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hana\Desktop\"/>
    </mc:Choice>
  </mc:AlternateContent>
  <xr:revisionPtr revIDLastSave="0" documentId="13_ncr:1_{8CD801CB-064D-46D2-984D-1E82271A0D67}" xr6:coauthVersionLast="47" xr6:coauthVersionMax="47" xr10:uidLastSave="{00000000-0000-0000-0000-000000000000}"/>
  <bookViews>
    <workbookView xWindow="-108" yWindow="-108" windowWidth="23256" windowHeight="12576" activeTab="2" xr2:uid="{51DE3F88-DAF0-4C22-BB8E-D60D31AC3690}"/>
  </bookViews>
  <sheets>
    <sheet name="BDD références" sheetId="1" r:id="rId1"/>
    <sheet name="Mouvements stock" sheetId="2" r:id="rId2"/>
    <sheet name="Etat du stock" sheetId="3" r:id="rId3"/>
    <sheet name="Test" sheetId="4" r:id="rId4"/>
  </sheets>
  <definedNames>
    <definedName name="_xlcn.WorksheetConnection_Stocketiquettes.xlsmTab_mouv_stock1" hidden="1">Tab_mouv_stock[]</definedName>
    <definedName name="_xlcn.WorksheetConnection_Stocketiquettes.xlsmTab_ref1" hidden="1">Tab_ref[]</definedName>
  </definedNames>
  <calcPr calcId="181029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_ref" name="Tab_ref" connection="WorksheetConnection_Stock etiquettes.xlsm!Tab_ref"/>
          <x15:modelTable id="Tab_mouv_stock" name="Tab_mouv_stock" connection="WorksheetConnection_Stock etiquettes.xlsm!Tab_mouv_stock"/>
        </x15:modelTables>
        <x15:modelRelationships>
          <x15:modelRelationship fromTable="Tab_mouv_stock" fromColumn="Références" toTable="Tab_ref" toColumn="Références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0" i="2" l="1"/>
  <c r="E25" i="1"/>
  <c r="E24" i="1"/>
  <c r="E5" i="1"/>
  <c r="E20" i="1"/>
  <c r="E21" i="1"/>
  <c r="E22" i="1"/>
  <c r="E23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6" i="1"/>
  <c r="E27" i="1"/>
  <c r="E4" i="1"/>
  <c r="C19" i="2"/>
  <c r="C18" i="2"/>
  <c r="C1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D37BA07-65C4-484E-8C98-EFB5438DD19F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7DD0F93-FA67-45D4-BFE4-92FD9F6B2162}" name="WorksheetConnection_Stock etiquettes.xlsm!Tab_mouv_stock" type="102" refreshedVersion="8" minRefreshableVersion="5">
    <extLst>
      <ext xmlns:x15="http://schemas.microsoft.com/office/spreadsheetml/2010/11/main" uri="{DE250136-89BD-433C-8126-D09CA5730AF9}">
        <x15:connection id="Tab_mouv_stock">
          <x15:rangePr sourceName="_xlcn.WorksheetConnection_Stocketiquettes.xlsmTab_mouv_stock1"/>
        </x15:connection>
      </ext>
    </extLst>
  </connection>
  <connection id="3" xr16:uid="{394CB2DF-C4BB-4268-A99E-D282412FAF62}" name="WorksheetConnection_Stock etiquettes.xlsm!Tab_ref" type="102" refreshedVersion="8" minRefreshableVersion="5">
    <extLst>
      <ext xmlns:x15="http://schemas.microsoft.com/office/spreadsheetml/2010/11/main" uri="{DE250136-89BD-433C-8126-D09CA5730AF9}">
        <x15:connection id="Tab_ref">
          <x15:rangePr sourceName="_xlcn.WorksheetConnection_Stocketiquettes.xlsmTab_ref1"/>
        </x15:connection>
      </ext>
    </extLst>
  </connection>
</connections>
</file>

<file path=xl/sharedStrings.xml><?xml version="1.0" encoding="utf-8"?>
<sst xmlns="http://schemas.openxmlformats.org/spreadsheetml/2006/main" count="160" uniqueCount="56">
  <si>
    <t>Base de données références</t>
  </si>
  <si>
    <t>Mouvements du stock</t>
  </si>
  <si>
    <t>Etat du stock</t>
  </si>
  <si>
    <t>Références</t>
  </si>
  <si>
    <t>Date du mouvement</t>
  </si>
  <si>
    <t>Référence</t>
  </si>
  <si>
    <t>Qté entrée</t>
  </si>
  <si>
    <t>Qté sortie</t>
  </si>
  <si>
    <t>Total général</t>
  </si>
  <si>
    <t>Stock</t>
  </si>
  <si>
    <t>Type etiquette</t>
  </si>
  <si>
    <t>Marque</t>
  </si>
  <si>
    <t>Volume</t>
  </si>
  <si>
    <t>Parfum</t>
  </si>
  <si>
    <t>CE</t>
  </si>
  <si>
    <t>Juste</t>
  </si>
  <si>
    <t>1L</t>
  </si>
  <si>
    <t>Raisin Blanc</t>
  </si>
  <si>
    <t>Raisin Rouge</t>
  </si>
  <si>
    <t>Pêche Blanche</t>
  </si>
  <si>
    <t>Pêche de Vigne</t>
  </si>
  <si>
    <t>Pêche Jaune</t>
  </si>
  <si>
    <t>Abricot</t>
  </si>
  <si>
    <t>Ananas</t>
  </si>
  <si>
    <t>Fraise</t>
  </si>
  <si>
    <t>Orange</t>
  </si>
  <si>
    <t>Poire</t>
  </si>
  <si>
    <t>Pomme</t>
  </si>
  <si>
    <t>Tomate</t>
  </si>
  <si>
    <t>25cl</t>
  </si>
  <si>
    <t>Pauline</t>
  </si>
  <si>
    <t>E</t>
  </si>
  <si>
    <t>E Pauline 1L Poire</t>
  </si>
  <si>
    <t>E Pauline 1L Fraise</t>
  </si>
  <si>
    <t>E Pauline 1L Ananas</t>
  </si>
  <si>
    <t>E Pauline 1L Pêche de Vigne</t>
  </si>
  <si>
    <t>E Pauline 1L Orange</t>
  </si>
  <si>
    <t>E Pauline 1L Pêche Blanche</t>
  </si>
  <si>
    <t>E Pauline 1L Abricot</t>
  </si>
  <si>
    <t>E Pauline 1L Tomate</t>
  </si>
  <si>
    <t>E Pauline 1L Pêche Jaune</t>
  </si>
  <si>
    <t>E Pauline 1L Pomme</t>
  </si>
  <si>
    <t>E Juste 1L Raisin Blanc</t>
  </si>
  <si>
    <t>CE Juste 1L Raisin Blanc</t>
  </si>
  <si>
    <t>CE Juste 1L Raisin Rouge</t>
  </si>
  <si>
    <t>CE Juste 25cl Raisin Blanc</t>
  </si>
  <si>
    <t>CE Pauline 25cl Raisin Rouge</t>
  </si>
  <si>
    <t>E Juste 1L Raisin Rouge</t>
  </si>
  <si>
    <t>E Juste 25cl Raisin Blanc</t>
  </si>
  <si>
    <t>E Juste 25cl Raisin Rouge</t>
  </si>
  <si>
    <t>E Pauline 1L Raisin Blanc</t>
  </si>
  <si>
    <t>E Pauline 1L Raisin Rouge</t>
  </si>
  <si>
    <t>E Pauline 25cl Raisin Blanc</t>
  </si>
  <si>
    <t>E Pauline 25cl Raisin Rouge</t>
  </si>
  <si>
    <t>CE Pauline 25cl Raisin Blanc</t>
  </si>
  <si>
    <t>seuil d'alerte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</si>
</sst>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,000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numFmt numFmtId="165" formatCode="0,000"/>
    </dxf>
    <dxf>
      <numFmt numFmtId="165" formatCode="0,000"/>
    </dxf>
    <dxf>
      <numFmt numFmtId="164" formatCode="dd/mm/yy;@"/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hana MALLEVAL" refreshedDate="44790.695746527781" createdVersion="8" refreshedVersion="8" minRefreshableVersion="3" recordCount="25" xr:uid="{C9B36796-A001-489B-8A3A-BD120618CC4D}">
  <cacheSource type="worksheet">
    <worksheetSource name="Tab_mouv_stock"/>
  </cacheSource>
  <cacheFields count="5">
    <cacheField name="Date du mouvement" numFmtId="164">
      <sharedItems containsSemiMixedTypes="0" containsNonDate="0" containsDate="1" containsString="0" minDate="2022-08-16T00:00:00" maxDate="2022-08-18T00:00:00"/>
    </cacheField>
    <cacheField name="Références" numFmtId="0">
      <sharedItems count="34">
        <s v="E Pauline 1L Poire"/>
        <s v="E Pauline 1L Fraise"/>
        <s v="E Pauline 1L Ananas"/>
        <s v="E Pauline 1L Pêche de Vigne"/>
        <s v="E Pauline 1L Orange"/>
        <s v="E Pauline 1L Pêche Blanche"/>
        <s v="E Pauline 1L Abricot"/>
        <s v="E Pauline 1L Tomate"/>
        <s v="E Pauline 1L Pêche Jaune"/>
        <s v="E Pauline 1L Pomme"/>
        <s v="CE Juste 1L Raisin Blanc"/>
        <s v="CE Juste 1L Raisin Rouge"/>
        <s v="CE Juste 25cl Raisin Blanc"/>
        <s v="CE Pauline 25cl Raisin Rouge"/>
        <s v="E Juste 1L Raisin Blanc"/>
        <s v="E Juste 1L Raisin Rouge"/>
        <s v="E Juste 25cl Raisin Blanc"/>
        <s v="E Juste 25cl Raisin Rouge"/>
        <s v="E Pauline 1L Raisin Blanc"/>
        <s v="E Pauline 1L Raisin Rouge"/>
        <s v="E Pauline 25cl Raisin Blanc"/>
        <s v="E Pauline 25cl Raisin Rouge"/>
        <s v="CE Pauline 25cl Raisin Blanc"/>
        <s v="E 1L Pauline Pomme" u="1"/>
        <s v="E 1L Pauline Pêche de Vigne" u="1"/>
        <s v="E 1l Pauline Raisin Rouge" u="1"/>
        <s v="E 1L Pauline Pêche Jaune" u="1"/>
        <s v="E 1L Pauline Fraise" u="1"/>
        <s v="E 1L Pauline Pêche Blanche" u="1"/>
        <s v="E 1L Pauline Ananas" u="1"/>
        <s v="E 1L Pauline Abricot" u="1"/>
        <s v="E 1L Pauline Orange" u="1"/>
        <s v="E 1L Pauline Tomate" u="1"/>
        <s v="E 1L Pauline Poire" u="1"/>
      </sharedItems>
    </cacheField>
    <cacheField name="Qté entrée" numFmtId="165">
      <sharedItems containsString="0" containsBlank="1" containsNumber="1" containsInteger="1" minValue="0" maxValue="33000"/>
    </cacheField>
    <cacheField name="Qté sortie" numFmtId="165">
      <sharedItems containsNonDate="0" containsString="0" containsBlank="1"/>
    </cacheField>
    <cacheField name="CC_stock" numFmtId="0" formula="'Qté entrée'-'Qté sorti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d v="2022-08-16T00:00:00"/>
    <x v="0"/>
    <n v="12000"/>
    <m/>
  </r>
  <r>
    <d v="2022-08-16T00:00:00"/>
    <x v="1"/>
    <n v="33000"/>
    <m/>
  </r>
  <r>
    <d v="2022-08-16T00:00:00"/>
    <x v="2"/>
    <n v="30000"/>
    <m/>
  </r>
  <r>
    <d v="2022-08-16T00:00:00"/>
    <x v="3"/>
    <n v="17500"/>
    <m/>
  </r>
  <r>
    <d v="2022-08-16T00:00:00"/>
    <x v="4"/>
    <n v="27500"/>
    <m/>
  </r>
  <r>
    <d v="2022-08-16T00:00:00"/>
    <x v="5"/>
    <n v="20000"/>
    <m/>
  </r>
  <r>
    <d v="2022-08-16T00:00:00"/>
    <x v="6"/>
    <n v="14000"/>
    <m/>
  </r>
  <r>
    <d v="2022-08-16T00:00:00"/>
    <x v="7"/>
    <n v="32300"/>
    <m/>
  </r>
  <r>
    <d v="2022-08-16T00:00:00"/>
    <x v="8"/>
    <n v="20000"/>
    <m/>
  </r>
  <r>
    <d v="2022-08-16T00:00:00"/>
    <x v="9"/>
    <n v="0"/>
    <m/>
  </r>
  <r>
    <d v="2022-08-17T00:00:00"/>
    <x v="10"/>
    <n v="6200"/>
    <m/>
  </r>
  <r>
    <d v="2022-08-17T00:00:00"/>
    <x v="11"/>
    <n v="6200"/>
    <m/>
  </r>
  <r>
    <d v="2022-08-17T00:00:00"/>
    <x v="12"/>
    <n v="7000"/>
    <m/>
  </r>
  <r>
    <d v="2022-08-17T00:00:00"/>
    <x v="13"/>
    <n v="7000"/>
    <m/>
  </r>
  <r>
    <d v="2022-08-17T00:00:00"/>
    <x v="14"/>
    <n v="5900"/>
    <m/>
  </r>
  <r>
    <d v="2022-08-17T00:00:00"/>
    <x v="15"/>
    <n v="6300"/>
    <m/>
  </r>
  <r>
    <d v="2022-08-17T00:00:00"/>
    <x v="16"/>
    <n v="7000"/>
    <m/>
  </r>
  <r>
    <d v="2022-08-17T00:00:00"/>
    <x v="17"/>
    <n v="7000"/>
    <m/>
  </r>
  <r>
    <d v="2022-08-17T00:00:00"/>
    <x v="18"/>
    <n v="32000"/>
    <m/>
  </r>
  <r>
    <d v="2022-08-17T00:00:00"/>
    <x v="19"/>
    <n v="32000"/>
    <m/>
  </r>
  <r>
    <d v="2022-08-17T00:00:00"/>
    <x v="20"/>
    <n v="7000"/>
    <m/>
  </r>
  <r>
    <d v="2022-08-17T00:00:00"/>
    <x v="21"/>
    <n v="7000"/>
    <m/>
  </r>
  <r>
    <d v="2022-08-17T00:00:00"/>
    <x v="22"/>
    <n v="7000"/>
    <m/>
  </r>
  <r>
    <d v="2022-08-17T00:00:00"/>
    <x v="13"/>
    <n v="7000"/>
    <m/>
  </r>
  <r>
    <d v="2022-08-17T00:00:00"/>
    <x v="18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940E45-AB57-4593-92DF-34B7CCB6765F}" name="Tableau croisé dynamique1" cacheId="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Référence">
  <location ref="A3:B27" firstHeaderRow="1" firstDataRow="1" firstDataCol="1"/>
  <pivotFields count="5">
    <pivotField numFmtId="164" showAll="0"/>
    <pivotField axis="axisRow" showAll="0" sortType="ascending">
      <items count="35">
        <item m="1" x="30"/>
        <item m="1" x="29"/>
        <item m="1" x="27"/>
        <item m="1" x="31"/>
        <item m="1" x="28"/>
        <item m="1" x="24"/>
        <item m="1" x="26"/>
        <item m="1" x="33"/>
        <item m="1" x="23"/>
        <item m="1" x="25"/>
        <item m="1" x="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5" showAll="0"/>
    <pivotField showAll="0"/>
    <pivotField dataField="1" dragToRow="0" dragToCol="0" dragToPage="0" showAll="0" defaultSubtotal="0"/>
  </pivotFields>
  <rowFields count="1">
    <field x="1"/>
  </rowFields>
  <rowItems count="24">
    <i>
      <x v="20"/>
    </i>
    <i>
      <x v="25"/>
    </i>
    <i>
      <x v="22"/>
    </i>
    <i>
      <x v="21"/>
    </i>
    <i>
      <x v="26"/>
    </i>
    <i>
      <x v="23"/>
    </i>
    <i>
      <x v="33"/>
    </i>
    <i>
      <x v="27"/>
    </i>
    <i>
      <x v="32"/>
    </i>
    <i>
      <x v="31"/>
    </i>
    <i>
      <x v="28"/>
    </i>
    <i>
      <x v="11"/>
    </i>
    <i>
      <x v="24"/>
    </i>
    <i>
      <x v="17"/>
    </i>
    <i>
      <x v="14"/>
    </i>
    <i>
      <x v="19"/>
    </i>
    <i>
      <x v="16"/>
    </i>
    <i>
      <x v="15"/>
    </i>
    <i>
      <x v="13"/>
    </i>
    <i>
      <x v="29"/>
    </i>
    <i>
      <x v="30"/>
    </i>
    <i>
      <x v="18"/>
    </i>
    <i>
      <x v="12"/>
    </i>
    <i t="grand">
      <x/>
    </i>
  </rowItems>
  <colItems count="1">
    <i/>
  </colItems>
  <dataFields count="1">
    <dataField name="Stock" fld="4" baseField="1" baseItem="0" numFmtId="165"/>
  </dataFields>
  <conditionalFormats count="1">
    <conditionalFormat scope="field" priority="1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1" count="0" selected="0"/>
          </references>
        </pivotArea>
      </pivotAreas>
    </conditionalFormat>
  </conditional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8570A6-5F3C-4E8D-A8C5-A066C442A27D}" name="Tab_ref" displayName="Tab_ref" ref="A3:F27" totalsRowShown="0" dataDxfId="10">
  <autoFilter ref="A3:F27" xr:uid="{618570A6-5F3C-4E8D-A8C5-A066C442A27D}"/>
  <sortState xmlns:xlrd2="http://schemas.microsoft.com/office/spreadsheetml/2017/richdata2" ref="A4:F27">
    <sortCondition ref="C3:C27"/>
  </sortState>
  <tableColumns count="6">
    <tableColumn id="2" xr3:uid="{F600231D-F9E9-4FD2-AD92-409BBA780A7C}" name="Type etiquette" dataDxfId="9"/>
    <tableColumn id="3" xr3:uid="{02925C31-0D94-4BE5-82B8-12423093DBCE}" name="Marque" dataDxfId="8"/>
    <tableColumn id="4" xr3:uid="{0BFB0F8C-90C3-4CA0-97DB-ABC0B05B5095}" name="Volume" dataDxfId="7"/>
    <tableColumn id="5" xr3:uid="{DFBF756E-F8DA-49C3-BC40-59A78C720380}" name="Parfum" dataDxfId="6"/>
    <tableColumn id="1" xr3:uid="{6B2B37F5-0D8F-4555-B511-2A3C79D4D277}" name="Références" dataDxfId="5">
      <calculatedColumnFormula>CONCATENATE(Tab_ref[[#This Row],[Type etiquette]]," ",Tab_ref[[#This Row],[Marque]]," ",Tab_ref[[#This Row],[Volume]]," ",Tab_ref[[#This Row],[Parfum]])</calculatedColumnFormula>
    </tableColumn>
    <tableColumn id="6" xr3:uid="{C45D57C4-9568-4BA2-BDD6-1318ECC6F673}" name="seuil d'alerte" dataDxfId="0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2198B5-85A3-4B7C-914F-9BC40B7A2C02}" name="Tab_mouv_stock" displayName="Tab_mouv_stock" ref="A3:D28" totalsRowShown="0" headerRowDxfId="4">
  <autoFilter ref="A3:D28" xr:uid="{DF2198B5-85A3-4B7C-914F-9BC40B7A2C02}"/>
  <tableColumns count="4">
    <tableColumn id="1" xr3:uid="{D4DAA845-777B-4051-953F-B3AFF802740F}" name="Date du mouvement" dataDxfId="3"/>
    <tableColumn id="2" xr3:uid="{0923111D-B713-4957-8C1F-45C6002ABC3F}" name="Références"/>
    <tableColumn id="3" xr3:uid="{A2AB1011-F3D9-466B-AC7E-DA09DA57C7BC}" name="Qté entrée" dataDxfId="2"/>
    <tableColumn id="4" xr3:uid="{83847F5F-061E-4718-A0BD-B0FDA0925A8E}" name="Qté sortie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34385-AF16-4A34-AEE0-DAD72E9B56A1}">
  <dimension ref="A1:F27"/>
  <sheetViews>
    <sheetView workbookViewId="0">
      <selection activeCell="I21" sqref="I21"/>
    </sheetView>
  </sheetViews>
  <sheetFormatPr baseColWidth="10" defaultRowHeight="14.4" x14ac:dyDescent="0.3"/>
  <cols>
    <col min="1" max="1" width="15.44140625" bestFit="1" customWidth="1"/>
    <col min="2" max="2" width="9.88671875" bestFit="1" customWidth="1"/>
    <col min="3" max="3" width="9.77734375" bestFit="1" customWidth="1"/>
    <col min="4" max="4" width="13.21875" bestFit="1" customWidth="1"/>
    <col min="5" max="5" width="24.21875" bestFit="1" customWidth="1"/>
  </cols>
  <sheetData>
    <row r="1" spans="1:6" ht="28.8" customHeight="1" thickBot="1" x14ac:dyDescent="0.35">
      <c r="A1" s="8" t="s">
        <v>0</v>
      </c>
      <c r="B1" s="9"/>
      <c r="C1" s="9"/>
      <c r="D1" s="9"/>
      <c r="E1" s="9"/>
      <c r="F1" s="10"/>
    </row>
    <row r="3" spans="1:6" x14ac:dyDescent="0.3">
      <c r="A3" t="s">
        <v>10</v>
      </c>
      <c r="B3" t="s">
        <v>11</v>
      </c>
      <c r="C3" t="s">
        <v>12</v>
      </c>
      <c r="D3" t="s">
        <v>13</v>
      </c>
      <c r="E3" t="s">
        <v>3</v>
      </c>
      <c r="F3" t="s">
        <v>55</v>
      </c>
    </row>
    <row r="4" spans="1:6" x14ac:dyDescent="0.3">
      <c r="A4" s="6" t="s">
        <v>14</v>
      </c>
      <c r="B4" s="6" t="s">
        <v>15</v>
      </c>
      <c r="C4" s="6" t="s">
        <v>16</v>
      </c>
      <c r="D4" s="6" t="s">
        <v>17</v>
      </c>
      <c r="E4" s="7" t="str">
        <f>CONCATENATE(Tab_ref[[#This Row],[Type etiquette]]," ",Tab_ref[[#This Row],[Marque]]," ",Tab_ref[[#This Row],[Volume]]," ",Tab_ref[[#This Row],[Parfum]])</f>
        <v>CE Juste 1L Raisin Blanc</v>
      </c>
      <c r="F4" s="11">
        <v>10000</v>
      </c>
    </row>
    <row r="5" spans="1:6" x14ac:dyDescent="0.3">
      <c r="A5" s="6" t="s">
        <v>14</v>
      </c>
      <c r="B5" s="6" t="s">
        <v>15</v>
      </c>
      <c r="C5" s="6" t="s">
        <v>16</v>
      </c>
      <c r="D5" s="6" t="s">
        <v>18</v>
      </c>
      <c r="E5" s="7" t="str">
        <f>CONCATENATE(Tab_ref[[#This Row],[Type etiquette]]," ",Tab_ref[[#This Row],[Marque]]," ",Tab_ref[[#This Row],[Volume]]," ",Tab_ref[[#This Row],[Parfum]])</f>
        <v>CE Juste 1L Raisin Rouge</v>
      </c>
      <c r="F5" s="11">
        <v>10000</v>
      </c>
    </row>
    <row r="6" spans="1:6" x14ac:dyDescent="0.3">
      <c r="A6" s="6" t="s">
        <v>31</v>
      </c>
      <c r="B6" s="6" t="s">
        <v>15</v>
      </c>
      <c r="C6" s="6" t="s">
        <v>16</v>
      </c>
      <c r="D6" s="6" t="s">
        <v>17</v>
      </c>
      <c r="E6" s="7" t="str">
        <f>CONCATENATE(Tab_ref[[#This Row],[Type etiquette]]," ",Tab_ref[[#This Row],[Marque]]," ",Tab_ref[[#This Row],[Volume]]," ",Tab_ref[[#This Row],[Parfum]])</f>
        <v>E Juste 1L Raisin Blanc</v>
      </c>
      <c r="F6" s="11">
        <v>10000</v>
      </c>
    </row>
    <row r="7" spans="1:6" x14ac:dyDescent="0.3">
      <c r="A7" s="6" t="s">
        <v>31</v>
      </c>
      <c r="B7" s="6" t="s">
        <v>15</v>
      </c>
      <c r="C7" s="6" t="s">
        <v>16</v>
      </c>
      <c r="D7" s="6" t="s">
        <v>18</v>
      </c>
      <c r="E7" s="7" t="str">
        <f>CONCATENATE(Tab_ref[[#This Row],[Type etiquette]]," ",Tab_ref[[#This Row],[Marque]]," ",Tab_ref[[#This Row],[Volume]]," ",Tab_ref[[#This Row],[Parfum]])</f>
        <v>E Juste 1L Raisin Rouge</v>
      </c>
      <c r="F7" s="11">
        <v>10000</v>
      </c>
    </row>
    <row r="8" spans="1:6" x14ac:dyDescent="0.3">
      <c r="A8" s="6" t="s">
        <v>31</v>
      </c>
      <c r="B8" s="6" t="s">
        <v>30</v>
      </c>
      <c r="C8" s="6" t="s">
        <v>16</v>
      </c>
      <c r="D8" s="6" t="s">
        <v>22</v>
      </c>
      <c r="E8" s="7" t="str">
        <f>CONCATENATE(Tab_ref[[#This Row],[Type etiquette]]," ",Tab_ref[[#This Row],[Marque]]," ",Tab_ref[[#This Row],[Volume]]," ",Tab_ref[[#This Row],[Parfum]])</f>
        <v>E Pauline 1L Abricot</v>
      </c>
      <c r="F8" s="11">
        <v>10000</v>
      </c>
    </row>
    <row r="9" spans="1:6" x14ac:dyDescent="0.3">
      <c r="A9" s="6" t="s">
        <v>31</v>
      </c>
      <c r="B9" s="6" t="s">
        <v>30</v>
      </c>
      <c r="C9" s="6" t="s">
        <v>16</v>
      </c>
      <c r="D9" s="6" t="s">
        <v>23</v>
      </c>
      <c r="E9" s="7" t="str">
        <f>CONCATENATE(Tab_ref[[#This Row],[Type etiquette]]," ",Tab_ref[[#This Row],[Marque]]," ",Tab_ref[[#This Row],[Volume]]," ",Tab_ref[[#This Row],[Parfum]])</f>
        <v>E Pauline 1L Ananas</v>
      </c>
      <c r="F9" s="11">
        <v>10000</v>
      </c>
    </row>
    <row r="10" spans="1:6" x14ac:dyDescent="0.3">
      <c r="A10" s="6" t="s">
        <v>31</v>
      </c>
      <c r="B10" s="6" t="s">
        <v>30</v>
      </c>
      <c r="C10" s="6" t="s">
        <v>16</v>
      </c>
      <c r="D10" s="6" t="s">
        <v>24</v>
      </c>
      <c r="E10" s="7" t="str">
        <f>CONCATENATE(Tab_ref[[#This Row],[Type etiquette]]," ",Tab_ref[[#This Row],[Marque]]," ",Tab_ref[[#This Row],[Volume]]," ",Tab_ref[[#This Row],[Parfum]])</f>
        <v>E Pauline 1L Fraise</v>
      </c>
      <c r="F10" s="11">
        <v>10000</v>
      </c>
    </row>
    <row r="11" spans="1:6" x14ac:dyDescent="0.3">
      <c r="A11" s="6" t="s">
        <v>31</v>
      </c>
      <c r="B11" s="6" t="s">
        <v>30</v>
      </c>
      <c r="C11" s="6" t="s">
        <v>16</v>
      </c>
      <c r="D11" s="6" t="s">
        <v>25</v>
      </c>
      <c r="E11" s="7" t="str">
        <f>CONCATENATE(Tab_ref[[#This Row],[Type etiquette]]," ",Tab_ref[[#This Row],[Marque]]," ",Tab_ref[[#This Row],[Volume]]," ",Tab_ref[[#This Row],[Parfum]])</f>
        <v>E Pauline 1L Orange</v>
      </c>
      <c r="F11" s="11">
        <v>10000</v>
      </c>
    </row>
    <row r="12" spans="1:6" x14ac:dyDescent="0.3">
      <c r="A12" s="6" t="s">
        <v>31</v>
      </c>
      <c r="B12" s="6" t="s">
        <v>30</v>
      </c>
      <c r="C12" s="6" t="s">
        <v>16</v>
      </c>
      <c r="D12" s="6" t="s">
        <v>19</v>
      </c>
      <c r="E12" s="7" t="str">
        <f>CONCATENATE(Tab_ref[[#This Row],[Type etiquette]]," ",Tab_ref[[#This Row],[Marque]]," ",Tab_ref[[#This Row],[Volume]]," ",Tab_ref[[#This Row],[Parfum]])</f>
        <v>E Pauline 1L Pêche Blanche</v>
      </c>
      <c r="F12" s="11">
        <v>10000</v>
      </c>
    </row>
    <row r="13" spans="1:6" x14ac:dyDescent="0.3">
      <c r="A13" s="6" t="s">
        <v>31</v>
      </c>
      <c r="B13" s="6" t="s">
        <v>30</v>
      </c>
      <c r="C13" s="6" t="s">
        <v>16</v>
      </c>
      <c r="D13" s="6" t="s">
        <v>20</v>
      </c>
      <c r="E13" s="7" t="str">
        <f>CONCATENATE(Tab_ref[[#This Row],[Type etiquette]]," ",Tab_ref[[#This Row],[Marque]]," ",Tab_ref[[#This Row],[Volume]]," ",Tab_ref[[#This Row],[Parfum]])</f>
        <v>E Pauline 1L Pêche de Vigne</v>
      </c>
      <c r="F13" s="11">
        <v>10000</v>
      </c>
    </row>
    <row r="14" spans="1:6" x14ac:dyDescent="0.3">
      <c r="A14" s="6" t="s">
        <v>31</v>
      </c>
      <c r="B14" s="6" t="s">
        <v>30</v>
      </c>
      <c r="C14" s="6" t="s">
        <v>16</v>
      </c>
      <c r="D14" s="6" t="s">
        <v>21</v>
      </c>
      <c r="E14" s="7" t="str">
        <f>CONCATENATE(Tab_ref[[#This Row],[Type etiquette]]," ",Tab_ref[[#This Row],[Marque]]," ",Tab_ref[[#This Row],[Volume]]," ",Tab_ref[[#This Row],[Parfum]])</f>
        <v>E Pauline 1L Pêche Jaune</v>
      </c>
      <c r="F14" s="11">
        <v>10000</v>
      </c>
    </row>
    <row r="15" spans="1:6" x14ac:dyDescent="0.3">
      <c r="A15" s="6" t="s">
        <v>31</v>
      </c>
      <c r="B15" s="6" t="s">
        <v>30</v>
      </c>
      <c r="C15" s="6" t="s">
        <v>16</v>
      </c>
      <c r="D15" s="6" t="s">
        <v>26</v>
      </c>
      <c r="E15" s="7" t="str">
        <f>CONCATENATE(Tab_ref[[#This Row],[Type etiquette]]," ",Tab_ref[[#This Row],[Marque]]," ",Tab_ref[[#This Row],[Volume]]," ",Tab_ref[[#This Row],[Parfum]])</f>
        <v>E Pauline 1L Poire</v>
      </c>
      <c r="F15" s="11">
        <v>10000</v>
      </c>
    </row>
    <row r="16" spans="1:6" x14ac:dyDescent="0.3">
      <c r="A16" s="6" t="s">
        <v>31</v>
      </c>
      <c r="B16" s="6" t="s">
        <v>30</v>
      </c>
      <c r="C16" s="6" t="s">
        <v>16</v>
      </c>
      <c r="D16" s="6" t="s">
        <v>27</v>
      </c>
      <c r="E16" s="7" t="str">
        <f>CONCATENATE(Tab_ref[[#This Row],[Type etiquette]]," ",Tab_ref[[#This Row],[Marque]]," ",Tab_ref[[#This Row],[Volume]]," ",Tab_ref[[#This Row],[Parfum]])</f>
        <v>E Pauline 1L Pomme</v>
      </c>
      <c r="F16" s="11">
        <v>10000</v>
      </c>
    </row>
    <row r="17" spans="1:6" x14ac:dyDescent="0.3">
      <c r="A17" s="6" t="s">
        <v>31</v>
      </c>
      <c r="B17" s="6" t="s">
        <v>30</v>
      </c>
      <c r="C17" s="6" t="s">
        <v>16</v>
      </c>
      <c r="D17" s="6" t="s">
        <v>17</v>
      </c>
      <c r="E17" s="7" t="str">
        <f>CONCATENATE(Tab_ref[[#This Row],[Type etiquette]]," ",Tab_ref[[#This Row],[Marque]]," ",Tab_ref[[#This Row],[Volume]]," ",Tab_ref[[#This Row],[Parfum]])</f>
        <v>E Pauline 1L Raisin Blanc</v>
      </c>
      <c r="F17" s="11">
        <v>10000</v>
      </c>
    </row>
    <row r="18" spans="1:6" x14ac:dyDescent="0.3">
      <c r="A18" s="6" t="s">
        <v>31</v>
      </c>
      <c r="B18" s="6" t="s">
        <v>30</v>
      </c>
      <c r="C18" s="6" t="s">
        <v>16</v>
      </c>
      <c r="D18" s="6" t="s">
        <v>18</v>
      </c>
      <c r="E18" s="7" t="str">
        <f>CONCATENATE(Tab_ref[[#This Row],[Type etiquette]]," ",Tab_ref[[#This Row],[Marque]]," ",Tab_ref[[#This Row],[Volume]]," ",Tab_ref[[#This Row],[Parfum]])</f>
        <v>E Pauline 1L Raisin Rouge</v>
      </c>
      <c r="F18" s="11">
        <v>10000</v>
      </c>
    </row>
    <row r="19" spans="1:6" x14ac:dyDescent="0.3">
      <c r="A19" s="6" t="s">
        <v>31</v>
      </c>
      <c r="B19" s="6" t="s">
        <v>30</v>
      </c>
      <c r="C19" s="6" t="s">
        <v>16</v>
      </c>
      <c r="D19" s="6" t="s">
        <v>28</v>
      </c>
      <c r="E19" s="7" t="str">
        <f>CONCATENATE(Tab_ref[[#This Row],[Type etiquette]]," ",Tab_ref[[#This Row],[Marque]]," ",Tab_ref[[#This Row],[Volume]]," ",Tab_ref[[#This Row],[Parfum]])</f>
        <v>E Pauline 1L Tomate</v>
      </c>
      <c r="F19" s="11">
        <v>10000</v>
      </c>
    </row>
    <row r="20" spans="1:6" x14ac:dyDescent="0.3">
      <c r="A20" s="6" t="s">
        <v>14</v>
      </c>
      <c r="B20" s="6" t="s">
        <v>15</v>
      </c>
      <c r="C20" s="6" t="s">
        <v>29</v>
      </c>
      <c r="D20" s="6" t="s">
        <v>17</v>
      </c>
      <c r="E20" s="7" t="str">
        <f>CONCATENATE(Tab_ref[[#This Row],[Type etiquette]]," ",Tab_ref[[#This Row],[Marque]]," ",Tab_ref[[#This Row],[Volume]]," ",Tab_ref[[#This Row],[Parfum]])</f>
        <v>CE Juste 25cl Raisin Blanc</v>
      </c>
      <c r="F20" s="11">
        <v>5000</v>
      </c>
    </row>
    <row r="21" spans="1:6" x14ac:dyDescent="0.3">
      <c r="A21" s="6" t="s">
        <v>14</v>
      </c>
      <c r="B21" s="6" t="s">
        <v>15</v>
      </c>
      <c r="C21" s="6" t="s">
        <v>29</v>
      </c>
      <c r="D21" s="6" t="s">
        <v>18</v>
      </c>
      <c r="E21" s="7" t="str">
        <f>CONCATENATE(Tab_ref[[#This Row],[Type etiquette]]," ",Tab_ref[[#This Row],[Marque]]," ",Tab_ref[[#This Row],[Volume]]," ",Tab_ref[[#This Row],[Parfum]])</f>
        <v>CE Juste 25cl Raisin Rouge</v>
      </c>
      <c r="F21" s="11">
        <v>5000</v>
      </c>
    </row>
    <row r="22" spans="1:6" x14ac:dyDescent="0.3">
      <c r="A22" s="6" t="s">
        <v>14</v>
      </c>
      <c r="B22" s="6" t="s">
        <v>30</v>
      </c>
      <c r="C22" s="6" t="s">
        <v>29</v>
      </c>
      <c r="D22" s="6" t="s">
        <v>17</v>
      </c>
      <c r="E22" s="7" t="str">
        <f>CONCATENATE(Tab_ref[[#This Row],[Type etiquette]]," ",Tab_ref[[#This Row],[Marque]]," ",Tab_ref[[#This Row],[Volume]]," ",Tab_ref[[#This Row],[Parfum]])</f>
        <v>CE Pauline 25cl Raisin Blanc</v>
      </c>
      <c r="F22" s="11">
        <v>5000</v>
      </c>
    </row>
    <row r="23" spans="1:6" x14ac:dyDescent="0.3">
      <c r="A23" s="6" t="s">
        <v>14</v>
      </c>
      <c r="B23" s="6" t="s">
        <v>30</v>
      </c>
      <c r="C23" s="6" t="s">
        <v>29</v>
      </c>
      <c r="D23" s="6" t="s">
        <v>18</v>
      </c>
      <c r="E23" s="7" t="str">
        <f>CONCATENATE(Tab_ref[[#This Row],[Type etiquette]]," ",Tab_ref[[#This Row],[Marque]]," ",Tab_ref[[#This Row],[Volume]]," ",Tab_ref[[#This Row],[Parfum]])</f>
        <v>CE Pauline 25cl Raisin Rouge</v>
      </c>
      <c r="F23" s="11">
        <v>5000</v>
      </c>
    </row>
    <row r="24" spans="1:6" x14ac:dyDescent="0.3">
      <c r="A24" s="6" t="s">
        <v>31</v>
      </c>
      <c r="B24" s="6" t="s">
        <v>15</v>
      </c>
      <c r="C24" s="6" t="s">
        <v>29</v>
      </c>
      <c r="D24" s="6" t="s">
        <v>17</v>
      </c>
      <c r="E24" s="7" t="str">
        <f>CONCATENATE(Tab_ref[[#This Row],[Type etiquette]]," ",Tab_ref[[#This Row],[Marque]]," ",Tab_ref[[#This Row],[Volume]]," ",Tab_ref[[#This Row],[Parfum]])</f>
        <v>E Juste 25cl Raisin Blanc</v>
      </c>
      <c r="F24" s="11">
        <v>5000</v>
      </c>
    </row>
    <row r="25" spans="1:6" x14ac:dyDescent="0.3">
      <c r="A25" s="6" t="s">
        <v>31</v>
      </c>
      <c r="B25" s="6" t="s">
        <v>15</v>
      </c>
      <c r="C25" s="6" t="s">
        <v>29</v>
      </c>
      <c r="D25" s="6" t="s">
        <v>18</v>
      </c>
      <c r="E25" s="7" t="str">
        <f>CONCATENATE(Tab_ref[[#This Row],[Type etiquette]]," ",Tab_ref[[#This Row],[Marque]]," ",Tab_ref[[#This Row],[Volume]]," ",Tab_ref[[#This Row],[Parfum]])</f>
        <v>E Juste 25cl Raisin Rouge</v>
      </c>
      <c r="F25" s="11">
        <v>5000</v>
      </c>
    </row>
    <row r="26" spans="1:6" x14ac:dyDescent="0.3">
      <c r="A26" s="6" t="s">
        <v>31</v>
      </c>
      <c r="B26" s="6" t="s">
        <v>30</v>
      </c>
      <c r="C26" s="6" t="s">
        <v>29</v>
      </c>
      <c r="D26" s="6" t="s">
        <v>17</v>
      </c>
      <c r="E26" s="7" t="str">
        <f>CONCATENATE(Tab_ref[[#This Row],[Type etiquette]]," ",Tab_ref[[#This Row],[Marque]]," ",Tab_ref[[#This Row],[Volume]]," ",Tab_ref[[#This Row],[Parfum]])</f>
        <v>E Pauline 25cl Raisin Blanc</v>
      </c>
      <c r="F26" s="11">
        <v>5000</v>
      </c>
    </row>
    <row r="27" spans="1:6" x14ac:dyDescent="0.3">
      <c r="A27" s="6" t="s">
        <v>31</v>
      </c>
      <c r="B27" s="6" t="s">
        <v>30</v>
      </c>
      <c r="C27" s="6" t="s">
        <v>29</v>
      </c>
      <c r="D27" s="6" t="s">
        <v>18</v>
      </c>
      <c r="E27" s="7" t="str">
        <f>CONCATENATE(Tab_ref[[#This Row],[Type etiquette]]," ",Tab_ref[[#This Row],[Marque]]," ",Tab_ref[[#This Row],[Volume]]," ",Tab_ref[[#This Row],[Parfum]])</f>
        <v>E Pauline 25cl Raisin Rouge</v>
      </c>
      <c r="F27" s="11">
        <v>5000</v>
      </c>
    </row>
  </sheetData>
  <mergeCells count="1">
    <mergeCell ref="A1:F1"/>
  </mergeCells>
  <dataValidations count="3">
    <dataValidation type="list" allowBlank="1" showInputMessage="1" showErrorMessage="1" sqref="A4:A27" xr:uid="{A1601C7D-6585-4144-BDB0-2CC9DAF34580}">
      <formula1>"CE,E"</formula1>
    </dataValidation>
    <dataValidation type="list" allowBlank="1" showInputMessage="1" showErrorMessage="1" sqref="B4:B27" xr:uid="{557D1BEC-6D52-474B-ABB5-C5E749D227F1}">
      <formula1>"Adamance,Juste,Pauline"</formula1>
    </dataValidation>
    <dataValidation type="list" allowBlank="1" showInputMessage="1" showErrorMessage="1" sqref="C4:C27" xr:uid="{305267FE-5B00-4FAE-9DCD-DC428DD46117}">
      <formula1>"25cl,75cl,1L"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94C564-2AFB-4933-BEEA-D5931347206E}">
  <dimension ref="A1:E28"/>
  <sheetViews>
    <sheetView topLeftCell="A4" workbookViewId="0">
      <selection activeCell="D28" sqref="D28"/>
    </sheetView>
  </sheetViews>
  <sheetFormatPr baseColWidth="10" defaultRowHeight="14.4" x14ac:dyDescent="0.3"/>
  <cols>
    <col min="1" max="1" width="20.6640625" bestFit="1" customWidth="1"/>
    <col min="2" max="2" width="23.5546875" bestFit="1" customWidth="1"/>
    <col min="3" max="3" width="11.6640625" customWidth="1"/>
  </cols>
  <sheetData>
    <row r="1" spans="1:5" ht="28.8" customHeight="1" thickBot="1" x14ac:dyDescent="0.35">
      <c r="A1" s="8" t="s">
        <v>1</v>
      </c>
      <c r="B1" s="9"/>
      <c r="C1" s="9"/>
      <c r="D1" s="9"/>
      <c r="E1" s="10"/>
    </row>
    <row r="3" spans="1:5" x14ac:dyDescent="0.3">
      <c r="A3" s="2" t="s">
        <v>4</v>
      </c>
      <c r="B3" s="2" t="s">
        <v>3</v>
      </c>
      <c r="C3" s="2" t="s">
        <v>6</v>
      </c>
      <c r="D3" s="2" t="s">
        <v>7</v>
      </c>
    </row>
    <row r="4" spans="1:5" x14ac:dyDescent="0.3">
      <c r="A4" s="1">
        <v>44789</v>
      </c>
      <c r="B4" t="s">
        <v>32</v>
      </c>
      <c r="C4" s="3">
        <v>12000</v>
      </c>
      <c r="D4" s="3"/>
    </row>
    <row r="5" spans="1:5" x14ac:dyDescent="0.3">
      <c r="A5" s="1">
        <v>44789</v>
      </c>
      <c r="B5" t="s">
        <v>33</v>
      </c>
      <c r="C5" s="3">
        <v>33000</v>
      </c>
      <c r="D5" s="3"/>
    </row>
    <row r="6" spans="1:5" x14ac:dyDescent="0.3">
      <c r="A6" s="1">
        <v>44789</v>
      </c>
      <c r="B6" t="s">
        <v>34</v>
      </c>
      <c r="C6" s="3">
        <v>30000</v>
      </c>
      <c r="D6" s="3"/>
    </row>
    <row r="7" spans="1:5" x14ac:dyDescent="0.3">
      <c r="A7" s="1">
        <v>44789</v>
      </c>
      <c r="B7" t="s">
        <v>35</v>
      </c>
      <c r="C7" s="3">
        <v>17500</v>
      </c>
      <c r="D7" s="3"/>
    </row>
    <row r="8" spans="1:5" x14ac:dyDescent="0.3">
      <c r="A8" s="1">
        <v>44789</v>
      </c>
      <c r="B8" t="s">
        <v>36</v>
      </c>
      <c r="C8" s="3">
        <v>27500</v>
      </c>
      <c r="D8" s="3"/>
    </row>
    <row r="9" spans="1:5" x14ac:dyDescent="0.3">
      <c r="A9" s="1">
        <v>44789</v>
      </c>
      <c r="B9" t="s">
        <v>37</v>
      </c>
      <c r="C9" s="3">
        <v>20000</v>
      </c>
      <c r="D9" s="3"/>
    </row>
    <row r="10" spans="1:5" x14ac:dyDescent="0.3">
      <c r="A10" s="1">
        <v>44789</v>
      </c>
      <c r="B10" t="s">
        <v>38</v>
      </c>
      <c r="C10" s="3">
        <v>14000</v>
      </c>
      <c r="D10" s="3"/>
    </row>
    <row r="11" spans="1:5" x14ac:dyDescent="0.3">
      <c r="A11" s="1">
        <v>44789</v>
      </c>
      <c r="B11" t="s">
        <v>39</v>
      </c>
      <c r="C11" s="3">
        <v>32300</v>
      </c>
      <c r="D11" s="3"/>
    </row>
    <row r="12" spans="1:5" x14ac:dyDescent="0.3">
      <c r="A12" s="1">
        <v>44789</v>
      </c>
      <c r="B12" t="s">
        <v>40</v>
      </c>
      <c r="C12" s="3">
        <v>20000</v>
      </c>
      <c r="D12" s="3"/>
    </row>
    <row r="13" spans="1:5" x14ac:dyDescent="0.3">
      <c r="A13" s="1">
        <v>44789</v>
      </c>
      <c r="B13" t="s">
        <v>41</v>
      </c>
      <c r="C13" s="3">
        <v>0</v>
      </c>
      <c r="D13" s="3"/>
    </row>
    <row r="14" spans="1:5" x14ac:dyDescent="0.3">
      <c r="A14" s="1">
        <v>44790</v>
      </c>
      <c r="B14" t="s">
        <v>43</v>
      </c>
      <c r="C14" s="3">
        <f>2600+2600+1000</f>
        <v>6200</v>
      </c>
      <c r="D14" s="3"/>
    </row>
    <row r="15" spans="1:5" x14ac:dyDescent="0.3">
      <c r="A15" s="1">
        <v>44790</v>
      </c>
      <c r="B15" t="s">
        <v>44</v>
      </c>
      <c r="C15" s="3">
        <v>6200</v>
      </c>
      <c r="D15" s="3"/>
    </row>
    <row r="16" spans="1:5" x14ac:dyDescent="0.3">
      <c r="A16" s="1">
        <v>44790</v>
      </c>
      <c r="B16" t="s">
        <v>45</v>
      </c>
      <c r="C16" s="3">
        <v>7000</v>
      </c>
      <c r="D16" s="3"/>
    </row>
    <row r="17" spans="1:4" x14ac:dyDescent="0.3">
      <c r="A17" s="1">
        <v>44790</v>
      </c>
      <c r="B17" t="s">
        <v>46</v>
      </c>
      <c r="C17" s="3">
        <v>7000</v>
      </c>
      <c r="D17" s="3"/>
    </row>
    <row r="18" spans="1:4" x14ac:dyDescent="0.3">
      <c r="A18" s="1">
        <v>44790</v>
      </c>
      <c r="B18" t="s">
        <v>42</v>
      </c>
      <c r="C18" s="3">
        <f>1500+1000+1400+1000+1000</f>
        <v>5900</v>
      </c>
      <c r="D18" s="3"/>
    </row>
    <row r="19" spans="1:4" x14ac:dyDescent="0.3">
      <c r="A19" s="1">
        <v>44790</v>
      </c>
      <c r="B19" t="s">
        <v>47</v>
      </c>
      <c r="C19" s="3">
        <f>1100+2600+2600</f>
        <v>6300</v>
      </c>
      <c r="D19" s="3"/>
    </row>
    <row r="20" spans="1:4" x14ac:dyDescent="0.3">
      <c r="A20" s="1">
        <v>44790</v>
      </c>
      <c r="B20" t="s">
        <v>48</v>
      </c>
      <c r="C20" s="3">
        <f>1400*5</f>
        <v>7000</v>
      </c>
      <c r="D20" s="3"/>
    </row>
    <row r="21" spans="1:4" x14ac:dyDescent="0.3">
      <c r="A21" s="1">
        <v>44790</v>
      </c>
      <c r="B21" t="s">
        <v>49</v>
      </c>
      <c r="C21" s="3">
        <v>7000</v>
      </c>
      <c r="D21" s="3"/>
    </row>
    <row r="22" spans="1:4" x14ac:dyDescent="0.3">
      <c r="A22" s="1">
        <v>44790</v>
      </c>
      <c r="B22" t="s">
        <v>50</v>
      </c>
      <c r="C22" s="3">
        <v>32000</v>
      </c>
      <c r="D22" s="3"/>
    </row>
    <row r="23" spans="1:4" x14ac:dyDescent="0.3">
      <c r="A23" s="1">
        <v>44790</v>
      </c>
      <c r="B23" t="s">
        <v>51</v>
      </c>
      <c r="C23" s="3">
        <v>32000</v>
      </c>
      <c r="D23" s="3"/>
    </row>
    <row r="24" spans="1:4" x14ac:dyDescent="0.3">
      <c r="A24" s="1">
        <v>44790</v>
      </c>
      <c r="B24" t="s">
        <v>52</v>
      </c>
      <c r="C24" s="3">
        <v>7000</v>
      </c>
      <c r="D24" s="3"/>
    </row>
    <row r="25" spans="1:4" x14ac:dyDescent="0.3">
      <c r="A25" s="1">
        <v>44790</v>
      </c>
      <c r="B25" t="s">
        <v>53</v>
      </c>
      <c r="C25" s="3">
        <v>7000</v>
      </c>
      <c r="D25" s="3"/>
    </row>
    <row r="26" spans="1:4" x14ac:dyDescent="0.3">
      <c r="A26" s="1">
        <v>44790</v>
      </c>
      <c r="B26" t="s">
        <v>54</v>
      </c>
      <c r="C26" s="3">
        <v>7000</v>
      </c>
      <c r="D26" s="3"/>
    </row>
    <row r="27" spans="1:4" x14ac:dyDescent="0.3">
      <c r="A27" s="1">
        <v>44790</v>
      </c>
      <c r="B27" t="s">
        <v>46</v>
      </c>
      <c r="C27" s="3">
        <v>7000</v>
      </c>
      <c r="D27" s="3"/>
    </row>
    <row r="28" spans="1:4" x14ac:dyDescent="0.3">
      <c r="A28" s="1">
        <v>44790</v>
      </c>
      <c r="B28" t="s">
        <v>50</v>
      </c>
      <c r="C28" s="3"/>
      <c r="D28" s="3"/>
    </row>
  </sheetData>
  <mergeCells count="1">
    <mergeCell ref="A1:E1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C9C6FB3-4C81-4E89-BB07-3C1C2369EF59}">
          <x14:formula1>
            <xm:f>'BDD références'!$E$4:$E$1048576</xm:f>
          </x14:formula1>
          <xm:sqref>B4:B28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F3398C-E753-4A14-9D28-F89EDA4DB47B}">
  <dimension ref="A1:F27"/>
  <sheetViews>
    <sheetView tabSelected="1" workbookViewId="0">
      <selection activeCell="D9" sqref="D9"/>
    </sheetView>
  </sheetViews>
  <sheetFormatPr baseColWidth="10" defaultRowHeight="14.4" x14ac:dyDescent="0.3"/>
  <cols>
    <col min="1" max="1" width="24.21875" bestFit="1" customWidth="1"/>
    <col min="2" max="2" width="7.44140625" bestFit="1" customWidth="1"/>
  </cols>
  <sheetData>
    <row r="1" spans="1:6" ht="28.8" customHeight="1" thickBot="1" x14ac:dyDescent="0.35">
      <c r="A1" s="8" t="s">
        <v>2</v>
      </c>
      <c r="B1" s="9"/>
      <c r="C1" s="9"/>
      <c r="D1" s="9"/>
      <c r="E1" s="9"/>
      <c r="F1" s="10"/>
    </row>
    <row r="3" spans="1:6" x14ac:dyDescent="0.3">
      <c r="A3" s="4" t="s">
        <v>5</v>
      </c>
      <c r="B3" t="s">
        <v>9</v>
      </c>
    </row>
    <row r="4" spans="1:6" x14ac:dyDescent="0.3">
      <c r="A4" s="5" t="s">
        <v>41</v>
      </c>
      <c r="B4" s="3">
        <v>0</v>
      </c>
    </row>
    <row r="5" spans="1:6" x14ac:dyDescent="0.3">
      <c r="A5" s="5" t="s">
        <v>42</v>
      </c>
      <c r="B5" s="3">
        <v>5900</v>
      </c>
    </row>
    <row r="6" spans="1:6" x14ac:dyDescent="0.3">
      <c r="A6" s="5" t="s">
        <v>44</v>
      </c>
      <c r="B6" s="3">
        <v>6200</v>
      </c>
    </row>
    <row r="7" spans="1:6" x14ac:dyDescent="0.3">
      <c r="A7" s="5" t="s">
        <v>43</v>
      </c>
      <c r="B7" s="3">
        <v>6200</v>
      </c>
    </row>
    <row r="8" spans="1:6" x14ac:dyDescent="0.3">
      <c r="A8" s="5" t="s">
        <v>47</v>
      </c>
      <c r="B8" s="3">
        <v>6300</v>
      </c>
    </row>
    <row r="9" spans="1:6" x14ac:dyDescent="0.3">
      <c r="A9" s="5" t="s">
        <v>45</v>
      </c>
      <c r="B9" s="3">
        <v>7000</v>
      </c>
    </row>
    <row r="10" spans="1:6" x14ac:dyDescent="0.3">
      <c r="A10" s="5" t="s">
        <v>54</v>
      </c>
      <c r="B10" s="3">
        <v>7000</v>
      </c>
    </row>
    <row r="11" spans="1:6" x14ac:dyDescent="0.3">
      <c r="A11" s="5" t="s">
        <v>48</v>
      </c>
      <c r="B11" s="3">
        <v>7000</v>
      </c>
    </row>
    <row r="12" spans="1:6" x14ac:dyDescent="0.3">
      <c r="A12" s="5" t="s">
        <v>53</v>
      </c>
      <c r="B12" s="3">
        <v>7000</v>
      </c>
    </row>
    <row r="13" spans="1:6" x14ac:dyDescent="0.3">
      <c r="A13" s="5" t="s">
        <v>52</v>
      </c>
      <c r="B13" s="3">
        <v>7000</v>
      </c>
    </row>
    <row r="14" spans="1:6" x14ac:dyDescent="0.3">
      <c r="A14" s="5" t="s">
        <v>49</v>
      </c>
      <c r="B14" s="3">
        <v>7000</v>
      </c>
    </row>
    <row r="15" spans="1:6" x14ac:dyDescent="0.3">
      <c r="A15" s="5" t="s">
        <v>32</v>
      </c>
      <c r="B15" s="3">
        <v>12000</v>
      </c>
    </row>
    <row r="16" spans="1:6" x14ac:dyDescent="0.3">
      <c r="A16" s="5" t="s">
        <v>46</v>
      </c>
      <c r="B16" s="3">
        <v>14000</v>
      </c>
    </row>
    <row r="17" spans="1:2" x14ac:dyDescent="0.3">
      <c r="A17" s="5" t="s">
        <v>38</v>
      </c>
      <c r="B17" s="3">
        <v>14000</v>
      </c>
    </row>
    <row r="18" spans="1:2" x14ac:dyDescent="0.3">
      <c r="A18" s="5" t="s">
        <v>35</v>
      </c>
      <c r="B18" s="3">
        <v>17500</v>
      </c>
    </row>
    <row r="19" spans="1:2" x14ac:dyDescent="0.3">
      <c r="A19" s="5" t="s">
        <v>40</v>
      </c>
      <c r="B19" s="3">
        <v>20000</v>
      </c>
    </row>
    <row r="20" spans="1:2" x14ac:dyDescent="0.3">
      <c r="A20" s="5" t="s">
        <v>37</v>
      </c>
      <c r="B20" s="3">
        <v>20000</v>
      </c>
    </row>
    <row r="21" spans="1:2" x14ac:dyDescent="0.3">
      <c r="A21" s="5" t="s">
        <v>36</v>
      </c>
      <c r="B21" s="3">
        <v>27500</v>
      </c>
    </row>
    <row r="22" spans="1:2" x14ac:dyDescent="0.3">
      <c r="A22" s="5" t="s">
        <v>34</v>
      </c>
      <c r="B22" s="3">
        <v>30000</v>
      </c>
    </row>
    <row r="23" spans="1:2" x14ac:dyDescent="0.3">
      <c r="A23" s="5" t="s">
        <v>50</v>
      </c>
      <c r="B23" s="3">
        <v>32000</v>
      </c>
    </row>
    <row r="24" spans="1:2" x14ac:dyDescent="0.3">
      <c r="A24" s="5" t="s">
        <v>51</v>
      </c>
      <c r="B24" s="3">
        <v>32000</v>
      </c>
    </row>
    <row r="25" spans="1:2" x14ac:dyDescent="0.3">
      <c r="A25" s="5" t="s">
        <v>39</v>
      </c>
      <c r="B25" s="3">
        <v>32300</v>
      </c>
    </row>
    <row r="26" spans="1:2" x14ac:dyDescent="0.3">
      <c r="A26" s="5" t="s">
        <v>33</v>
      </c>
      <c r="B26" s="3">
        <v>33000</v>
      </c>
    </row>
    <row r="27" spans="1:2" x14ac:dyDescent="0.3">
      <c r="A27" s="5" t="s">
        <v>8</v>
      </c>
      <c r="B27" s="3">
        <v>350900</v>
      </c>
    </row>
  </sheetData>
  <mergeCells count="1">
    <mergeCell ref="A1:F1"/>
  </mergeCells>
  <conditionalFormatting pivot="1" sqref="B4:B26">
    <cfRule type="colorScale" priority="1">
      <colorScale>
        <cfvo type="num" val="10000"/>
        <cfvo type="percentile" val="50"/>
        <cfvo type="max"/>
        <color rgb="FFFF0000"/>
        <color rgb="FFFFEB84"/>
        <color rgb="FF00B050"/>
      </colorScale>
    </cfRule>
  </conditionalFormatting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8F9B9-8AF4-4240-B215-F1071B42EA52}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 références</vt:lpstr>
      <vt:lpstr>Mouvements stock</vt:lpstr>
      <vt:lpstr>Etat du stock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Johana MALLEVAL</dc:creator>
  <cp:lastModifiedBy>Johana MALLEVAL</cp:lastModifiedBy>
  <cp:lastPrinted>2022-08-17T13:48:49Z</cp:lastPrinted>
  <dcterms:created xsi:type="dcterms:W3CDTF">2022-08-17T11:10:09Z</dcterms:created>
  <dcterms:modified xsi:type="dcterms:W3CDTF">2022-08-17T14:49:42Z</dcterms:modified>
</cp:coreProperties>
</file>