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smha\Desktop\"/>
    </mc:Choice>
  </mc:AlternateContent>
  <xr:revisionPtr revIDLastSave="0" documentId="13_ncr:1_{F84C4C6F-64BD-4924-9256-B6D7EAFF4646}" xr6:coauthVersionLast="47" xr6:coauthVersionMax="47" xr10:uidLastSave="{00000000-0000-0000-0000-000000000000}"/>
  <bookViews>
    <workbookView xWindow="-108" yWindow="-108" windowWidth="23256" windowHeight="12576" xr2:uid="{C1A3521D-D9A9-477A-8F3F-6E7B18F329A2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5" i="1" l="1" a="1"/>
  <c r="I15" i="1" s="1"/>
  <c r="J15" i="1" a="1"/>
  <c r="J15" i="1" s="1"/>
  <c r="J7" i="1" a="1"/>
  <c r="J7" i="1" s="1"/>
  <c r="I7" i="1" a="1"/>
  <c r="I7" i="1" s="1"/>
  <c r="D19" i="1"/>
  <c r="C19" i="1"/>
  <c r="D18" i="1"/>
  <c r="F18" i="1" s="1"/>
  <c r="D17" i="1"/>
  <c r="F17" i="1" s="1"/>
  <c r="F8" i="1"/>
  <c r="D7" i="1"/>
  <c r="F7" i="1" s="1"/>
  <c r="D6" i="1"/>
  <c r="F6" i="1" s="1"/>
</calcChain>
</file>

<file path=xl/sharedStrings.xml><?xml version="1.0" encoding="utf-8"?>
<sst xmlns="http://schemas.openxmlformats.org/spreadsheetml/2006/main" count="28" uniqueCount="11">
  <si>
    <t>Date</t>
  </si>
  <si>
    <t>Prix Unitaire</t>
  </si>
  <si>
    <t>Coût Total</t>
  </si>
  <si>
    <t>Catégorie</t>
  </si>
  <si>
    <t>Qté Reçues</t>
  </si>
  <si>
    <t>Qté Vendues</t>
  </si>
  <si>
    <t>Jus</t>
  </si>
  <si>
    <t>Légume</t>
  </si>
  <si>
    <t>Septembre</t>
  </si>
  <si>
    <t>Août</t>
  </si>
  <si>
    <t xml:space="preserve">Somme des recettes du mois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</si>
</sst>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_€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</font>
    <font>
      <b/>
      <sz val="11"/>
      <color theme="0"/>
      <name val="Calibri"/>
    </font>
    <font>
      <sz val="11"/>
      <color theme="1"/>
      <name val="Calibri"/>
    </font>
    <font>
      <sz val="11"/>
      <color rgb="FF000000"/>
      <name val="Arial"/>
    </font>
  </fonts>
  <fills count="6">
    <fill>
      <patternFill patternType="none"/>
    </fill>
    <fill>
      <patternFill patternType="gray125"/>
    </fill>
    <fill>
      <patternFill patternType="solid">
        <fgColor rgb="FF93C47D"/>
        <bgColor rgb="FF93C47D"/>
      </patternFill>
    </fill>
    <fill>
      <patternFill patternType="solid">
        <fgColor rgb="FF3A3838"/>
        <bgColor rgb="FF3A3838"/>
      </patternFill>
    </fill>
    <fill>
      <patternFill patternType="solid">
        <fgColor rgb="FFD9E2F3"/>
        <bgColor rgb="FFD9E2F3"/>
      </patternFill>
    </fill>
    <fill>
      <patternFill patternType="solid">
        <fgColor rgb="FFFFF2CC"/>
        <bgColor rgb="FFFFF2CC"/>
      </patternFill>
    </fill>
  </fills>
  <borders count="9">
    <border>
      <left/>
      <right/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/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164" fontId="1" fillId="2" borderId="2" xfId="0" applyNumberFormat="1" applyFont="1" applyFill="1" applyBorder="1" applyAlignment="1">
      <alignment horizontal="center" vertical="center"/>
    </xf>
    <xf numFmtId="164" fontId="2" fillId="3" borderId="1" xfId="0" applyNumberFormat="1" applyFont="1" applyFill="1" applyBorder="1" applyAlignment="1">
      <alignment horizontal="center" vertical="center"/>
    </xf>
    <xf numFmtId="16" fontId="0" fillId="4" borderId="3" xfId="0" applyNumberFormat="1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164" fontId="0" fillId="4" borderId="5" xfId="0" applyNumberFormat="1" applyFill="1" applyBorder="1" applyAlignment="1">
      <alignment horizontal="center" vertical="center"/>
    </xf>
    <xf numFmtId="0" fontId="4" fillId="4" borderId="6" xfId="0" applyFont="1" applyFill="1" applyBorder="1" applyAlignment="1">
      <alignment horizontal="center" vertical="center"/>
    </xf>
    <xf numFmtId="16" fontId="3" fillId="5" borderId="3" xfId="0" applyNumberFormat="1" applyFont="1" applyFill="1" applyBorder="1" applyAlignment="1">
      <alignment horizontal="center" vertical="center"/>
    </xf>
    <xf numFmtId="0" fontId="3" fillId="5" borderId="4" xfId="0" applyFont="1" applyFill="1" applyBorder="1" applyAlignment="1">
      <alignment horizontal="center" vertical="center"/>
    </xf>
    <xf numFmtId="164" fontId="3" fillId="5" borderId="5" xfId="0" applyNumberFormat="1" applyFont="1" applyFill="1" applyBorder="1" applyAlignment="1">
      <alignment horizontal="center" vertical="center"/>
    </xf>
    <xf numFmtId="0" fontId="3" fillId="5" borderId="6" xfId="0" applyFont="1" applyFill="1" applyBorder="1" applyAlignment="1">
      <alignment horizontal="center" vertical="center"/>
    </xf>
    <xf numFmtId="16" fontId="3" fillId="4" borderId="3" xfId="0" applyNumberFormat="1" applyFont="1" applyFill="1" applyBorder="1" applyAlignment="1">
      <alignment horizontal="center" vertical="center"/>
    </xf>
    <xf numFmtId="0" fontId="3" fillId="4" borderId="4" xfId="0" applyFont="1" applyFill="1" applyBorder="1" applyAlignment="1">
      <alignment horizontal="center" vertical="center"/>
    </xf>
    <xf numFmtId="164" fontId="3" fillId="4" borderId="5" xfId="0" applyNumberFormat="1" applyFont="1" applyFill="1" applyBorder="1" applyAlignment="1">
      <alignment horizontal="center" vertical="center"/>
    </xf>
    <xf numFmtId="2" fontId="3" fillId="4" borderId="4" xfId="0" applyNumberFormat="1" applyFont="1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D07C7E-F9A5-4E7D-9BD0-103FBC3E3991}">
  <dimension ref="B3:J20"/>
  <sheetViews>
    <sheetView showGridLines="0" tabSelected="1" workbookViewId="0">
      <selection activeCell="N10" sqref="N10"/>
    </sheetView>
  </sheetViews>
  <sheetFormatPr baseColWidth="10" defaultRowHeight="14.4" x14ac:dyDescent="0.3"/>
  <cols>
    <col min="2" max="2" width="7.44140625" bestFit="1" customWidth="1"/>
    <col min="3" max="3" width="15.6640625" bestFit="1" customWidth="1"/>
    <col min="4" max="4" width="18" bestFit="1" customWidth="1"/>
    <col min="5" max="5" width="11.21875" bestFit="1" customWidth="1"/>
    <col min="6" max="6" width="9.6640625" bestFit="1" customWidth="1"/>
    <col min="7" max="7" width="19.6640625" bestFit="1" customWidth="1"/>
  </cols>
  <sheetData>
    <row r="3" spans="2:10" ht="15" thickBot="1" x14ac:dyDescent="0.35"/>
    <row r="4" spans="2:10" ht="15" thickBot="1" x14ac:dyDescent="0.35">
      <c r="B4" s="1" t="s">
        <v>0</v>
      </c>
      <c r="C4" s="1" t="s">
        <v>4</v>
      </c>
      <c r="D4" s="1" t="s">
        <v>5</v>
      </c>
      <c r="E4" s="1" t="s">
        <v>1</v>
      </c>
      <c r="F4" s="2" t="s">
        <v>2</v>
      </c>
      <c r="G4" s="3" t="s">
        <v>3</v>
      </c>
    </row>
    <row r="5" spans="2:10" ht="15" thickBot="1" x14ac:dyDescent="0.35">
      <c r="B5" s="4">
        <v>44471</v>
      </c>
      <c r="C5" s="5">
        <v>219</v>
      </c>
      <c r="D5" s="5"/>
      <c r="E5" s="5"/>
      <c r="F5" s="6"/>
      <c r="G5" s="7" t="s">
        <v>6</v>
      </c>
      <c r="I5" s="17" t="s">
        <v>6</v>
      </c>
      <c r="J5" s="17"/>
    </row>
    <row r="6" spans="2:10" ht="15" thickBot="1" x14ac:dyDescent="0.35">
      <c r="B6" s="8">
        <v>44469</v>
      </c>
      <c r="C6" s="9"/>
      <c r="D6" s="9">
        <f>2400+2062-2174</f>
        <v>2288</v>
      </c>
      <c r="E6" s="9">
        <v>0.75</v>
      </c>
      <c r="F6" s="10">
        <f t="shared" ref="F6:F7" si="0">E6*D6</f>
        <v>1716</v>
      </c>
      <c r="G6" s="11" t="s">
        <v>7</v>
      </c>
      <c r="I6" s="16" t="s">
        <v>9</v>
      </c>
      <c r="J6" s="16" t="s">
        <v>8</v>
      </c>
    </row>
    <row r="7" spans="2:10" ht="15" thickBot="1" x14ac:dyDescent="0.35">
      <c r="B7" s="8">
        <v>44469</v>
      </c>
      <c r="C7" s="9"/>
      <c r="D7" s="9">
        <f>3062-2174</f>
        <v>888</v>
      </c>
      <c r="E7" s="9">
        <v>0.15</v>
      </c>
      <c r="F7" s="10">
        <f t="shared" si="0"/>
        <v>133.19999999999999</v>
      </c>
      <c r="G7" s="11" t="s">
        <v>7</v>
      </c>
      <c r="I7" s="16">
        <f t="array" ref="I7">SUMIFS($F$5:$F$20,$B$5:$B$20,MONTH($B$5:$B$20)=MONTH(1&amp;I$6),$G$5:$G$20,"Jus")</f>
        <v>0</v>
      </c>
      <c r="J7" s="16">
        <f t="array" ref="J7">SUMIFS($F$5:$F$20,$B$5:$B$20,MONTH($B$5:$B$20)=MONTH(1&amp;J$6),$G$5:$G$20,"Jus")</f>
        <v>0</v>
      </c>
    </row>
    <row r="8" spans="2:10" x14ac:dyDescent="0.3">
      <c r="B8" s="12">
        <v>44469</v>
      </c>
      <c r="C8" s="13"/>
      <c r="D8" s="13">
        <v>523</v>
      </c>
      <c r="E8" s="13">
        <v>8</v>
      </c>
      <c r="F8" s="14">
        <f>D8*E8</f>
        <v>4184</v>
      </c>
      <c r="G8" s="7" t="s">
        <v>6</v>
      </c>
    </row>
    <row r="9" spans="2:10" x14ac:dyDescent="0.3">
      <c r="B9" s="12">
        <v>44467</v>
      </c>
      <c r="C9" s="13">
        <v>289</v>
      </c>
      <c r="D9" s="13"/>
      <c r="E9" s="13"/>
      <c r="F9" s="14"/>
      <c r="G9" s="7" t="s">
        <v>6</v>
      </c>
    </row>
    <row r="10" spans="2:10" x14ac:dyDescent="0.3">
      <c r="B10" s="12">
        <v>44463</v>
      </c>
      <c r="C10" s="13">
        <v>236</v>
      </c>
      <c r="D10" s="13">
        <v>319</v>
      </c>
      <c r="E10" s="13">
        <v>7.46</v>
      </c>
      <c r="F10" s="14">
        <v>2380</v>
      </c>
      <c r="G10" s="7" t="s">
        <v>6</v>
      </c>
    </row>
    <row r="11" spans="2:10" x14ac:dyDescent="0.3">
      <c r="B11" s="12">
        <v>44460</v>
      </c>
      <c r="C11" s="13">
        <v>319</v>
      </c>
      <c r="D11" s="13"/>
      <c r="E11" s="13"/>
      <c r="F11" s="14"/>
      <c r="G11" s="7" t="s">
        <v>6</v>
      </c>
    </row>
    <row r="12" spans="2:10" x14ac:dyDescent="0.3">
      <c r="B12" s="12">
        <v>44457</v>
      </c>
      <c r="C12" s="13"/>
      <c r="D12" s="13">
        <v>686</v>
      </c>
      <c r="E12" s="13">
        <v>7.33</v>
      </c>
      <c r="F12" s="14">
        <v>5030</v>
      </c>
      <c r="G12" s="7" t="s">
        <v>6</v>
      </c>
    </row>
    <row r="13" spans="2:10" ht="15" thickBot="1" x14ac:dyDescent="0.35">
      <c r="B13" s="12">
        <v>44456</v>
      </c>
      <c r="C13" s="13">
        <v>277</v>
      </c>
      <c r="D13" s="13"/>
      <c r="E13" s="13"/>
      <c r="F13" s="14"/>
      <c r="G13" s="7" t="s">
        <v>6</v>
      </c>
      <c r="I13" t="s">
        <v>10</v>
      </c>
    </row>
    <row r="14" spans="2:10" ht="15" thickBot="1" x14ac:dyDescent="0.35">
      <c r="B14" s="12">
        <v>44453</v>
      </c>
      <c r="C14" s="13">
        <v>90</v>
      </c>
      <c r="D14" s="13"/>
      <c r="E14" s="15"/>
      <c r="F14" s="14"/>
      <c r="G14" s="7" t="s">
        <v>6</v>
      </c>
      <c r="I14" s="16" t="s">
        <v>9</v>
      </c>
      <c r="J14" s="16" t="s">
        <v>8</v>
      </c>
    </row>
    <row r="15" spans="2:10" ht="15" thickBot="1" x14ac:dyDescent="0.35">
      <c r="B15" s="12">
        <v>44452</v>
      </c>
      <c r="C15" s="13">
        <v>319</v>
      </c>
      <c r="D15" s="13"/>
      <c r="E15" s="13"/>
      <c r="F15" s="14"/>
      <c r="G15" s="7" t="s">
        <v>6</v>
      </c>
      <c r="I15" s="16">
        <f t="array" ref="I15">SUM((MONTH($B$5:$B$20)=MONTH(1&amp;I6))*($F$5:$F$20))</f>
        <v>4411.3</v>
      </c>
      <c r="J15" s="16">
        <f t="array" ref="J15">SUM((MONTH($B$5:$B$20)=MONTH(1&amp;J6))*($F$5:$F$20))</f>
        <v>15728.2</v>
      </c>
    </row>
    <row r="16" spans="2:10" x14ac:dyDescent="0.3">
      <c r="B16" s="12">
        <v>44450</v>
      </c>
      <c r="C16" s="13">
        <v>330</v>
      </c>
      <c r="D16" s="13">
        <v>330</v>
      </c>
      <c r="E16" s="13"/>
      <c r="F16" s="14">
        <v>2285</v>
      </c>
      <c r="G16" s="7" t="s">
        <v>6</v>
      </c>
    </row>
    <row r="17" spans="2:7" x14ac:dyDescent="0.3">
      <c r="B17" s="8">
        <v>44439</v>
      </c>
      <c r="C17" s="9"/>
      <c r="D17" s="9">
        <f>4000-1938</f>
        <v>2062</v>
      </c>
      <c r="E17" s="9">
        <v>0.75</v>
      </c>
      <c r="F17" s="10">
        <f t="shared" ref="F17:F18" si="1">E17*D17</f>
        <v>1546.5</v>
      </c>
      <c r="G17" s="11" t="s">
        <v>7</v>
      </c>
    </row>
    <row r="18" spans="2:7" x14ac:dyDescent="0.3">
      <c r="B18" s="8">
        <v>44439</v>
      </c>
      <c r="C18" s="9"/>
      <c r="D18" s="9">
        <f>5000-1938</f>
        <v>3062</v>
      </c>
      <c r="E18" s="9">
        <v>0.15</v>
      </c>
      <c r="F18" s="10">
        <f t="shared" si="1"/>
        <v>459.3</v>
      </c>
      <c r="G18" s="11" t="s">
        <v>7</v>
      </c>
    </row>
    <row r="19" spans="2:7" x14ac:dyDescent="0.3">
      <c r="B19" s="12">
        <v>44437</v>
      </c>
      <c r="C19" s="13">
        <f>163+84</f>
        <v>247</v>
      </c>
      <c r="D19" s="13">
        <f>163+84</f>
        <v>247</v>
      </c>
      <c r="E19" s="13">
        <v>7.16</v>
      </c>
      <c r="F19" s="14">
        <v>1768.5</v>
      </c>
      <c r="G19" s="7" t="s">
        <v>6</v>
      </c>
    </row>
    <row r="20" spans="2:7" x14ac:dyDescent="0.3">
      <c r="B20" s="12">
        <v>44435</v>
      </c>
      <c r="C20" s="13">
        <v>92</v>
      </c>
      <c r="D20" s="13">
        <v>92</v>
      </c>
      <c r="E20" s="13">
        <v>6.5</v>
      </c>
      <c r="F20" s="14">
        <v>637</v>
      </c>
      <c r="G20" s="7" t="s">
        <v>6</v>
      </c>
    </row>
  </sheetData>
  <mergeCells count="1">
    <mergeCell ref="I5:J5"/>
  </mergeCell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Ismail HARTI</dc:creator>
  <cp:lastModifiedBy>Ismail HARTI</cp:lastModifiedBy>
  <dcterms:created xsi:type="dcterms:W3CDTF">2021-10-02T21:53:18Z</dcterms:created>
  <dcterms:modified xsi:type="dcterms:W3CDTF">2021-10-02T22:15:26Z</dcterms:modified>
</cp:coreProperties>
</file>