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DDEC1ED3-9CBC-4E75-A043-7E0FB759BC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_xlnm._FilterDatabase" localSheetId="0" hidden="1">Hoja1!$A$2:$L$2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H7" i="1"/>
  <c r="H10" i="1"/>
  <c r="K10" i="1" s="1"/>
  <c r="H11" i="1"/>
  <c r="K11" i="1" s="1"/>
  <c r="H4" i="1"/>
  <c r="K4" i="1" s="1"/>
  <c r="F6" i="1"/>
  <c r="F9" i="1"/>
  <c r="K9" i="1" s="1"/>
  <c r="F3" i="1"/>
  <c r="K3" i="1" s="1"/>
  <c r="D15" i="1"/>
  <c r="A15" i="1"/>
  <c r="D14" i="1"/>
  <c r="A14" i="1"/>
  <c r="D13" i="1"/>
  <c r="A13" i="1"/>
  <c r="D12" i="1"/>
  <c r="A4" i="1"/>
  <c r="A5" i="1" s="1"/>
  <c r="A6" i="1" s="1"/>
  <c r="A7" i="1" s="1"/>
  <c r="A8" i="1" s="1"/>
  <c r="A9" i="1" s="1"/>
  <c r="A10" i="1" s="1"/>
  <c r="A11" i="1" s="1"/>
  <c r="A12" i="1" s="1"/>
</calcChain>
</file>

<file path=xl/sharedStrings.xml><?xml version="1.0" encoding="utf-8"?>
<sst xmlns="http://schemas.openxmlformats.org/spreadsheetml/2006/main" count="43" uniqueCount="20">
  <si>
    <t>MOVIMIENTOS</t>
  </si>
  <si>
    <t>ENV</t>
  </si>
  <si>
    <t>FISICA</t>
  </si>
  <si>
    <t>RECEP</t>
  </si>
  <si>
    <t>VIRTUAL</t>
  </si>
  <si>
    <t>GAST</t>
  </si>
  <si>
    <t>ENVOI</t>
  </si>
  <si>
    <t>RECEPTION</t>
  </si>
  <si>
    <t>DEPENSE</t>
  </si>
  <si>
    <t>No</t>
  </si>
  <si>
    <t>DATE</t>
  </si>
  <si>
    <t>CODE</t>
  </si>
  <si>
    <t>DESCRIPTION</t>
  </si>
  <si>
    <t>MONTANT ENVOI</t>
  </si>
  <si>
    <t>COMISSION ENVOI</t>
  </si>
  <si>
    <t>MONTANT RECU</t>
  </si>
  <si>
    <t>COMISSION RECU</t>
  </si>
  <si>
    <t>ETAT</t>
  </si>
  <si>
    <t>TOTAL A PERCEVOIR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</si>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</sst>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[$-409]d\-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4" fillId="0" borderId="2" xfId="0" applyFont="1" applyBorder="1" applyAlignment="1" applyProtection="1">
      <alignment horizontal="center"/>
      <protection locked="0"/>
    </xf>
    <xf numFmtId="165" fontId="4" fillId="0" borderId="2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3" fontId="4" fillId="0" borderId="2" xfId="1" applyNumberFormat="1" applyFont="1" applyBorder="1" applyAlignment="1" applyProtection="1">
      <alignment horizontal="center"/>
      <protection locked="0"/>
    </xf>
    <xf numFmtId="3" fontId="4" fillId="0" borderId="2" xfId="1" applyNumberFormat="1" applyFont="1" applyBorder="1" applyAlignment="1" applyProtection="1">
      <alignment horizontal="center"/>
    </xf>
    <xf numFmtId="3" fontId="4" fillId="0" borderId="2" xfId="0" applyNumberFormat="1" applyFont="1" applyBorder="1" applyAlignment="1" applyProtection="1">
      <alignment horizontal="center"/>
      <protection locked="0"/>
    </xf>
    <xf numFmtId="3" fontId="4" fillId="0" borderId="2" xfId="0" applyNumberFormat="1" applyFont="1" applyBorder="1" applyAlignment="1" applyProtection="1">
      <alignment horizontal="left"/>
      <protection locked="0"/>
    </xf>
    <xf numFmtId="3" fontId="5" fillId="0" borderId="2" xfId="0" applyNumberFormat="1" applyFon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right" vertical="center"/>
      <protection locked="0"/>
    </xf>
    <xf numFmtId="3" fontId="6" fillId="3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3" fontId="2" fillId="3" borderId="1" xfId="1" applyNumberFormat="1" applyFont="1" applyFill="1" applyBorder="1" applyAlignment="1" applyProtection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</xf>
    <xf numFmtId="3" fontId="4" fillId="0" borderId="2" xfId="0" applyNumberFormat="1" applyFont="1" applyBorder="1" applyAlignment="1" applyProtection="1">
      <alignment horizontal="center"/>
    </xf>
    <xf numFmtId="0" fontId="0" fillId="0" borderId="0" xfId="0" applyProtection="1">
      <protection locked="0"/>
    </xf>
    <xf numFmtId="0" fontId="3" fillId="0" borderId="2" xfId="0" applyNumberFormat="1" applyFont="1" applyBorder="1" applyAlignment="1" applyProtection="1">
      <protection locked="0"/>
    </xf>
    <xf numFmtId="3" fontId="4" fillId="0" borderId="2" xfId="0" applyNumberFormat="1" applyFont="1" applyBorder="1" applyAlignment="1" applyProtection="1">
      <alignment horizontal="right"/>
      <protection locked="0"/>
    </xf>
    <xf numFmtId="3" fontId="4" fillId="0" borderId="2" xfId="1" applyNumberFormat="1" applyFont="1" applyFill="1" applyBorder="1" applyAlignment="1" applyProtection="1">
      <alignment horizontal="center"/>
      <protection locked="0"/>
    </xf>
    <xf numFmtId="3" fontId="4" fillId="0" borderId="2" xfId="1" applyNumberFormat="1" applyFont="1" applyFill="1" applyBorder="1" applyAlignment="1" applyProtection="1">
      <alignment horizontal="center"/>
    </xf>
    <xf numFmtId="3" fontId="4" fillId="0" borderId="2" xfId="0" applyNumberFormat="1" applyFont="1" applyFill="1" applyBorder="1" applyAlignment="1" applyProtection="1">
      <alignment horizontal="center"/>
    </xf>
    <xf numFmtId="3" fontId="4" fillId="0" borderId="2" xfId="0" applyNumberFormat="1" applyFont="1" applyFill="1" applyBorder="1" applyAlignment="1" applyProtection="1">
      <alignment horizont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leuterio/Exemp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 Data"/>
      <sheetName val="Movments"/>
      <sheetName val="Exemple"/>
    </sheetNames>
    <sheetDataSet>
      <sheetData sheetId="0">
        <row r="7">
          <cell r="B7" t="str">
            <v>ENV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5"/>
  <sheetViews>
    <sheetView tabSelected="1" workbookViewId="0">
      <selection activeCell="C10" sqref="C10"/>
    </sheetView>
  </sheetViews>
  <sheetFormatPr baseColWidth="10" defaultRowHeight="15" x14ac:dyDescent="0.25"/>
  <cols>
    <col min="1" max="1" width="11.42578125" style="20"/>
    <col min="2" max="2" width="15.42578125" style="20" customWidth="1"/>
    <col min="3" max="3" width="16.5703125" style="20" customWidth="1"/>
    <col min="4" max="4" width="20" style="20" customWidth="1"/>
    <col min="5" max="5" width="19.7109375" style="16" customWidth="1"/>
    <col min="6" max="6" width="18.42578125" style="16" customWidth="1"/>
    <col min="7" max="7" width="19.85546875" style="16" customWidth="1"/>
    <col min="8" max="8" width="19.7109375" style="16" customWidth="1"/>
    <col min="9" max="9" width="17" style="16" customWidth="1"/>
    <col min="10" max="10" width="15.7109375" style="20" customWidth="1"/>
    <col min="11" max="11" width="21" style="20" customWidth="1"/>
    <col min="12" max="12" width="20.140625" style="20" customWidth="1"/>
    <col min="13" max="16384" width="11.42578125" style="20"/>
  </cols>
  <sheetData>
    <row r="1" spans="1:14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</row>
    <row r="2" spans="1:14" ht="15.75" x14ac:dyDescent="0.25">
      <c r="A2" s="10" t="s">
        <v>9</v>
      </c>
      <c r="B2" s="11" t="s">
        <v>10</v>
      </c>
      <c r="C2" s="10" t="s">
        <v>11</v>
      </c>
      <c r="D2" s="10" t="s">
        <v>12</v>
      </c>
      <c r="E2" s="17" t="s">
        <v>13</v>
      </c>
      <c r="F2" s="17" t="s">
        <v>14</v>
      </c>
      <c r="G2" s="17" t="s">
        <v>15</v>
      </c>
      <c r="H2" s="17" t="s">
        <v>16</v>
      </c>
      <c r="I2" s="18" t="s">
        <v>8</v>
      </c>
      <c r="J2" s="12" t="s">
        <v>17</v>
      </c>
      <c r="K2" s="13" t="s">
        <v>18</v>
      </c>
      <c r="L2" s="14" t="s">
        <v>19</v>
      </c>
      <c r="N2" s="20" t="s">
        <v>1</v>
      </c>
    </row>
    <row r="3" spans="1:14" x14ac:dyDescent="0.25">
      <c r="A3" s="1">
        <v>1</v>
      </c>
      <c r="B3" s="2">
        <v>44322</v>
      </c>
      <c r="C3" s="3" t="s">
        <v>1</v>
      </c>
      <c r="D3" s="21" t="s">
        <v>6</v>
      </c>
      <c r="E3" s="23">
        <v>5000</v>
      </c>
      <c r="F3" s="23">
        <f>+E3*0.25</f>
        <v>1250</v>
      </c>
      <c r="G3" s="24"/>
      <c r="H3" s="24"/>
      <c r="I3" s="25"/>
      <c r="J3" s="7" t="s">
        <v>2</v>
      </c>
      <c r="K3" s="22">
        <f>+E3+F3+G3+H3+I3</f>
        <v>6250</v>
      </c>
      <c r="L3" s="8"/>
      <c r="N3" s="20" t="s">
        <v>3</v>
      </c>
    </row>
    <row r="4" spans="1:14" x14ac:dyDescent="0.25">
      <c r="A4" s="1">
        <f t="shared" ref="A4:A15" si="0">IF(B3,A3+1,"")</f>
        <v>2</v>
      </c>
      <c r="B4" s="2">
        <v>44322</v>
      </c>
      <c r="C4" s="9" t="s">
        <v>3</v>
      </c>
      <c r="D4" s="21" t="s">
        <v>7</v>
      </c>
      <c r="E4" s="24"/>
      <c r="F4" s="24"/>
      <c r="G4" s="23">
        <v>10000</v>
      </c>
      <c r="H4" s="23">
        <f>+G4*0.25</f>
        <v>2500</v>
      </c>
      <c r="I4" s="25"/>
      <c r="J4" s="7" t="s">
        <v>4</v>
      </c>
      <c r="K4" s="22">
        <f t="shared" ref="K4:K11" si="1">+E4+F4+G4+H4+I4</f>
        <v>12500</v>
      </c>
      <c r="L4" s="8"/>
      <c r="N4" s="20" t="s">
        <v>5</v>
      </c>
    </row>
    <row r="5" spans="1:14" x14ac:dyDescent="0.25">
      <c r="A5" s="1">
        <f t="shared" si="0"/>
        <v>3</v>
      </c>
      <c r="B5" s="2">
        <v>44322</v>
      </c>
      <c r="C5" s="3" t="s">
        <v>5</v>
      </c>
      <c r="D5" s="21" t="s">
        <v>8</v>
      </c>
      <c r="E5" s="24"/>
      <c r="F5" s="24"/>
      <c r="G5" s="24"/>
      <c r="H5" s="24"/>
      <c r="I5" s="26">
        <v>35000</v>
      </c>
      <c r="J5" s="7" t="s">
        <v>2</v>
      </c>
      <c r="K5" s="22">
        <f t="shared" si="1"/>
        <v>35000</v>
      </c>
      <c r="L5" s="8"/>
    </row>
    <row r="6" spans="1:14" x14ac:dyDescent="0.25">
      <c r="A6" s="1">
        <f t="shared" si="0"/>
        <v>4</v>
      </c>
      <c r="B6" s="2">
        <v>44322</v>
      </c>
      <c r="C6" s="9" t="s">
        <v>1</v>
      </c>
      <c r="D6" s="21" t="s">
        <v>6</v>
      </c>
      <c r="E6" s="4">
        <v>35000</v>
      </c>
      <c r="F6" s="4">
        <f t="shared" ref="F6:F9" si="2">+E6*0.25</f>
        <v>8750</v>
      </c>
      <c r="G6" s="5"/>
      <c r="H6" s="5"/>
      <c r="I6" s="19"/>
      <c r="J6" s="7" t="s">
        <v>4</v>
      </c>
      <c r="K6" s="22">
        <f t="shared" si="1"/>
        <v>43750</v>
      </c>
      <c r="L6" s="8"/>
    </row>
    <row r="7" spans="1:14" x14ac:dyDescent="0.25">
      <c r="A7" s="1">
        <f t="shared" si="0"/>
        <v>5</v>
      </c>
      <c r="B7" s="2">
        <v>44322</v>
      </c>
      <c r="C7" s="9" t="s">
        <v>3</v>
      </c>
      <c r="D7" s="21" t="s">
        <v>7</v>
      </c>
      <c r="E7" s="5"/>
      <c r="F7" s="5"/>
      <c r="G7" s="4">
        <v>25000</v>
      </c>
      <c r="H7" s="4">
        <f t="shared" ref="H7:H11" si="3">+G7*0.25</f>
        <v>6250</v>
      </c>
      <c r="I7" s="19"/>
      <c r="J7" s="7" t="s">
        <v>4</v>
      </c>
      <c r="K7" s="22">
        <f t="shared" si="1"/>
        <v>31250</v>
      </c>
      <c r="L7" s="8"/>
    </row>
    <row r="8" spans="1:14" x14ac:dyDescent="0.25">
      <c r="A8" s="1">
        <f t="shared" si="0"/>
        <v>6</v>
      </c>
      <c r="B8" s="2">
        <v>44322</v>
      </c>
      <c r="C8" s="9" t="s">
        <v>5</v>
      </c>
      <c r="D8" s="21" t="s">
        <v>8</v>
      </c>
      <c r="E8" s="5"/>
      <c r="F8" s="5"/>
      <c r="G8" s="5"/>
      <c r="H8" s="5"/>
      <c r="I8" s="6">
        <v>7500</v>
      </c>
      <c r="J8" s="7" t="s">
        <v>4</v>
      </c>
      <c r="K8" s="22">
        <f t="shared" si="1"/>
        <v>7500</v>
      </c>
      <c r="L8" s="8"/>
    </row>
    <row r="9" spans="1:14" x14ac:dyDescent="0.25">
      <c r="A9" s="1">
        <f t="shared" si="0"/>
        <v>7</v>
      </c>
      <c r="B9" s="2">
        <v>44322</v>
      </c>
      <c r="C9" s="9" t="s">
        <v>1</v>
      </c>
      <c r="D9" s="21" t="s">
        <v>6</v>
      </c>
      <c r="E9" s="4">
        <v>150000</v>
      </c>
      <c r="F9" s="4">
        <f t="shared" si="2"/>
        <v>37500</v>
      </c>
      <c r="G9" s="5"/>
      <c r="H9" s="5"/>
      <c r="I9" s="19"/>
      <c r="J9" s="7" t="s">
        <v>2</v>
      </c>
      <c r="K9" s="22">
        <f t="shared" si="1"/>
        <v>187500</v>
      </c>
      <c r="L9" s="8"/>
    </row>
    <row r="10" spans="1:14" x14ac:dyDescent="0.25">
      <c r="A10" s="1">
        <f t="shared" si="0"/>
        <v>8</v>
      </c>
      <c r="B10" s="2">
        <v>44322</v>
      </c>
      <c r="C10" s="9" t="s">
        <v>3</v>
      </c>
      <c r="D10" s="21" t="s">
        <v>7</v>
      </c>
      <c r="E10" s="5"/>
      <c r="F10" s="5"/>
      <c r="G10" s="4">
        <v>15000</v>
      </c>
      <c r="H10" s="4">
        <f t="shared" si="3"/>
        <v>3750</v>
      </c>
      <c r="I10" s="19"/>
      <c r="J10" s="7" t="s">
        <v>2</v>
      </c>
      <c r="K10" s="22">
        <f t="shared" si="1"/>
        <v>18750</v>
      </c>
      <c r="L10" s="8"/>
    </row>
    <row r="11" spans="1:14" x14ac:dyDescent="0.25">
      <c r="A11" s="1">
        <f t="shared" si="0"/>
        <v>9</v>
      </c>
      <c r="B11" s="2">
        <v>44323</v>
      </c>
      <c r="C11" s="3" t="s">
        <v>3</v>
      </c>
      <c r="D11" s="21" t="s">
        <v>7</v>
      </c>
      <c r="E11" s="5"/>
      <c r="F11" s="5"/>
      <c r="G11" s="4">
        <v>20000</v>
      </c>
      <c r="H11" s="4">
        <f t="shared" si="3"/>
        <v>5000</v>
      </c>
      <c r="I11" s="19"/>
      <c r="J11" s="7" t="s">
        <v>2</v>
      </c>
      <c r="K11" s="22">
        <f t="shared" si="1"/>
        <v>25000</v>
      </c>
      <c r="L11" s="8"/>
    </row>
    <row r="12" spans="1:14" x14ac:dyDescent="0.25">
      <c r="A12" s="1">
        <f t="shared" si="0"/>
        <v>10</v>
      </c>
      <c r="B12" s="2"/>
      <c r="C12" s="9"/>
      <c r="D12" s="21" t="str">
        <f>IF(B12,VLOOKUP([1]!Table3[[#This Row],[CODIGO]],[1]!Table2[[Codigo]:[Notes ]],2,FALSE),"")</f>
        <v/>
      </c>
      <c r="E12" s="5"/>
      <c r="F12" s="5"/>
      <c r="G12" s="5"/>
      <c r="H12" s="5"/>
      <c r="I12" s="19"/>
      <c r="J12" s="7"/>
      <c r="K12" s="22"/>
      <c r="L12" s="8"/>
    </row>
    <row r="13" spans="1:14" x14ac:dyDescent="0.25">
      <c r="A13" s="1" t="str">
        <f>IF(B12,A12+1,"")</f>
        <v/>
      </c>
      <c r="B13" s="2"/>
      <c r="C13" s="9"/>
      <c r="D13" s="21" t="str">
        <f>IF(B13,VLOOKUP([1]!Table3[[#This Row],[CODIGO]],[1]!Table2[[Codigo]:[Notes ]],2,FALSE),"")</f>
        <v/>
      </c>
      <c r="E13" s="5"/>
      <c r="F13" s="5"/>
      <c r="G13" s="5"/>
      <c r="H13" s="5"/>
      <c r="I13" s="19"/>
      <c r="J13" s="7"/>
      <c r="K13" s="22"/>
      <c r="L13" s="8"/>
    </row>
    <row r="14" spans="1:14" x14ac:dyDescent="0.25">
      <c r="A14" s="1" t="str">
        <f t="shared" si="0"/>
        <v/>
      </c>
      <c r="B14" s="2"/>
      <c r="C14" s="9"/>
      <c r="D14" s="21" t="str">
        <f>IF(B14,VLOOKUP([1]!Table3[[#This Row],[CODIGO]],[1]!Table2[[Codigo]:[Notes ]],2,FALSE),"")</f>
        <v/>
      </c>
      <c r="E14" s="5"/>
      <c r="F14" s="5"/>
      <c r="G14" s="5"/>
      <c r="H14" s="5"/>
      <c r="I14" s="19"/>
      <c r="J14" s="7"/>
      <c r="K14" s="22"/>
      <c r="L14" s="8"/>
    </row>
    <row r="15" spans="1:14" x14ac:dyDescent="0.25">
      <c r="A15" s="1" t="str">
        <f t="shared" si="0"/>
        <v/>
      </c>
      <c r="B15" s="2"/>
      <c r="C15" s="9"/>
      <c r="D15" s="21" t="str">
        <f>IF(B15,VLOOKUP([1]!Table3[[#This Row],[CODIGO]],[1]!Table2[[Codigo]:[Notes ]],2,FALSE),"")</f>
        <v/>
      </c>
      <c r="E15" s="5"/>
      <c r="F15" s="5"/>
      <c r="G15" s="5"/>
      <c r="H15" s="5"/>
      <c r="I15" s="19"/>
      <c r="J15" s="7"/>
      <c r="K15" s="22"/>
      <c r="L15" s="8"/>
    </row>
  </sheetData>
  <sheetProtection algorithmName="SHA-512" hashValue="epF3FJQIwHu7/9sQfPrMgM8upzMebjxv1A7c7w6qhBSo6QvQtRGHlp+VXTXM6N9Vq7mhXGAh4HMDSouxtmLVvA==" saltValue="+bAUiMsgDy0jc8g5RZ7fiA==" spinCount="100000" sheet="1" objects="1" scenarios="1" selectLockedCells="1"/>
  <autoFilter ref="A2:L2" xr:uid="{00000000-0009-0000-0000-000000000000}"/>
  <mergeCells count="1">
    <mergeCell ref="A1:L1"/>
  </mergeCells>
  <dataValidations count="2">
    <dataValidation type="list" showInputMessage="1" showErrorMessage="1" errorTitle="Moatz" error="Pls Check Items In Main Data_x000a_" sqref="C3:C15" xr:uid="{00000000-0002-0000-0000-000000000000}">
      <formula1>$N$2:$N$4</formula1>
    </dataValidation>
    <dataValidation type="list" allowBlank="1" showInputMessage="1" showErrorMessage="1" sqref="J3:K15" xr:uid="{00000000-0002-0000-0000-000001000000}">
      <formula1>Obras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COORDINACION</dc:creator>
  <cp:lastModifiedBy>Arnaud FLEITH</cp:lastModifiedBy>
  <dcterms:created xsi:type="dcterms:W3CDTF">2021-05-08T11:09:26Z</dcterms:created>
  <dcterms:modified xsi:type="dcterms:W3CDTF">2021-05-10T09:34:17Z</dcterms:modified>
</cp:coreProperties>
</file>