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28800" windowHeight="12435" activeTab="1"/>
  </bookViews>
  <sheets>
    <sheet name="Planning Ajustage" sheetId="3" r:id="rId1"/>
    <sheet name="Planning Usinage" sheetId="4" r:id="rId2"/>
    <sheet name="Synth Ajustage-Usinage" sheetId="5" r:id="rId3"/>
  </sheets>
  <definedNames>
    <definedName name="_xlnm._FilterDatabase" localSheetId="0" hidden="1">'Planning Ajustage'!$A$6:$T$70</definedName>
    <definedName name="_xlnm._FilterDatabase" localSheetId="1" hidden="1">'Planning Usinage'!$A$6:$T$6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3" l="1"/>
  <c r="W5" i="3"/>
  <c r="P5" i="3" l="1"/>
  <c r="C6" i="5" s="1"/>
  <c r="Y5" i="4" l="1"/>
  <c r="Y5" i="3"/>
  <c r="I2" i="5" l="1"/>
  <c r="T10" i="4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X5" i="3" l="1"/>
  <c r="H2" i="5" s="1"/>
  <c r="X5" i="4"/>
  <c r="W5" i="4"/>
  <c r="T7" i="4"/>
  <c r="S7" i="4"/>
  <c r="Y119" i="4"/>
  <c r="X119" i="4"/>
  <c r="W119" i="4"/>
  <c r="Y118" i="4"/>
  <c r="X118" i="4"/>
  <c r="W118" i="4"/>
  <c r="Y117" i="4"/>
  <c r="X117" i="4"/>
  <c r="W117" i="4"/>
  <c r="Y116" i="4"/>
  <c r="X116" i="4"/>
  <c r="W116" i="4"/>
  <c r="Y115" i="4"/>
  <c r="X115" i="4"/>
  <c r="W115" i="4"/>
  <c r="Y114" i="4"/>
  <c r="X114" i="4"/>
  <c r="W114" i="4"/>
  <c r="Y113" i="4"/>
  <c r="X113" i="4"/>
  <c r="W113" i="4"/>
  <c r="Y112" i="4"/>
  <c r="X112" i="4"/>
  <c r="W112" i="4"/>
  <c r="Y111" i="4"/>
  <c r="X111" i="4"/>
  <c r="W111" i="4"/>
  <c r="Y110" i="4"/>
  <c r="X110" i="4"/>
  <c r="W110" i="4"/>
  <c r="Y109" i="4"/>
  <c r="X109" i="4"/>
  <c r="W109" i="4"/>
  <c r="Y108" i="4"/>
  <c r="X108" i="4"/>
  <c r="W108" i="4"/>
  <c r="Y107" i="4"/>
  <c r="X107" i="4"/>
  <c r="W107" i="4"/>
  <c r="Y106" i="4"/>
  <c r="X106" i="4"/>
  <c r="W106" i="4"/>
  <c r="Y105" i="4"/>
  <c r="X105" i="4"/>
  <c r="W105" i="4"/>
  <c r="Y104" i="4"/>
  <c r="X104" i="4"/>
  <c r="W104" i="4"/>
  <c r="Y103" i="4"/>
  <c r="X103" i="4"/>
  <c r="W103" i="4"/>
  <c r="Y102" i="4"/>
  <c r="X102" i="4"/>
  <c r="W102" i="4"/>
  <c r="Y101" i="4"/>
  <c r="X101" i="4"/>
  <c r="W101" i="4"/>
  <c r="Y100" i="4"/>
  <c r="X100" i="4"/>
  <c r="W100" i="4"/>
  <c r="Y99" i="4"/>
  <c r="X99" i="4"/>
  <c r="W99" i="4"/>
  <c r="Y98" i="4"/>
  <c r="X98" i="4"/>
  <c r="W98" i="4"/>
  <c r="Y97" i="4"/>
  <c r="X97" i="4"/>
  <c r="W97" i="4"/>
  <c r="Y96" i="4"/>
  <c r="X96" i="4"/>
  <c r="W96" i="4"/>
  <c r="Y95" i="4"/>
  <c r="X95" i="4"/>
  <c r="W95" i="4"/>
  <c r="Y94" i="4"/>
  <c r="X94" i="4"/>
  <c r="W94" i="4"/>
  <c r="Y93" i="4"/>
  <c r="X93" i="4"/>
  <c r="W93" i="4"/>
  <c r="Y92" i="4"/>
  <c r="X92" i="4"/>
  <c r="W92" i="4"/>
  <c r="Y91" i="4"/>
  <c r="X91" i="4"/>
  <c r="W91" i="4"/>
  <c r="Y90" i="4"/>
  <c r="X90" i="4"/>
  <c r="W90" i="4"/>
  <c r="Y89" i="4"/>
  <c r="X89" i="4"/>
  <c r="W89" i="4"/>
  <c r="Y88" i="4"/>
  <c r="X88" i="4"/>
  <c r="W88" i="4"/>
  <c r="Y87" i="4"/>
  <c r="X87" i="4"/>
  <c r="W87" i="4"/>
  <c r="Y86" i="4"/>
  <c r="X86" i="4"/>
  <c r="W86" i="4"/>
  <c r="Y85" i="4"/>
  <c r="X85" i="4"/>
  <c r="W85" i="4"/>
  <c r="Y84" i="4"/>
  <c r="X84" i="4"/>
  <c r="W84" i="4"/>
  <c r="Y83" i="4"/>
  <c r="X83" i="4"/>
  <c r="W83" i="4"/>
  <c r="Y82" i="4"/>
  <c r="X82" i="4"/>
  <c r="W82" i="4"/>
  <c r="Y81" i="4"/>
  <c r="X81" i="4"/>
  <c r="W81" i="4"/>
  <c r="Y80" i="4"/>
  <c r="X80" i="4"/>
  <c r="W80" i="4"/>
  <c r="Y79" i="4"/>
  <c r="X79" i="4"/>
  <c r="W79" i="4"/>
  <c r="Y78" i="4"/>
  <c r="X78" i="4"/>
  <c r="W78" i="4"/>
  <c r="Y77" i="4"/>
  <c r="X77" i="4"/>
  <c r="W77" i="4"/>
  <c r="Y76" i="4"/>
  <c r="X76" i="4"/>
  <c r="W76" i="4"/>
  <c r="Y75" i="4"/>
  <c r="X75" i="4"/>
  <c r="W75" i="4"/>
  <c r="Y74" i="4"/>
  <c r="X74" i="4"/>
  <c r="W74" i="4"/>
  <c r="Y73" i="4"/>
  <c r="X73" i="4"/>
  <c r="W73" i="4"/>
  <c r="Y72" i="4"/>
  <c r="X72" i="4"/>
  <c r="W72" i="4"/>
  <c r="Y71" i="4"/>
  <c r="X71" i="4"/>
  <c r="W71" i="4"/>
  <c r="Y70" i="4"/>
  <c r="X70" i="4"/>
  <c r="W70" i="4"/>
  <c r="Y69" i="4"/>
  <c r="X69" i="4"/>
  <c r="W69" i="4"/>
  <c r="Y68" i="4"/>
  <c r="X68" i="4"/>
  <c r="W68" i="4"/>
  <c r="Y67" i="4"/>
  <c r="X67" i="4"/>
  <c r="W67" i="4"/>
  <c r="Y66" i="4"/>
  <c r="X66" i="4"/>
  <c r="W66" i="4"/>
  <c r="Y65" i="4"/>
  <c r="X65" i="4"/>
  <c r="W65" i="4"/>
  <c r="Y64" i="4"/>
  <c r="X64" i="4"/>
  <c r="W64" i="4"/>
  <c r="Y63" i="4"/>
  <c r="X63" i="4"/>
  <c r="W63" i="4"/>
  <c r="Y62" i="4"/>
  <c r="X62" i="4"/>
  <c r="W62" i="4"/>
  <c r="Y61" i="4"/>
  <c r="X61" i="4"/>
  <c r="W61" i="4"/>
  <c r="Y60" i="4"/>
  <c r="X60" i="4"/>
  <c r="W60" i="4"/>
  <c r="Y59" i="4"/>
  <c r="X59" i="4"/>
  <c r="W59" i="4"/>
  <c r="Y58" i="4"/>
  <c r="X58" i="4"/>
  <c r="W58" i="4"/>
  <c r="Y57" i="4"/>
  <c r="X57" i="4"/>
  <c r="W57" i="4"/>
  <c r="Y56" i="4"/>
  <c r="X56" i="4"/>
  <c r="W56" i="4"/>
  <c r="Y55" i="4"/>
  <c r="X55" i="4"/>
  <c r="W55" i="4"/>
  <c r="Y54" i="4"/>
  <c r="X54" i="4"/>
  <c r="W54" i="4"/>
  <c r="Y53" i="4"/>
  <c r="X53" i="4"/>
  <c r="W53" i="4"/>
  <c r="Y52" i="4"/>
  <c r="X52" i="4"/>
  <c r="W52" i="4"/>
  <c r="Y51" i="4"/>
  <c r="X51" i="4"/>
  <c r="W51" i="4"/>
  <c r="Y50" i="4"/>
  <c r="X50" i="4"/>
  <c r="W50" i="4"/>
  <c r="Y49" i="4"/>
  <c r="X49" i="4"/>
  <c r="W49" i="4"/>
  <c r="Y48" i="4"/>
  <c r="X48" i="4"/>
  <c r="W48" i="4"/>
  <c r="Y47" i="4"/>
  <c r="X47" i="4"/>
  <c r="W47" i="4"/>
  <c r="Y46" i="4"/>
  <c r="X46" i="4"/>
  <c r="W46" i="4"/>
  <c r="Y45" i="4"/>
  <c r="X45" i="4"/>
  <c r="W45" i="4"/>
  <c r="Y44" i="4"/>
  <c r="X44" i="4"/>
  <c r="W44" i="4"/>
  <c r="Y43" i="4"/>
  <c r="X43" i="4"/>
  <c r="W43" i="4"/>
  <c r="Y42" i="4"/>
  <c r="X42" i="4"/>
  <c r="W42" i="4"/>
  <c r="Y41" i="4"/>
  <c r="X41" i="4"/>
  <c r="W41" i="4"/>
  <c r="Y40" i="4"/>
  <c r="X40" i="4"/>
  <c r="W40" i="4"/>
  <c r="Y39" i="4"/>
  <c r="X39" i="4"/>
  <c r="W39" i="4"/>
  <c r="Y38" i="4"/>
  <c r="X38" i="4"/>
  <c r="W38" i="4"/>
  <c r="Y37" i="4"/>
  <c r="X37" i="4"/>
  <c r="W37" i="4"/>
  <c r="Y36" i="4"/>
  <c r="X36" i="4"/>
  <c r="W36" i="4"/>
  <c r="Y35" i="4"/>
  <c r="X35" i="4"/>
  <c r="W35" i="4"/>
  <c r="Y34" i="4"/>
  <c r="X34" i="4"/>
  <c r="W34" i="4"/>
  <c r="Y33" i="4"/>
  <c r="X33" i="4"/>
  <c r="W33" i="4"/>
  <c r="Y32" i="4"/>
  <c r="X32" i="4"/>
  <c r="W32" i="4"/>
  <c r="Y31" i="4"/>
  <c r="X31" i="4"/>
  <c r="W31" i="4"/>
  <c r="Y30" i="4"/>
  <c r="X30" i="4"/>
  <c r="W30" i="4"/>
  <c r="Y29" i="4"/>
  <c r="X29" i="4"/>
  <c r="W29" i="4"/>
  <c r="Y28" i="4"/>
  <c r="X28" i="4"/>
  <c r="W28" i="4"/>
  <c r="Y27" i="4"/>
  <c r="X27" i="4"/>
  <c r="W27" i="4"/>
  <c r="Y26" i="4"/>
  <c r="X26" i="4"/>
  <c r="W26" i="4"/>
  <c r="Y25" i="4"/>
  <c r="X25" i="4"/>
  <c r="W25" i="4"/>
  <c r="Y24" i="4"/>
  <c r="X24" i="4"/>
  <c r="W24" i="4"/>
  <c r="Y23" i="4"/>
  <c r="X23" i="4"/>
  <c r="W23" i="4"/>
  <c r="Y22" i="4"/>
  <c r="X22" i="4"/>
  <c r="W22" i="4"/>
  <c r="Y21" i="4"/>
  <c r="X21" i="4"/>
  <c r="W21" i="4"/>
  <c r="Y20" i="4"/>
  <c r="X20" i="4"/>
  <c r="W20" i="4"/>
  <c r="Y19" i="4"/>
  <c r="X19" i="4"/>
  <c r="W19" i="4"/>
  <c r="Y18" i="4"/>
  <c r="X18" i="4"/>
  <c r="W18" i="4"/>
  <c r="Y17" i="4"/>
  <c r="X17" i="4"/>
  <c r="W17" i="4"/>
  <c r="Y16" i="4"/>
  <c r="X16" i="4"/>
  <c r="W16" i="4"/>
  <c r="Y15" i="4"/>
  <c r="X15" i="4"/>
  <c r="W15" i="4"/>
  <c r="Y14" i="4"/>
  <c r="X14" i="4"/>
  <c r="W14" i="4"/>
  <c r="Y13" i="4"/>
  <c r="X13" i="4"/>
  <c r="W13" i="4"/>
  <c r="Y12" i="4"/>
  <c r="X12" i="4"/>
  <c r="W12" i="4"/>
  <c r="Y11" i="4"/>
  <c r="X11" i="4"/>
  <c r="W11" i="4"/>
  <c r="Y10" i="4"/>
  <c r="X10" i="4"/>
  <c r="W10" i="4"/>
  <c r="Y9" i="4"/>
  <c r="X9" i="4"/>
  <c r="W9" i="4"/>
  <c r="T9" i="4"/>
  <c r="S9" i="4"/>
  <c r="Y8" i="4"/>
  <c r="X8" i="4"/>
  <c r="W8" i="4"/>
  <c r="T8" i="4"/>
  <c r="S8" i="4"/>
  <c r="Y7" i="4"/>
  <c r="X7" i="4"/>
  <c r="W7" i="4"/>
  <c r="S15" i="3"/>
  <c r="S16" i="3"/>
  <c r="S17" i="3"/>
  <c r="W4" i="4"/>
  <c r="W123" i="3"/>
  <c r="W105" i="3"/>
  <c r="W89" i="3"/>
  <c r="W73" i="3"/>
  <c r="S13" i="3"/>
  <c r="S12" i="3"/>
  <c r="S11" i="3"/>
  <c r="W10" i="3"/>
  <c r="S10" i="3"/>
  <c r="S9" i="3"/>
  <c r="S8" i="3"/>
  <c r="W4" i="3"/>
  <c r="W127" i="3" s="1"/>
  <c r="C1" i="5"/>
  <c r="G1" i="5" s="1"/>
  <c r="H1" i="5" s="1"/>
  <c r="I1" i="5" s="1"/>
  <c r="S4" i="4"/>
  <c r="S5" i="4" s="1"/>
  <c r="S5" i="3"/>
  <c r="D2" i="3"/>
  <c r="T6" i="4" l="1"/>
  <c r="S6" i="4"/>
  <c r="S7" i="3"/>
  <c r="X4" i="4"/>
  <c r="X132" i="4"/>
  <c r="X128" i="4"/>
  <c r="X124" i="4"/>
  <c r="X120" i="4"/>
  <c r="X131" i="4"/>
  <c r="X127" i="4"/>
  <c r="X123" i="4"/>
  <c r="X130" i="4"/>
  <c r="X126" i="4"/>
  <c r="X122" i="4"/>
  <c r="X121" i="4"/>
  <c r="X125" i="4"/>
  <c r="X129" i="4"/>
  <c r="C2" i="5"/>
  <c r="W7" i="3"/>
  <c r="W11" i="3"/>
  <c r="W28" i="3"/>
  <c r="W30" i="3"/>
  <c r="W32" i="3"/>
  <c r="W34" i="3"/>
  <c r="W36" i="3"/>
  <c r="W38" i="3"/>
  <c r="W85" i="3"/>
  <c r="W101" i="3"/>
  <c r="W117" i="3"/>
  <c r="X138" i="3"/>
  <c r="W134" i="3"/>
  <c r="W130" i="3"/>
  <c r="W126" i="3"/>
  <c r="W122" i="3"/>
  <c r="W118" i="3"/>
  <c r="W114" i="3"/>
  <c r="W110" i="3"/>
  <c r="W106" i="3"/>
  <c r="W102" i="3"/>
  <c r="W98" i="3"/>
  <c r="W94" i="3"/>
  <c r="W90" i="3"/>
  <c r="W86" i="3"/>
  <c r="W82" i="3"/>
  <c r="W78" i="3"/>
  <c r="W74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X137" i="3"/>
  <c r="W133" i="3"/>
  <c r="W129" i="3"/>
  <c r="W125" i="3"/>
  <c r="W121" i="3"/>
  <c r="W119" i="3"/>
  <c r="W115" i="3"/>
  <c r="W111" i="3"/>
  <c r="W107" i="3"/>
  <c r="W103" i="3"/>
  <c r="W99" i="3"/>
  <c r="W95" i="3"/>
  <c r="W91" i="3"/>
  <c r="W87" i="3"/>
  <c r="W83" i="3"/>
  <c r="W79" i="3"/>
  <c r="W75" i="3"/>
  <c r="W71" i="3"/>
  <c r="X136" i="3"/>
  <c r="W132" i="3"/>
  <c r="W128" i="3"/>
  <c r="W124" i="3"/>
  <c r="W120" i="3"/>
  <c r="W116" i="3"/>
  <c r="W112" i="3"/>
  <c r="W108" i="3"/>
  <c r="W104" i="3"/>
  <c r="W100" i="3"/>
  <c r="W96" i="3"/>
  <c r="W92" i="3"/>
  <c r="W88" i="3"/>
  <c r="W84" i="3"/>
  <c r="W80" i="3"/>
  <c r="W76" i="3"/>
  <c r="W72" i="3"/>
  <c r="W8" i="3"/>
  <c r="W12" i="3"/>
  <c r="W81" i="3"/>
  <c r="W97" i="3"/>
  <c r="W113" i="3"/>
  <c r="W131" i="3"/>
  <c r="X4" i="3"/>
  <c r="W9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9" i="3"/>
  <c r="W31" i="3"/>
  <c r="W33" i="3"/>
  <c r="W35" i="3"/>
  <c r="W37" i="3"/>
  <c r="W77" i="3"/>
  <c r="W93" i="3"/>
  <c r="W109" i="3"/>
  <c r="X135" i="3"/>
  <c r="D2" i="4"/>
  <c r="S6" i="3" l="1"/>
  <c r="C3" i="5"/>
  <c r="Y4" i="4"/>
  <c r="G2" i="5"/>
  <c r="Y4" i="3"/>
  <c r="X119" i="3"/>
  <c r="X115" i="3"/>
  <c r="X111" i="3"/>
  <c r="X107" i="3"/>
  <c r="X103" i="3"/>
  <c r="X99" i="3"/>
  <c r="X95" i="3"/>
  <c r="X91" i="3"/>
  <c r="X87" i="3"/>
  <c r="X83" i="3"/>
  <c r="X79" i="3"/>
  <c r="X75" i="3"/>
  <c r="X71" i="3"/>
  <c r="X116" i="3"/>
  <c r="X112" i="3"/>
  <c r="X108" i="3"/>
  <c r="X104" i="3"/>
  <c r="X100" i="3"/>
  <c r="X96" i="3"/>
  <c r="X92" i="3"/>
  <c r="X88" i="3"/>
  <c r="X84" i="3"/>
  <c r="X80" i="3"/>
  <c r="X76" i="3"/>
  <c r="X72" i="3"/>
  <c r="X117" i="3"/>
  <c r="X113" i="3"/>
  <c r="X109" i="3"/>
  <c r="X105" i="3"/>
  <c r="X101" i="3"/>
  <c r="X97" i="3"/>
  <c r="X93" i="3"/>
  <c r="X89" i="3"/>
  <c r="X85" i="3"/>
  <c r="X81" i="3"/>
  <c r="X77" i="3"/>
  <c r="X73" i="3"/>
  <c r="X114" i="3"/>
  <c r="X98" i="3"/>
  <c r="X82" i="3"/>
  <c r="X67" i="3"/>
  <c r="X63" i="3"/>
  <c r="X59" i="3"/>
  <c r="X55" i="3"/>
  <c r="X51" i="3"/>
  <c r="X47" i="3"/>
  <c r="X43" i="3"/>
  <c r="X39" i="3"/>
  <c r="X12" i="3"/>
  <c r="X8" i="3"/>
  <c r="X118" i="3"/>
  <c r="X102" i="3"/>
  <c r="X86" i="3"/>
  <c r="X70" i="3"/>
  <c r="X66" i="3"/>
  <c r="X62" i="3"/>
  <c r="X58" i="3"/>
  <c r="X54" i="3"/>
  <c r="X50" i="3"/>
  <c r="X46" i="3"/>
  <c r="X42" i="3"/>
  <c r="X38" i="3"/>
  <c r="X36" i="3"/>
  <c r="X34" i="3"/>
  <c r="X32" i="3"/>
  <c r="X30" i="3"/>
  <c r="X28" i="3"/>
  <c r="X11" i="3"/>
  <c r="X7" i="3"/>
  <c r="X110" i="3"/>
  <c r="X94" i="3"/>
  <c r="X78" i="3"/>
  <c r="X68" i="3"/>
  <c r="X64" i="3"/>
  <c r="X60" i="3"/>
  <c r="X56" i="3"/>
  <c r="X52" i="3"/>
  <c r="X48" i="3"/>
  <c r="X44" i="3"/>
  <c r="X40" i="3"/>
  <c r="X37" i="3"/>
  <c r="X35" i="3"/>
  <c r="X33" i="3"/>
  <c r="X31" i="3"/>
  <c r="X29" i="3"/>
  <c r="X27" i="3"/>
  <c r="X26" i="3"/>
  <c r="X25" i="3"/>
  <c r="X24" i="3"/>
  <c r="X23" i="3"/>
  <c r="X22" i="3"/>
  <c r="X21" i="3"/>
  <c r="X20" i="3"/>
  <c r="X19" i="3"/>
  <c r="X18" i="3"/>
  <c r="X17" i="3"/>
  <c r="X16" i="3"/>
  <c r="X15" i="3"/>
  <c r="X14" i="3"/>
  <c r="X13" i="3"/>
  <c r="X9" i="3"/>
  <c r="X106" i="3"/>
  <c r="X90" i="3"/>
  <c r="X74" i="3"/>
  <c r="X69" i="3"/>
  <c r="X65" i="3"/>
  <c r="X61" i="3"/>
  <c r="X57" i="3"/>
  <c r="X53" i="3"/>
  <c r="X49" i="3"/>
  <c r="X45" i="3"/>
  <c r="X41" i="3"/>
  <c r="X10" i="3"/>
  <c r="Y116" i="3" l="1"/>
  <c r="Y112" i="3"/>
  <c r="Y108" i="3"/>
  <c r="Y104" i="3"/>
  <c r="Y100" i="3"/>
  <c r="Y96" i="3"/>
  <c r="Y92" i="3"/>
  <c r="Y88" i="3"/>
  <c r="Y84" i="3"/>
  <c r="Y80" i="3"/>
  <c r="Y76" i="3"/>
  <c r="Y72" i="3"/>
  <c r="Y117" i="3"/>
  <c r="Y113" i="3"/>
  <c r="Y109" i="3"/>
  <c r="Y105" i="3"/>
  <c r="Y101" i="3"/>
  <c r="Y97" i="3"/>
  <c r="Y93" i="3"/>
  <c r="Y89" i="3"/>
  <c r="Y85" i="3"/>
  <c r="Y81" i="3"/>
  <c r="Y77" i="3"/>
  <c r="Y73" i="3"/>
  <c r="Y118" i="3"/>
  <c r="Y114" i="3"/>
  <c r="Y110" i="3"/>
  <c r="Y106" i="3"/>
  <c r="Y102" i="3"/>
  <c r="Y98" i="3"/>
  <c r="Y94" i="3"/>
  <c r="Y90" i="3"/>
  <c r="Y86" i="3"/>
  <c r="Y82" i="3"/>
  <c r="Y78" i="3"/>
  <c r="Y74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119" i="3"/>
  <c r="Y103" i="3"/>
  <c r="Y87" i="3"/>
  <c r="Y71" i="3"/>
  <c r="Y11" i="3"/>
  <c r="Y7" i="3"/>
  <c r="Y107" i="3"/>
  <c r="Y91" i="3"/>
  <c r="Y75" i="3"/>
  <c r="Y10" i="3"/>
  <c r="Y115" i="3"/>
  <c r="Y99" i="3"/>
  <c r="Y83" i="3"/>
  <c r="Y12" i="3"/>
  <c r="Y8" i="3"/>
  <c r="Y111" i="3"/>
  <c r="Y95" i="3"/>
  <c r="Y79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9" i="3"/>
  <c r="C4" i="5" l="1"/>
  <c r="P22" i="4" l="1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20" i="4" l="1"/>
  <c r="P19" i="4"/>
  <c r="P18" i="4"/>
  <c r="P20" i="3"/>
  <c r="P19" i="3"/>
  <c r="P18" i="3"/>
  <c r="P16" i="4" l="1"/>
  <c r="P15" i="4"/>
  <c r="P14" i="4"/>
  <c r="P13" i="4"/>
  <c r="P12" i="4"/>
  <c r="P14" i="3"/>
  <c r="P10" i="4"/>
  <c r="P9" i="4"/>
  <c r="P8" i="4"/>
  <c r="P7" i="4"/>
  <c r="P5" i="4" l="1"/>
  <c r="T4" i="3"/>
  <c r="D1" i="5" l="1"/>
  <c r="T9" i="3"/>
  <c r="D3" i="3"/>
  <c r="T8" i="3"/>
  <c r="T4" i="4"/>
  <c r="T5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16" i="3"/>
  <c r="P15" i="3"/>
  <c r="P13" i="3"/>
  <c r="P12" i="3"/>
  <c r="P10" i="3"/>
  <c r="P9" i="3"/>
  <c r="P8" i="3"/>
  <c r="P7" i="3"/>
  <c r="T7" i="3" l="1"/>
  <c r="D3" i="4"/>
  <c r="T5" i="4"/>
  <c r="D2" i="5" s="1"/>
  <c r="E2" i="3"/>
  <c r="E2" i="4" s="1"/>
  <c r="E3" i="3"/>
  <c r="E3" i="4" s="1"/>
  <c r="T6" i="3" l="1"/>
  <c r="D3" i="5"/>
  <c r="D4" i="5" s="1"/>
</calcChain>
</file>

<file path=xl/comments1.xml><?xml version="1.0" encoding="utf-8"?>
<comments xmlns="http://schemas.openxmlformats.org/spreadsheetml/2006/main">
  <authors>
    <author>SABACA Denis (SPS)</author>
  </authors>
  <commentList>
    <comment ref="S4" authorId="0" shapeId="0">
      <text>
        <r>
          <rPr>
            <b/>
            <i/>
            <sz val="9"/>
            <color indexed="81"/>
            <rFont val="Tahoma"/>
            <family val="2"/>
          </rPr>
          <t>SABACA Denis (SPS):</t>
        </r>
        <r>
          <rPr>
            <sz val="9"/>
            <color indexed="81"/>
            <rFont val="Tahoma"/>
            <family val="2"/>
          </rPr>
          <t xml:space="preserve">
date de l'horizon  de fin de semaine du plannig</t>
        </r>
      </text>
    </comment>
  </commentList>
</comments>
</file>

<file path=xl/comments2.xml><?xml version="1.0" encoding="utf-8"?>
<comments xmlns="http://schemas.openxmlformats.org/spreadsheetml/2006/main">
  <authors>
    <author>SABACA Denis (SPS)</author>
  </authors>
  <commentList>
    <comment ref="C1" authorId="0" shapeId="0">
      <text>
        <r>
          <rPr>
            <b/>
            <i/>
            <sz val="9"/>
            <color indexed="81"/>
            <rFont val="Tahoma"/>
            <family val="2"/>
          </rPr>
          <t>SABACA Denis (SPS):</t>
        </r>
        <r>
          <rPr>
            <sz val="9"/>
            <color indexed="81"/>
            <rFont val="Tahoma"/>
            <family val="2"/>
          </rPr>
          <t xml:space="preserve">
date de l'horizon  de fin de semaine du plannig</t>
        </r>
      </text>
    </comment>
  </commentList>
</comments>
</file>

<file path=xl/sharedStrings.xml><?xml version="1.0" encoding="utf-8"?>
<sst xmlns="http://schemas.openxmlformats.org/spreadsheetml/2006/main" count="246" uniqueCount="48">
  <si>
    <t>OF</t>
  </si>
  <si>
    <t>Opé</t>
  </si>
  <si>
    <t>Dénom. opé</t>
  </si>
  <si>
    <t>Dénomination Article</t>
  </si>
  <si>
    <t>Date de début / PdP</t>
  </si>
  <si>
    <t>He</t>
  </si>
  <si>
    <t>date début opé</t>
  </si>
  <si>
    <t>Orde</t>
  </si>
  <si>
    <t>opé réalisable</t>
  </si>
  <si>
    <t>Date fin de sem MAD</t>
  </si>
  <si>
    <t>Date engagement  atelier</t>
  </si>
  <si>
    <r>
      <t xml:space="preserve">En-cours (%)
</t>
    </r>
    <r>
      <rPr>
        <b/>
        <sz val="8"/>
        <rFont val="Arial"/>
        <family val="2"/>
      </rPr>
      <t xml:space="preserve"> "-" --&gt; OP ne sera pas finit dans la semaine</t>
    </r>
  </si>
  <si>
    <t>Date livraison requise PDP</t>
  </si>
  <si>
    <t>Commentaires</t>
  </si>
  <si>
    <t>He Corrigé</t>
  </si>
  <si>
    <t>Avt</t>
  </si>
  <si>
    <t>CHAISE</t>
  </si>
  <si>
    <t>TABOURET</t>
  </si>
  <si>
    <t>TABLE</t>
  </si>
  <si>
    <t>TEST</t>
  </si>
  <si>
    <t>31/06/2022</t>
  </si>
  <si>
    <t>31/06/2023</t>
  </si>
  <si>
    <t>31/06/2024</t>
  </si>
  <si>
    <t>31/06/2025</t>
  </si>
  <si>
    <t>31/06/2026</t>
  </si>
  <si>
    <t>31/06/2030</t>
  </si>
  <si>
    <t>31/06/2031</t>
  </si>
  <si>
    <t>31/06/2027</t>
  </si>
  <si>
    <t>31/06/2028</t>
  </si>
  <si>
    <t>31/06/2029</t>
  </si>
  <si>
    <t>31/06/2032</t>
  </si>
  <si>
    <t>tt</t>
  </si>
  <si>
    <t>DISP</t>
  </si>
  <si>
    <t>Eng. Atelier</t>
  </si>
  <si>
    <t>S: EC</t>
  </si>
  <si>
    <t>S+1</t>
  </si>
  <si>
    <t>File d'attente =</t>
  </si>
  <si>
    <t>Date fin de sem.</t>
  </si>
  <si>
    <t>Total OF à finaliser</t>
  </si>
  <si>
    <t>Date fin de sem. MAD</t>
  </si>
  <si>
    <t>Charge planifiée</t>
  </si>
  <si>
    <t>Total OF finalisés</t>
  </si>
  <si>
    <t>Total OF non finalisés</t>
  </si>
  <si>
    <t>Total OF non terminés</t>
  </si>
  <si>
    <t>OF terminés</t>
  </si>
  <si>
    <t>Dispo OF</t>
  </si>
  <si>
    <t>S+2</t>
  </si>
  <si>
    <t>File d'attente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</si>
</sst>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\-mmm"/>
    <numFmt numFmtId="165" formatCode="00000"/>
    <numFmt numFmtId="166" formatCode="dd/mm/yy"/>
    <numFmt numFmtId="167" formatCode="0.0"/>
    <numFmt numFmtId="168" formatCode="_-* #,##0.00\ &quot;F&quot;_-;\-* #,##0.00\ &quot;F&quot;_-;_-* &quot;-&quot;??\ &quot;F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color indexed="8"/>
      <name val="Calibri"/>
      <family val="2"/>
    </font>
    <font>
      <b/>
      <sz val="12"/>
      <name val="Arial"/>
      <family val="2"/>
    </font>
    <font>
      <b/>
      <i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22"/>
      <name val="Arial"/>
      <family val="2"/>
    </font>
    <font>
      <sz val="10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2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" fontId="6" fillId="0" borderId="1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6" fontId="6" fillId="9" borderId="1" xfId="1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167" fontId="8" fillId="8" borderId="1" xfId="1" applyNumberFormat="1" applyFont="1" applyFill="1" applyBorder="1" applyAlignment="1">
      <alignment horizontal="center" vertical="center"/>
    </xf>
    <xf numFmtId="16" fontId="1" fillId="4" borderId="1" xfId="1" applyNumberFormat="1" applyFill="1" applyBorder="1" applyAlignment="1">
      <alignment horizontal="center" vertical="center"/>
    </xf>
    <xf numFmtId="16" fontId="1" fillId="6" borderId="1" xfId="1" applyNumberFormat="1" applyFill="1" applyBorder="1" applyAlignment="1">
      <alignment horizontal="center" vertical="center"/>
    </xf>
    <xf numFmtId="166" fontId="1" fillId="9" borderId="1" xfId="1" applyNumberFormat="1" applyFill="1" applyBorder="1" applyAlignment="1">
      <alignment horizontal="center" vertical="center"/>
    </xf>
    <xf numFmtId="166" fontId="1" fillId="0" borderId="1" xfId="1" applyNumberFormat="1" applyFill="1" applyBorder="1" applyAlignment="1">
      <alignment horizontal="center" vertical="center"/>
    </xf>
    <xf numFmtId="14" fontId="1" fillId="0" borderId="1" xfId="1" applyNumberForma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7" borderId="1" xfId="1" applyFont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/>
    </xf>
    <xf numFmtId="168" fontId="1" fillId="0" borderId="0" xfId="1" applyNumberFormat="1" applyAlignment="1">
      <alignment horizontal="center" vertical="center" wrapText="1"/>
    </xf>
    <xf numFmtId="1" fontId="1" fillId="0" borderId="0" xfId="1" applyNumberFormat="1" applyAlignment="1">
      <alignment horizontal="center" vertical="center"/>
    </xf>
    <xf numFmtId="167" fontId="8" fillId="0" borderId="1" xfId="1" applyNumberFormat="1" applyFont="1" applyBorder="1" applyAlignment="1">
      <alignment horizontal="center" vertical="center"/>
    </xf>
    <xf numFmtId="14" fontId="1" fillId="9" borderId="1" xfId="1" applyNumberFormat="1" applyFill="1" applyBorder="1" applyAlignment="1">
      <alignment horizontal="center" vertical="center"/>
    </xf>
    <xf numFmtId="14" fontId="1" fillId="0" borderId="1" xfId="1" applyNumberFormat="1" applyBorder="1" applyAlignment="1">
      <alignment horizontal="center" vertical="center"/>
    </xf>
    <xf numFmtId="166" fontId="1" fillId="0" borderId="1" xfId="1" applyNumberFormat="1" applyBorder="1" applyAlignment="1">
      <alignment horizontal="center" vertical="center"/>
    </xf>
    <xf numFmtId="0" fontId="1" fillId="6" borderId="1" xfId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9" fontId="0" fillId="9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6" borderId="1" xfId="1" applyFill="1" applyBorder="1" applyAlignment="1">
      <alignment horizontal="left"/>
    </xf>
    <xf numFmtId="0" fontId="1" fillId="6" borderId="1" xfId="1" applyFill="1" applyBorder="1" applyAlignment="1">
      <alignment horizontal="center"/>
    </xf>
    <xf numFmtId="0" fontId="1" fillId="6" borderId="1" xfId="1" applyFill="1" applyBorder="1" applyAlignment="1">
      <alignment horizontal="left" wrapText="1"/>
    </xf>
    <xf numFmtId="16" fontId="1" fillId="6" borderId="1" xfId="1" applyNumberFormat="1" applyFill="1" applyBorder="1" applyAlignment="1">
      <alignment horizontal="center"/>
    </xf>
    <xf numFmtId="16" fontId="1" fillId="0" borderId="0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167" fontId="1" fillId="6" borderId="1" xfId="1" quotePrefix="1" applyNumberFormat="1" applyFont="1" applyFill="1" applyBorder="1" applyAlignment="1">
      <alignment horizontal="center"/>
    </xf>
    <xf numFmtId="167" fontId="1" fillId="6" borderId="1" xfId="1" applyNumberFormat="1" applyFill="1" applyBorder="1" applyAlignment="1">
      <alignment horizontal="center"/>
    </xf>
    <xf numFmtId="0" fontId="1" fillId="6" borderId="1" xfId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" fontId="1" fillId="4" borderId="1" xfId="1" applyNumberFormat="1" applyFont="1" applyFill="1" applyBorder="1" applyAlignment="1">
      <alignment horizontal="center" vertical="center"/>
    </xf>
    <xf numFmtId="0" fontId="11" fillId="0" borderId="0" xfId="1" applyFont="1" applyFill="1"/>
    <xf numFmtId="0" fontId="11" fillId="0" borderId="0" xfId="1" applyFont="1" applyFill="1" applyAlignment="1">
      <alignment horizontal="center"/>
    </xf>
    <xf numFmtId="0" fontId="11" fillId="0" borderId="0" xfId="1" applyFont="1"/>
    <xf numFmtId="0" fontId="1" fillId="0" borderId="0" xfId="1"/>
    <xf numFmtId="0" fontId="12" fillId="0" borderId="0" xfId="1" applyFont="1"/>
    <xf numFmtId="0" fontId="1" fillId="6" borderId="1" xfId="1" applyFont="1" applyFill="1" applyBorder="1" applyAlignment="1">
      <alignment horizontal="center" vertical="center"/>
    </xf>
    <xf numFmtId="167" fontId="1" fillId="0" borderId="0" xfId="1" applyNumberFormat="1" applyAlignment="1">
      <alignment horizontal="center" vertical="center"/>
    </xf>
  </cellXfs>
  <cellStyles count="2">
    <cellStyle name="Normal" xfId="0" builtinId="0"/>
    <cellStyle name="Normal_usinage bat33" xfId="1"/>
  </cellStyles>
  <dxfs count="29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ont>
        <color auto="1"/>
      </font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1</xdr:row>
      <xdr:rowOff>0</xdr:rowOff>
    </xdr:from>
    <xdr:to>
      <xdr:col>13</xdr:col>
      <xdr:colOff>293068</xdr:colOff>
      <xdr:row>3</xdr:row>
      <xdr:rowOff>32352</xdr:rowOff>
    </xdr:to>
    <xdr:sp macro="[0]!exportverssyntheseplanning_Test5" textlink="">
      <xdr:nvSpPr>
        <xdr:cNvPr id="10" name="AutoShape 1781"/>
        <xdr:cNvSpPr>
          <a:spLocks noChangeArrowheads="1"/>
        </xdr:cNvSpPr>
      </xdr:nvSpPr>
      <xdr:spPr bwMode="auto">
        <a:xfrm>
          <a:off x="8553450" y="200025"/>
          <a:ext cx="1007443" cy="422877"/>
        </a:xfrm>
        <a:prstGeom prst="bevel">
          <a:avLst>
            <a:gd name="adj" fmla="val 12500"/>
          </a:avLst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export SP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Semaine S+1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514352</xdr:colOff>
      <xdr:row>1</xdr:row>
      <xdr:rowOff>0</xdr:rowOff>
    </xdr:from>
    <xdr:to>
      <xdr:col>13</xdr:col>
      <xdr:colOff>123826</xdr:colOff>
      <xdr:row>2</xdr:row>
      <xdr:rowOff>285750</xdr:rowOff>
    </xdr:to>
    <xdr:sp macro="[0]!exportverssyntheseplanning_Test5" textlink="">
      <xdr:nvSpPr>
        <xdr:cNvPr id="2" name="AutoShape 1781"/>
        <xdr:cNvSpPr>
          <a:spLocks noChangeArrowheads="1"/>
        </xdr:cNvSpPr>
      </xdr:nvSpPr>
      <xdr:spPr bwMode="auto">
        <a:xfrm>
          <a:off x="9039227" y="323850"/>
          <a:ext cx="1133474" cy="485775"/>
        </a:xfrm>
        <a:prstGeom prst="bevel">
          <a:avLst>
            <a:gd name="adj" fmla="val 12500"/>
          </a:avLst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export SP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Semaine S+1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702"/>
  <sheetViews>
    <sheetView workbookViewId="0">
      <pane ySplit="6" topLeftCell="A7" activePane="bottomLeft" state="frozen"/>
      <selection pane="bottomLeft" activeCell="J5" sqref="J5"/>
    </sheetView>
  </sheetViews>
  <sheetFormatPr baseColWidth="10" defaultRowHeight="15" x14ac:dyDescent="0.25"/>
  <cols>
    <col min="1" max="2" width="11.42578125" style="11"/>
    <col min="3" max="3" width="5.7109375" style="11" customWidth="1"/>
    <col min="4" max="4" width="20.5703125" style="11" customWidth="1"/>
    <col min="5" max="5" width="13.28515625" style="11" customWidth="1"/>
    <col min="6" max="7" width="11.42578125" style="11"/>
    <col min="8" max="8" width="4.5703125" style="11" customWidth="1"/>
    <col min="9" max="13" width="11.42578125" style="11"/>
    <col min="14" max="14" width="13.85546875" style="11" customWidth="1"/>
    <col min="15" max="16" width="11.42578125" style="11"/>
    <col min="17" max="17" width="5.7109375" style="11" customWidth="1"/>
    <col min="18" max="18" width="20" style="11" customWidth="1"/>
    <col min="19" max="19" width="20.28515625" style="11" customWidth="1"/>
    <col min="20" max="21" width="11.42578125" style="11"/>
    <col min="22" max="22" width="20.7109375" style="11" customWidth="1"/>
    <col min="23" max="23" width="10.5703125" style="11" customWidth="1"/>
    <col min="24" max="24" width="10" style="11" customWidth="1"/>
    <col min="25" max="25" width="8.5703125" style="11" customWidth="1"/>
    <col min="26" max="16384" width="11.42578125" style="11"/>
  </cols>
  <sheetData>
    <row r="1" spans="1:25" ht="25.5" customHeight="1" x14ac:dyDescent="0.25">
      <c r="D1" s="16"/>
      <c r="E1" s="17" t="s">
        <v>33</v>
      </c>
      <c r="F1" s="45"/>
    </row>
    <row r="2" spans="1:25" ht="15" customHeight="1" x14ac:dyDescent="0.25">
      <c r="D2" s="35" t="str">
        <f>"SEMAINE S :" &amp;WEEKNUM( S4,1)-1</f>
        <v>SEMAINE S :11</v>
      </c>
      <c r="E2" s="40">
        <f>SUMIF('Planning Ajustage'!L7:L97,"=" &amp; S4,'Planning Ajustage'!P7:P97)+SUMIF('Planning Usinage'!L7:L96,"=" &amp; S4,'Planning Usinage'!P7:P96)</f>
        <v>23</v>
      </c>
      <c r="F2" s="45"/>
    </row>
    <row r="3" spans="1:25" ht="15.75" customHeight="1" x14ac:dyDescent="0.25">
      <c r="D3" s="36" t="str">
        <f>"SEMAINE S+1 :" &amp;WEEKNUM( T4,1)-1</f>
        <v>SEMAINE S+1 :12</v>
      </c>
      <c r="E3" s="40">
        <f>SUMIF('Planning Ajustage'!L7:L98,"=" &amp; T4,'Planning Ajustage'!P7:P98)+SUMIF('Planning Usinage'!L7:L97,"=" &amp; T4,'Planning Usinage'!P7:P97)</f>
        <v>29</v>
      </c>
      <c r="F3" s="45"/>
      <c r="S3" s="11" t="s">
        <v>34</v>
      </c>
      <c r="T3" s="11" t="s">
        <v>35</v>
      </c>
      <c r="W3" s="11" t="s">
        <v>34</v>
      </c>
      <c r="X3" s="11" t="s">
        <v>35</v>
      </c>
      <c r="Y3" s="11" t="s">
        <v>46</v>
      </c>
    </row>
    <row r="4" spans="1:25" x14ac:dyDescent="0.25">
      <c r="R4" s="37" t="s">
        <v>37</v>
      </c>
      <c r="S4" s="30">
        <v>44274</v>
      </c>
      <c r="T4" s="31">
        <f>S4+7</f>
        <v>44281</v>
      </c>
      <c r="V4" s="37" t="s">
        <v>39</v>
      </c>
      <c r="W4" s="31">
        <f>S4</f>
        <v>44274</v>
      </c>
      <c r="X4" s="31">
        <f>W4+7</f>
        <v>44281</v>
      </c>
      <c r="Y4" s="31">
        <f>X4+7</f>
        <v>44288</v>
      </c>
    </row>
    <row r="5" spans="1:25" ht="25.5" x14ac:dyDescent="0.25">
      <c r="O5" s="38" t="s">
        <v>36</v>
      </c>
      <c r="P5" s="72">
        <f>SUMIFS(P$7:P$1048576,I$7:I$1048576,"DISP")</f>
        <v>6.5</v>
      </c>
      <c r="Q5" s="39"/>
      <c r="R5" s="37" t="s">
        <v>38</v>
      </c>
      <c r="S5" s="37">
        <f>COUNTIF(L:L,$S$4)</f>
        <v>5</v>
      </c>
      <c r="T5" s="37">
        <f>COUNTIF(K:K,$T$4)</f>
        <v>3</v>
      </c>
      <c r="V5" s="71" t="s">
        <v>40</v>
      </c>
      <c r="W5" s="37">
        <f>SUM(W7:W119)</f>
        <v>12.5</v>
      </c>
      <c r="X5" s="37">
        <f>SUM(X7:X119)</f>
        <v>15</v>
      </c>
      <c r="Y5" s="37">
        <f>SUM(Y7:Y119)</f>
        <v>0</v>
      </c>
    </row>
    <row r="6" spans="1:25" ht="70.5" x14ac:dyDescent="0.2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4" t="s">
        <v>6</v>
      </c>
      <c r="H6" s="4" t="s">
        <v>7</v>
      </c>
      <c r="I6" s="5" t="s">
        <v>15</v>
      </c>
      <c r="J6" s="6" t="s">
        <v>8</v>
      </c>
      <c r="K6" s="3" t="s">
        <v>9</v>
      </c>
      <c r="L6" s="7" t="s">
        <v>10</v>
      </c>
      <c r="M6" s="8" t="s">
        <v>11</v>
      </c>
      <c r="N6" s="9" t="s">
        <v>12</v>
      </c>
      <c r="O6" s="9" t="s">
        <v>13</v>
      </c>
      <c r="P6" s="10" t="s">
        <v>14</v>
      </c>
      <c r="Q6" s="10" t="s">
        <v>45</v>
      </c>
      <c r="R6" s="66" t="s">
        <v>43</v>
      </c>
      <c r="S6" s="67">
        <f>S5-S7</f>
        <v>5</v>
      </c>
      <c r="T6" s="67">
        <f>T5-T7</f>
        <v>3</v>
      </c>
      <c r="U6" s="66"/>
      <c r="V6" s="66"/>
      <c r="W6" s="68"/>
      <c r="X6" s="68"/>
      <c r="Y6" s="68"/>
    </row>
    <row r="7" spans="1:25" s="22" customFormat="1" x14ac:dyDescent="0.2">
      <c r="A7" s="18">
        <v>2000170</v>
      </c>
      <c r="B7" s="19">
        <v>152</v>
      </c>
      <c r="C7" s="19"/>
      <c r="D7" s="19" t="s">
        <v>17</v>
      </c>
      <c r="E7" s="20">
        <v>44404</v>
      </c>
      <c r="F7" s="19">
        <v>5</v>
      </c>
      <c r="G7" s="19"/>
      <c r="H7" s="19"/>
      <c r="I7" s="19" t="s">
        <v>31</v>
      </c>
      <c r="J7" s="19"/>
      <c r="K7" s="21">
        <v>44267</v>
      </c>
      <c r="L7" s="34">
        <v>44267</v>
      </c>
      <c r="M7" s="48"/>
      <c r="N7" s="19" t="s">
        <v>22</v>
      </c>
      <c r="O7" s="19"/>
      <c r="P7" s="1">
        <f t="shared" ref="P7:P14" si="0">IF(M7&lt;&gt;"",ABS(M7*F7),F7)</f>
        <v>5</v>
      </c>
      <c r="Q7" s="1"/>
      <c r="R7" s="66" t="s">
        <v>44</v>
      </c>
      <c r="S7" s="68">
        <f>SUM(S8:S28)</f>
        <v>0</v>
      </c>
      <c r="T7" s="68">
        <f>SUM(T8:T28)</f>
        <v>0</v>
      </c>
      <c r="U7" s="68"/>
      <c r="V7" s="68"/>
      <c r="W7" s="68">
        <f t="shared" ref="W7:W38" si="1">IF($K7=$W$4,$P7,0)</f>
        <v>0</v>
      </c>
      <c r="X7" s="68">
        <f t="shared" ref="X7:X38" si="2">IF($K7=$X$4,$P7,0)</f>
        <v>0</v>
      </c>
      <c r="Y7" s="68">
        <f t="shared" ref="Y7:Y38" si="3">IF($K7=$Y$4,$P7,0)</f>
        <v>0</v>
      </c>
    </row>
    <row r="8" spans="1:25" s="22" customFormat="1" x14ac:dyDescent="0.2">
      <c r="A8" s="18">
        <v>2000045</v>
      </c>
      <c r="B8" s="19">
        <v>157</v>
      </c>
      <c r="C8" s="19"/>
      <c r="D8" s="19" t="s">
        <v>16</v>
      </c>
      <c r="E8" s="20">
        <v>44409</v>
      </c>
      <c r="F8" s="19">
        <v>7</v>
      </c>
      <c r="G8" s="19"/>
      <c r="H8" s="19"/>
      <c r="I8" s="19" t="s">
        <v>31</v>
      </c>
      <c r="J8" s="19"/>
      <c r="K8" s="21">
        <v>44267</v>
      </c>
      <c r="L8" s="34">
        <v>44267</v>
      </c>
      <c r="M8" s="48"/>
      <c r="N8" s="19" t="s">
        <v>29</v>
      </c>
      <c r="O8" s="19"/>
      <c r="P8" s="1">
        <f t="shared" si="0"/>
        <v>7</v>
      </c>
      <c r="Q8" s="1"/>
      <c r="R8" s="66" t="s">
        <v>44</v>
      </c>
      <c r="S8" s="68">
        <f t="shared" ref="S8:S14" si="4">IF(AND(K8=$S$4,I8="tt"),1,0)</f>
        <v>0</v>
      </c>
      <c r="T8" s="68">
        <f t="shared" ref="T8:T70" si="5">IF(AND(K8=$T$4,I8="tt"),1,0)</f>
        <v>0</v>
      </c>
      <c r="U8" s="68"/>
      <c r="V8" s="68"/>
      <c r="W8" s="68">
        <f t="shared" si="1"/>
        <v>0</v>
      </c>
      <c r="X8" s="68">
        <f t="shared" si="2"/>
        <v>0</v>
      </c>
      <c r="Y8" s="68">
        <f t="shared" si="3"/>
        <v>0</v>
      </c>
    </row>
    <row r="9" spans="1:25" s="22" customFormat="1" x14ac:dyDescent="0.2">
      <c r="A9" s="18">
        <v>2000031</v>
      </c>
      <c r="B9" s="19">
        <v>158</v>
      </c>
      <c r="C9" s="19"/>
      <c r="D9" s="19" t="s">
        <v>17</v>
      </c>
      <c r="E9" s="20">
        <v>44410</v>
      </c>
      <c r="F9" s="19">
        <v>5</v>
      </c>
      <c r="G9" s="19"/>
      <c r="H9" s="19"/>
      <c r="I9" s="19" t="s">
        <v>31</v>
      </c>
      <c r="J9" s="19"/>
      <c r="K9" s="21">
        <v>44267</v>
      </c>
      <c r="L9" s="34">
        <v>44267</v>
      </c>
      <c r="M9" s="48"/>
      <c r="N9" s="19" t="s">
        <v>25</v>
      </c>
      <c r="O9" s="19"/>
      <c r="P9" s="1">
        <f t="shared" si="0"/>
        <v>5</v>
      </c>
      <c r="Q9" s="1"/>
      <c r="R9" s="66" t="s">
        <v>44</v>
      </c>
      <c r="S9" s="68">
        <f t="shared" si="4"/>
        <v>0</v>
      </c>
      <c r="T9" s="68">
        <f t="shared" si="5"/>
        <v>0</v>
      </c>
      <c r="U9" s="68"/>
      <c r="V9" s="68"/>
      <c r="W9" s="68">
        <f t="shared" si="1"/>
        <v>0</v>
      </c>
      <c r="X9" s="68">
        <f t="shared" si="2"/>
        <v>0</v>
      </c>
      <c r="Y9" s="68">
        <f t="shared" si="3"/>
        <v>0</v>
      </c>
    </row>
    <row r="10" spans="1:25" s="22" customFormat="1" x14ac:dyDescent="0.2">
      <c r="A10" s="18">
        <v>2000032</v>
      </c>
      <c r="B10" s="19">
        <v>159</v>
      </c>
      <c r="C10" s="19"/>
      <c r="D10" s="19" t="s">
        <v>19</v>
      </c>
      <c r="E10" s="20">
        <v>44411</v>
      </c>
      <c r="F10" s="19">
        <v>5</v>
      </c>
      <c r="G10" s="19"/>
      <c r="H10" s="19"/>
      <c r="I10" s="19" t="s">
        <v>31</v>
      </c>
      <c r="J10" s="19"/>
      <c r="K10" s="21">
        <v>44267</v>
      </c>
      <c r="L10" s="34">
        <v>44267</v>
      </c>
      <c r="M10" s="48"/>
      <c r="N10" s="19" t="s">
        <v>26</v>
      </c>
      <c r="O10" s="19"/>
      <c r="P10" s="1">
        <f t="shared" si="0"/>
        <v>5</v>
      </c>
      <c r="Q10" s="1"/>
      <c r="R10" s="66" t="s">
        <v>44</v>
      </c>
      <c r="S10" s="68">
        <f t="shared" si="4"/>
        <v>0</v>
      </c>
      <c r="T10" s="68">
        <f t="shared" si="5"/>
        <v>0</v>
      </c>
      <c r="U10" s="68"/>
      <c r="V10" s="68"/>
      <c r="W10" s="68">
        <f t="shared" si="1"/>
        <v>0</v>
      </c>
      <c r="X10" s="68">
        <f t="shared" si="2"/>
        <v>0</v>
      </c>
      <c r="Y10" s="68">
        <f t="shared" si="3"/>
        <v>0</v>
      </c>
    </row>
    <row r="11" spans="1:25" s="22" customFormat="1" x14ac:dyDescent="0.2">
      <c r="A11" s="24"/>
      <c r="B11" s="25"/>
      <c r="C11" s="25"/>
      <c r="D11" s="25"/>
      <c r="E11" s="26"/>
      <c r="F11" s="25"/>
      <c r="G11" s="25"/>
      <c r="H11" s="25"/>
      <c r="I11" s="25"/>
      <c r="J11" s="25"/>
      <c r="K11" s="27"/>
      <c r="L11" s="41"/>
      <c r="M11" s="49"/>
      <c r="N11" s="25"/>
      <c r="O11" s="25"/>
      <c r="P11" s="28"/>
      <c r="Q11" s="28"/>
      <c r="R11" s="66" t="s">
        <v>44</v>
      </c>
      <c r="S11" s="68">
        <f t="shared" si="4"/>
        <v>0</v>
      </c>
      <c r="T11" s="68">
        <f t="shared" si="5"/>
        <v>0</v>
      </c>
      <c r="U11" s="68"/>
      <c r="V11" s="68"/>
      <c r="W11" s="68">
        <f t="shared" si="1"/>
        <v>0</v>
      </c>
      <c r="X11" s="68">
        <f t="shared" si="2"/>
        <v>0</v>
      </c>
      <c r="Y11" s="68">
        <f t="shared" si="3"/>
        <v>0</v>
      </c>
    </row>
    <row r="12" spans="1:25" x14ac:dyDescent="0.2">
      <c r="A12" s="12">
        <v>2000021</v>
      </c>
      <c r="B12" s="2">
        <v>160</v>
      </c>
      <c r="C12" s="2"/>
      <c r="D12" s="2" t="s">
        <v>16</v>
      </c>
      <c r="E12" s="13">
        <v>44412</v>
      </c>
      <c r="F12" s="2">
        <v>5</v>
      </c>
      <c r="G12" s="2"/>
      <c r="H12" s="2"/>
      <c r="I12" s="2"/>
      <c r="J12" s="2"/>
      <c r="K12" s="15">
        <v>44274</v>
      </c>
      <c r="L12" s="42">
        <v>44274</v>
      </c>
      <c r="M12" s="50">
        <v>-0.2</v>
      </c>
      <c r="N12" s="2" t="s">
        <v>30</v>
      </c>
      <c r="O12" s="2"/>
      <c r="P12" s="1">
        <f t="shared" si="0"/>
        <v>1</v>
      </c>
      <c r="Q12" s="1"/>
      <c r="R12" s="66" t="s">
        <v>44</v>
      </c>
      <c r="S12" s="68">
        <f t="shared" si="4"/>
        <v>0</v>
      </c>
      <c r="T12" s="68">
        <f t="shared" si="5"/>
        <v>0</v>
      </c>
      <c r="U12" s="68"/>
      <c r="V12" s="68"/>
      <c r="W12" s="68">
        <f t="shared" si="1"/>
        <v>1</v>
      </c>
      <c r="X12" s="68">
        <f t="shared" si="2"/>
        <v>0</v>
      </c>
      <c r="Y12" s="68">
        <f t="shared" si="3"/>
        <v>0</v>
      </c>
    </row>
    <row r="13" spans="1:25" x14ac:dyDescent="0.2">
      <c r="A13" s="12">
        <v>2012378</v>
      </c>
      <c r="B13" s="2">
        <v>30</v>
      </c>
      <c r="C13" s="2"/>
      <c r="D13" s="2" t="s">
        <v>18</v>
      </c>
      <c r="E13" s="13">
        <v>44386</v>
      </c>
      <c r="F13" s="2">
        <v>3</v>
      </c>
      <c r="G13" s="2"/>
      <c r="H13" s="2"/>
      <c r="I13" s="2"/>
      <c r="J13" s="2"/>
      <c r="K13" s="15">
        <v>44274</v>
      </c>
      <c r="L13" s="42">
        <v>44274</v>
      </c>
      <c r="M13" s="50"/>
      <c r="N13" s="13">
        <v>44709</v>
      </c>
      <c r="O13" s="2"/>
      <c r="P13" s="1">
        <f t="shared" si="0"/>
        <v>3</v>
      </c>
      <c r="Q13" s="1"/>
      <c r="R13" s="66" t="s">
        <v>44</v>
      </c>
      <c r="S13" s="68">
        <f t="shared" si="4"/>
        <v>0</v>
      </c>
      <c r="T13" s="68">
        <f t="shared" si="5"/>
        <v>0</v>
      </c>
      <c r="U13" s="68"/>
      <c r="V13" s="68"/>
      <c r="W13" s="68">
        <f t="shared" si="1"/>
        <v>3</v>
      </c>
      <c r="X13" s="68">
        <f t="shared" si="2"/>
        <v>0</v>
      </c>
      <c r="Y13" s="68">
        <f t="shared" si="3"/>
        <v>0</v>
      </c>
    </row>
    <row r="14" spans="1:25" x14ac:dyDescent="0.2">
      <c r="A14" s="12">
        <v>2034756</v>
      </c>
      <c r="B14" s="2">
        <v>40</v>
      </c>
      <c r="C14" s="2"/>
      <c r="D14" s="2" t="s">
        <v>18</v>
      </c>
      <c r="E14" s="13">
        <v>44231</v>
      </c>
      <c r="F14" s="2">
        <v>7</v>
      </c>
      <c r="G14" s="2"/>
      <c r="H14" s="2"/>
      <c r="I14" s="2" t="s">
        <v>32</v>
      </c>
      <c r="J14" s="2"/>
      <c r="K14" s="15">
        <v>44274</v>
      </c>
      <c r="L14" s="42">
        <v>44274</v>
      </c>
      <c r="M14" s="50">
        <v>-0.5</v>
      </c>
      <c r="N14" s="13">
        <v>44406</v>
      </c>
      <c r="O14" s="2"/>
      <c r="P14" s="1">
        <f t="shared" si="0"/>
        <v>3.5</v>
      </c>
      <c r="Q14" s="1"/>
      <c r="R14" s="66" t="s">
        <v>44</v>
      </c>
      <c r="S14" s="68">
        <f t="shared" si="4"/>
        <v>0</v>
      </c>
      <c r="T14" s="68">
        <f t="shared" si="5"/>
        <v>0</v>
      </c>
      <c r="U14" s="69"/>
      <c r="V14" s="69"/>
      <c r="W14" s="68">
        <f t="shared" si="1"/>
        <v>3.5</v>
      </c>
      <c r="X14" s="68">
        <f t="shared" si="2"/>
        <v>0</v>
      </c>
      <c r="Y14" s="68">
        <f t="shared" si="3"/>
        <v>0</v>
      </c>
    </row>
    <row r="15" spans="1:25" x14ac:dyDescent="0.2">
      <c r="A15" s="12">
        <v>2777777</v>
      </c>
      <c r="B15" s="2">
        <v>1500</v>
      </c>
      <c r="C15" s="2"/>
      <c r="D15" s="2" t="s">
        <v>16</v>
      </c>
      <c r="E15" s="13">
        <v>44199</v>
      </c>
      <c r="F15" s="2">
        <v>2</v>
      </c>
      <c r="G15" s="2"/>
      <c r="H15" s="2"/>
      <c r="I15" s="2"/>
      <c r="J15" s="2"/>
      <c r="K15" s="15">
        <v>44274</v>
      </c>
      <c r="L15" s="42">
        <v>44274</v>
      </c>
      <c r="M15" s="50"/>
      <c r="N15" s="13">
        <v>44309</v>
      </c>
      <c r="O15" s="2"/>
      <c r="P15" s="1">
        <f t="shared" ref="P15:P70" si="6">IF(M15&lt;&gt;"",ABS(M15*F15),F15)</f>
        <v>2</v>
      </c>
      <c r="Q15" s="1"/>
      <c r="R15" s="66" t="s">
        <v>44</v>
      </c>
      <c r="S15" s="68">
        <f t="shared" ref="S15:S70" si="7">IF(AND(K15=$S$4,I15="tt"),1,0)</f>
        <v>0</v>
      </c>
      <c r="T15" s="68">
        <f t="shared" si="5"/>
        <v>0</v>
      </c>
      <c r="U15" s="69"/>
      <c r="V15" s="69"/>
      <c r="W15" s="68">
        <f t="shared" si="1"/>
        <v>2</v>
      </c>
      <c r="X15" s="68">
        <f t="shared" si="2"/>
        <v>0</v>
      </c>
      <c r="Y15" s="68">
        <f t="shared" si="3"/>
        <v>0</v>
      </c>
    </row>
    <row r="16" spans="1:25" x14ac:dyDescent="0.2">
      <c r="A16" s="12">
        <v>2400023</v>
      </c>
      <c r="B16" s="2">
        <v>1700</v>
      </c>
      <c r="C16" s="2"/>
      <c r="D16" s="2" t="s">
        <v>16</v>
      </c>
      <c r="E16" s="13">
        <v>44200</v>
      </c>
      <c r="F16" s="2">
        <v>3</v>
      </c>
      <c r="G16" s="2"/>
      <c r="H16" s="2"/>
      <c r="I16" s="2" t="s">
        <v>32</v>
      </c>
      <c r="J16" s="2"/>
      <c r="K16" s="15">
        <v>44274</v>
      </c>
      <c r="L16" s="42">
        <v>44274</v>
      </c>
      <c r="M16" s="50"/>
      <c r="N16" s="13">
        <v>44310</v>
      </c>
      <c r="O16" s="2"/>
      <c r="P16" s="1">
        <f t="shared" si="6"/>
        <v>3</v>
      </c>
      <c r="Q16" s="1"/>
      <c r="R16" s="66" t="s">
        <v>44</v>
      </c>
      <c r="S16" s="68">
        <f t="shared" si="7"/>
        <v>0</v>
      </c>
      <c r="T16" s="68">
        <f t="shared" si="5"/>
        <v>0</v>
      </c>
      <c r="U16" s="69"/>
      <c r="V16" s="69"/>
      <c r="W16" s="68">
        <f t="shared" si="1"/>
        <v>3</v>
      </c>
      <c r="X16" s="68">
        <f t="shared" si="2"/>
        <v>0</v>
      </c>
      <c r="Y16" s="68">
        <f t="shared" si="3"/>
        <v>0</v>
      </c>
    </row>
    <row r="17" spans="1:25" x14ac:dyDescent="0.2">
      <c r="A17" s="24"/>
      <c r="B17" s="25"/>
      <c r="C17" s="25"/>
      <c r="D17" s="25"/>
      <c r="E17" s="26"/>
      <c r="F17" s="25"/>
      <c r="G17" s="25"/>
      <c r="H17" s="25"/>
      <c r="I17" s="25"/>
      <c r="J17" s="25"/>
      <c r="K17" s="27"/>
      <c r="L17" s="41"/>
      <c r="M17" s="49"/>
      <c r="N17" s="25"/>
      <c r="O17" s="25"/>
      <c r="P17" s="28"/>
      <c r="Q17" s="28"/>
      <c r="R17" s="66" t="s">
        <v>44</v>
      </c>
      <c r="S17" s="68">
        <f t="shared" si="7"/>
        <v>0</v>
      </c>
      <c r="T17" s="68">
        <f t="shared" si="5"/>
        <v>0</v>
      </c>
      <c r="U17" s="69"/>
      <c r="V17" s="69"/>
      <c r="W17" s="68">
        <f t="shared" si="1"/>
        <v>0</v>
      </c>
      <c r="X17" s="68">
        <f t="shared" si="2"/>
        <v>0</v>
      </c>
      <c r="Y17" s="68">
        <f t="shared" si="3"/>
        <v>0</v>
      </c>
    </row>
    <row r="18" spans="1:25" x14ac:dyDescent="0.2">
      <c r="A18" s="14">
        <v>2000001</v>
      </c>
      <c r="B18" s="2">
        <v>10</v>
      </c>
      <c r="C18" s="2"/>
      <c r="D18" s="2" t="s">
        <v>16</v>
      </c>
      <c r="E18" s="13">
        <v>44336</v>
      </c>
      <c r="F18" s="2">
        <v>6</v>
      </c>
      <c r="G18" s="2"/>
      <c r="H18" s="2"/>
      <c r="I18" s="2"/>
      <c r="J18" s="2"/>
      <c r="K18" s="21">
        <v>44281</v>
      </c>
      <c r="L18" s="34">
        <v>44281</v>
      </c>
      <c r="M18" s="50"/>
      <c r="N18" s="13">
        <v>44341</v>
      </c>
      <c r="O18" s="2"/>
      <c r="P18" s="1">
        <f t="shared" si="6"/>
        <v>6</v>
      </c>
      <c r="Q18" s="1"/>
      <c r="R18" s="66" t="s">
        <v>44</v>
      </c>
      <c r="S18" s="68">
        <f t="shared" si="7"/>
        <v>0</v>
      </c>
      <c r="T18" s="68">
        <f t="shared" si="5"/>
        <v>0</v>
      </c>
      <c r="U18" s="69"/>
      <c r="V18" s="69"/>
      <c r="W18" s="68">
        <f t="shared" si="1"/>
        <v>0</v>
      </c>
      <c r="X18" s="68">
        <f t="shared" si="2"/>
        <v>6</v>
      </c>
      <c r="Y18" s="68">
        <f t="shared" si="3"/>
        <v>0</v>
      </c>
    </row>
    <row r="19" spans="1:25" x14ac:dyDescent="0.2">
      <c r="A19" s="14">
        <v>2000001</v>
      </c>
      <c r="B19" s="2">
        <v>20</v>
      </c>
      <c r="C19" s="2"/>
      <c r="D19" s="2" t="s">
        <v>16</v>
      </c>
      <c r="E19" s="13">
        <v>44337</v>
      </c>
      <c r="F19" s="2">
        <v>7</v>
      </c>
      <c r="G19" s="2"/>
      <c r="H19" s="2"/>
      <c r="I19" s="2"/>
      <c r="J19" s="2"/>
      <c r="K19" s="21">
        <v>44281</v>
      </c>
      <c r="L19" s="34">
        <v>44281</v>
      </c>
      <c r="M19" s="50"/>
      <c r="N19" s="13">
        <v>44341</v>
      </c>
      <c r="O19" s="2"/>
      <c r="P19" s="1">
        <f t="shared" si="6"/>
        <v>7</v>
      </c>
      <c r="Q19" s="1"/>
      <c r="R19" s="66" t="s">
        <v>44</v>
      </c>
      <c r="S19" s="68">
        <f t="shared" si="7"/>
        <v>0</v>
      </c>
      <c r="T19" s="68">
        <f t="shared" si="5"/>
        <v>0</v>
      </c>
      <c r="U19" s="69"/>
      <c r="V19" s="69"/>
      <c r="W19" s="68">
        <f t="shared" si="1"/>
        <v>0</v>
      </c>
      <c r="X19" s="68">
        <f t="shared" si="2"/>
        <v>7</v>
      </c>
      <c r="Y19" s="68">
        <f t="shared" si="3"/>
        <v>0</v>
      </c>
    </row>
    <row r="20" spans="1:25" x14ac:dyDescent="0.2">
      <c r="A20" s="14">
        <v>2000003</v>
      </c>
      <c r="B20" s="2">
        <v>80</v>
      </c>
      <c r="C20" s="2"/>
      <c r="D20" s="2" t="s">
        <v>17</v>
      </c>
      <c r="E20" s="13">
        <v>44343</v>
      </c>
      <c r="F20" s="2">
        <v>2</v>
      </c>
      <c r="G20" s="2"/>
      <c r="H20" s="2"/>
      <c r="I20" s="2"/>
      <c r="J20" s="2"/>
      <c r="K20" s="21">
        <v>44281</v>
      </c>
      <c r="L20" s="34">
        <v>44281</v>
      </c>
      <c r="M20" s="50"/>
      <c r="N20" s="13">
        <v>44346</v>
      </c>
      <c r="O20" s="2"/>
      <c r="P20" s="1">
        <f t="shared" si="6"/>
        <v>2</v>
      </c>
      <c r="Q20" s="1"/>
      <c r="R20" s="66" t="s">
        <v>44</v>
      </c>
      <c r="S20" s="68">
        <f t="shared" si="7"/>
        <v>0</v>
      </c>
      <c r="T20" s="68">
        <f t="shared" si="5"/>
        <v>0</v>
      </c>
      <c r="U20" s="69"/>
      <c r="V20" s="69"/>
      <c r="W20" s="68">
        <f t="shared" si="1"/>
        <v>0</v>
      </c>
      <c r="X20" s="68">
        <f t="shared" si="2"/>
        <v>2</v>
      </c>
      <c r="Y20" s="68">
        <f t="shared" si="3"/>
        <v>0</v>
      </c>
    </row>
    <row r="21" spans="1:25" x14ac:dyDescent="0.2">
      <c r="A21" s="47"/>
      <c r="B21" s="25"/>
      <c r="C21" s="25"/>
      <c r="D21" s="25"/>
      <c r="E21" s="26"/>
      <c r="F21" s="25"/>
      <c r="G21" s="25"/>
      <c r="H21" s="25"/>
      <c r="I21" s="25"/>
      <c r="J21" s="25"/>
      <c r="K21" s="27"/>
      <c r="L21" s="41"/>
      <c r="M21" s="49"/>
      <c r="N21" s="26"/>
      <c r="O21" s="25"/>
      <c r="P21" s="28"/>
      <c r="Q21" s="28"/>
      <c r="R21" s="66" t="s">
        <v>44</v>
      </c>
      <c r="S21" s="68">
        <f t="shared" si="7"/>
        <v>0</v>
      </c>
      <c r="T21" s="68">
        <f t="shared" si="5"/>
        <v>0</v>
      </c>
      <c r="U21" s="69"/>
      <c r="V21" s="69"/>
      <c r="W21" s="68">
        <f t="shared" si="1"/>
        <v>0</v>
      </c>
      <c r="X21" s="68">
        <f t="shared" si="2"/>
        <v>0</v>
      </c>
      <c r="Y21" s="68">
        <f t="shared" si="3"/>
        <v>0</v>
      </c>
    </row>
    <row r="22" spans="1:25" x14ac:dyDescent="0.2">
      <c r="A22" s="2">
        <v>2000012</v>
      </c>
      <c r="B22" s="2">
        <v>20</v>
      </c>
      <c r="C22" s="2"/>
      <c r="D22" s="2" t="s">
        <v>16</v>
      </c>
      <c r="E22" s="13">
        <v>44320</v>
      </c>
      <c r="F22" s="2">
        <v>3</v>
      </c>
      <c r="G22" s="2"/>
      <c r="H22" s="2"/>
      <c r="I22" s="2"/>
      <c r="J22" s="2"/>
      <c r="K22" s="15"/>
      <c r="L22" s="43"/>
      <c r="M22" s="50"/>
      <c r="N22" s="13">
        <v>44460</v>
      </c>
      <c r="O22" s="2"/>
      <c r="P22" s="1">
        <f t="shared" si="6"/>
        <v>3</v>
      </c>
      <c r="Q22" s="1"/>
      <c r="R22" s="66" t="s">
        <v>44</v>
      </c>
      <c r="S22" s="68">
        <f t="shared" si="7"/>
        <v>0</v>
      </c>
      <c r="T22" s="68">
        <f t="shared" si="5"/>
        <v>0</v>
      </c>
      <c r="U22" s="69"/>
      <c r="V22" s="69"/>
      <c r="W22" s="68">
        <f t="shared" si="1"/>
        <v>0</v>
      </c>
      <c r="X22" s="68">
        <f t="shared" si="2"/>
        <v>0</v>
      </c>
      <c r="Y22" s="68">
        <f t="shared" si="3"/>
        <v>0</v>
      </c>
    </row>
    <row r="23" spans="1:25" x14ac:dyDescent="0.2">
      <c r="A23" s="2">
        <v>2000324</v>
      </c>
      <c r="B23" s="2">
        <v>170</v>
      </c>
      <c r="C23" s="2"/>
      <c r="D23" s="2" t="s">
        <v>18</v>
      </c>
      <c r="E23" s="13">
        <v>44287</v>
      </c>
      <c r="F23" s="2">
        <v>7</v>
      </c>
      <c r="G23" s="2"/>
      <c r="H23" s="2"/>
      <c r="I23" s="2"/>
      <c r="J23" s="2"/>
      <c r="K23" s="15"/>
      <c r="L23" s="43"/>
      <c r="M23" s="50"/>
      <c r="N23" s="13">
        <v>44461</v>
      </c>
      <c r="O23" s="2"/>
      <c r="P23" s="1">
        <f t="shared" si="6"/>
        <v>7</v>
      </c>
      <c r="Q23" s="1"/>
      <c r="R23" s="66" t="s">
        <v>44</v>
      </c>
      <c r="S23" s="68">
        <f t="shared" si="7"/>
        <v>0</v>
      </c>
      <c r="T23" s="68">
        <f t="shared" si="5"/>
        <v>0</v>
      </c>
      <c r="U23" s="69"/>
      <c r="V23" s="69"/>
      <c r="W23" s="68">
        <f t="shared" si="1"/>
        <v>0</v>
      </c>
      <c r="X23" s="68">
        <f t="shared" si="2"/>
        <v>0</v>
      </c>
      <c r="Y23" s="68">
        <f t="shared" si="3"/>
        <v>0</v>
      </c>
    </row>
    <row r="24" spans="1:25" x14ac:dyDescent="0.2">
      <c r="A24" s="2">
        <v>2014587</v>
      </c>
      <c r="B24" s="2">
        <v>60</v>
      </c>
      <c r="C24" s="2"/>
      <c r="D24" s="2" t="s">
        <v>17</v>
      </c>
      <c r="E24" s="13">
        <v>44350</v>
      </c>
      <c r="F24" s="2">
        <v>8</v>
      </c>
      <c r="G24" s="2"/>
      <c r="H24" s="2"/>
      <c r="I24" s="2"/>
      <c r="J24" s="2"/>
      <c r="K24" s="15"/>
      <c r="L24" s="43"/>
      <c r="M24" s="50"/>
      <c r="N24" s="13">
        <v>44411</v>
      </c>
      <c r="O24" s="2"/>
      <c r="P24" s="1">
        <f t="shared" si="6"/>
        <v>8</v>
      </c>
      <c r="Q24" s="1"/>
      <c r="R24" s="66" t="s">
        <v>44</v>
      </c>
      <c r="S24" s="68">
        <f t="shared" si="7"/>
        <v>0</v>
      </c>
      <c r="T24" s="68">
        <f t="shared" si="5"/>
        <v>0</v>
      </c>
      <c r="U24" s="69"/>
      <c r="V24" s="69"/>
      <c r="W24" s="68">
        <f t="shared" si="1"/>
        <v>0</v>
      </c>
      <c r="X24" s="68">
        <f t="shared" si="2"/>
        <v>0</v>
      </c>
      <c r="Y24" s="68">
        <f t="shared" si="3"/>
        <v>0</v>
      </c>
    </row>
    <row r="25" spans="1:25" x14ac:dyDescent="0.2">
      <c r="A25" s="2">
        <v>2387459</v>
      </c>
      <c r="B25" s="2">
        <v>140</v>
      </c>
      <c r="C25" s="2"/>
      <c r="D25" s="2" t="s">
        <v>17</v>
      </c>
      <c r="E25" s="13">
        <v>44320</v>
      </c>
      <c r="F25" s="2">
        <v>1</v>
      </c>
      <c r="G25" s="2"/>
      <c r="H25" s="2"/>
      <c r="I25" s="2"/>
      <c r="J25" s="2"/>
      <c r="K25" s="15"/>
      <c r="L25" s="43"/>
      <c r="M25" s="50"/>
      <c r="N25" s="13">
        <v>44383</v>
      </c>
      <c r="O25" s="2"/>
      <c r="P25" s="1">
        <f t="shared" si="6"/>
        <v>1</v>
      </c>
      <c r="Q25" s="1"/>
      <c r="R25" s="66" t="s">
        <v>44</v>
      </c>
      <c r="S25" s="68">
        <f t="shared" si="7"/>
        <v>0</v>
      </c>
      <c r="T25" s="68">
        <f t="shared" si="5"/>
        <v>0</v>
      </c>
      <c r="U25" s="69"/>
      <c r="V25" s="69"/>
      <c r="W25" s="68">
        <f t="shared" si="1"/>
        <v>0</v>
      </c>
      <c r="X25" s="68">
        <f t="shared" si="2"/>
        <v>0</v>
      </c>
      <c r="Y25" s="68">
        <f t="shared" si="3"/>
        <v>0</v>
      </c>
    </row>
    <row r="26" spans="1:25" x14ac:dyDescent="0.2">
      <c r="A26" s="2"/>
      <c r="B26" s="2"/>
      <c r="C26" s="2"/>
      <c r="D26" s="2"/>
      <c r="E26" s="13"/>
      <c r="F26" s="2"/>
      <c r="G26" s="2"/>
      <c r="H26" s="2"/>
      <c r="I26" s="2"/>
      <c r="J26" s="2"/>
      <c r="K26" s="15"/>
      <c r="L26" s="43"/>
      <c r="M26" s="50"/>
      <c r="N26" s="13"/>
      <c r="O26" s="2"/>
      <c r="P26" s="1">
        <f t="shared" si="6"/>
        <v>0</v>
      </c>
      <c r="Q26" s="1"/>
      <c r="R26" s="66" t="s">
        <v>44</v>
      </c>
      <c r="S26" s="68">
        <f t="shared" si="7"/>
        <v>0</v>
      </c>
      <c r="T26" s="68">
        <f t="shared" si="5"/>
        <v>0</v>
      </c>
      <c r="U26" s="69"/>
      <c r="V26" s="69"/>
      <c r="W26" s="68">
        <f t="shared" si="1"/>
        <v>0</v>
      </c>
      <c r="X26" s="68">
        <f t="shared" si="2"/>
        <v>0</v>
      </c>
      <c r="Y26" s="68">
        <f t="shared" si="3"/>
        <v>0</v>
      </c>
    </row>
    <row r="27" spans="1:25" x14ac:dyDescent="0.2">
      <c r="A27" s="2"/>
      <c r="B27" s="2"/>
      <c r="C27" s="2"/>
      <c r="D27" s="2"/>
      <c r="E27" s="13"/>
      <c r="F27" s="2"/>
      <c r="G27" s="2"/>
      <c r="H27" s="2"/>
      <c r="I27" s="2"/>
      <c r="J27" s="2"/>
      <c r="K27" s="15"/>
      <c r="L27" s="43"/>
      <c r="M27" s="50"/>
      <c r="N27" s="13"/>
      <c r="O27" s="2"/>
      <c r="P27" s="1">
        <f t="shared" si="6"/>
        <v>0</v>
      </c>
      <c r="Q27" s="1"/>
      <c r="R27" s="66" t="s">
        <v>44</v>
      </c>
      <c r="S27" s="68">
        <f t="shared" si="7"/>
        <v>0</v>
      </c>
      <c r="T27" s="68">
        <f t="shared" si="5"/>
        <v>0</v>
      </c>
      <c r="U27" s="69"/>
      <c r="V27" s="69"/>
      <c r="W27" s="68">
        <f t="shared" si="1"/>
        <v>0</v>
      </c>
      <c r="X27" s="68">
        <f t="shared" si="2"/>
        <v>0</v>
      </c>
      <c r="Y27" s="68">
        <f t="shared" si="3"/>
        <v>0</v>
      </c>
    </row>
    <row r="28" spans="1:25" x14ac:dyDescent="0.2">
      <c r="A28" s="2"/>
      <c r="B28" s="2"/>
      <c r="C28" s="2"/>
      <c r="D28" s="2"/>
      <c r="E28" s="13"/>
      <c r="F28" s="2"/>
      <c r="G28" s="2"/>
      <c r="H28" s="2"/>
      <c r="I28" s="2"/>
      <c r="J28" s="2"/>
      <c r="K28" s="15"/>
      <c r="L28" s="43"/>
      <c r="M28" s="50"/>
      <c r="N28" s="13"/>
      <c r="O28" s="2"/>
      <c r="P28" s="1">
        <f t="shared" si="6"/>
        <v>0</v>
      </c>
      <c r="Q28" s="1"/>
      <c r="R28" s="66" t="s">
        <v>44</v>
      </c>
      <c r="S28" s="68">
        <f t="shared" si="7"/>
        <v>0</v>
      </c>
      <c r="T28" s="68">
        <f t="shared" si="5"/>
        <v>0</v>
      </c>
      <c r="U28" s="69"/>
      <c r="V28" s="69"/>
      <c r="W28" s="68">
        <f t="shared" si="1"/>
        <v>0</v>
      </c>
      <c r="X28" s="68">
        <f t="shared" si="2"/>
        <v>0</v>
      </c>
      <c r="Y28" s="68">
        <f t="shared" si="3"/>
        <v>0</v>
      </c>
    </row>
    <row r="29" spans="1:25" x14ac:dyDescent="0.2">
      <c r="A29" s="2"/>
      <c r="B29" s="2"/>
      <c r="C29" s="2"/>
      <c r="D29" s="2"/>
      <c r="E29" s="13"/>
      <c r="F29" s="2"/>
      <c r="G29" s="2"/>
      <c r="H29" s="2"/>
      <c r="I29" s="2"/>
      <c r="J29" s="2"/>
      <c r="K29" s="15"/>
      <c r="L29" s="43"/>
      <c r="M29" s="50"/>
      <c r="N29" s="13"/>
      <c r="O29" s="2"/>
      <c r="P29" s="1">
        <f t="shared" si="6"/>
        <v>0</v>
      </c>
      <c r="Q29" s="1"/>
      <c r="R29" s="66" t="s">
        <v>44</v>
      </c>
      <c r="S29" s="68">
        <f t="shared" si="7"/>
        <v>0</v>
      </c>
      <c r="T29" s="68">
        <f t="shared" si="5"/>
        <v>0</v>
      </c>
      <c r="U29" s="69"/>
      <c r="V29" s="69"/>
      <c r="W29" s="68">
        <f t="shared" si="1"/>
        <v>0</v>
      </c>
      <c r="X29" s="68">
        <f t="shared" si="2"/>
        <v>0</v>
      </c>
      <c r="Y29" s="68">
        <f t="shared" si="3"/>
        <v>0</v>
      </c>
    </row>
    <row r="30" spans="1:25" x14ac:dyDescent="0.2">
      <c r="A30" s="2"/>
      <c r="B30" s="2"/>
      <c r="C30" s="2"/>
      <c r="D30" s="2"/>
      <c r="E30" s="13"/>
      <c r="F30" s="2"/>
      <c r="G30" s="2"/>
      <c r="H30" s="2"/>
      <c r="I30" s="2"/>
      <c r="J30" s="2"/>
      <c r="K30" s="15"/>
      <c r="L30" s="43"/>
      <c r="M30" s="50"/>
      <c r="N30" s="13"/>
      <c r="O30" s="2"/>
      <c r="P30" s="1">
        <f t="shared" si="6"/>
        <v>0</v>
      </c>
      <c r="Q30" s="1"/>
      <c r="R30" s="66" t="s">
        <v>44</v>
      </c>
      <c r="S30" s="68">
        <f t="shared" si="7"/>
        <v>0</v>
      </c>
      <c r="T30" s="68">
        <f t="shared" si="5"/>
        <v>0</v>
      </c>
      <c r="U30" s="69"/>
      <c r="V30" s="69"/>
      <c r="W30" s="68">
        <f t="shared" si="1"/>
        <v>0</v>
      </c>
      <c r="X30" s="68">
        <f t="shared" si="2"/>
        <v>0</v>
      </c>
      <c r="Y30" s="68">
        <f t="shared" si="3"/>
        <v>0</v>
      </c>
    </row>
    <row r="31" spans="1:25" x14ac:dyDescent="0.2">
      <c r="A31" s="2"/>
      <c r="B31" s="2"/>
      <c r="C31" s="2"/>
      <c r="D31" s="2"/>
      <c r="E31" s="13"/>
      <c r="F31" s="2"/>
      <c r="G31" s="2"/>
      <c r="H31" s="2"/>
      <c r="I31" s="2"/>
      <c r="J31" s="2"/>
      <c r="K31" s="15"/>
      <c r="L31" s="43"/>
      <c r="M31" s="50"/>
      <c r="N31" s="13"/>
      <c r="O31" s="2"/>
      <c r="P31" s="1">
        <f t="shared" si="6"/>
        <v>0</v>
      </c>
      <c r="Q31" s="1"/>
      <c r="R31" s="66" t="s">
        <v>44</v>
      </c>
      <c r="S31" s="68">
        <f t="shared" si="7"/>
        <v>0</v>
      </c>
      <c r="T31" s="68">
        <f t="shared" si="5"/>
        <v>0</v>
      </c>
      <c r="U31" s="69"/>
      <c r="V31" s="69"/>
      <c r="W31" s="68">
        <f t="shared" si="1"/>
        <v>0</v>
      </c>
      <c r="X31" s="68">
        <f t="shared" si="2"/>
        <v>0</v>
      </c>
      <c r="Y31" s="68">
        <f t="shared" si="3"/>
        <v>0</v>
      </c>
    </row>
    <row r="32" spans="1:25" x14ac:dyDescent="0.2">
      <c r="A32" s="2"/>
      <c r="B32" s="2"/>
      <c r="C32" s="2"/>
      <c r="D32" s="2"/>
      <c r="E32" s="13"/>
      <c r="F32" s="2"/>
      <c r="G32" s="2"/>
      <c r="H32" s="2"/>
      <c r="I32" s="2"/>
      <c r="J32" s="2"/>
      <c r="K32" s="15"/>
      <c r="L32" s="43"/>
      <c r="M32" s="50"/>
      <c r="N32" s="13"/>
      <c r="O32" s="2"/>
      <c r="P32" s="1">
        <f t="shared" si="6"/>
        <v>0</v>
      </c>
      <c r="Q32" s="1"/>
      <c r="R32" s="66" t="s">
        <v>44</v>
      </c>
      <c r="S32" s="68">
        <f t="shared" si="7"/>
        <v>0</v>
      </c>
      <c r="T32" s="68">
        <f t="shared" si="5"/>
        <v>0</v>
      </c>
      <c r="U32" s="69"/>
      <c r="V32" s="69"/>
      <c r="W32" s="68">
        <f t="shared" si="1"/>
        <v>0</v>
      </c>
      <c r="X32" s="68">
        <f t="shared" si="2"/>
        <v>0</v>
      </c>
      <c r="Y32" s="68">
        <f t="shared" si="3"/>
        <v>0</v>
      </c>
    </row>
    <row r="33" spans="1:25" x14ac:dyDescent="0.2">
      <c r="A33" s="2"/>
      <c r="B33" s="2"/>
      <c r="C33" s="2"/>
      <c r="D33" s="2"/>
      <c r="E33" s="13"/>
      <c r="F33" s="2"/>
      <c r="G33" s="2"/>
      <c r="H33" s="2"/>
      <c r="I33" s="2"/>
      <c r="J33" s="2"/>
      <c r="K33" s="15"/>
      <c r="L33" s="43"/>
      <c r="M33" s="50"/>
      <c r="N33" s="13"/>
      <c r="O33" s="2"/>
      <c r="P33" s="1">
        <f t="shared" si="6"/>
        <v>0</v>
      </c>
      <c r="Q33" s="1"/>
      <c r="R33" s="66" t="s">
        <v>44</v>
      </c>
      <c r="S33" s="68">
        <f t="shared" si="7"/>
        <v>0</v>
      </c>
      <c r="T33" s="68">
        <f t="shared" si="5"/>
        <v>0</v>
      </c>
      <c r="U33" s="69"/>
      <c r="V33" s="69"/>
      <c r="W33" s="68">
        <f t="shared" si="1"/>
        <v>0</v>
      </c>
      <c r="X33" s="68">
        <f t="shared" si="2"/>
        <v>0</v>
      </c>
      <c r="Y33" s="68">
        <f t="shared" si="3"/>
        <v>0</v>
      </c>
    </row>
    <row r="34" spans="1:25" x14ac:dyDescent="0.2">
      <c r="A34" s="2"/>
      <c r="B34" s="2"/>
      <c r="C34" s="2"/>
      <c r="D34" s="2"/>
      <c r="E34" s="13"/>
      <c r="F34" s="2"/>
      <c r="G34" s="2"/>
      <c r="H34" s="2"/>
      <c r="I34" s="2"/>
      <c r="J34" s="2"/>
      <c r="K34" s="15"/>
      <c r="L34" s="43"/>
      <c r="M34" s="50"/>
      <c r="N34" s="13"/>
      <c r="O34" s="2"/>
      <c r="P34" s="1">
        <f t="shared" si="6"/>
        <v>0</v>
      </c>
      <c r="Q34" s="1"/>
      <c r="R34" s="66" t="s">
        <v>44</v>
      </c>
      <c r="S34" s="68">
        <f t="shared" si="7"/>
        <v>0</v>
      </c>
      <c r="T34" s="68">
        <f t="shared" si="5"/>
        <v>0</v>
      </c>
      <c r="U34" s="69"/>
      <c r="V34" s="69"/>
      <c r="W34" s="68">
        <f t="shared" si="1"/>
        <v>0</v>
      </c>
      <c r="X34" s="68">
        <f t="shared" si="2"/>
        <v>0</v>
      </c>
      <c r="Y34" s="68">
        <f t="shared" si="3"/>
        <v>0</v>
      </c>
    </row>
    <row r="35" spans="1:25" x14ac:dyDescent="0.2">
      <c r="A35" s="2"/>
      <c r="B35" s="2"/>
      <c r="C35" s="2"/>
      <c r="D35" s="2"/>
      <c r="E35" s="13"/>
      <c r="F35" s="2"/>
      <c r="G35" s="2"/>
      <c r="H35" s="2"/>
      <c r="I35" s="2"/>
      <c r="J35" s="2"/>
      <c r="K35" s="15"/>
      <c r="L35" s="43"/>
      <c r="M35" s="50"/>
      <c r="N35" s="13"/>
      <c r="O35" s="2"/>
      <c r="P35" s="1">
        <f t="shared" si="6"/>
        <v>0</v>
      </c>
      <c r="Q35" s="1"/>
      <c r="R35" s="66" t="s">
        <v>44</v>
      </c>
      <c r="S35" s="68">
        <f t="shared" si="7"/>
        <v>0</v>
      </c>
      <c r="T35" s="68">
        <f t="shared" si="5"/>
        <v>0</v>
      </c>
      <c r="U35" s="69"/>
      <c r="V35" s="69"/>
      <c r="W35" s="68">
        <f t="shared" si="1"/>
        <v>0</v>
      </c>
      <c r="X35" s="68">
        <f t="shared" si="2"/>
        <v>0</v>
      </c>
      <c r="Y35" s="68">
        <f t="shared" si="3"/>
        <v>0</v>
      </c>
    </row>
    <row r="36" spans="1:25" x14ac:dyDescent="0.2">
      <c r="A36" s="2"/>
      <c r="B36" s="2"/>
      <c r="C36" s="2"/>
      <c r="D36" s="2"/>
      <c r="E36" s="13"/>
      <c r="F36" s="2"/>
      <c r="G36" s="2"/>
      <c r="H36" s="2"/>
      <c r="I36" s="2"/>
      <c r="J36" s="2"/>
      <c r="K36" s="15"/>
      <c r="L36" s="43"/>
      <c r="M36" s="50"/>
      <c r="N36" s="13"/>
      <c r="O36" s="2"/>
      <c r="P36" s="1">
        <f t="shared" si="6"/>
        <v>0</v>
      </c>
      <c r="Q36" s="1"/>
      <c r="R36" s="66" t="s">
        <v>44</v>
      </c>
      <c r="S36" s="68">
        <f t="shared" si="7"/>
        <v>0</v>
      </c>
      <c r="T36" s="68">
        <f t="shared" si="5"/>
        <v>0</v>
      </c>
      <c r="U36" s="69"/>
      <c r="V36" s="69"/>
      <c r="W36" s="68">
        <f t="shared" si="1"/>
        <v>0</v>
      </c>
      <c r="X36" s="68">
        <f t="shared" si="2"/>
        <v>0</v>
      </c>
      <c r="Y36" s="68">
        <f t="shared" si="3"/>
        <v>0</v>
      </c>
    </row>
    <row r="37" spans="1:25" x14ac:dyDescent="0.2">
      <c r="A37" s="2"/>
      <c r="B37" s="2"/>
      <c r="C37" s="2"/>
      <c r="D37" s="2"/>
      <c r="E37" s="13"/>
      <c r="F37" s="2"/>
      <c r="G37" s="2"/>
      <c r="H37" s="2"/>
      <c r="I37" s="2"/>
      <c r="J37" s="2"/>
      <c r="K37" s="15"/>
      <c r="L37" s="43"/>
      <c r="M37" s="50"/>
      <c r="N37" s="13"/>
      <c r="O37" s="2"/>
      <c r="P37" s="1">
        <f t="shared" si="6"/>
        <v>0</v>
      </c>
      <c r="Q37" s="1"/>
      <c r="R37" s="66" t="s">
        <v>44</v>
      </c>
      <c r="S37" s="68">
        <f t="shared" si="7"/>
        <v>0</v>
      </c>
      <c r="T37" s="68">
        <f t="shared" si="5"/>
        <v>0</v>
      </c>
      <c r="U37" s="69"/>
      <c r="V37" s="69"/>
      <c r="W37" s="68">
        <f t="shared" si="1"/>
        <v>0</v>
      </c>
      <c r="X37" s="68">
        <f t="shared" si="2"/>
        <v>0</v>
      </c>
      <c r="Y37" s="68">
        <f t="shared" si="3"/>
        <v>0</v>
      </c>
    </row>
    <row r="38" spans="1:25" x14ac:dyDescent="0.2">
      <c r="A38" s="2"/>
      <c r="B38" s="2"/>
      <c r="C38" s="2"/>
      <c r="D38" s="2"/>
      <c r="E38" s="13"/>
      <c r="F38" s="2"/>
      <c r="G38" s="2"/>
      <c r="H38" s="2"/>
      <c r="I38" s="2"/>
      <c r="J38" s="2"/>
      <c r="K38" s="15"/>
      <c r="L38" s="43"/>
      <c r="M38" s="50"/>
      <c r="N38" s="13"/>
      <c r="O38" s="2"/>
      <c r="P38" s="1">
        <f t="shared" si="6"/>
        <v>0</v>
      </c>
      <c r="Q38" s="1"/>
      <c r="R38" s="66" t="s">
        <v>44</v>
      </c>
      <c r="S38" s="68">
        <f t="shared" si="7"/>
        <v>0</v>
      </c>
      <c r="T38" s="68">
        <f t="shared" si="5"/>
        <v>0</v>
      </c>
      <c r="U38" s="69"/>
      <c r="V38" s="69"/>
      <c r="W38" s="68">
        <f t="shared" si="1"/>
        <v>0</v>
      </c>
      <c r="X38" s="68">
        <f t="shared" si="2"/>
        <v>0</v>
      </c>
      <c r="Y38" s="68">
        <f t="shared" si="3"/>
        <v>0</v>
      </c>
    </row>
    <row r="39" spans="1:25" x14ac:dyDescent="0.2">
      <c r="A39" s="2"/>
      <c r="B39" s="2"/>
      <c r="C39" s="2"/>
      <c r="D39" s="2"/>
      <c r="E39" s="13"/>
      <c r="F39" s="2"/>
      <c r="G39" s="2"/>
      <c r="H39" s="2"/>
      <c r="I39" s="2"/>
      <c r="J39" s="2"/>
      <c r="K39" s="15"/>
      <c r="L39" s="43"/>
      <c r="M39" s="50"/>
      <c r="N39" s="13"/>
      <c r="O39" s="2"/>
      <c r="P39" s="1">
        <f t="shared" si="6"/>
        <v>0</v>
      </c>
      <c r="Q39" s="1"/>
      <c r="R39" s="66" t="s">
        <v>44</v>
      </c>
      <c r="S39" s="68">
        <f t="shared" si="7"/>
        <v>0</v>
      </c>
      <c r="T39" s="68">
        <f t="shared" si="5"/>
        <v>0</v>
      </c>
      <c r="U39" s="69"/>
      <c r="V39" s="69"/>
      <c r="W39" s="68">
        <f t="shared" ref="W39:W70" si="8">IF($K39=$W$4,$P39,0)</f>
        <v>0</v>
      </c>
      <c r="X39" s="68">
        <f t="shared" ref="X39:X70" si="9">IF($K39=$X$4,$P39,0)</f>
        <v>0</v>
      </c>
      <c r="Y39" s="68">
        <f t="shared" ref="Y39:Y70" si="10">IF($K39=$Y$4,$P39,0)</f>
        <v>0</v>
      </c>
    </row>
    <row r="40" spans="1:25" x14ac:dyDescent="0.2">
      <c r="A40" s="2"/>
      <c r="B40" s="2"/>
      <c r="C40" s="2"/>
      <c r="D40" s="2"/>
      <c r="E40" s="13"/>
      <c r="F40" s="2"/>
      <c r="G40" s="2"/>
      <c r="H40" s="2"/>
      <c r="I40" s="2"/>
      <c r="J40" s="2"/>
      <c r="K40" s="15"/>
      <c r="L40" s="43"/>
      <c r="M40" s="50"/>
      <c r="N40" s="13"/>
      <c r="O40" s="2"/>
      <c r="P40" s="1">
        <f t="shared" si="6"/>
        <v>0</v>
      </c>
      <c r="Q40" s="1"/>
      <c r="R40" s="66" t="s">
        <v>44</v>
      </c>
      <c r="S40" s="68">
        <f t="shared" si="7"/>
        <v>0</v>
      </c>
      <c r="T40" s="68">
        <f t="shared" si="5"/>
        <v>0</v>
      </c>
      <c r="U40" s="69"/>
      <c r="V40" s="69"/>
      <c r="W40" s="68">
        <f t="shared" si="8"/>
        <v>0</v>
      </c>
      <c r="X40" s="68">
        <f t="shared" si="9"/>
        <v>0</v>
      </c>
      <c r="Y40" s="68">
        <f t="shared" si="10"/>
        <v>0</v>
      </c>
    </row>
    <row r="41" spans="1:25" x14ac:dyDescent="0.2">
      <c r="A41" s="2"/>
      <c r="B41" s="2"/>
      <c r="C41" s="2"/>
      <c r="D41" s="2"/>
      <c r="E41" s="13"/>
      <c r="F41" s="2"/>
      <c r="G41" s="2"/>
      <c r="H41" s="2"/>
      <c r="I41" s="2"/>
      <c r="J41" s="2"/>
      <c r="K41" s="15"/>
      <c r="L41" s="43"/>
      <c r="M41" s="50"/>
      <c r="N41" s="13"/>
      <c r="O41" s="2"/>
      <c r="P41" s="1">
        <f t="shared" si="6"/>
        <v>0</v>
      </c>
      <c r="Q41" s="1"/>
      <c r="R41" s="66" t="s">
        <v>44</v>
      </c>
      <c r="S41" s="68">
        <f t="shared" si="7"/>
        <v>0</v>
      </c>
      <c r="T41" s="68">
        <f t="shared" si="5"/>
        <v>0</v>
      </c>
      <c r="U41" s="69"/>
      <c r="V41" s="69"/>
      <c r="W41" s="68">
        <f t="shared" si="8"/>
        <v>0</v>
      </c>
      <c r="X41" s="68">
        <f t="shared" si="9"/>
        <v>0</v>
      </c>
      <c r="Y41" s="68">
        <f t="shared" si="10"/>
        <v>0</v>
      </c>
    </row>
    <row r="42" spans="1:25" x14ac:dyDescent="0.2">
      <c r="A42" s="2"/>
      <c r="B42" s="2"/>
      <c r="C42" s="2"/>
      <c r="D42" s="2"/>
      <c r="E42" s="13"/>
      <c r="F42" s="2"/>
      <c r="G42" s="2"/>
      <c r="H42" s="2"/>
      <c r="I42" s="2"/>
      <c r="J42" s="2"/>
      <c r="K42" s="15"/>
      <c r="L42" s="43"/>
      <c r="M42" s="50"/>
      <c r="N42" s="13"/>
      <c r="O42" s="2"/>
      <c r="P42" s="1">
        <f t="shared" si="6"/>
        <v>0</v>
      </c>
      <c r="Q42" s="1"/>
      <c r="R42" s="66" t="s">
        <v>44</v>
      </c>
      <c r="S42" s="68">
        <f t="shared" si="7"/>
        <v>0</v>
      </c>
      <c r="T42" s="68">
        <f t="shared" si="5"/>
        <v>0</v>
      </c>
      <c r="U42" s="69"/>
      <c r="V42" s="69"/>
      <c r="W42" s="68">
        <f t="shared" si="8"/>
        <v>0</v>
      </c>
      <c r="X42" s="68">
        <f t="shared" si="9"/>
        <v>0</v>
      </c>
      <c r="Y42" s="68">
        <f t="shared" si="10"/>
        <v>0</v>
      </c>
    </row>
    <row r="43" spans="1:25" x14ac:dyDescent="0.2">
      <c r="A43" s="2"/>
      <c r="B43" s="2"/>
      <c r="C43" s="2"/>
      <c r="D43" s="2"/>
      <c r="E43" s="13"/>
      <c r="F43" s="2"/>
      <c r="G43" s="2"/>
      <c r="H43" s="2"/>
      <c r="I43" s="2"/>
      <c r="J43" s="2"/>
      <c r="K43" s="15"/>
      <c r="L43" s="43"/>
      <c r="M43" s="50"/>
      <c r="N43" s="13"/>
      <c r="O43" s="2"/>
      <c r="P43" s="1">
        <f t="shared" si="6"/>
        <v>0</v>
      </c>
      <c r="Q43" s="1"/>
      <c r="R43" s="66" t="s">
        <v>44</v>
      </c>
      <c r="S43" s="68">
        <f t="shared" si="7"/>
        <v>0</v>
      </c>
      <c r="T43" s="68">
        <f t="shared" si="5"/>
        <v>0</v>
      </c>
      <c r="U43" s="69"/>
      <c r="V43" s="69"/>
      <c r="W43" s="68">
        <f t="shared" si="8"/>
        <v>0</v>
      </c>
      <c r="X43" s="68">
        <f t="shared" si="9"/>
        <v>0</v>
      </c>
      <c r="Y43" s="68">
        <f t="shared" si="10"/>
        <v>0</v>
      </c>
    </row>
    <row r="44" spans="1:25" x14ac:dyDescent="0.2">
      <c r="A44" s="2"/>
      <c r="B44" s="2"/>
      <c r="C44" s="2"/>
      <c r="D44" s="2"/>
      <c r="E44" s="13"/>
      <c r="F44" s="2"/>
      <c r="G44" s="2"/>
      <c r="H44" s="2"/>
      <c r="I44" s="2"/>
      <c r="J44" s="2"/>
      <c r="K44" s="15"/>
      <c r="L44" s="43"/>
      <c r="M44" s="50"/>
      <c r="N44" s="13"/>
      <c r="O44" s="2"/>
      <c r="P44" s="1">
        <f t="shared" si="6"/>
        <v>0</v>
      </c>
      <c r="Q44" s="1"/>
      <c r="R44" s="66" t="s">
        <v>44</v>
      </c>
      <c r="S44" s="68">
        <f t="shared" si="7"/>
        <v>0</v>
      </c>
      <c r="T44" s="68">
        <f t="shared" si="5"/>
        <v>0</v>
      </c>
      <c r="U44" s="69"/>
      <c r="V44" s="69"/>
      <c r="W44" s="68">
        <f t="shared" si="8"/>
        <v>0</v>
      </c>
      <c r="X44" s="68">
        <f t="shared" si="9"/>
        <v>0</v>
      </c>
      <c r="Y44" s="68">
        <f t="shared" si="10"/>
        <v>0</v>
      </c>
    </row>
    <row r="45" spans="1:25" x14ac:dyDescent="0.2">
      <c r="A45" s="2"/>
      <c r="B45" s="2"/>
      <c r="C45" s="2"/>
      <c r="D45" s="2"/>
      <c r="E45" s="13"/>
      <c r="F45" s="2"/>
      <c r="G45" s="2"/>
      <c r="H45" s="2"/>
      <c r="I45" s="2"/>
      <c r="J45" s="2"/>
      <c r="K45" s="15"/>
      <c r="L45" s="43"/>
      <c r="M45" s="50"/>
      <c r="N45" s="13"/>
      <c r="O45" s="2"/>
      <c r="P45" s="1">
        <f t="shared" si="6"/>
        <v>0</v>
      </c>
      <c r="Q45" s="1"/>
      <c r="R45" s="66" t="s">
        <v>44</v>
      </c>
      <c r="S45" s="68">
        <f t="shared" si="7"/>
        <v>0</v>
      </c>
      <c r="T45" s="68">
        <f t="shared" si="5"/>
        <v>0</v>
      </c>
      <c r="U45" s="69"/>
      <c r="V45" s="69"/>
      <c r="W45" s="68">
        <f t="shared" si="8"/>
        <v>0</v>
      </c>
      <c r="X45" s="68">
        <f t="shared" si="9"/>
        <v>0</v>
      </c>
      <c r="Y45" s="68">
        <f t="shared" si="10"/>
        <v>0</v>
      </c>
    </row>
    <row r="46" spans="1:25" x14ac:dyDescent="0.2">
      <c r="A46" s="2"/>
      <c r="B46" s="2"/>
      <c r="C46" s="2"/>
      <c r="D46" s="2"/>
      <c r="E46" s="13"/>
      <c r="F46" s="2"/>
      <c r="G46" s="2"/>
      <c r="H46" s="2"/>
      <c r="I46" s="2"/>
      <c r="J46" s="2"/>
      <c r="K46" s="15"/>
      <c r="L46" s="43"/>
      <c r="M46" s="50"/>
      <c r="N46" s="13"/>
      <c r="O46" s="2"/>
      <c r="P46" s="1">
        <f t="shared" si="6"/>
        <v>0</v>
      </c>
      <c r="Q46" s="1"/>
      <c r="R46" s="66" t="s">
        <v>44</v>
      </c>
      <c r="S46" s="68">
        <f t="shared" si="7"/>
        <v>0</v>
      </c>
      <c r="T46" s="68">
        <f t="shared" si="5"/>
        <v>0</v>
      </c>
      <c r="U46" s="69"/>
      <c r="V46" s="69"/>
      <c r="W46" s="68">
        <f t="shared" si="8"/>
        <v>0</v>
      </c>
      <c r="X46" s="68">
        <f t="shared" si="9"/>
        <v>0</v>
      </c>
      <c r="Y46" s="68">
        <f t="shared" si="10"/>
        <v>0</v>
      </c>
    </row>
    <row r="47" spans="1:25" x14ac:dyDescent="0.2">
      <c r="A47" s="2"/>
      <c r="B47" s="2"/>
      <c r="C47" s="2"/>
      <c r="D47" s="2"/>
      <c r="E47" s="13"/>
      <c r="F47" s="2"/>
      <c r="G47" s="2"/>
      <c r="H47" s="2"/>
      <c r="I47" s="2"/>
      <c r="J47" s="2"/>
      <c r="K47" s="15"/>
      <c r="L47" s="43"/>
      <c r="M47" s="50"/>
      <c r="N47" s="13"/>
      <c r="O47" s="2"/>
      <c r="P47" s="1">
        <f t="shared" si="6"/>
        <v>0</v>
      </c>
      <c r="Q47" s="1"/>
      <c r="R47" s="66" t="s">
        <v>44</v>
      </c>
      <c r="S47" s="68">
        <f t="shared" si="7"/>
        <v>0</v>
      </c>
      <c r="T47" s="68">
        <f t="shared" si="5"/>
        <v>0</v>
      </c>
      <c r="U47" s="69"/>
      <c r="V47" s="69"/>
      <c r="W47" s="68">
        <f t="shared" si="8"/>
        <v>0</v>
      </c>
      <c r="X47" s="68">
        <f t="shared" si="9"/>
        <v>0</v>
      </c>
      <c r="Y47" s="68">
        <f t="shared" si="10"/>
        <v>0</v>
      </c>
    </row>
    <row r="48" spans="1:25" x14ac:dyDescent="0.2">
      <c r="A48" s="2"/>
      <c r="B48" s="2"/>
      <c r="C48" s="2"/>
      <c r="D48" s="2"/>
      <c r="E48" s="13"/>
      <c r="F48" s="2"/>
      <c r="G48" s="2"/>
      <c r="H48" s="2"/>
      <c r="I48" s="2"/>
      <c r="J48" s="2"/>
      <c r="K48" s="15"/>
      <c r="L48" s="43"/>
      <c r="M48" s="50"/>
      <c r="N48" s="13"/>
      <c r="O48" s="2"/>
      <c r="P48" s="1">
        <f t="shared" si="6"/>
        <v>0</v>
      </c>
      <c r="Q48" s="1"/>
      <c r="R48" s="66" t="s">
        <v>44</v>
      </c>
      <c r="S48" s="68">
        <f t="shared" si="7"/>
        <v>0</v>
      </c>
      <c r="T48" s="68">
        <f t="shared" si="5"/>
        <v>0</v>
      </c>
      <c r="U48" s="69"/>
      <c r="V48" s="69"/>
      <c r="W48" s="68">
        <f t="shared" si="8"/>
        <v>0</v>
      </c>
      <c r="X48" s="68">
        <f t="shared" si="9"/>
        <v>0</v>
      </c>
      <c r="Y48" s="68">
        <f t="shared" si="10"/>
        <v>0</v>
      </c>
    </row>
    <row r="49" spans="1:25" x14ac:dyDescent="0.2">
      <c r="A49" s="2"/>
      <c r="B49" s="2"/>
      <c r="C49" s="2"/>
      <c r="D49" s="2"/>
      <c r="E49" s="13"/>
      <c r="F49" s="2"/>
      <c r="G49" s="2"/>
      <c r="H49" s="2"/>
      <c r="I49" s="2"/>
      <c r="J49" s="2"/>
      <c r="K49" s="15"/>
      <c r="L49" s="43"/>
      <c r="M49" s="50"/>
      <c r="N49" s="13"/>
      <c r="O49" s="2"/>
      <c r="P49" s="1">
        <f t="shared" si="6"/>
        <v>0</v>
      </c>
      <c r="Q49" s="1"/>
      <c r="R49" s="66" t="s">
        <v>44</v>
      </c>
      <c r="S49" s="68">
        <f t="shared" si="7"/>
        <v>0</v>
      </c>
      <c r="T49" s="68">
        <f t="shared" si="5"/>
        <v>0</v>
      </c>
      <c r="U49" s="69"/>
      <c r="V49" s="69"/>
      <c r="W49" s="68">
        <f t="shared" si="8"/>
        <v>0</v>
      </c>
      <c r="X49" s="68">
        <f t="shared" si="9"/>
        <v>0</v>
      </c>
      <c r="Y49" s="68">
        <f t="shared" si="10"/>
        <v>0</v>
      </c>
    </row>
    <row r="50" spans="1:25" x14ac:dyDescent="0.2">
      <c r="A50" s="2"/>
      <c r="B50" s="2"/>
      <c r="C50" s="2"/>
      <c r="D50" s="2"/>
      <c r="E50" s="13"/>
      <c r="F50" s="2"/>
      <c r="G50" s="2"/>
      <c r="H50" s="2"/>
      <c r="I50" s="2"/>
      <c r="J50" s="2"/>
      <c r="K50" s="15"/>
      <c r="L50" s="43"/>
      <c r="M50" s="50"/>
      <c r="N50" s="13"/>
      <c r="O50" s="2"/>
      <c r="P50" s="1">
        <f t="shared" si="6"/>
        <v>0</v>
      </c>
      <c r="Q50" s="1"/>
      <c r="R50" s="66" t="s">
        <v>44</v>
      </c>
      <c r="S50" s="68">
        <f t="shared" si="7"/>
        <v>0</v>
      </c>
      <c r="T50" s="68">
        <f t="shared" si="5"/>
        <v>0</v>
      </c>
      <c r="U50" s="69"/>
      <c r="V50" s="69"/>
      <c r="W50" s="68">
        <f t="shared" si="8"/>
        <v>0</v>
      </c>
      <c r="X50" s="68">
        <f t="shared" si="9"/>
        <v>0</v>
      </c>
      <c r="Y50" s="68">
        <f t="shared" si="10"/>
        <v>0</v>
      </c>
    </row>
    <row r="51" spans="1:25" x14ac:dyDescent="0.2">
      <c r="A51" s="2"/>
      <c r="B51" s="2"/>
      <c r="C51" s="2"/>
      <c r="D51" s="2"/>
      <c r="E51" s="13"/>
      <c r="F51" s="2"/>
      <c r="G51" s="2"/>
      <c r="H51" s="2"/>
      <c r="I51" s="2"/>
      <c r="J51" s="2"/>
      <c r="K51" s="15"/>
      <c r="L51" s="43"/>
      <c r="M51" s="50"/>
      <c r="N51" s="13"/>
      <c r="O51" s="2"/>
      <c r="P51" s="1">
        <f t="shared" si="6"/>
        <v>0</v>
      </c>
      <c r="Q51" s="1"/>
      <c r="R51" s="66" t="s">
        <v>44</v>
      </c>
      <c r="S51" s="68">
        <f t="shared" si="7"/>
        <v>0</v>
      </c>
      <c r="T51" s="68">
        <f t="shared" si="5"/>
        <v>0</v>
      </c>
      <c r="U51" s="69"/>
      <c r="V51" s="69"/>
      <c r="W51" s="68">
        <f t="shared" si="8"/>
        <v>0</v>
      </c>
      <c r="X51" s="68">
        <f t="shared" si="9"/>
        <v>0</v>
      </c>
      <c r="Y51" s="68">
        <f t="shared" si="10"/>
        <v>0</v>
      </c>
    </row>
    <row r="52" spans="1:25" x14ac:dyDescent="0.2">
      <c r="A52" s="2"/>
      <c r="B52" s="2"/>
      <c r="C52" s="2"/>
      <c r="D52" s="2"/>
      <c r="E52" s="13"/>
      <c r="F52" s="2"/>
      <c r="G52" s="2"/>
      <c r="H52" s="2"/>
      <c r="I52" s="2"/>
      <c r="J52" s="2"/>
      <c r="K52" s="15"/>
      <c r="L52" s="43"/>
      <c r="M52" s="50"/>
      <c r="N52" s="13"/>
      <c r="O52" s="2"/>
      <c r="P52" s="1">
        <f t="shared" si="6"/>
        <v>0</v>
      </c>
      <c r="Q52" s="1"/>
      <c r="R52" s="66" t="s">
        <v>44</v>
      </c>
      <c r="S52" s="68">
        <f t="shared" si="7"/>
        <v>0</v>
      </c>
      <c r="T52" s="68">
        <f t="shared" si="5"/>
        <v>0</v>
      </c>
      <c r="U52" s="69"/>
      <c r="V52" s="69"/>
      <c r="W52" s="68">
        <f t="shared" si="8"/>
        <v>0</v>
      </c>
      <c r="X52" s="68">
        <f t="shared" si="9"/>
        <v>0</v>
      </c>
      <c r="Y52" s="68">
        <f t="shared" si="10"/>
        <v>0</v>
      </c>
    </row>
    <row r="53" spans="1:25" x14ac:dyDescent="0.2">
      <c r="A53" s="2"/>
      <c r="B53" s="2"/>
      <c r="C53" s="2"/>
      <c r="D53" s="2"/>
      <c r="E53" s="13"/>
      <c r="F53" s="2"/>
      <c r="G53" s="2"/>
      <c r="H53" s="2"/>
      <c r="I53" s="2"/>
      <c r="J53" s="2"/>
      <c r="K53" s="15"/>
      <c r="L53" s="43"/>
      <c r="M53" s="50"/>
      <c r="N53" s="13"/>
      <c r="O53" s="2"/>
      <c r="P53" s="1">
        <f t="shared" si="6"/>
        <v>0</v>
      </c>
      <c r="Q53" s="1"/>
      <c r="R53" s="66" t="s">
        <v>44</v>
      </c>
      <c r="S53" s="68">
        <f t="shared" si="7"/>
        <v>0</v>
      </c>
      <c r="T53" s="68">
        <f t="shared" si="5"/>
        <v>0</v>
      </c>
      <c r="U53" s="69"/>
      <c r="V53" s="69"/>
      <c r="W53" s="68">
        <f t="shared" si="8"/>
        <v>0</v>
      </c>
      <c r="X53" s="68">
        <f t="shared" si="9"/>
        <v>0</v>
      </c>
      <c r="Y53" s="68">
        <f t="shared" si="10"/>
        <v>0</v>
      </c>
    </row>
    <row r="54" spans="1:25" x14ac:dyDescent="0.2">
      <c r="A54" s="2"/>
      <c r="B54" s="2"/>
      <c r="C54" s="2"/>
      <c r="D54" s="2"/>
      <c r="E54" s="13"/>
      <c r="F54" s="2"/>
      <c r="G54" s="2"/>
      <c r="H54" s="2"/>
      <c r="I54" s="2"/>
      <c r="J54" s="2"/>
      <c r="K54" s="15"/>
      <c r="L54" s="43"/>
      <c r="M54" s="50"/>
      <c r="N54" s="13"/>
      <c r="O54" s="2"/>
      <c r="P54" s="1">
        <f t="shared" si="6"/>
        <v>0</v>
      </c>
      <c r="Q54" s="1"/>
      <c r="R54" s="66" t="s">
        <v>44</v>
      </c>
      <c r="S54" s="68">
        <f t="shared" si="7"/>
        <v>0</v>
      </c>
      <c r="T54" s="68">
        <f t="shared" si="5"/>
        <v>0</v>
      </c>
      <c r="U54" s="69"/>
      <c r="V54" s="69"/>
      <c r="W54" s="68">
        <f t="shared" si="8"/>
        <v>0</v>
      </c>
      <c r="X54" s="68">
        <f t="shared" si="9"/>
        <v>0</v>
      </c>
      <c r="Y54" s="68">
        <f t="shared" si="10"/>
        <v>0</v>
      </c>
    </row>
    <row r="55" spans="1:25" x14ac:dyDescent="0.2">
      <c r="A55" s="2"/>
      <c r="B55" s="2"/>
      <c r="C55" s="2"/>
      <c r="D55" s="2"/>
      <c r="E55" s="13"/>
      <c r="F55" s="2"/>
      <c r="G55" s="2"/>
      <c r="H55" s="2"/>
      <c r="I55" s="2"/>
      <c r="J55" s="2"/>
      <c r="K55" s="15"/>
      <c r="L55" s="43"/>
      <c r="M55" s="50"/>
      <c r="N55" s="13"/>
      <c r="O55" s="2"/>
      <c r="P55" s="1">
        <f t="shared" si="6"/>
        <v>0</v>
      </c>
      <c r="Q55" s="1"/>
      <c r="R55" s="66" t="s">
        <v>44</v>
      </c>
      <c r="S55" s="68">
        <f t="shared" si="7"/>
        <v>0</v>
      </c>
      <c r="T55" s="68">
        <f t="shared" si="5"/>
        <v>0</v>
      </c>
      <c r="U55" s="69"/>
      <c r="V55" s="69"/>
      <c r="W55" s="68">
        <f t="shared" si="8"/>
        <v>0</v>
      </c>
      <c r="X55" s="68">
        <f t="shared" si="9"/>
        <v>0</v>
      </c>
      <c r="Y55" s="68">
        <f t="shared" si="10"/>
        <v>0</v>
      </c>
    </row>
    <row r="56" spans="1:25" x14ac:dyDescent="0.2">
      <c r="A56" s="2"/>
      <c r="B56" s="2"/>
      <c r="C56" s="2"/>
      <c r="D56" s="2"/>
      <c r="E56" s="13"/>
      <c r="F56" s="2"/>
      <c r="G56" s="2"/>
      <c r="H56" s="2"/>
      <c r="I56" s="2"/>
      <c r="J56" s="2"/>
      <c r="K56" s="15"/>
      <c r="L56" s="43"/>
      <c r="M56" s="50"/>
      <c r="N56" s="13"/>
      <c r="O56" s="2"/>
      <c r="P56" s="1">
        <f t="shared" si="6"/>
        <v>0</v>
      </c>
      <c r="Q56" s="1"/>
      <c r="R56" s="66" t="s">
        <v>44</v>
      </c>
      <c r="S56" s="68">
        <f t="shared" si="7"/>
        <v>0</v>
      </c>
      <c r="T56" s="68">
        <f t="shared" si="5"/>
        <v>0</v>
      </c>
      <c r="U56" s="69"/>
      <c r="V56" s="69"/>
      <c r="W56" s="68">
        <f t="shared" si="8"/>
        <v>0</v>
      </c>
      <c r="X56" s="68">
        <f t="shared" si="9"/>
        <v>0</v>
      </c>
      <c r="Y56" s="68">
        <f t="shared" si="10"/>
        <v>0</v>
      </c>
    </row>
    <row r="57" spans="1:25" x14ac:dyDescent="0.2">
      <c r="A57" s="2"/>
      <c r="B57" s="2"/>
      <c r="C57" s="2"/>
      <c r="D57" s="2"/>
      <c r="E57" s="13"/>
      <c r="F57" s="2"/>
      <c r="G57" s="2"/>
      <c r="H57" s="2"/>
      <c r="I57" s="2"/>
      <c r="J57" s="2"/>
      <c r="K57" s="15"/>
      <c r="L57" s="43"/>
      <c r="M57" s="50"/>
      <c r="N57" s="13"/>
      <c r="O57" s="2"/>
      <c r="P57" s="1">
        <f>IF(M59&lt;&gt;"",ABS(M59*F57),F57)</f>
        <v>0</v>
      </c>
      <c r="Q57" s="1"/>
      <c r="R57" s="66" t="s">
        <v>44</v>
      </c>
      <c r="S57" s="68">
        <f t="shared" si="7"/>
        <v>0</v>
      </c>
      <c r="T57" s="68">
        <f t="shared" si="5"/>
        <v>0</v>
      </c>
      <c r="U57" s="69"/>
      <c r="V57" s="69"/>
      <c r="W57" s="68">
        <f t="shared" si="8"/>
        <v>0</v>
      </c>
      <c r="X57" s="68">
        <f t="shared" si="9"/>
        <v>0</v>
      </c>
      <c r="Y57" s="68">
        <f t="shared" si="10"/>
        <v>0</v>
      </c>
    </row>
    <row r="58" spans="1:25" x14ac:dyDescent="0.2">
      <c r="A58" s="2"/>
      <c r="B58" s="2"/>
      <c r="C58" s="2"/>
      <c r="D58" s="2"/>
      <c r="E58" s="13"/>
      <c r="F58" s="2"/>
      <c r="G58" s="2"/>
      <c r="H58" s="2"/>
      <c r="I58" s="2"/>
      <c r="J58" s="2"/>
      <c r="K58" s="15"/>
      <c r="L58" s="43"/>
      <c r="M58" s="50"/>
      <c r="N58" s="13"/>
      <c r="O58" s="2"/>
      <c r="P58" s="1">
        <f t="shared" si="6"/>
        <v>0</v>
      </c>
      <c r="Q58" s="1"/>
      <c r="R58" s="66" t="s">
        <v>44</v>
      </c>
      <c r="S58" s="68">
        <f t="shared" si="7"/>
        <v>0</v>
      </c>
      <c r="T58" s="68">
        <f t="shared" si="5"/>
        <v>0</v>
      </c>
      <c r="U58" s="69"/>
      <c r="V58" s="69"/>
      <c r="W58" s="68">
        <f t="shared" si="8"/>
        <v>0</v>
      </c>
      <c r="X58" s="68">
        <f t="shared" si="9"/>
        <v>0</v>
      </c>
      <c r="Y58" s="68">
        <f t="shared" si="10"/>
        <v>0</v>
      </c>
    </row>
    <row r="59" spans="1:25" x14ac:dyDescent="0.2">
      <c r="A59" s="2"/>
      <c r="B59" s="2"/>
      <c r="C59" s="2"/>
      <c r="D59" s="2"/>
      <c r="E59" s="13"/>
      <c r="F59" s="2"/>
      <c r="G59" s="2"/>
      <c r="H59" s="2"/>
      <c r="I59" s="2"/>
      <c r="J59" s="2"/>
      <c r="K59" s="15"/>
      <c r="L59" s="43"/>
      <c r="M59" s="50"/>
      <c r="N59" s="13"/>
      <c r="O59" s="2"/>
      <c r="P59" s="1">
        <f t="shared" si="6"/>
        <v>0</v>
      </c>
      <c r="Q59" s="1"/>
      <c r="R59" s="66" t="s">
        <v>44</v>
      </c>
      <c r="S59" s="68">
        <f t="shared" si="7"/>
        <v>0</v>
      </c>
      <c r="T59" s="68">
        <f t="shared" si="5"/>
        <v>0</v>
      </c>
      <c r="U59" s="69"/>
      <c r="V59" s="69"/>
      <c r="W59" s="68">
        <f t="shared" si="8"/>
        <v>0</v>
      </c>
      <c r="X59" s="68">
        <f t="shared" si="9"/>
        <v>0</v>
      </c>
      <c r="Y59" s="68">
        <f t="shared" si="10"/>
        <v>0</v>
      </c>
    </row>
    <row r="60" spans="1:25" x14ac:dyDescent="0.2">
      <c r="A60" s="2"/>
      <c r="B60" s="2"/>
      <c r="C60" s="2"/>
      <c r="D60" s="2"/>
      <c r="E60" s="13"/>
      <c r="F60" s="2"/>
      <c r="G60" s="2"/>
      <c r="H60" s="2"/>
      <c r="I60" s="2"/>
      <c r="J60" s="2"/>
      <c r="K60" s="15"/>
      <c r="L60" s="43"/>
      <c r="M60" s="50"/>
      <c r="N60" s="13"/>
      <c r="O60" s="2"/>
      <c r="P60" s="1">
        <f t="shared" si="6"/>
        <v>0</v>
      </c>
      <c r="Q60" s="1"/>
      <c r="R60" s="66" t="s">
        <v>44</v>
      </c>
      <c r="S60" s="68">
        <f t="shared" si="7"/>
        <v>0</v>
      </c>
      <c r="T60" s="68">
        <f t="shared" si="5"/>
        <v>0</v>
      </c>
      <c r="U60" s="69"/>
      <c r="V60" s="69"/>
      <c r="W60" s="68">
        <f t="shared" si="8"/>
        <v>0</v>
      </c>
      <c r="X60" s="68">
        <f t="shared" si="9"/>
        <v>0</v>
      </c>
      <c r="Y60" s="68">
        <f t="shared" si="10"/>
        <v>0</v>
      </c>
    </row>
    <row r="61" spans="1:25" x14ac:dyDescent="0.2">
      <c r="A61" s="2"/>
      <c r="B61" s="2"/>
      <c r="C61" s="2"/>
      <c r="D61" s="2"/>
      <c r="E61" s="13"/>
      <c r="F61" s="2"/>
      <c r="G61" s="2"/>
      <c r="H61" s="2"/>
      <c r="I61" s="2"/>
      <c r="J61" s="2"/>
      <c r="K61" s="15"/>
      <c r="L61" s="43"/>
      <c r="M61" s="50"/>
      <c r="N61" s="13"/>
      <c r="O61" s="2"/>
      <c r="P61" s="1">
        <f t="shared" si="6"/>
        <v>0</v>
      </c>
      <c r="Q61" s="1"/>
      <c r="R61" s="66" t="s">
        <v>44</v>
      </c>
      <c r="S61" s="68">
        <f t="shared" si="7"/>
        <v>0</v>
      </c>
      <c r="T61" s="68">
        <f t="shared" si="5"/>
        <v>0</v>
      </c>
      <c r="U61" s="69"/>
      <c r="V61" s="69"/>
      <c r="W61" s="68">
        <f t="shared" si="8"/>
        <v>0</v>
      </c>
      <c r="X61" s="68">
        <f t="shared" si="9"/>
        <v>0</v>
      </c>
      <c r="Y61" s="68">
        <f t="shared" si="10"/>
        <v>0</v>
      </c>
    </row>
    <row r="62" spans="1:25" x14ac:dyDescent="0.2">
      <c r="A62" s="2"/>
      <c r="B62" s="2"/>
      <c r="C62" s="2"/>
      <c r="D62" s="2"/>
      <c r="E62" s="13"/>
      <c r="F62" s="2"/>
      <c r="G62" s="2"/>
      <c r="H62" s="2"/>
      <c r="I62" s="2"/>
      <c r="J62" s="2"/>
      <c r="K62" s="15"/>
      <c r="L62" s="43"/>
      <c r="M62" s="50"/>
      <c r="N62" s="13"/>
      <c r="O62" s="2"/>
      <c r="P62" s="1">
        <f t="shared" si="6"/>
        <v>0</v>
      </c>
      <c r="Q62" s="1"/>
      <c r="R62" s="66" t="s">
        <v>44</v>
      </c>
      <c r="S62" s="68">
        <f t="shared" si="7"/>
        <v>0</v>
      </c>
      <c r="T62" s="68">
        <f t="shared" si="5"/>
        <v>0</v>
      </c>
      <c r="U62" s="69"/>
      <c r="V62" s="69"/>
      <c r="W62" s="68">
        <f t="shared" si="8"/>
        <v>0</v>
      </c>
      <c r="X62" s="68">
        <f t="shared" si="9"/>
        <v>0</v>
      </c>
      <c r="Y62" s="68">
        <f t="shared" si="10"/>
        <v>0</v>
      </c>
    </row>
    <row r="63" spans="1:25" x14ac:dyDescent="0.2">
      <c r="A63" s="2"/>
      <c r="B63" s="2"/>
      <c r="C63" s="2"/>
      <c r="D63" s="2"/>
      <c r="E63" s="13"/>
      <c r="F63" s="2"/>
      <c r="G63" s="2"/>
      <c r="H63" s="2"/>
      <c r="I63" s="2"/>
      <c r="J63" s="2"/>
      <c r="K63" s="15"/>
      <c r="L63" s="43"/>
      <c r="M63" s="50"/>
      <c r="N63" s="13"/>
      <c r="O63" s="2"/>
      <c r="P63" s="1">
        <f t="shared" si="6"/>
        <v>0</v>
      </c>
      <c r="Q63" s="1"/>
      <c r="R63" s="66" t="s">
        <v>44</v>
      </c>
      <c r="S63" s="68">
        <f t="shared" si="7"/>
        <v>0</v>
      </c>
      <c r="T63" s="68">
        <f t="shared" si="5"/>
        <v>0</v>
      </c>
      <c r="U63" s="69"/>
      <c r="V63" s="69"/>
      <c r="W63" s="68">
        <f t="shared" si="8"/>
        <v>0</v>
      </c>
      <c r="X63" s="68">
        <f t="shared" si="9"/>
        <v>0</v>
      </c>
      <c r="Y63" s="68">
        <f t="shared" si="10"/>
        <v>0</v>
      </c>
    </row>
    <row r="64" spans="1:25" x14ac:dyDescent="0.2">
      <c r="A64" s="2"/>
      <c r="B64" s="2"/>
      <c r="C64" s="2"/>
      <c r="D64" s="2"/>
      <c r="E64" s="13"/>
      <c r="F64" s="2"/>
      <c r="G64" s="2"/>
      <c r="H64" s="2"/>
      <c r="I64" s="2"/>
      <c r="J64" s="2"/>
      <c r="K64" s="15"/>
      <c r="L64" s="43"/>
      <c r="M64" s="50"/>
      <c r="N64" s="13"/>
      <c r="O64" s="2"/>
      <c r="P64" s="1">
        <f t="shared" si="6"/>
        <v>0</v>
      </c>
      <c r="Q64" s="1"/>
      <c r="R64" s="66" t="s">
        <v>44</v>
      </c>
      <c r="S64" s="68">
        <f t="shared" si="7"/>
        <v>0</v>
      </c>
      <c r="T64" s="68">
        <f t="shared" si="5"/>
        <v>0</v>
      </c>
      <c r="U64" s="69"/>
      <c r="V64" s="69"/>
      <c r="W64" s="68">
        <f t="shared" si="8"/>
        <v>0</v>
      </c>
      <c r="X64" s="68">
        <f t="shared" si="9"/>
        <v>0</v>
      </c>
      <c r="Y64" s="68">
        <f t="shared" si="10"/>
        <v>0</v>
      </c>
    </row>
    <row r="65" spans="1:25" x14ac:dyDescent="0.2">
      <c r="A65" s="2"/>
      <c r="B65" s="2"/>
      <c r="C65" s="2"/>
      <c r="D65" s="2"/>
      <c r="E65" s="13"/>
      <c r="F65" s="2"/>
      <c r="G65" s="2"/>
      <c r="H65" s="2"/>
      <c r="I65" s="2"/>
      <c r="J65" s="2"/>
      <c r="K65" s="15"/>
      <c r="L65" s="43"/>
      <c r="M65" s="50"/>
      <c r="N65" s="13"/>
      <c r="O65" s="2"/>
      <c r="P65" s="1">
        <f t="shared" si="6"/>
        <v>0</v>
      </c>
      <c r="Q65" s="1"/>
      <c r="R65" s="66" t="s">
        <v>44</v>
      </c>
      <c r="S65" s="68">
        <f t="shared" si="7"/>
        <v>0</v>
      </c>
      <c r="T65" s="68">
        <f t="shared" si="5"/>
        <v>0</v>
      </c>
      <c r="U65" s="69"/>
      <c r="V65" s="69"/>
      <c r="W65" s="68">
        <f t="shared" si="8"/>
        <v>0</v>
      </c>
      <c r="X65" s="68">
        <f t="shared" si="9"/>
        <v>0</v>
      </c>
      <c r="Y65" s="68">
        <f t="shared" si="10"/>
        <v>0</v>
      </c>
    </row>
    <row r="66" spans="1:25" x14ac:dyDescent="0.2">
      <c r="A66" s="2"/>
      <c r="B66" s="2"/>
      <c r="C66" s="2"/>
      <c r="D66" s="2"/>
      <c r="E66" s="13"/>
      <c r="F66" s="2"/>
      <c r="G66" s="2"/>
      <c r="H66" s="2"/>
      <c r="I66" s="2"/>
      <c r="J66" s="2"/>
      <c r="K66" s="15"/>
      <c r="L66" s="43"/>
      <c r="M66" s="50"/>
      <c r="N66" s="13"/>
      <c r="O66" s="2"/>
      <c r="P66" s="1">
        <f t="shared" si="6"/>
        <v>0</v>
      </c>
      <c r="Q66" s="1"/>
      <c r="R66" s="66" t="s">
        <v>44</v>
      </c>
      <c r="S66" s="68">
        <f t="shared" si="7"/>
        <v>0</v>
      </c>
      <c r="T66" s="68">
        <f t="shared" si="5"/>
        <v>0</v>
      </c>
      <c r="U66" s="69"/>
      <c r="V66" s="69"/>
      <c r="W66" s="68">
        <f t="shared" si="8"/>
        <v>0</v>
      </c>
      <c r="X66" s="68">
        <f t="shared" si="9"/>
        <v>0</v>
      </c>
      <c r="Y66" s="68">
        <f t="shared" si="10"/>
        <v>0</v>
      </c>
    </row>
    <row r="67" spans="1:25" x14ac:dyDescent="0.2">
      <c r="A67" s="2"/>
      <c r="B67" s="2"/>
      <c r="C67" s="2"/>
      <c r="D67" s="2"/>
      <c r="E67" s="13"/>
      <c r="F67" s="2"/>
      <c r="G67" s="2"/>
      <c r="H67" s="2"/>
      <c r="I67" s="2"/>
      <c r="J67" s="2"/>
      <c r="K67" s="2"/>
      <c r="L67" s="2"/>
      <c r="M67" s="50"/>
      <c r="N67" s="13"/>
      <c r="O67" s="2"/>
      <c r="P67" s="1">
        <f t="shared" si="6"/>
        <v>0</v>
      </c>
      <c r="Q67" s="1"/>
      <c r="R67" s="66" t="s">
        <v>44</v>
      </c>
      <c r="S67" s="68">
        <f t="shared" si="7"/>
        <v>0</v>
      </c>
      <c r="T67" s="68">
        <f t="shared" si="5"/>
        <v>0</v>
      </c>
      <c r="U67" s="69"/>
      <c r="V67" s="69"/>
      <c r="W67" s="68">
        <f t="shared" si="8"/>
        <v>0</v>
      </c>
      <c r="X67" s="68">
        <f t="shared" si="9"/>
        <v>0</v>
      </c>
      <c r="Y67" s="68">
        <f t="shared" si="10"/>
        <v>0</v>
      </c>
    </row>
    <row r="68" spans="1:25" x14ac:dyDescent="0.2">
      <c r="A68" s="2"/>
      <c r="B68" s="2"/>
      <c r="C68" s="2"/>
      <c r="D68" s="2"/>
      <c r="E68" s="13"/>
      <c r="F68" s="2"/>
      <c r="G68" s="2"/>
      <c r="H68" s="2"/>
      <c r="I68" s="2"/>
      <c r="J68" s="2"/>
      <c r="K68" s="2"/>
      <c r="L68" s="2"/>
      <c r="M68" s="50"/>
      <c r="N68" s="13"/>
      <c r="O68" s="2"/>
      <c r="P68" s="1">
        <f t="shared" si="6"/>
        <v>0</v>
      </c>
      <c r="Q68" s="1"/>
      <c r="R68" s="66" t="s">
        <v>44</v>
      </c>
      <c r="S68" s="68">
        <f t="shared" si="7"/>
        <v>0</v>
      </c>
      <c r="T68" s="68">
        <f t="shared" si="5"/>
        <v>0</v>
      </c>
      <c r="U68" s="69"/>
      <c r="V68" s="69"/>
      <c r="W68" s="68">
        <f t="shared" si="8"/>
        <v>0</v>
      </c>
      <c r="X68" s="68">
        <f t="shared" si="9"/>
        <v>0</v>
      </c>
      <c r="Y68" s="68">
        <f t="shared" si="10"/>
        <v>0</v>
      </c>
    </row>
    <row r="69" spans="1:25" x14ac:dyDescent="0.2">
      <c r="A69" s="2"/>
      <c r="B69" s="2"/>
      <c r="C69" s="2"/>
      <c r="D69" s="2"/>
      <c r="E69" s="13"/>
      <c r="F69" s="2"/>
      <c r="G69" s="2"/>
      <c r="H69" s="2"/>
      <c r="I69" s="2"/>
      <c r="J69" s="2"/>
      <c r="K69" s="2"/>
      <c r="L69" s="2"/>
      <c r="M69" s="50"/>
      <c r="N69" s="13"/>
      <c r="O69" s="2"/>
      <c r="P69" s="1">
        <f t="shared" si="6"/>
        <v>0</v>
      </c>
      <c r="Q69" s="1"/>
      <c r="R69" s="66" t="s">
        <v>44</v>
      </c>
      <c r="S69" s="68">
        <f t="shared" si="7"/>
        <v>0</v>
      </c>
      <c r="T69" s="68">
        <f t="shared" si="5"/>
        <v>0</v>
      </c>
      <c r="U69" s="69"/>
      <c r="V69" s="69"/>
      <c r="W69" s="68">
        <f t="shared" si="8"/>
        <v>0</v>
      </c>
      <c r="X69" s="68">
        <f t="shared" si="9"/>
        <v>0</v>
      </c>
      <c r="Y69" s="68">
        <f t="shared" si="10"/>
        <v>0</v>
      </c>
    </row>
    <row r="70" spans="1:25" x14ac:dyDescent="0.2">
      <c r="A70" s="2"/>
      <c r="B70" s="2"/>
      <c r="C70" s="2"/>
      <c r="D70" s="2"/>
      <c r="E70" s="13"/>
      <c r="F70" s="2"/>
      <c r="G70" s="2"/>
      <c r="H70" s="2"/>
      <c r="I70" s="2"/>
      <c r="J70" s="2"/>
      <c r="K70" s="2"/>
      <c r="L70" s="2"/>
      <c r="M70" s="50"/>
      <c r="N70" s="13"/>
      <c r="O70" s="2"/>
      <c r="P70" s="1">
        <f t="shared" si="6"/>
        <v>0</v>
      </c>
      <c r="Q70" s="1"/>
      <c r="R70" s="66" t="s">
        <v>44</v>
      </c>
      <c r="S70" s="68">
        <f t="shared" si="7"/>
        <v>0</v>
      </c>
      <c r="T70" s="68">
        <f t="shared" si="5"/>
        <v>0</v>
      </c>
      <c r="U70" s="69"/>
      <c r="V70" s="69"/>
      <c r="W70" s="68">
        <f t="shared" si="8"/>
        <v>0</v>
      </c>
      <c r="X70" s="68">
        <f t="shared" si="9"/>
        <v>0</v>
      </c>
      <c r="Y70" s="68">
        <f t="shared" si="10"/>
        <v>0</v>
      </c>
    </row>
    <row r="71" spans="1:25" x14ac:dyDescent="0.2">
      <c r="E71" s="46"/>
      <c r="M71" s="51"/>
      <c r="N71" s="46"/>
      <c r="R71" s="69"/>
      <c r="S71" s="69"/>
      <c r="T71" s="69"/>
      <c r="U71" s="69"/>
      <c r="V71" s="69"/>
      <c r="W71" s="68">
        <f t="shared" ref="W71:W102" si="11">IF($K71=$W$4,$P71,0)</f>
        <v>0</v>
      </c>
      <c r="X71" s="68">
        <f t="shared" ref="X71:X102" si="12">IF($K71=$X$4,$P71,0)</f>
        <v>0</v>
      </c>
      <c r="Y71" s="68">
        <f t="shared" ref="Y71:Y102" si="13">IF($K71=$Y$4,$P71,0)</f>
        <v>0</v>
      </c>
    </row>
    <row r="72" spans="1:25" x14ac:dyDescent="0.2">
      <c r="E72" s="46"/>
      <c r="M72" s="51"/>
      <c r="N72" s="46"/>
      <c r="R72" s="69"/>
      <c r="S72" s="69"/>
      <c r="T72" s="69"/>
      <c r="U72" s="69"/>
      <c r="V72" s="69"/>
      <c r="W72" s="68">
        <f t="shared" si="11"/>
        <v>0</v>
      </c>
      <c r="X72" s="68">
        <f t="shared" si="12"/>
        <v>0</v>
      </c>
      <c r="Y72" s="68">
        <f t="shared" si="13"/>
        <v>0</v>
      </c>
    </row>
    <row r="73" spans="1:25" x14ac:dyDescent="0.2">
      <c r="E73" s="46"/>
      <c r="M73" s="51"/>
      <c r="N73" s="46"/>
      <c r="R73" s="69"/>
      <c r="S73" s="69"/>
      <c r="T73" s="69"/>
      <c r="U73" s="69"/>
      <c r="V73" s="69"/>
      <c r="W73" s="68">
        <f t="shared" si="11"/>
        <v>0</v>
      </c>
      <c r="X73" s="68">
        <f t="shared" si="12"/>
        <v>0</v>
      </c>
      <c r="Y73" s="68">
        <f t="shared" si="13"/>
        <v>0</v>
      </c>
    </row>
    <row r="74" spans="1:25" x14ac:dyDescent="0.2">
      <c r="E74" s="46"/>
      <c r="M74" s="51"/>
      <c r="N74" s="46"/>
      <c r="R74" s="69"/>
      <c r="S74" s="69"/>
      <c r="T74" s="69"/>
      <c r="U74" s="69"/>
      <c r="V74" s="69"/>
      <c r="W74" s="68">
        <f t="shared" si="11"/>
        <v>0</v>
      </c>
      <c r="X74" s="68">
        <f t="shared" si="12"/>
        <v>0</v>
      </c>
      <c r="Y74" s="68">
        <f t="shared" si="13"/>
        <v>0</v>
      </c>
    </row>
    <row r="75" spans="1:25" x14ac:dyDescent="0.2">
      <c r="E75" s="46"/>
      <c r="M75" s="51"/>
      <c r="N75" s="46"/>
      <c r="R75" s="69"/>
      <c r="S75" s="69"/>
      <c r="T75" s="69"/>
      <c r="U75" s="69"/>
      <c r="V75" s="69"/>
      <c r="W75" s="68">
        <f t="shared" si="11"/>
        <v>0</v>
      </c>
      <c r="X75" s="68">
        <f t="shared" si="12"/>
        <v>0</v>
      </c>
      <c r="Y75" s="68">
        <f t="shared" si="13"/>
        <v>0</v>
      </c>
    </row>
    <row r="76" spans="1:25" x14ac:dyDescent="0.2">
      <c r="E76" s="46"/>
      <c r="M76" s="51"/>
      <c r="N76" s="46"/>
      <c r="R76" s="69"/>
      <c r="S76" s="69"/>
      <c r="T76" s="69"/>
      <c r="U76" s="69"/>
      <c r="V76" s="69"/>
      <c r="W76" s="68">
        <f t="shared" si="11"/>
        <v>0</v>
      </c>
      <c r="X76" s="68">
        <f t="shared" si="12"/>
        <v>0</v>
      </c>
      <c r="Y76" s="68">
        <f t="shared" si="13"/>
        <v>0</v>
      </c>
    </row>
    <row r="77" spans="1:25" x14ac:dyDescent="0.2">
      <c r="E77" s="46"/>
      <c r="M77" s="51"/>
      <c r="N77" s="46"/>
      <c r="R77" s="69"/>
      <c r="S77" s="69"/>
      <c r="T77" s="69"/>
      <c r="U77" s="69"/>
      <c r="V77" s="69"/>
      <c r="W77" s="68">
        <f t="shared" si="11"/>
        <v>0</v>
      </c>
      <c r="X77" s="68">
        <f t="shared" si="12"/>
        <v>0</v>
      </c>
      <c r="Y77" s="68">
        <f t="shared" si="13"/>
        <v>0</v>
      </c>
    </row>
    <row r="78" spans="1:25" x14ac:dyDescent="0.2">
      <c r="E78" s="46"/>
      <c r="M78" s="51"/>
      <c r="N78" s="46"/>
      <c r="R78" s="69"/>
      <c r="S78" s="69"/>
      <c r="T78" s="69"/>
      <c r="U78" s="69"/>
      <c r="V78" s="69"/>
      <c r="W78" s="68">
        <f t="shared" si="11"/>
        <v>0</v>
      </c>
      <c r="X78" s="68">
        <f t="shared" si="12"/>
        <v>0</v>
      </c>
      <c r="Y78" s="68">
        <f t="shared" si="13"/>
        <v>0</v>
      </c>
    </row>
    <row r="79" spans="1:25" x14ac:dyDescent="0.2">
      <c r="E79" s="46"/>
      <c r="M79" s="51"/>
      <c r="N79" s="46"/>
      <c r="R79" s="69"/>
      <c r="S79" s="69"/>
      <c r="T79" s="69"/>
      <c r="U79" s="69"/>
      <c r="V79" s="69"/>
      <c r="W79" s="68">
        <f t="shared" si="11"/>
        <v>0</v>
      </c>
      <c r="X79" s="68">
        <f t="shared" si="12"/>
        <v>0</v>
      </c>
      <c r="Y79" s="68">
        <f t="shared" si="13"/>
        <v>0</v>
      </c>
    </row>
    <row r="80" spans="1:25" x14ac:dyDescent="0.2">
      <c r="E80" s="46"/>
      <c r="M80" s="51"/>
      <c r="N80" s="46"/>
      <c r="R80" s="69"/>
      <c r="S80" s="69"/>
      <c r="T80" s="69"/>
      <c r="U80" s="69"/>
      <c r="V80" s="69"/>
      <c r="W80" s="68">
        <f t="shared" si="11"/>
        <v>0</v>
      </c>
      <c r="X80" s="68">
        <f t="shared" si="12"/>
        <v>0</v>
      </c>
      <c r="Y80" s="68">
        <f t="shared" si="13"/>
        <v>0</v>
      </c>
    </row>
    <row r="81" spans="5:25" x14ac:dyDescent="0.2">
      <c r="E81" s="46"/>
      <c r="M81" s="51"/>
      <c r="N81" s="46"/>
      <c r="R81" s="69"/>
      <c r="S81" s="69"/>
      <c r="T81" s="69"/>
      <c r="U81" s="69"/>
      <c r="V81" s="69"/>
      <c r="W81" s="68">
        <f t="shared" si="11"/>
        <v>0</v>
      </c>
      <c r="X81" s="68">
        <f t="shared" si="12"/>
        <v>0</v>
      </c>
      <c r="Y81" s="68">
        <f t="shared" si="13"/>
        <v>0</v>
      </c>
    </row>
    <row r="82" spans="5:25" x14ac:dyDescent="0.2">
      <c r="E82" s="46"/>
      <c r="M82" s="51"/>
      <c r="N82" s="46"/>
      <c r="R82" s="69"/>
      <c r="S82" s="69"/>
      <c r="T82" s="69"/>
      <c r="U82" s="69"/>
      <c r="V82" s="69"/>
      <c r="W82" s="68">
        <f t="shared" si="11"/>
        <v>0</v>
      </c>
      <c r="X82" s="68">
        <f t="shared" si="12"/>
        <v>0</v>
      </c>
      <c r="Y82" s="68">
        <f t="shared" si="13"/>
        <v>0</v>
      </c>
    </row>
    <row r="83" spans="5:25" x14ac:dyDescent="0.2">
      <c r="E83" s="46"/>
      <c r="M83" s="51"/>
      <c r="N83" s="46"/>
      <c r="R83" s="69"/>
      <c r="S83" s="69"/>
      <c r="T83" s="69"/>
      <c r="U83" s="69"/>
      <c r="V83" s="69"/>
      <c r="W83" s="68">
        <f t="shared" si="11"/>
        <v>0</v>
      </c>
      <c r="X83" s="68">
        <f t="shared" si="12"/>
        <v>0</v>
      </c>
      <c r="Y83" s="68">
        <f t="shared" si="13"/>
        <v>0</v>
      </c>
    </row>
    <row r="84" spans="5:25" x14ac:dyDescent="0.2">
      <c r="E84" s="46"/>
      <c r="M84" s="51"/>
      <c r="N84" s="46"/>
      <c r="R84" s="69"/>
      <c r="S84" s="69"/>
      <c r="T84" s="69"/>
      <c r="U84" s="69"/>
      <c r="V84" s="69"/>
      <c r="W84" s="68">
        <f t="shared" si="11"/>
        <v>0</v>
      </c>
      <c r="X84" s="68">
        <f t="shared" si="12"/>
        <v>0</v>
      </c>
      <c r="Y84" s="68">
        <f t="shared" si="13"/>
        <v>0</v>
      </c>
    </row>
    <row r="85" spans="5:25" x14ac:dyDescent="0.2">
      <c r="E85" s="46"/>
      <c r="M85" s="51"/>
      <c r="N85" s="46"/>
      <c r="R85" s="69"/>
      <c r="S85" s="69"/>
      <c r="T85" s="69"/>
      <c r="U85" s="69"/>
      <c r="V85" s="69"/>
      <c r="W85" s="68">
        <f t="shared" si="11"/>
        <v>0</v>
      </c>
      <c r="X85" s="68">
        <f t="shared" si="12"/>
        <v>0</v>
      </c>
      <c r="Y85" s="68">
        <f t="shared" si="13"/>
        <v>0</v>
      </c>
    </row>
    <row r="86" spans="5:25" x14ac:dyDescent="0.2">
      <c r="E86" s="46"/>
      <c r="M86" s="51"/>
      <c r="N86" s="46"/>
      <c r="R86" s="69"/>
      <c r="S86" s="69"/>
      <c r="T86" s="69"/>
      <c r="U86" s="69"/>
      <c r="V86" s="69"/>
      <c r="W86" s="68">
        <f t="shared" si="11"/>
        <v>0</v>
      </c>
      <c r="X86" s="68">
        <f t="shared" si="12"/>
        <v>0</v>
      </c>
      <c r="Y86" s="68">
        <f t="shared" si="13"/>
        <v>0</v>
      </c>
    </row>
    <row r="87" spans="5:25" x14ac:dyDescent="0.2">
      <c r="E87" s="46"/>
      <c r="M87" s="51"/>
      <c r="N87" s="46"/>
      <c r="R87" s="69"/>
      <c r="S87" s="69"/>
      <c r="T87" s="69"/>
      <c r="U87" s="69"/>
      <c r="V87" s="69"/>
      <c r="W87" s="68">
        <f t="shared" si="11"/>
        <v>0</v>
      </c>
      <c r="X87" s="68">
        <f t="shared" si="12"/>
        <v>0</v>
      </c>
      <c r="Y87" s="68">
        <f t="shared" si="13"/>
        <v>0</v>
      </c>
    </row>
    <row r="88" spans="5:25" x14ac:dyDescent="0.2">
      <c r="E88" s="46"/>
      <c r="M88" s="51"/>
      <c r="N88" s="46"/>
      <c r="R88" s="69"/>
      <c r="S88" s="69"/>
      <c r="T88" s="69"/>
      <c r="U88" s="69"/>
      <c r="V88" s="69"/>
      <c r="W88" s="68">
        <f t="shared" si="11"/>
        <v>0</v>
      </c>
      <c r="X88" s="68">
        <f t="shared" si="12"/>
        <v>0</v>
      </c>
      <c r="Y88" s="68">
        <f t="shared" si="13"/>
        <v>0</v>
      </c>
    </row>
    <row r="89" spans="5:25" x14ac:dyDescent="0.2">
      <c r="E89" s="46"/>
      <c r="M89" s="51"/>
      <c r="N89" s="46"/>
      <c r="R89" s="69"/>
      <c r="S89" s="69"/>
      <c r="T89" s="69"/>
      <c r="U89" s="69"/>
      <c r="V89" s="69"/>
      <c r="W89" s="68">
        <f t="shared" si="11"/>
        <v>0</v>
      </c>
      <c r="X89" s="68">
        <f t="shared" si="12"/>
        <v>0</v>
      </c>
      <c r="Y89" s="68">
        <f t="shared" si="13"/>
        <v>0</v>
      </c>
    </row>
    <row r="90" spans="5:25" x14ac:dyDescent="0.2">
      <c r="E90" s="46"/>
      <c r="M90" s="51"/>
      <c r="N90" s="46"/>
      <c r="R90" s="69"/>
      <c r="S90" s="69"/>
      <c r="T90" s="69"/>
      <c r="U90" s="69"/>
      <c r="V90" s="69"/>
      <c r="W90" s="68">
        <f t="shared" si="11"/>
        <v>0</v>
      </c>
      <c r="X90" s="68">
        <f t="shared" si="12"/>
        <v>0</v>
      </c>
      <c r="Y90" s="68">
        <f t="shared" si="13"/>
        <v>0</v>
      </c>
    </row>
    <row r="91" spans="5:25" x14ac:dyDescent="0.2">
      <c r="E91" s="46"/>
      <c r="M91" s="51"/>
      <c r="N91" s="46"/>
      <c r="R91" s="69"/>
      <c r="S91" s="69"/>
      <c r="T91" s="69"/>
      <c r="U91" s="69"/>
      <c r="V91" s="69"/>
      <c r="W91" s="68">
        <f t="shared" si="11"/>
        <v>0</v>
      </c>
      <c r="X91" s="68">
        <f t="shared" si="12"/>
        <v>0</v>
      </c>
      <c r="Y91" s="68">
        <f t="shared" si="13"/>
        <v>0</v>
      </c>
    </row>
    <row r="92" spans="5:25" x14ac:dyDescent="0.2">
      <c r="E92" s="46"/>
      <c r="M92" s="51"/>
      <c r="N92" s="46"/>
      <c r="R92" s="69"/>
      <c r="S92" s="69"/>
      <c r="T92" s="69"/>
      <c r="U92" s="69"/>
      <c r="V92" s="69"/>
      <c r="W92" s="68">
        <f t="shared" si="11"/>
        <v>0</v>
      </c>
      <c r="X92" s="68">
        <f t="shared" si="12"/>
        <v>0</v>
      </c>
      <c r="Y92" s="68">
        <f t="shared" si="13"/>
        <v>0</v>
      </c>
    </row>
    <row r="93" spans="5:25" x14ac:dyDescent="0.2">
      <c r="E93" s="46"/>
      <c r="M93" s="51"/>
      <c r="N93" s="46"/>
      <c r="R93" s="69"/>
      <c r="S93" s="69"/>
      <c r="T93" s="69"/>
      <c r="U93" s="69"/>
      <c r="V93" s="69"/>
      <c r="W93" s="68">
        <f t="shared" si="11"/>
        <v>0</v>
      </c>
      <c r="X93" s="68">
        <f t="shared" si="12"/>
        <v>0</v>
      </c>
      <c r="Y93" s="68">
        <f t="shared" si="13"/>
        <v>0</v>
      </c>
    </row>
    <row r="94" spans="5:25" x14ac:dyDescent="0.2">
      <c r="E94" s="46"/>
      <c r="M94" s="51"/>
      <c r="N94" s="46"/>
      <c r="R94" s="69"/>
      <c r="S94" s="69"/>
      <c r="T94" s="69"/>
      <c r="U94" s="69"/>
      <c r="V94" s="69"/>
      <c r="W94" s="68">
        <f t="shared" si="11"/>
        <v>0</v>
      </c>
      <c r="X94" s="68">
        <f t="shared" si="12"/>
        <v>0</v>
      </c>
      <c r="Y94" s="68">
        <f t="shared" si="13"/>
        <v>0</v>
      </c>
    </row>
    <row r="95" spans="5:25" x14ac:dyDescent="0.2">
      <c r="E95" s="46"/>
      <c r="M95" s="51"/>
      <c r="N95" s="46"/>
      <c r="R95" s="69"/>
      <c r="S95" s="69"/>
      <c r="T95" s="69"/>
      <c r="U95" s="69"/>
      <c r="V95" s="69"/>
      <c r="W95" s="68">
        <f t="shared" si="11"/>
        <v>0</v>
      </c>
      <c r="X95" s="68">
        <f t="shared" si="12"/>
        <v>0</v>
      </c>
      <c r="Y95" s="68">
        <f t="shared" si="13"/>
        <v>0</v>
      </c>
    </row>
    <row r="96" spans="5:25" x14ac:dyDescent="0.2">
      <c r="E96" s="46"/>
      <c r="M96" s="51"/>
      <c r="N96" s="46"/>
      <c r="R96" s="69"/>
      <c r="S96" s="69"/>
      <c r="T96" s="69"/>
      <c r="U96" s="69"/>
      <c r="V96" s="69"/>
      <c r="W96" s="68">
        <f t="shared" si="11"/>
        <v>0</v>
      </c>
      <c r="X96" s="68">
        <f t="shared" si="12"/>
        <v>0</v>
      </c>
      <c r="Y96" s="68">
        <f t="shared" si="13"/>
        <v>0</v>
      </c>
    </row>
    <row r="97" spans="5:25" x14ac:dyDescent="0.2">
      <c r="E97" s="46"/>
      <c r="M97" s="51"/>
      <c r="N97" s="46"/>
      <c r="R97" s="69"/>
      <c r="S97" s="69"/>
      <c r="T97" s="69"/>
      <c r="U97" s="69"/>
      <c r="V97" s="69"/>
      <c r="W97" s="68">
        <f t="shared" si="11"/>
        <v>0</v>
      </c>
      <c r="X97" s="68">
        <f t="shared" si="12"/>
        <v>0</v>
      </c>
      <c r="Y97" s="68">
        <f t="shared" si="13"/>
        <v>0</v>
      </c>
    </row>
    <row r="98" spans="5:25" x14ac:dyDescent="0.2">
      <c r="E98" s="46"/>
      <c r="M98" s="51"/>
      <c r="N98" s="46"/>
      <c r="R98" s="69"/>
      <c r="S98" s="69"/>
      <c r="T98" s="69"/>
      <c r="U98" s="69"/>
      <c r="V98" s="69"/>
      <c r="W98" s="68">
        <f t="shared" si="11"/>
        <v>0</v>
      </c>
      <c r="X98" s="68">
        <f t="shared" si="12"/>
        <v>0</v>
      </c>
      <c r="Y98" s="68">
        <f t="shared" si="13"/>
        <v>0</v>
      </c>
    </row>
    <row r="99" spans="5:25" x14ac:dyDescent="0.2">
      <c r="E99" s="46"/>
      <c r="M99" s="51"/>
      <c r="N99" s="46"/>
      <c r="R99" s="69"/>
      <c r="S99" s="69"/>
      <c r="T99" s="69"/>
      <c r="U99" s="69"/>
      <c r="V99" s="69"/>
      <c r="W99" s="68">
        <f t="shared" si="11"/>
        <v>0</v>
      </c>
      <c r="X99" s="68">
        <f t="shared" si="12"/>
        <v>0</v>
      </c>
      <c r="Y99" s="68">
        <f t="shared" si="13"/>
        <v>0</v>
      </c>
    </row>
    <row r="100" spans="5:25" x14ac:dyDescent="0.2">
      <c r="E100" s="46"/>
      <c r="M100" s="51"/>
      <c r="N100" s="46"/>
      <c r="R100" s="69"/>
      <c r="S100" s="69"/>
      <c r="T100" s="69"/>
      <c r="U100" s="69"/>
      <c r="V100" s="69"/>
      <c r="W100" s="68">
        <f t="shared" si="11"/>
        <v>0</v>
      </c>
      <c r="X100" s="68">
        <f t="shared" si="12"/>
        <v>0</v>
      </c>
      <c r="Y100" s="68">
        <f t="shared" si="13"/>
        <v>0</v>
      </c>
    </row>
    <row r="101" spans="5:25" x14ac:dyDescent="0.2">
      <c r="E101" s="46"/>
      <c r="M101" s="51"/>
      <c r="N101" s="46"/>
      <c r="R101" s="69"/>
      <c r="S101" s="69"/>
      <c r="T101" s="69"/>
      <c r="U101" s="69"/>
      <c r="V101" s="69"/>
      <c r="W101" s="68">
        <f t="shared" si="11"/>
        <v>0</v>
      </c>
      <c r="X101" s="68">
        <f t="shared" si="12"/>
        <v>0</v>
      </c>
      <c r="Y101" s="68">
        <f t="shared" si="13"/>
        <v>0</v>
      </c>
    </row>
    <row r="102" spans="5:25" x14ac:dyDescent="0.2">
      <c r="E102" s="46"/>
      <c r="M102" s="51"/>
      <c r="N102" s="46"/>
      <c r="R102" s="69"/>
      <c r="S102" s="69"/>
      <c r="T102" s="69"/>
      <c r="U102" s="69"/>
      <c r="V102" s="69"/>
      <c r="W102" s="68">
        <f t="shared" si="11"/>
        <v>0</v>
      </c>
      <c r="X102" s="68">
        <f t="shared" si="12"/>
        <v>0</v>
      </c>
      <c r="Y102" s="68">
        <f t="shared" si="13"/>
        <v>0</v>
      </c>
    </row>
    <row r="103" spans="5:25" x14ac:dyDescent="0.2">
      <c r="E103" s="46"/>
      <c r="M103" s="51"/>
      <c r="N103" s="46"/>
      <c r="R103" s="69"/>
      <c r="S103" s="69"/>
      <c r="T103" s="69"/>
      <c r="U103" s="69"/>
      <c r="V103" s="69"/>
      <c r="W103" s="68">
        <f t="shared" ref="W103:W119" si="14">IF($K103=$W$4,$P103,0)</f>
        <v>0</v>
      </c>
      <c r="X103" s="68">
        <f t="shared" ref="X103:X119" si="15">IF($K103=$X$4,$P103,0)</f>
        <v>0</v>
      </c>
      <c r="Y103" s="68">
        <f t="shared" ref="Y103:Y119" si="16">IF($K103=$Y$4,$P103,0)</f>
        <v>0</v>
      </c>
    </row>
    <row r="104" spans="5:25" x14ac:dyDescent="0.2">
      <c r="E104" s="46"/>
      <c r="M104" s="51"/>
      <c r="N104" s="46"/>
      <c r="R104" s="69"/>
      <c r="S104" s="69"/>
      <c r="T104" s="69"/>
      <c r="U104" s="69"/>
      <c r="V104" s="69"/>
      <c r="W104" s="68">
        <f t="shared" si="14"/>
        <v>0</v>
      </c>
      <c r="X104" s="68">
        <f t="shared" si="15"/>
        <v>0</v>
      </c>
      <c r="Y104" s="68">
        <f t="shared" si="16"/>
        <v>0</v>
      </c>
    </row>
    <row r="105" spans="5:25" x14ac:dyDescent="0.2">
      <c r="E105" s="46"/>
      <c r="M105" s="51"/>
      <c r="N105" s="46"/>
      <c r="R105" s="69"/>
      <c r="S105" s="69"/>
      <c r="T105" s="69"/>
      <c r="U105" s="69"/>
      <c r="V105" s="69"/>
      <c r="W105" s="68">
        <f t="shared" si="14"/>
        <v>0</v>
      </c>
      <c r="X105" s="68">
        <f t="shared" si="15"/>
        <v>0</v>
      </c>
      <c r="Y105" s="68">
        <f t="shared" si="16"/>
        <v>0</v>
      </c>
    </row>
    <row r="106" spans="5:25" x14ac:dyDescent="0.2">
      <c r="E106" s="46"/>
      <c r="M106" s="51"/>
      <c r="N106" s="46"/>
      <c r="R106" s="69"/>
      <c r="S106" s="69"/>
      <c r="T106" s="69"/>
      <c r="U106" s="69"/>
      <c r="V106" s="69"/>
      <c r="W106" s="68">
        <f t="shared" si="14"/>
        <v>0</v>
      </c>
      <c r="X106" s="68">
        <f t="shared" si="15"/>
        <v>0</v>
      </c>
      <c r="Y106" s="68">
        <f t="shared" si="16"/>
        <v>0</v>
      </c>
    </row>
    <row r="107" spans="5:25" x14ac:dyDescent="0.2">
      <c r="E107" s="46"/>
      <c r="M107" s="51"/>
      <c r="N107" s="46"/>
      <c r="R107" s="69"/>
      <c r="S107" s="69"/>
      <c r="T107" s="69"/>
      <c r="U107" s="69"/>
      <c r="V107" s="69"/>
      <c r="W107" s="68">
        <f t="shared" si="14"/>
        <v>0</v>
      </c>
      <c r="X107" s="68">
        <f t="shared" si="15"/>
        <v>0</v>
      </c>
      <c r="Y107" s="68">
        <f t="shared" si="16"/>
        <v>0</v>
      </c>
    </row>
    <row r="108" spans="5:25" x14ac:dyDescent="0.2">
      <c r="E108" s="46"/>
      <c r="M108" s="51"/>
      <c r="N108" s="46"/>
      <c r="R108" s="69"/>
      <c r="S108" s="69"/>
      <c r="T108" s="69"/>
      <c r="U108" s="69"/>
      <c r="V108" s="69"/>
      <c r="W108" s="68">
        <f t="shared" si="14"/>
        <v>0</v>
      </c>
      <c r="X108" s="68">
        <f t="shared" si="15"/>
        <v>0</v>
      </c>
      <c r="Y108" s="68">
        <f t="shared" si="16"/>
        <v>0</v>
      </c>
    </row>
    <row r="109" spans="5:25" x14ac:dyDescent="0.2">
      <c r="E109" s="46"/>
      <c r="M109" s="51"/>
      <c r="N109" s="46"/>
      <c r="R109" s="69"/>
      <c r="S109" s="69"/>
      <c r="T109" s="69"/>
      <c r="U109" s="69"/>
      <c r="V109" s="69"/>
      <c r="W109" s="68">
        <f t="shared" si="14"/>
        <v>0</v>
      </c>
      <c r="X109" s="68">
        <f t="shared" si="15"/>
        <v>0</v>
      </c>
      <c r="Y109" s="68">
        <f t="shared" si="16"/>
        <v>0</v>
      </c>
    </row>
    <row r="110" spans="5:25" x14ac:dyDescent="0.2">
      <c r="E110" s="46"/>
      <c r="M110" s="51"/>
      <c r="N110" s="46"/>
      <c r="R110" s="69"/>
      <c r="S110" s="69"/>
      <c r="T110" s="69"/>
      <c r="U110" s="69"/>
      <c r="V110" s="69"/>
      <c r="W110" s="68">
        <f t="shared" si="14"/>
        <v>0</v>
      </c>
      <c r="X110" s="68">
        <f t="shared" si="15"/>
        <v>0</v>
      </c>
      <c r="Y110" s="68">
        <f t="shared" si="16"/>
        <v>0</v>
      </c>
    </row>
    <row r="111" spans="5:25" x14ac:dyDescent="0.2">
      <c r="E111" s="46"/>
      <c r="M111" s="51"/>
      <c r="N111" s="46"/>
      <c r="R111" s="69"/>
      <c r="S111" s="69"/>
      <c r="T111" s="69"/>
      <c r="U111" s="69"/>
      <c r="V111" s="69"/>
      <c r="W111" s="68">
        <f t="shared" si="14"/>
        <v>0</v>
      </c>
      <c r="X111" s="68">
        <f t="shared" si="15"/>
        <v>0</v>
      </c>
      <c r="Y111" s="68">
        <f t="shared" si="16"/>
        <v>0</v>
      </c>
    </row>
    <row r="112" spans="5:25" x14ac:dyDescent="0.2">
      <c r="E112" s="46"/>
      <c r="M112" s="51"/>
      <c r="N112" s="46"/>
      <c r="R112" s="69"/>
      <c r="S112" s="69"/>
      <c r="T112" s="69"/>
      <c r="U112" s="69"/>
      <c r="V112" s="69"/>
      <c r="W112" s="68">
        <f t="shared" si="14"/>
        <v>0</v>
      </c>
      <c r="X112" s="68">
        <f t="shared" si="15"/>
        <v>0</v>
      </c>
      <c r="Y112" s="68">
        <f t="shared" si="16"/>
        <v>0</v>
      </c>
    </row>
    <row r="113" spans="5:25" x14ac:dyDescent="0.2">
      <c r="E113" s="46"/>
      <c r="M113" s="51"/>
      <c r="N113" s="46"/>
      <c r="R113" s="69"/>
      <c r="S113" s="69"/>
      <c r="T113" s="69"/>
      <c r="U113" s="69"/>
      <c r="V113" s="69"/>
      <c r="W113" s="68">
        <f t="shared" si="14"/>
        <v>0</v>
      </c>
      <c r="X113" s="68">
        <f t="shared" si="15"/>
        <v>0</v>
      </c>
      <c r="Y113" s="68">
        <f t="shared" si="16"/>
        <v>0</v>
      </c>
    </row>
    <row r="114" spans="5:25" x14ac:dyDescent="0.2">
      <c r="E114" s="46"/>
      <c r="M114" s="51"/>
      <c r="N114" s="46"/>
      <c r="R114" s="69"/>
      <c r="S114" s="69"/>
      <c r="T114" s="69"/>
      <c r="U114" s="69"/>
      <c r="V114" s="69"/>
      <c r="W114" s="68">
        <f t="shared" si="14"/>
        <v>0</v>
      </c>
      <c r="X114" s="68">
        <f t="shared" si="15"/>
        <v>0</v>
      </c>
      <c r="Y114" s="68">
        <f t="shared" si="16"/>
        <v>0</v>
      </c>
    </row>
    <row r="115" spans="5:25" x14ac:dyDescent="0.2">
      <c r="E115" s="46"/>
      <c r="M115" s="51"/>
      <c r="N115" s="46"/>
      <c r="R115" s="69"/>
      <c r="S115" s="69"/>
      <c r="T115" s="69"/>
      <c r="U115" s="69"/>
      <c r="V115" s="69"/>
      <c r="W115" s="68">
        <f t="shared" si="14"/>
        <v>0</v>
      </c>
      <c r="X115" s="68">
        <f t="shared" si="15"/>
        <v>0</v>
      </c>
      <c r="Y115" s="68">
        <f t="shared" si="16"/>
        <v>0</v>
      </c>
    </row>
    <row r="116" spans="5:25" x14ac:dyDescent="0.2">
      <c r="E116" s="46"/>
      <c r="M116" s="51"/>
      <c r="N116" s="46"/>
      <c r="R116" s="69"/>
      <c r="S116" s="69"/>
      <c r="T116" s="69"/>
      <c r="U116" s="69"/>
      <c r="V116" s="69"/>
      <c r="W116" s="68">
        <f t="shared" si="14"/>
        <v>0</v>
      </c>
      <c r="X116" s="68">
        <f t="shared" si="15"/>
        <v>0</v>
      </c>
      <c r="Y116" s="68">
        <f t="shared" si="16"/>
        <v>0</v>
      </c>
    </row>
    <row r="117" spans="5:25" x14ac:dyDescent="0.2">
      <c r="E117" s="46"/>
      <c r="M117" s="51"/>
      <c r="N117" s="46"/>
      <c r="R117" s="69"/>
      <c r="S117" s="69"/>
      <c r="T117" s="69"/>
      <c r="U117" s="69"/>
      <c r="V117" s="69"/>
      <c r="W117" s="68">
        <f t="shared" si="14"/>
        <v>0</v>
      </c>
      <c r="X117" s="68">
        <f t="shared" si="15"/>
        <v>0</v>
      </c>
      <c r="Y117" s="68">
        <f t="shared" si="16"/>
        <v>0</v>
      </c>
    </row>
    <row r="118" spans="5:25" x14ac:dyDescent="0.2">
      <c r="E118" s="46"/>
      <c r="M118" s="51"/>
      <c r="N118" s="46"/>
      <c r="R118" s="69"/>
      <c r="S118" s="69"/>
      <c r="T118" s="69"/>
      <c r="U118" s="69"/>
      <c r="V118" s="69"/>
      <c r="W118" s="68">
        <f t="shared" si="14"/>
        <v>0</v>
      </c>
      <c r="X118" s="68">
        <f t="shared" si="15"/>
        <v>0</v>
      </c>
      <c r="Y118" s="68">
        <f t="shared" si="16"/>
        <v>0</v>
      </c>
    </row>
    <row r="119" spans="5:25" x14ac:dyDescent="0.2">
      <c r="E119" s="46"/>
      <c r="M119" s="51"/>
      <c r="N119" s="46"/>
      <c r="R119" s="69"/>
      <c r="S119" s="69"/>
      <c r="T119" s="69"/>
      <c r="U119" s="69"/>
      <c r="V119" s="69"/>
      <c r="W119" s="68">
        <f t="shared" si="14"/>
        <v>0</v>
      </c>
      <c r="X119" s="68">
        <f t="shared" si="15"/>
        <v>0</v>
      </c>
      <c r="Y119" s="68">
        <f t="shared" si="16"/>
        <v>0</v>
      </c>
    </row>
    <row r="120" spans="5:25" x14ac:dyDescent="0.2">
      <c r="E120" s="46"/>
      <c r="M120" s="51"/>
      <c r="N120" s="46"/>
      <c r="R120" s="69"/>
      <c r="S120" s="69"/>
      <c r="T120" s="69"/>
      <c r="U120" s="69"/>
      <c r="V120" s="69"/>
      <c r="W120" s="70">
        <f t="shared" ref="W120:W134" si="17">IF($K120=$W$4,$F120,0)</f>
        <v>0</v>
      </c>
      <c r="X120" s="69"/>
      <c r="Y120" s="69"/>
    </row>
    <row r="121" spans="5:25" x14ac:dyDescent="0.2">
      <c r="E121" s="46"/>
      <c r="M121" s="51"/>
      <c r="N121" s="46"/>
      <c r="R121" s="69"/>
      <c r="S121" s="69"/>
      <c r="T121" s="69"/>
      <c r="U121" s="69"/>
      <c r="V121" s="69"/>
      <c r="W121" s="70">
        <f t="shared" si="17"/>
        <v>0</v>
      </c>
      <c r="X121" s="69"/>
      <c r="Y121" s="69"/>
    </row>
    <row r="122" spans="5:25" x14ac:dyDescent="0.2">
      <c r="E122" s="46"/>
      <c r="M122" s="51"/>
      <c r="N122" s="46"/>
      <c r="R122" s="69"/>
      <c r="S122" s="69"/>
      <c r="T122" s="69"/>
      <c r="U122" s="69"/>
      <c r="V122" s="69"/>
      <c r="W122" s="70">
        <f t="shared" si="17"/>
        <v>0</v>
      </c>
      <c r="X122" s="69"/>
      <c r="Y122" s="69"/>
    </row>
    <row r="123" spans="5:25" x14ac:dyDescent="0.2">
      <c r="E123" s="46"/>
      <c r="M123" s="51"/>
      <c r="N123" s="46"/>
      <c r="R123" s="69"/>
      <c r="S123" s="69"/>
      <c r="T123" s="69"/>
      <c r="U123" s="69"/>
      <c r="V123" s="69"/>
      <c r="W123" s="70">
        <f t="shared" si="17"/>
        <v>0</v>
      </c>
      <c r="X123" s="69"/>
      <c r="Y123" s="69"/>
    </row>
    <row r="124" spans="5:25" x14ac:dyDescent="0.2">
      <c r="E124" s="46"/>
      <c r="M124" s="51"/>
      <c r="N124" s="46"/>
      <c r="R124" s="69"/>
      <c r="S124" s="69"/>
      <c r="T124" s="69"/>
      <c r="U124" s="69"/>
      <c r="V124" s="69"/>
      <c r="W124" s="70">
        <f t="shared" si="17"/>
        <v>0</v>
      </c>
      <c r="X124" s="69"/>
      <c r="Y124" s="69"/>
    </row>
    <row r="125" spans="5:25" x14ac:dyDescent="0.2">
      <c r="E125" s="46"/>
      <c r="M125" s="51"/>
      <c r="N125" s="46"/>
      <c r="R125" s="69"/>
      <c r="S125" s="69"/>
      <c r="T125" s="69"/>
      <c r="U125" s="69"/>
      <c r="V125" s="69"/>
      <c r="W125" s="70">
        <f t="shared" si="17"/>
        <v>0</v>
      </c>
      <c r="X125" s="69"/>
      <c r="Y125" s="69"/>
    </row>
    <row r="126" spans="5:25" x14ac:dyDescent="0.2">
      <c r="E126" s="46"/>
      <c r="M126" s="51"/>
      <c r="N126" s="46"/>
      <c r="R126" s="69"/>
      <c r="S126" s="69"/>
      <c r="T126" s="69"/>
      <c r="U126" s="69"/>
      <c r="V126" s="69"/>
      <c r="W126" s="70">
        <f t="shared" si="17"/>
        <v>0</v>
      </c>
      <c r="X126" s="69"/>
      <c r="Y126" s="69"/>
    </row>
    <row r="127" spans="5:25" x14ac:dyDescent="0.2">
      <c r="E127" s="46"/>
      <c r="M127" s="51"/>
      <c r="N127" s="46"/>
      <c r="R127" s="69"/>
      <c r="S127" s="69"/>
      <c r="T127" s="69"/>
      <c r="U127" s="69"/>
      <c r="V127" s="69"/>
      <c r="W127" s="70">
        <f t="shared" si="17"/>
        <v>0</v>
      </c>
      <c r="X127" s="69"/>
      <c r="Y127" s="69"/>
    </row>
    <row r="128" spans="5:25" x14ac:dyDescent="0.2">
      <c r="E128" s="46"/>
      <c r="M128" s="51"/>
      <c r="N128" s="46"/>
      <c r="R128" s="69"/>
      <c r="S128" s="69"/>
      <c r="T128" s="69"/>
      <c r="U128" s="69"/>
      <c r="V128" s="69"/>
      <c r="W128" s="70">
        <f t="shared" si="17"/>
        <v>0</v>
      </c>
      <c r="X128" s="69"/>
      <c r="Y128" s="69"/>
    </row>
    <row r="129" spans="5:26" x14ac:dyDescent="0.2">
      <c r="E129" s="46"/>
      <c r="M129" s="51"/>
      <c r="N129" s="46"/>
      <c r="R129" s="69"/>
      <c r="S129" s="69"/>
      <c r="T129" s="69"/>
      <c r="U129" s="69"/>
      <c r="V129" s="69"/>
      <c r="W129" s="70">
        <f t="shared" si="17"/>
        <v>0</v>
      </c>
      <c r="X129" s="69"/>
      <c r="Y129" s="69"/>
    </row>
    <row r="130" spans="5:26" x14ac:dyDescent="0.2">
      <c r="E130" s="46"/>
      <c r="M130" s="51"/>
      <c r="N130" s="46"/>
      <c r="R130" s="69"/>
      <c r="S130" s="69"/>
      <c r="T130" s="69"/>
      <c r="U130" s="69"/>
      <c r="V130" s="69"/>
      <c r="W130" s="70">
        <f t="shared" si="17"/>
        <v>0</v>
      </c>
      <c r="X130" s="69"/>
      <c r="Y130" s="69"/>
    </row>
    <row r="131" spans="5:26" x14ac:dyDescent="0.2">
      <c r="E131" s="46"/>
      <c r="M131" s="51"/>
      <c r="N131" s="46"/>
      <c r="R131" s="69"/>
      <c r="S131" s="69"/>
      <c r="T131" s="69"/>
      <c r="U131" s="69"/>
      <c r="V131" s="69"/>
      <c r="W131" s="70">
        <f t="shared" si="17"/>
        <v>0</v>
      </c>
      <c r="X131" s="69"/>
      <c r="Y131" s="69"/>
    </row>
    <row r="132" spans="5:26" x14ac:dyDescent="0.2">
      <c r="E132" s="46"/>
      <c r="M132" s="51"/>
      <c r="N132" s="46"/>
      <c r="R132" s="69"/>
      <c r="S132" s="69"/>
      <c r="T132" s="69"/>
      <c r="U132" s="69"/>
      <c r="V132" s="69"/>
      <c r="W132" s="70">
        <f t="shared" si="17"/>
        <v>0</v>
      </c>
      <c r="X132" s="69"/>
      <c r="Y132" s="69"/>
    </row>
    <row r="133" spans="5:26" x14ac:dyDescent="0.2">
      <c r="E133" s="46"/>
      <c r="M133" s="51"/>
      <c r="N133" s="46"/>
      <c r="R133" s="69"/>
      <c r="S133" s="69"/>
      <c r="T133" s="69"/>
      <c r="U133" s="69"/>
      <c r="V133" s="69"/>
      <c r="W133" s="70">
        <f t="shared" si="17"/>
        <v>0</v>
      </c>
      <c r="X133" s="69"/>
      <c r="Y133" s="69"/>
    </row>
    <row r="134" spans="5:26" x14ac:dyDescent="0.2">
      <c r="E134" s="46"/>
      <c r="M134" s="51"/>
      <c r="N134" s="46"/>
      <c r="R134" s="69"/>
      <c r="S134" s="69"/>
      <c r="T134" s="69"/>
      <c r="U134" s="69"/>
      <c r="V134" s="69"/>
      <c r="W134" s="70">
        <f t="shared" si="17"/>
        <v>0</v>
      </c>
      <c r="X134" s="69"/>
      <c r="Y134" s="69"/>
    </row>
    <row r="135" spans="5:26" x14ac:dyDescent="0.2">
      <c r="E135" s="46"/>
      <c r="M135" s="51"/>
      <c r="N135" s="46"/>
      <c r="S135" s="69"/>
      <c r="T135" s="69"/>
      <c r="U135" s="69"/>
      <c r="V135" s="69"/>
      <c r="W135" s="69"/>
      <c r="X135" s="70">
        <f>IF($K135=$W$4,$F135,0)</f>
        <v>0</v>
      </c>
      <c r="Y135" s="69"/>
      <c r="Z135" s="69"/>
    </row>
    <row r="136" spans="5:26" x14ac:dyDescent="0.2">
      <c r="E136" s="46"/>
      <c r="M136" s="51"/>
      <c r="N136" s="46"/>
      <c r="S136" s="69"/>
      <c r="T136" s="69"/>
      <c r="U136" s="69"/>
      <c r="V136" s="69"/>
      <c r="W136" s="69"/>
      <c r="X136" s="70">
        <f>IF($K136=$W$4,$F136,0)</f>
        <v>0</v>
      </c>
      <c r="Y136" s="69"/>
      <c r="Z136" s="69"/>
    </row>
    <row r="137" spans="5:26" x14ac:dyDescent="0.2">
      <c r="E137" s="46"/>
      <c r="M137" s="51"/>
      <c r="N137" s="46"/>
      <c r="S137" s="69"/>
      <c r="T137" s="69"/>
      <c r="U137" s="69"/>
      <c r="V137" s="69"/>
      <c r="W137" s="69"/>
      <c r="X137" s="70">
        <f>IF($K137=$W$4,$F137,0)</f>
        <v>0</v>
      </c>
      <c r="Y137" s="69"/>
      <c r="Z137" s="69"/>
    </row>
    <row r="138" spans="5:26" x14ac:dyDescent="0.2">
      <c r="E138" s="46"/>
      <c r="M138" s="51"/>
      <c r="N138" s="46"/>
      <c r="S138" s="69"/>
      <c r="T138" s="69"/>
      <c r="U138" s="69"/>
      <c r="V138" s="69"/>
      <c r="W138" s="69"/>
      <c r="X138" s="70">
        <f>IF($K138=$W$4,$F138,0)</f>
        <v>0</v>
      </c>
      <c r="Y138" s="69"/>
      <c r="Z138" s="69"/>
    </row>
    <row r="139" spans="5:26" x14ac:dyDescent="0.25">
      <c r="E139" s="46"/>
      <c r="M139" s="51"/>
      <c r="N139" s="46"/>
    </row>
    <row r="140" spans="5:26" x14ac:dyDescent="0.25">
      <c r="E140" s="46"/>
      <c r="M140" s="51"/>
      <c r="N140" s="46"/>
    </row>
    <row r="141" spans="5:26" x14ac:dyDescent="0.25">
      <c r="E141" s="46"/>
      <c r="M141" s="51"/>
      <c r="N141" s="46"/>
    </row>
    <row r="142" spans="5:26" x14ac:dyDescent="0.25">
      <c r="E142" s="46"/>
      <c r="M142" s="51"/>
      <c r="N142" s="46"/>
    </row>
    <row r="143" spans="5:26" x14ac:dyDescent="0.25">
      <c r="E143" s="46"/>
      <c r="M143" s="51"/>
      <c r="N143" s="46"/>
    </row>
    <row r="144" spans="5:26" x14ac:dyDescent="0.25">
      <c r="E144" s="46"/>
      <c r="M144" s="51"/>
      <c r="N144" s="46"/>
    </row>
    <row r="145" spans="5:14" x14ac:dyDescent="0.25">
      <c r="E145" s="46"/>
      <c r="M145" s="51"/>
      <c r="N145" s="46"/>
    </row>
    <row r="146" spans="5:14" x14ac:dyDescent="0.25">
      <c r="E146" s="46"/>
      <c r="M146" s="51"/>
      <c r="N146" s="46"/>
    </row>
    <row r="147" spans="5:14" x14ac:dyDescent="0.25">
      <c r="E147" s="46"/>
      <c r="M147" s="51"/>
      <c r="N147" s="46"/>
    </row>
    <row r="148" spans="5:14" x14ac:dyDescent="0.25">
      <c r="E148" s="46"/>
      <c r="M148" s="51"/>
      <c r="N148" s="46"/>
    </row>
    <row r="149" spans="5:14" x14ac:dyDescent="0.25">
      <c r="E149" s="46"/>
      <c r="N149" s="46"/>
    </row>
    <row r="150" spans="5:14" x14ac:dyDescent="0.25">
      <c r="E150" s="46"/>
      <c r="N150" s="46"/>
    </row>
    <row r="151" spans="5:14" x14ac:dyDescent="0.25">
      <c r="E151" s="46"/>
      <c r="N151" s="46"/>
    </row>
    <row r="152" spans="5:14" x14ac:dyDescent="0.25">
      <c r="E152" s="46"/>
      <c r="N152" s="46"/>
    </row>
    <row r="153" spans="5:14" x14ac:dyDescent="0.25">
      <c r="E153" s="46"/>
      <c r="N153" s="46"/>
    </row>
    <row r="154" spans="5:14" x14ac:dyDescent="0.25">
      <c r="E154" s="46"/>
      <c r="N154" s="46"/>
    </row>
    <row r="155" spans="5:14" x14ac:dyDescent="0.25">
      <c r="E155" s="46"/>
      <c r="N155" s="46"/>
    </row>
    <row r="156" spans="5:14" x14ac:dyDescent="0.25">
      <c r="E156" s="46"/>
      <c r="N156" s="46"/>
    </row>
    <row r="157" spans="5:14" x14ac:dyDescent="0.25">
      <c r="E157" s="46"/>
      <c r="N157" s="46"/>
    </row>
    <row r="158" spans="5:14" x14ac:dyDescent="0.25">
      <c r="E158" s="46"/>
      <c r="N158" s="46"/>
    </row>
    <row r="159" spans="5:14" x14ac:dyDescent="0.25">
      <c r="E159" s="46"/>
      <c r="N159" s="46"/>
    </row>
    <row r="160" spans="5:14" x14ac:dyDescent="0.25">
      <c r="E160" s="46"/>
      <c r="N160" s="46"/>
    </row>
    <row r="161" spans="5:14" x14ac:dyDescent="0.25">
      <c r="E161" s="46"/>
      <c r="N161" s="46"/>
    </row>
    <row r="162" spans="5:14" x14ac:dyDescent="0.25">
      <c r="E162" s="46"/>
      <c r="N162" s="46"/>
    </row>
    <row r="163" spans="5:14" x14ac:dyDescent="0.25">
      <c r="E163" s="46"/>
      <c r="N163" s="46"/>
    </row>
    <row r="164" spans="5:14" x14ac:dyDescent="0.25">
      <c r="E164" s="46"/>
      <c r="N164" s="46"/>
    </row>
    <row r="165" spans="5:14" x14ac:dyDescent="0.25">
      <c r="E165" s="46"/>
      <c r="N165" s="46"/>
    </row>
    <row r="166" spans="5:14" x14ac:dyDescent="0.25">
      <c r="E166" s="46"/>
      <c r="N166" s="46"/>
    </row>
    <row r="167" spans="5:14" x14ac:dyDescent="0.25">
      <c r="E167" s="46"/>
      <c r="N167" s="46"/>
    </row>
    <row r="168" spans="5:14" x14ac:dyDescent="0.25">
      <c r="E168" s="46"/>
      <c r="N168" s="46"/>
    </row>
    <row r="169" spans="5:14" x14ac:dyDescent="0.25">
      <c r="E169" s="46"/>
      <c r="N169" s="46"/>
    </row>
    <row r="170" spans="5:14" x14ac:dyDescent="0.25">
      <c r="E170" s="46"/>
      <c r="N170" s="46"/>
    </row>
    <row r="171" spans="5:14" x14ac:dyDescent="0.25">
      <c r="E171" s="46"/>
      <c r="N171" s="46"/>
    </row>
    <row r="172" spans="5:14" x14ac:dyDescent="0.25">
      <c r="E172" s="46"/>
      <c r="N172" s="46"/>
    </row>
    <row r="173" spans="5:14" x14ac:dyDescent="0.25">
      <c r="E173" s="46"/>
      <c r="N173" s="46"/>
    </row>
    <row r="174" spans="5:14" x14ac:dyDescent="0.25">
      <c r="E174" s="46"/>
      <c r="N174" s="46"/>
    </row>
    <row r="175" spans="5:14" x14ac:dyDescent="0.25">
      <c r="E175" s="46"/>
      <c r="N175" s="46"/>
    </row>
    <row r="176" spans="5:14" x14ac:dyDescent="0.25">
      <c r="E176" s="46"/>
      <c r="N176" s="46"/>
    </row>
    <row r="177" spans="5:14" x14ac:dyDescent="0.25">
      <c r="E177" s="46"/>
      <c r="N177" s="46"/>
    </row>
    <row r="178" spans="5:14" x14ac:dyDescent="0.25">
      <c r="E178" s="46"/>
      <c r="N178" s="46"/>
    </row>
    <row r="179" spans="5:14" x14ac:dyDescent="0.25">
      <c r="E179" s="46"/>
      <c r="N179" s="46"/>
    </row>
    <row r="180" spans="5:14" x14ac:dyDescent="0.25">
      <c r="E180" s="46"/>
      <c r="N180" s="46"/>
    </row>
    <row r="181" spans="5:14" x14ac:dyDescent="0.25">
      <c r="E181" s="46"/>
      <c r="N181" s="46"/>
    </row>
    <row r="182" spans="5:14" x14ac:dyDescent="0.25">
      <c r="E182" s="46"/>
      <c r="N182" s="46"/>
    </row>
    <row r="183" spans="5:14" x14ac:dyDescent="0.25">
      <c r="E183" s="46"/>
      <c r="N183" s="46"/>
    </row>
    <row r="184" spans="5:14" x14ac:dyDescent="0.25">
      <c r="E184" s="46"/>
      <c r="N184" s="46"/>
    </row>
    <row r="185" spans="5:14" x14ac:dyDescent="0.25">
      <c r="E185" s="46"/>
      <c r="N185" s="46"/>
    </row>
    <row r="186" spans="5:14" x14ac:dyDescent="0.25">
      <c r="E186" s="46"/>
      <c r="N186" s="46"/>
    </row>
    <row r="187" spans="5:14" x14ac:dyDescent="0.25">
      <c r="E187" s="46"/>
      <c r="N187" s="46"/>
    </row>
    <row r="188" spans="5:14" x14ac:dyDescent="0.25">
      <c r="E188" s="46"/>
      <c r="N188" s="46"/>
    </row>
    <row r="189" spans="5:14" x14ac:dyDescent="0.25">
      <c r="E189" s="46"/>
      <c r="N189" s="46"/>
    </row>
    <row r="190" spans="5:14" x14ac:dyDescent="0.25">
      <c r="E190" s="46"/>
      <c r="N190" s="46"/>
    </row>
    <row r="191" spans="5:14" x14ac:dyDescent="0.25">
      <c r="E191" s="46"/>
      <c r="N191" s="46"/>
    </row>
    <row r="192" spans="5:14" x14ac:dyDescent="0.25">
      <c r="E192" s="46"/>
      <c r="N192" s="46"/>
    </row>
    <row r="193" spans="5:14" x14ac:dyDescent="0.25">
      <c r="E193" s="46"/>
      <c r="N193" s="46"/>
    </row>
    <row r="194" spans="5:14" x14ac:dyDescent="0.25">
      <c r="E194" s="46"/>
      <c r="N194" s="46"/>
    </row>
    <row r="195" spans="5:14" x14ac:dyDescent="0.25">
      <c r="E195" s="46"/>
      <c r="N195" s="46"/>
    </row>
    <row r="196" spans="5:14" x14ac:dyDescent="0.25">
      <c r="E196" s="46"/>
      <c r="N196" s="46"/>
    </row>
    <row r="197" spans="5:14" x14ac:dyDescent="0.25">
      <c r="E197" s="46"/>
      <c r="N197" s="46"/>
    </row>
    <row r="198" spans="5:14" x14ac:dyDescent="0.25">
      <c r="E198" s="46"/>
      <c r="N198" s="46"/>
    </row>
    <row r="199" spans="5:14" x14ac:dyDescent="0.25">
      <c r="E199" s="46"/>
      <c r="N199" s="46"/>
    </row>
    <row r="200" spans="5:14" x14ac:dyDescent="0.25">
      <c r="E200" s="46"/>
      <c r="N200" s="46"/>
    </row>
    <row r="201" spans="5:14" x14ac:dyDescent="0.25">
      <c r="E201" s="46"/>
      <c r="N201" s="46"/>
    </row>
    <row r="202" spans="5:14" x14ac:dyDescent="0.25">
      <c r="E202" s="46"/>
      <c r="N202" s="46"/>
    </row>
    <row r="203" spans="5:14" x14ac:dyDescent="0.25">
      <c r="E203" s="46"/>
      <c r="N203" s="46"/>
    </row>
    <row r="204" spans="5:14" x14ac:dyDescent="0.25">
      <c r="E204" s="46"/>
      <c r="N204" s="46"/>
    </row>
    <row r="205" spans="5:14" x14ac:dyDescent="0.25">
      <c r="E205" s="46"/>
      <c r="N205" s="46"/>
    </row>
    <row r="206" spans="5:14" x14ac:dyDescent="0.25">
      <c r="E206" s="46"/>
      <c r="N206" s="46"/>
    </row>
    <row r="207" spans="5:14" x14ac:dyDescent="0.25">
      <c r="E207" s="46"/>
      <c r="N207" s="46"/>
    </row>
    <row r="208" spans="5:14" x14ac:dyDescent="0.25">
      <c r="E208" s="46"/>
      <c r="N208" s="46"/>
    </row>
    <row r="209" spans="5:14" x14ac:dyDescent="0.25">
      <c r="E209" s="46"/>
      <c r="N209" s="46"/>
    </row>
    <row r="210" spans="5:14" x14ac:dyDescent="0.25">
      <c r="E210" s="46"/>
      <c r="N210" s="46"/>
    </row>
    <row r="211" spans="5:14" x14ac:dyDescent="0.25">
      <c r="E211" s="46"/>
      <c r="N211" s="46"/>
    </row>
    <row r="212" spans="5:14" x14ac:dyDescent="0.25">
      <c r="E212" s="46"/>
      <c r="N212" s="46"/>
    </row>
    <row r="213" spans="5:14" x14ac:dyDescent="0.25">
      <c r="E213" s="46"/>
      <c r="N213" s="46"/>
    </row>
    <row r="214" spans="5:14" x14ac:dyDescent="0.25">
      <c r="E214" s="46"/>
      <c r="N214" s="46"/>
    </row>
    <row r="215" spans="5:14" x14ac:dyDescent="0.25">
      <c r="E215" s="46"/>
      <c r="N215" s="46"/>
    </row>
    <row r="216" spans="5:14" x14ac:dyDescent="0.25">
      <c r="E216" s="46"/>
      <c r="N216" s="46"/>
    </row>
    <row r="217" spans="5:14" x14ac:dyDescent="0.25">
      <c r="E217" s="46"/>
      <c r="N217" s="46"/>
    </row>
    <row r="218" spans="5:14" x14ac:dyDescent="0.25">
      <c r="E218" s="46"/>
      <c r="N218" s="46"/>
    </row>
    <row r="219" spans="5:14" x14ac:dyDescent="0.25">
      <c r="E219" s="46"/>
      <c r="N219" s="46"/>
    </row>
    <row r="220" spans="5:14" x14ac:dyDescent="0.25">
      <c r="E220" s="46"/>
      <c r="N220" s="46"/>
    </row>
    <row r="221" spans="5:14" x14ac:dyDescent="0.25">
      <c r="E221" s="46"/>
      <c r="N221" s="46"/>
    </row>
    <row r="222" spans="5:14" x14ac:dyDescent="0.25">
      <c r="E222" s="46"/>
      <c r="N222" s="46"/>
    </row>
    <row r="223" spans="5:14" x14ac:dyDescent="0.25">
      <c r="E223" s="46"/>
      <c r="N223" s="46"/>
    </row>
    <row r="224" spans="5:14" x14ac:dyDescent="0.25">
      <c r="E224" s="46"/>
      <c r="N224" s="46"/>
    </row>
    <row r="225" spans="5:14" x14ac:dyDescent="0.25">
      <c r="E225" s="46"/>
      <c r="N225" s="46"/>
    </row>
    <row r="226" spans="5:14" x14ac:dyDescent="0.25">
      <c r="E226" s="46"/>
      <c r="N226" s="46"/>
    </row>
    <row r="227" spans="5:14" x14ac:dyDescent="0.25">
      <c r="E227" s="46"/>
      <c r="N227" s="46"/>
    </row>
    <row r="228" spans="5:14" x14ac:dyDescent="0.25">
      <c r="E228" s="46"/>
      <c r="N228" s="46"/>
    </row>
    <row r="229" spans="5:14" x14ac:dyDescent="0.25">
      <c r="E229" s="46"/>
      <c r="N229" s="46"/>
    </row>
    <row r="230" spans="5:14" x14ac:dyDescent="0.25">
      <c r="E230" s="46"/>
      <c r="N230" s="46"/>
    </row>
    <row r="231" spans="5:14" x14ac:dyDescent="0.25">
      <c r="E231" s="46"/>
      <c r="N231" s="46"/>
    </row>
    <row r="232" spans="5:14" x14ac:dyDescent="0.25">
      <c r="E232" s="46"/>
      <c r="N232" s="46"/>
    </row>
    <row r="233" spans="5:14" x14ac:dyDescent="0.25">
      <c r="E233" s="46"/>
      <c r="N233" s="46"/>
    </row>
    <row r="234" spans="5:14" x14ac:dyDescent="0.25">
      <c r="E234" s="46"/>
      <c r="N234" s="46"/>
    </row>
    <row r="235" spans="5:14" x14ac:dyDescent="0.25">
      <c r="E235" s="46"/>
      <c r="N235" s="46"/>
    </row>
    <row r="236" spans="5:14" x14ac:dyDescent="0.25">
      <c r="E236" s="46"/>
      <c r="N236" s="46"/>
    </row>
    <row r="237" spans="5:14" x14ac:dyDescent="0.25">
      <c r="E237" s="46"/>
      <c r="N237" s="46"/>
    </row>
    <row r="238" spans="5:14" x14ac:dyDescent="0.25">
      <c r="E238" s="46"/>
      <c r="N238" s="46"/>
    </row>
    <row r="239" spans="5:14" x14ac:dyDescent="0.25">
      <c r="E239" s="46"/>
      <c r="N239" s="46"/>
    </row>
    <row r="240" spans="5:14" x14ac:dyDescent="0.25">
      <c r="E240" s="46"/>
      <c r="N240" s="46"/>
    </row>
    <row r="241" spans="5:14" x14ac:dyDescent="0.25">
      <c r="E241" s="46"/>
      <c r="N241" s="46"/>
    </row>
    <row r="242" spans="5:14" x14ac:dyDescent="0.25">
      <c r="E242" s="46"/>
      <c r="N242" s="46"/>
    </row>
    <row r="243" spans="5:14" x14ac:dyDescent="0.25">
      <c r="E243" s="46"/>
      <c r="N243" s="46"/>
    </row>
    <row r="244" spans="5:14" x14ac:dyDescent="0.25">
      <c r="E244" s="46"/>
      <c r="N244" s="46"/>
    </row>
    <row r="245" spans="5:14" x14ac:dyDescent="0.25">
      <c r="E245" s="46"/>
      <c r="N245" s="46"/>
    </row>
    <row r="246" spans="5:14" x14ac:dyDescent="0.25">
      <c r="E246" s="46"/>
      <c r="N246" s="46"/>
    </row>
    <row r="247" spans="5:14" x14ac:dyDescent="0.25">
      <c r="E247" s="46"/>
      <c r="N247" s="46"/>
    </row>
    <row r="248" spans="5:14" x14ac:dyDescent="0.25">
      <c r="E248" s="46"/>
      <c r="N248" s="46"/>
    </row>
    <row r="249" spans="5:14" x14ac:dyDescent="0.25">
      <c r="E249" s="46"/>
      <c r="N249" s="46"/>
    </row>
    <row r="250" spans="5:14" x14ac:dyDescent="0.25">
      <c r="E250" s="46"/>
      <c r="N250" s="46"/>
    </row>
    <row r="251" spans="5:14" x14ac:dyDescent="0.25">
      <c r="E251" s="46"/>
      <c r="N251" s="46"/>
    </row>
    <row r="252" spans="5:14" x14ac:dyDescent="0.25">
      <c r="E252" s="46"/>
      <c r="N252" s="46"/>
    </row>
    <row r="253" spans="5:14" x14ac:dyDescent="0.25">
      <c r="E253" s="46"/>
      <c r="N253" s="46"/>
    </row>
    <row r="254" spans="5:14" x14ac:dyDescent="0.25">
      <c r="E254" s="46"/>
      <c r="N254" s="46"/>
    </row>
    <row r="255" spans="5:14" x14ac:dyDescent="0.25">
      <c r="E255" s="46"/>
      <c r="N255" s="46"/>
    </row>
    <row r="256" spans="5:14" x14ac:dyDescent="0.25">
      <c r="E256" s="46"/>
      <c r="N256" s="46"/>
    </row>
    <row r="257" spans="5:14" x14ac:dyDescent="0.25">
      <c r="E257" s="46"/>
      <c r="N257" s="46"/>
    </row>
    <row r="258" spans="5:14" x14ac:dyDescent="0.25">
      <c r="E258" s="46"/>
      <c r="N258" s="46"/>
    </row>
    <row r="259" spans="5:14" x14ac:dyDescent="0.25">
      <c r="E259" s="46"/>
      <c r="N259" s="46"/>
    </row>
    <row r="260" spans="5:14" x14ac:dyDescent="0.25">
      <c r="E260" s="46"/>
      <c r="N260" s="46"/>
    </row>
    <row r="261" spans="5:14" x14ac:dyDescent="0.25">
      <c r="E261" s="46"/>
      <c r="N261" s="46"/>
    </row>
    <row r="262" spans="5:14" x14ac:dyDescent="0.25">
      <c r="E262" s="46"/>
      <c r="N262" s="46"/>
    </row>
    <row r="263" spans="5:14" x14ac:dyDescent="0.25">
      <c r="E263" s="46"/>
      <c r="N263" s="46"/>
    </row>
    <row r="264" spans="5:14" x14ac:dyDescent="0.25">
      <c r="E264" s="46"/>
      <c r="N264" s="46"/>
    </row>
    <row r="265" spans="5:14" x14ac:dyDescent="0.25">
      <c r="E265" s="46"/>
      <c r="N265" s="46"/>
    </row>
    <row r="266" spans="5:14" x14ac:dyDescent="0.25">
      <c r="E266" s="46"/>
      <c r="N266" s="46"/>
    </row>
    <row r="267" spans="5:14" x14ac:dyDescent="0.25">
      <c r="E267" s="46"/>
      <c r="N267" s="46"/>
    </row>
    <row r="268" spans="5:14" x14ac:dyDescent="0.25">
      <c r="E268" s="46"/>
      <c r="N268" s="46"/>
    </row>
    <row r="269" spans="5:14" x14ac:dyDescent="0.25">
      <c r="E269" s="46"/>
      <c r="N269" s="46"/>
    </row>
    <row r="270" spans="5:14" x14ac:dyDescent="0.25">
      <c r="E270" s="46"/>
      <c r="N270" s="46"/>
    </row>
    <row r="271" spans="5:14" x14ac:dyDescent="0.25">
      <c r="E271" s="46"/>
      <c r="N271" s="46"/>
    </row>
    <row r="272" spans="5:14" x14ac:dyDescent="0.25">
      <c r="E272" s="46"/>
      <c r="N272" s="46"/>
    </row>
    <row r="273" spans="5:14" x14ac:dyDescent="0.25">
      <c r="E273" s="46"/>
      <c r="N273" s="46"/>
    </row>
    <row r="274" spans="5:14" x14ac:dyDescent="0.25">
      <c r="E274" s="46"/>
      <c r="N274" s="46"/>
    </row>
    <row r="275" spans="5:14" x14ac:dyDescent="0.25">
      <c r="E275" s="46"/>
      <c r="N275" s="46"/>
    </row>
    <row r="276" spans="5:14" x14ac:dyDescent="0.25">
      <c r="E276" s="46"/>
      <c r="N276" s="46"/>
    </row>
    <row r="277" spans="5:14" x14ac:dyDescent="0.25">
      <c r="E277" s="46"/>
      <c r="N277" s="46"/>
    </row>
    <row r="278" spans="5:14" x14ac:dyDescent="0.25">
      <c r="E278" s="46"/>
      <c r="N278" s="46"/>
    </row>
    <row r="279" spans="5:14" x14ac:dyDescent="0.25">
      <c r="E279" s="46"/>
      <c r="N279" s="46"/>
    </row>
    <row r="280" spans="5:14" x14ac:dyDescent="0.25">
      <c r="E280" s="46"/>
      <c r="N280" s="46"/>
    </row>
    <row r="281" spans="5:14" x14ac:dyDescent="0.25">
      <c r="E281" s="46"/>
      <c r="N281" s="46"/>
    </row>
    <row r="282" spans="5:14" x14ac:dyDescent="0.25">
      <c r="E282" s="46"/>
      <c r="N282" s="46"/>
    </row>
    <row r="283" spans="5:14" x14ac:dyDescent="0.25">
      <c r="E283" s="46"/>
      <c r="N283" s="46"/>
    </row>
    <row r="284" spans="5:14" x14ac:dyDescent="0.25">
      <c r="E284" s="46"/>
      <c r="N284" s="46"/>
    </row>
    <row r="285" spans="5:14" x14ac:dyDescent="0.25">
      <c r="E285" s="46"/>
      <c r="N285" s="46"/>
    </row>
    <row r="286" spans="5:14" x14ac:dyDescent="0.25">
      <c r="E286" s="46"/>
      <c r="N286" s="46"/>
    </row>
    <row r="287" spans="5:14" x14ac:dyDescent="0.25">
      <c r="E287" s="46"/>
      <c r="N287" s="46"/>
    </row>
    <row r="288" spans="5:14" x14ac:dyDescent="0.25">
      <c r="E288" s="46"/>
      <c r="N288" s="46"/>
    </row>
    <row r="289" spans="5:14" x14ac:dyDescent="0.25">
      <c r="E289" s="46"/>
      <c r="N289" s="46"/>
    </row>
    <row r="290" spans="5:14" x14ac:dyDescent="0.25">
      <c r="E290" s="46"/>
      <c r="N290" s="46"/>
    </row>
    <row r="291" spans="5:14" x14ac:dyDescent="0.25">
      <c r="E291" s="46"/>
      <c r="N291" s="46"/>
    </row>
    <row r="292" spans="5:14" x14ac:dyDescent="0.25">
      <c r="E292" s="46"/>
      <c r="N292" s="46"/>
    </row>
    <row r="293" spans="5:14" x14ac:dyDescent="0.25">
      <c r="E293" s="46"/>
      <c r="N293" s="46"/>
    </row>
    <row r="294" spans="5:14" x14ac:dyDescent="0.25">
      <c r="E294" s="46"/>
      <c r="N294" s="46"/>
    </row>
    <row r="295" spans="5:14" x14ac:dyDescent="0.25">
      <c r="E295" s="46"/>
      <c r="N295" s="46"/>
    </row>
    <row r="296" spans="5:14" x14ac:dyDescent="0.25">
      <c r="E296" s="46"/>
      <c r="N296" s="46"/>
    </row>
    <row r="297" spans="5:14" x14ac:dyDescent="0.25">
      <c r="E297" s="46"/>
      <c r="N297" s="46"/>
    </row>
    <row r="298" spans="5:14" x14ac:dyDescent="0.25">
      <c r="E298" s="46"/>
      <c r="N298" s="46"/>
    </row>
    <row r="299" spans="5:14" x14ac:dyDescent="0.25">
      <c r="E299" s="46"/>
      <c r="N299" s="46"/>
    </row>
    <row r="300" spans="5:14" x14ac:dyDescent="0.25">
      <c r="E300" s="46"/>
      <c r="N300" s="46"/>
    </row>
    <row r="301" spans="5:14" x14ac:dyDescent="0.25">
      <c r="E301" s="46"/>
      <c r="N301" s="46"/>
    </row>
    <row r="302" spans="5:14" x14ac:dyDescent="0.25">
      <c r="E302" s="46"/>
      <c r="N302" s="46"/>
    </row>
    <row r="303" spans="5:14" x14ac:dyDescent="0.25">
      <c r="E303" s="46"/>
      <c r="N303" s="46"/>
    </row>
    <row r="304" spans="5:14" x14ac:dyDescent="0.25">
      <c r="E304" s="46"/>
      <c r="N304" s="46"/>
    </row>
    <row r="305" spans="5:14" x14ac:dyDescent="0.25">
      <c r="E305" s="46"/>
      <c r="N305" s="46"/>
    </row>
    <row r="306" spans="5:14" x14ac:dyDescent="0.25">
      <c r="E306" s="46"/>
      <c r="N306" s="46"/>
    </row>
    <row r="307" spans="5:14" x14ac:dyDescent="0.25">
      <c r="E307" s="46"/>
      <c r="N307" s="46"/>
    </row>
    <row r="308" spans="5:14" x14ac:dyDescent="0.25">
      <c r="E308" s="46"/>
      <c r="N308" s="46"/>
    </row>
    <row r="309" spans="5:14" x14ac:dyDescent="0.25">
      <c r="E309" s="46"/>
      <c r="N309" s="46"/>
    </row>
    <row r="310" spans="5:14" x14ac:dyDescent="0.25">
      <c r="E310" s="46"/>
      <c r="N310" s="46"/>
    </row>
    <row r="311" spans="5:14" x14ac:dyDescent="0.25">
      <c r="E311" s="46"/>
      <c r="N311" s="46"/>
    </row>
    <row r="312" spans="5:14" x14ac:dyDescent="0.25">
      <c r="E312" s="46"/>
      <c r="N312" s="46"/>
    </row>
    <row r="313" spans="5:14" x14ac:dyDescent="0.25">
      <c r="E313" s="46"/>
      <c r="N313" s="46"/>
    </row>
    <row r="314" spans="5:14" x14ac:dyDescent="0.25">
      <c r="E314" s="46"/>
      <c r="N314" s="46"/>
    </row>
    <row r="315" spans="5:14" x14ac:dyDescent="0.25">
      <c r="E315" s="46"/>
      <c r="N315" s="46"/>
    </row>
    <row r="316" spans="5:14" x14ac:dyDescent="0.25">
      <c r="E316" s="46"/>
      <c r="N316" s="46"/>
    </row>
    <row r="317" spans="5:14" x14ac:dyDescent="0.25">
      <c r="E317" s="46"/>
      <c r="N317" s="46"/>
    </row>
    <row r="318" spans="5:14" x14ac:dyDescent="0.25">
      <c r="E318" s="46"/>
      <c r="N318" s="46"/>
    </row>
    <row r="319" spans="5:14" x14ac:dyDescent="0.25">
      <c r="E319" s="46"/>
      <c r="N319" s="46"/>
    </row>
    <row r="320" spans="5:14" x14ac:dyDescent="0.25">
      <c r="E320" s="46"/>
      <c r="N320" s="46"/>
    </row>
    <row r="321" spans="5:14" x14ac:dyDescent="0.25">
      <c r="E321" s="46"/>
      <c r="N321" s="46"/>
    </row>
    <row r="322" spans="5:14" x14ac:dyDescent="0.25">
      <c r="E322" s="46"/>
      <c r="N322" s="46"/>
    </row>
    <row r="323" spans="5:14" x14ac:dyDescent="0.25">
      <c r="E323" s="46"/>
      <c r="N323" s="46"/>
    </row>
    <row r="324" spans="5:14" x14ac:dyDescent="0.25">
      <c r="E324" s="46"/>
      <c r="N324" s="46"/>
    </row>
    <row r="325" spans="5:14" x14ac:dyDescent="0.25">
      <c r="E325" s="46"/>
      <c r="N325" s="46"/>
    </row>
    <row r="326" spans="5:14" x14ac:dyDescent="0.25">
      <c r="E326" s="46"/>
      <c r="N326" s="46"/>
    </row>
    <row r="327" spans="5:14" x14ac:dyDescent="0.25">
      <c r="E327" s="46"/>
      <c r="N327" s="46"/>
    </row>
    <row r="328" spans="5:14" x14ac:dyDescent="0.25">
      <c r="E328" s="46"/>
      <c r="N328" s="46"/>
    </row>
    <row r="329" spans="5:14" x14ac:dyDescent="0.25">
      <c r="E329" s="46"/>
      <c r="N329" s="46"/>
    </row>
    <row r="330" spans="5:14" x14ac:dyDescent="0.25">
      <c r="E330" s="46"/>
      <c r="N330" s="46"/>
    </row>
    <row r="331" spans="5:14" x14ac:dyDescent="0.25">
      <c r="E331" s="46"/>
      <c r="N331" s="46"/>
    </row>
    <row r="332" spans="5:14" x14ac:dyDescent="0.25">
      <c r="E332" s="46"/>
      <c r="N332" s="46"/>
    </row>
    <row r="333" spans="5:14" x14ac:dyDescent="0.25">
      <c r="E333" s="46"/>
      <c r="N333" s="46"/>
    </row>
    <row r="334" spans="5:14" x14ac:dyDescent="0.25">
      <c r="E334" s="46"/>
      <c r="N334" s="46"/>
    </row>
    <row r="335" spans="5:14" x14ac:dyDescent="0.25">
      <c r="E335" s="46"/>
      <c r="N335" s="46"/>
    </row>
    <row r="336" spans="5:14" x14ac:dyDescent="0.25">
      <c r="E336" s="46"/>
      <c r="N336" s="46"/>
    </row>
    <row r="337" spans="5:14" x14ac:dyDescent="0.25">
      <c r="E337" s="46"/>
      <c r="N337" s="46"/>
    </row>
    <row r="338" spans="5:14" x14ac:dyDescent="0.25">
      <c r="E338" s="46"/>
      <c r="N338" s="46"/>
    </row>
    <row r="339" spans="5:14" x14ac:dyDescent="0.25">
      <c r="E339" s="46"/>
      <c r="N339" s="46"/>
    </row>
    <row r="340" spans="5:14" x14ac:dyDescent="0.25">
      <c r="E340" s="46"/>
      <c r="N340" s="46"/>
    </row>
    <row r="341" spans="5:14" x14ac:dyDescent="0.25">
      <c r="E341" s="46"/>
      <c r="N341" s="46"/>
    </row>
    <row r="342" spans="5:14" x14ac:dyDescent="0.25">
      <c r="E342" s="46"/>
      <c r="N342" s="46"/>
    </row>
    <row r="343" spans="5:14" x14ac:dyDescent="0.25">
      <c r="E343" s="46"/>
      <c r="N343" s="46"/>
    </row>
    <row r="344" spans="5:14" x14ac:dyDescent="0.25">
      <c r="E344" s="46"/>
      <c r="N344" s="46"/>
    </row>
    <row r="345" spans="5:14" x14ac:dyDescent="0.25">
      <c r="E345" s="46"/>
      <c r="N345" s="46"/>
    </row>
    <row r="346" spans="5:14" x14ac:dyDescent="0.25">
      <c r="E346" s="46"/>
      <c r="N346" s="46"/>
    </row>
    <row r="347" spans="5:14" x14ac:dyDescent="0.25">
      <c r="E347" s="46"/>
      <c r="N347" s="46"/>
    </row>
    <row r="348" spans="5:14" x14ac:dyDescent="0.25">
      <c r="E348" s="46"/>
      <c r="N348" s="46"/>
    </row>
    <row r="349" spans="5:14" x14ac:dyDescent="0.25">
      <c r="E349" s="46"/>
      <c r="N349" s="46"/>
    </row>
    <row r="350" spans="5:14" x14ac:dyDescent="0.25">
      <c r="E350" s="46"/>
      <c r="N350" s="46"/>
    </row>
    <row r="351" spans="5:14" x14ac:dyDescent="0.25">
      <c r="E351" s="46"/>
      <c r="N351" s="46"/>
    </row>
    <row r="352" spans="5:14" x14ac:dyDescent="0.25">
      <c r="E352" s="46"/>
      <c r="N352" s="46"/>
    </row>
    <row r="353" spans="5:14" x14ac:dyDescent="0.25">
      <c r="E353" s="46"/>
      <c r="N353" s="46"/>
    </row>
    <row r="354" spans="5:14" x14ac:dyDescent="0.25">
      <c r="E354" s="46"/>
      <c r="N354" s="46"/>
    </row>
    <row r="355" spans="5:14" x14ac:dyDescent="0.25">
      <c r="E355" s="46"/>
      <c r="N355" s="46"/>
    </row>
    <row r="356" spans="5:14" x14ac:dyDescent="0.25">
      <c r="E356" s="46"/>
      <c r="N356" s="46"/>
    </row>
    <row r="357" spans="5:14" x14ac:dyDescent="0.25">
      <c r="E357" s="46"/>
      <c r="N357" s="46"/>
    </row>
    <row r="358" spans="5:14" x14ac:dyDescent="0.25">
      <c r="E358" s="46"/>
      <c r="N358" s="46"/>
    </row>
    <row r="359" spans="5:14" x14ac:dyDescent="0.25">
      <c r="E359" s="46"/>
      <c r="N359" s="46"/>
    </row>
    <row r="360" spans="5:14" x14ac:dyDescent="0.25">
      <c r="E360" s="46"/>
      <c r="N360" s="46"/>
    </row>
    <row r="361" spans="5:14" x14ac:dyDescent="0.25">
      <c r="E361" s="46"/>
      <c r="N361" s="46"/>
    </row>
    <row r="362" spans="5:14" x14ac:dyDescent="0.25">
      <c r="E362" s="46"/>
      <c r="N362" s="46"/>
    </row>
    <row r="363" spans="5:14" x14ac:dyDescent="0.25">
      <c r="E363" s="46"/>
      <c r="N363" s="46"/>
    </row>
    <row r="364" spans="5:14" x14ac:dyDescent="0.25">
      <c r="E364" s="46"/>
      <c r="N364" s="46"/>
    </row>
    <row r="365" spans="5:14" x14ac:dyDescent="0.25">
      <c r="E365" s="46"/>
      <c r="N365" s="46"/>
    </row>
    <row r="366" spans="5:14" x14ac:dyDescent="0.25">
      <c r="E366" s="46"/>
      <c r="N366" s="46"/>
    </row>
    <row r="367" spans="5:14" x14ac:dyDescent="0.25">
      <c r="E367" s="46"/>
      <c r="N367" s="46"/>
    </row>
    <row r="368" spans="5:14" x14ac:dyDescent="0.25">
      <c r="E368" s="46"/>
      <c r="N368" s="46"/>
    </row>
    <row r="369" spans="5:14" x14ac:dyDescent="0.25">
      <c r="E369" s="46"/>
      <c r="N369" s="46"/>
    </row>
    <row r="370" spans="5:14" x14ac:dyDescent="0.25">
      <c r="E370" s="46"/>
      <c r="N370" s="46"/>
    </row>
    <row r="371" spans="5:14" x14ac:dyDescent="0.25">
      <c r="E371" s="46"/>
      <c r="N371" s="46"/>
    </row>
    <row r="372" spans="5:14" x14ac:dyDescent="0.25">
      <c r="E372" s="46"/>
      <c r="N372" s="46"/>
    </row>
    <row r="373" spans="5:14" x14ac:dyDescent="0.25">
      <c r="E373" s="46"/>
      <c r="N373" s="46"/>
    </row>
    <row r="374" spans="5:14" x14ac:dyDescent="0.25">
      <c r="E374" s="46"/>
      <c r="N374" s="46"/>
    </row>
    <row r="375" spans="5:14" x14ac:dyDescent="0.25">
      <c r="E375" s="46"/>
      <c r="N375" s="46"/>
    </row>
    <row r="376" spans="5:14" x14ac:dyDescent="0.25">
      <c r="E376" s="46"/>
      <c r="N376" s="46"/>
    </row>
    <row r="377" spans="5:14" x14ac:dyDescent="0.25">
      <c r="E377" s="46"/>
      <c r="N377" s="46"/>
    </row>
    <row r="378" spans="5:14" x14ac:dyDescent="0.25">
      <c r="E378" s="46"/>
      <c r="N378" s="46"/>
    </row>
    <row r="379" spans="5:14" x14ac:dyDescent="0.25">
      <c r="E379" s="46"/>
      <c r="N379" s="46"/>
    </row>
    <row r="380" spans="5:14" x14ac:dyDescent="0.25">
      <c r="E380" s="46"/>
      <c r="N380" s="46"/>
    </row>
    <row r="381" spans="5:14" x14ac:dyDescent="0.25">
      <c r="E381" s="46"/>
      <c r="N381" s="46"/>
    </row>
    <row r="382" spans="5:14" x14ac:dyDescent="0.25">
      <c r="E382" s="46"/>
      <c r="N382" s="46"/>
    </row>
    <row r="383" spans="5:14" x14ac:dyDescent="0.25">
      <c r="E383" s="46"/>
      <c r="N383" s="46"/>
    </row>
    <row r="384" spans="5:14" x14ac:dyDescent="0.25">
      <c r="E384" s="46"/>
      <c r="N384" s="46"/>
    </row>
    <row r="385" spans="5:14" x14ac:dyDescent="0.25">
      <c r="E385" s="46"/>
      <c r="N385" s="46"/>
    </row>
    <row r="386" spans="5:14" x14ac:dyDescent="0.25">
      <c r="E386" s="46"/>
      <c r="N386" s="46"/>
    </row>
    <row r="387" spans="5:14" x14ac:dyDescent="0.25">
      <c r="E387" s="46"/>
      <c r="N387" s="46"/>
    </row>
    <row r="388" spans="5:14" x14ac:dyDescent="0.25">
      <c r="E388" s="46"/>
      <c r="N388" s="46"/>
    </row>
    <row r="389" spans="5:14" x14ac:dyDescent="0.25">
      <c r="E389" s="46"/>
      <c r="N389" s="46"/>
    </row>
    <row r="390" spans="5:14" x14ac:dyDescent="0.25">
      <c r="E390" s="46"/>
      <c r="N390" s="46"/>
    </row>
    <row r="391" spans="5:14" x14ac:dyDescent="0.25">
      <c r="E391" s="46"/>
      <c r="N391" s="46"/>
    </row>
    <row r="392" spans="5:14" x14ac:dyDescent="0.25">
      <c r="E392" s="46"/>
      <c r="N392" s="46"/>
    </row>
    <row r="393" spans="5:14" x14ac:dyDescent="0.25">
      <c r="E393" s="46"/>
      <c r="N393" s="46"/>
    </row>
    <row r="394" spans="5:14" x14ac:dyDescent="0.25">
      <c r="E394" s="46"/>
      <c r="N394" s="46"/>
    </row>
    <row r="395" spans="5:14" x14ac:dyDescent="0.25">
      <c r="E395" s="46"/>
      <c r="N395" s="46"/>
    </row>
    <row r="396" spans="5:14" x14ac:dyDescent="0.25">
      <c r="E396" s="46"/>
      <c r="N396" s="46"/>
    </row>
    <row r="397" spans="5:14" x14ac:dyDescent="0.25">
      <c r="E397" s="46"/>
      <c r="N397" s="46"/>
    </row>
    <row r="398" spans="5:14" x14ac:dyDescent="0.25">
      <c r="E398" s="46"/>
      <c r="N398" s="46"/>
    </row>
    <row r="399" spans="5:14" x14ac:dyDescent="0.25">
      <c r="E399" s="46"/>
      <c r="N399" s="46"/>
    </row>
    <row r="400" spans="5:14" x14ac:dyDescent="0.25">
      <c r="E400" s="46"/>
      <c r="N400" s="46"/>
    </row>
    <row r="401" spans="5:14" x14ac:dyDescent="0.25">
      <c r="E401" s="46"/>
      <c r="N401" s="46"/>
    </row>
    <row r="402" spans="5:14" x14ac:dyDescent="0.25">
      <c r="E402" s="46"/>
      <c r="N402" s="46"/>
    </row>
    <row r="403" spans="5:14" x14ac:dyDescent="0.25">
      <c r="E403" s="46"/>
      <c r="N403" s="46"/>
    </row>
    <row r="404" spans="5:14" x14ac:dyDescent="0.25">
      <c r="E404" s="46"/>
      <c r="N404" s="46"/>
    </row>
    <row r="405" spans="5:14" x14ac:dyDescent="0.25">
      <c r="E405" s="46"/>
      <c r="N405" s="46"/>
    </row>
    <row r="406" spans="5:14" x14ac:dyDescent="0.25">
      <c r="E406" s="46"/>
      <c r="N406" s="46"/>
    </row>
    <row r="407" spans="5:14" x14ac:dyDescent="0.25">
      <c r="E407" s="46"/>
      <c r="N407" s="46"/>
    </row>
    <row r="408" spans="5:14" x14ac:dyDescent="0.25">
      <c r="E408" s="46"/>
      <c r="N408" s="46"/>
    </row>
    <row r="409" spans="5:14" x14ac:dyDescent="0.25">
      <c r="E409" s="46"/>
      <c r="N409" s="46"/>
    </row>
    <row r="410" spans="5:14" x14ac:dyDescent="0.25">
      <c r="E410" s="46"/>
      <c r="N410" s="46"/>
    </row>
    <row r="411" spans="5:14" x14ac:dyDescent="0.25">
      <c r="E411" s="46"/>
      <c r="N411" s="46"/>
    </row>
    <row r="412" spans="5:14" x14ac:dyDescent="0.25">
      <c r="E412" s="46"/>
      <c r="N412" s="46"/>
    </row>
    <row r="413" spans="5:14" x14ac:dyDescent="0.25">
      <c r="E413" s="46"/>
      <c r="N413" s="46"/>
    </row>
    <row r="414" spans="5:14" x14ac:dyDescent="0.25">
      <c r="E414" s="46"/>
      <c r="N414" s="46"/>
    </row>
    <row r="415" spans="5:14" x14ac:dyDescent="0.25">
      <c r="E415" s="46"/>
      <c r="N415" s="46"/>
    </row>
    <row r="416" spans="5:14" x14ac:dyDescent="0.25">
      <c r="E416" s="46"/>
      <c r="N416" s="46"/>
    </row>
    <row r="417" spans="5:14" x14ac:dyDescent="0.25">
      <c r="E417" s="46"/>
      <c r="N417" s="46"/>
    </row>
    <row r="418" spans="5:14" x14ac:dyDescent="0.25">
      <c r="E418" s="46"/>
      <c r="N418" s="46"/>
    </row>
    <row r="419" spans="5:14" x14ac:dyDescent="0.25">
      <c r="E419" s="46"/>
      <c r="N419" s="46"/>
    </row>
    <row r="420" spans="5:14" x14ac:dyDescent="0.25">
      <c r="E420" s="46"/>
      <c r="N420" s="46"/>
    </row>
    <row r="421" spans="5:14" x14ac:dyDescent="0.25">
      <c r="E421" s="46"/>
      <c r="N421" s="46"/>
    </row>
    <row r="422" spans="5:14" x14ac:dyDescent="0.25">
      <c r="E422" s="46"/>
      <c r="N422" s="46"/>
    </row>
    <row r="423" spans="5:14" x14ac:dyDescent="0.25">
      <c r="E423" s="46"/>
      <c r="N423" s="46"/>
    </row>
    <row r="424" spans="5:14" x14ac:dyDescent="0.25">
      <c r="E424" s="46"/>
      <c r="N424" s="46"/>
    </row>
    <row r="425" spans="5:14" x14ac:dyDescent="0.25">
      <c r="E425" s="46"/>
      <c r="N425" s="46"/>
    </row>
    <row r="426" spans="5:14" x14ac:dyDescent="0.25">
      <c r="E426" s="46"/>
      <c r="N426" s="46"/>
    </row>
    <row r="427" spans="5:14" x14ac:dyDescent="0.25">
      <c r="E427" s="46"/>
      <c r="N427" s="46"/>
    </row>
    <row r="428" spans="5:14" x14ac:dyDescent="0.25">
      <c r="E428" s="46"/>
      <c r="N428" s="46"/>
    </row>
    <row r="429" spans="5:14" x14ac:dyDescent="0.25">
      <c r="E429" s="46"/>
      <c r="N429" s="46"/>
    </row>
    <row r="430" spans="5:14" x14ac:dyDescent="0.25">
      <c r="E430" s="46"/>
      <c r="N430" s="46"/>
    </row>
    <row r="431" spans="5:14" x14ac:dyDescent="0.25">
      <c r="E431" s="46"/>
      <c r="N431" s="46"/>
    </row>
    <row r="432" spans="5:14" x14ac:dyDescent="0.25">
      <c r="E432" s="46"/>
      <c r="N432" s="46"/>
    </row>
    <row r="433" spans="5:14" x14ac:dyDescent="0.25">
      <c r="E433" s="46"/>
      <c r="N433" s="46"/>
    </row>
    <row r="434" spans="5:14" x14ac:dyDescent="0.25">
      <c r="E434" s="46"/>
      <c r="N434" s="46"/>
    </row>
    <row r="435" spans="5:14" x14ac:dyDescent="0.25">
      <c r="E435" s="46"/>
      <c r="N435" s="46"/>
    </row>
    <row r="436" spans="5:14" x14ac:dyDescent="0.25">
      <c r="E436" s="46"/>
      <c r="N436" s="46"/>
    </row>
    <row r="437" spans="5:14" x14ac:dyDescent="0.25">
      <c r="E437" s="46"/>
      <c r="N437" s="46"/>
    </row>
    <row r="438" spans="5:14" x14ac:dyDescent="0.25">
      <c r="E438" s="46"/>
      <c r="N438" s="46"/>
    </row>
    <row r="439" spans="5:14" x14ac:dyDescent="0.25">
      <c r="E439" s="46"/>
      <c r="N439" s="46"/>
    </row>
    <row r="440" spans="5:14" x14ac:dyDescent="0.25">
      <c r="E440" s="46"/>
      <c r="N440" s="46"/>
    </row>
    <row r="441" spans="5:14" x14ac:dyDescent="0.25">
      <c r="E441" s="46"/>
      <c r="N441" s="46"/>
    </row>
    <row r="442" spans="5:14" x14ac:dyDescent="0.25">
      <c r="E442" s="46"/>
      <c r="N442" s="46"/>
    </row>
    <row r="443" spans="5:14" x14ac:dyDescent="0.25">
      <c r="E443" s="46"/>
      <c r="N443" s="46"/>
    </row>
    <row r="444" spans="5:14" x14ac:dyDescent="0.25">
      <c r="E444" s="46"/>
      <c r="N444" s="46"/>
    </row>
    <row r="445" spans="5:14" x14ac:dyDescent="0.25">
      <c r="E445" s="46"/>
      <c r="N445" s="46"/>
    </row>
    <row r="446" spans="5:14" x14ac:dyDescent="0.25">
      <c r="E446" s="46"/>
      <c r="N446" s="46"/>
    </row>
    <row r="447" spans="5:14" x14ac:dyDescent="0.25">
      <c r="E447" s="46"/>
      <c r="N447" s="46"/>
    </row>
    <row r="448" spans="5:14" x14ac:dyDescent="0.25">
      <c r="E448" s="46"/>
      <c r="N448" s="46"/>
    </row>
    <row r="449" spans="5:14" x14ac:dyDescent="0.25">
      <c r="E449" s="46"/>
      <c r="N449" s="46"/>
    </row>
    <row r="450" spans="5:14" x14ac:dyDescent="0.25">
      <c r="E450" s="46"/>
      <c r="N450" s="46"/>
    </row>
    <row r="451" spans="5:14" x14ac:dyDescent="0.25">
      <c r="E451" s="46"/>
      <c r="N451" s="46"/>
    </row>
    <row r="452" spans="5:14" x14ac:dyDescent="0.25">
      <c r="E452" s="46"/>
      <c r="N452" s="46"/>
    </row>
    <row r="453" spans="5:14" x14ac:dyDescent="0.25">
      <c r="E453" s="46"/>
      <c r="N453" s="46"/>
    </row>
    <row r="454" spans="5:14" x14ac:dyDescent="0.25">
      <c r="E454" s="46"/>
      <c r="N454" s="46"/>
    </row>
    <row r="455" spans="5:14" x14ac:dyDescent="0.25">
      <c r="E455" s="46"/>
      <c r="N455" s="46"/>
    </row>
    <row r="456" spans="5:14" x14ac:dyDescent="0.25">
      <c r="E456" s="46"/>
      <c r="N456" s="46"/>
    </row>
    <row r="457" spans="5:14" x14ac:dyDescent="0.25">
      <c r="E457" s="46"/>
      <c r="N457" s="46"/>
    </row>
    <row r="458" spans="5:14" x14ac:dyDescent="0.25">
      <c r="E458" s="46"/>
      <c r="N458" s="46"/>
    </row>
    <row r="459" spans="5:14" x14ac:dyDescent="0.25">
      <c r="E459" s="46"/>
      <c r="N459" s="46"/>
    </row>
    <row r="460" spans="5:14" x14ac:dyDescent="0.25">
      <c r="E460" s="46"/>
      <c r="N460" s="46"/>
    </row>
    <row r="461" spans="5:14" x14ac:dyDescent="0.25">
      <c r="E461" s="46"/>
      <c r="N461" s="46"/>
    </row>
    <row r="462" spans="5:14" x14ac:dyDescent="0.25">
      <c r="E462" s="46"/>
      <c r="N462" s="46"/>
    </row>
    <row r="463" spans="5:14" x14ac:dyDescent="0.25">
      <c r="E463" s="46"/>
      <c r="N463" s="46"/>
    </row>
    <row r="464" spans="5:14" x14ac:dyDescent="0.25">
      <c r="E464" s="46"/>
      <c r="N464" s="46"/>
    </row>
    <row r="465" spans="5:14" x14ac:dyDescent="0.25">
      <c r="E465" s="46"/>
      <c r="N465" s="46"/>
    </row>
    <row r="466" spans="5:14" x14ac:dyDescent="0.25">
      <c r="E466" s="46"/>
      <c r="N466" s="46"/>
    </row>
    <row r="467" spans="5:14" x14ac:dyDescent="0.25">
      <c r="E467" s="46"/>
      <c r="N467" s="46"/>
    </row>
    <row r="468" spans="5:14" x14ac:dyDescent="0.25">
      <c r="E468" s="46"/>
      <c r="N468" s="46"/>
    </row>
    <row r="469" spans="5:14" x14ac:dyDescent="0.25">
      <c r="E469" s="46"/>
      <c r="N469" s="46"/>
    </row>
    <row r="470" spans="5:14" x14ac:dyDescent="0.25">
      <c r="E470" s="46"/>
      <c r="N470" s="46"/>
    </row>
    <row r="471" spans="5:14" x14ac:dyDescent="0.25">
      <c r="E471" s="46"/>
      <c r="N471" s="46"/>
    </row>
    <row r="472" spans="5:14" x14ac:dyDescent="0.25">
      <c r="E472" s="46"/>
      <c r="N472" s="46"/>
    </row>
    <row r="473" spans="5:14" x14ac:dyDescent="0.25">
      <c r="E473" s="46"/>
      <c r="N473" s="46"/>
    </row>
    <row r="474" spans="5:14" x14ac:dyDescent="0.25">
      <c r="E474" s="46"/>
      <c r="N474" s="46"/>
    </row>
    <row r="475" spans="5:14" x14ac:dyDescent="0.25">
      <c r="E475" s="46"/>
      <c r="N475" s="46"/>
    </row>
    <row r="476" spans="5:14" x14ac:dyDescent="0.25">
      <c r="E476" s="46"/>
      <c r="N476" s="46"/>
    </row>
    <row r="477" spans="5:14" x14ac:dyDescent="0.25">
      <c r="E477" s="46"/>
      <c r="N477" s="46"/>
    </row>
    <row r="478" spans="5:14" x14ac:dyDescent="0.25">
      <c r="E478" s="46"/>
      <c r="N478" s="46"/>
    </row>
    <row r="479" spans="5:14" x14ac:dyDescent="0.25">
      <c r="E479" s="46"/>
      <c r="N479" s="46"/>
    </row>
    <row r="480" spans="5:14" x14ac:dyDescent="0.25">
      <c r="E480" s="46"/>
      <c r="N480" s="46"/>
    </row>
    <row r="481" spans="5:14" x14ac:dyDescent="0.25">
      <c r="E481" s="46"/>
      <c r="N481" s="46"/>
    </row>
    <row r="482" spans="5:14" x14ac:dyDescent="0.25">
      <c r="E482" s="46"/>
      <c r="N482" s="46"/>
    </row>
    <row r="483" spans="5:14" x14ac:dyDescent="0.25">
      <c r="E483" s="46"/>
      <c r="N483" s="46"/>
    </row>
    <row r="484" spans="5:14" x14ac:dyDescent="0.25">
      <c r="E484" s="46"/>
      <c r="N484" s="46"/>
    </row>
    <row r="485" spans="5:14" x14ac:dyDescent="0.25">
      <c r="E485" s="46"/>
      <c r="N485" s="46"/>
    </row>
    <row r="486" spans="5:14" x14ac:dyDescent="0.25">
      <c r="E486" s="46"/>
      <c r="N486" s="46"/>
    </row>
    <row r="487" spans="5:14" x14ac:dyDescent="0.25">
      <c r="E487" s="46"/>
      <c r="N487" s="46"/>
    </row>
    <row r="488" spans="5:14" x14ac:dyDescent="0.25">
      <c r="E488" s="46"/>
      <c r="N488" s="46"/>
    </row>
    <row r="489" spans="5:14" x14ac:dyDescent="0.25">
      <c r="E489" s="46"/>
      <c r="N489" s="46"/>
    </row>
    <row r="490" spans="5:14" x14ac:dyDescent="0.25">
      <c r="E490" s="46"/>
      <c r="N490" s="46"/>
    </row>
    <row r="491" spans="5:14" x14ac:dyDescent="0.25">
      <c r="E491" s="46"/>
      <c r="N491" s="46"/>
    </row>
    <row r="492" spans="5:14" x14ac:dyDescent="0.25">
      <c r="E492" s="46"/>
      <c r="N492" s="46"/>
    </row>
    <row r="493" spans="5:14" x14ac:dyDescent="0.25">
      <c r="E493" s="46"/>
      <c r="N493" s="46"/>
    </row>
    <row r="494" spans="5:14" x14ac:dyDescent="0.25">
      <c r="E494" s="46"/>
      <c r="N494" s="46"/>
    </row>
    <row r="495" spans="5:14" x14ac:dyDescent="0.25">
      <c r="E495" s="46"/>
      <c r="N495" s="46"/>
    </row>
    <row r="496" spans="5:14" x14ac:dyDescent="0.25">
      <c r="E496" s="46"/>
      <c r="N496" s="46"/>
    </row>
    <row r="497" spans="5:14" x14ac:dyDescent="0.25">
      <c r="E497" s="46"/>
      <c r="N497" s="46"/>
    </row>
    <row r="498" spans="5:14" x14ac:dyDescent="0.25">
      <c r="E498" s="46"/>
      <c r="N498" s="46"/>
    </row>
    <row r="499" spans="5:14" x14ac:dyDescent="0.25">
      <c r="E499" s="46"/>
      <c r="N499" s="46"/>
    </row>
    <row r="500" spans="5:14" x14ac:dyDescent="0.25">
      <c r="E500" s="46"/>
      <c r="N500" s="46"/>
    </row>
    <row r="501" spans="5:14" x14ac:dyDescent="0.25">
      <c r="E501" s="46"/>
      <c r="N501" s="46"/>
    </row>
    <row r="502" spans="5:14" x14ac:dyDescent="0.25">
      <c r="E502" s="46"/>
      <c r="N502" s="46"/>
    </row>
    <row r="503" spans="5:14" x14ac:dyDescent="0.25">
      <c r="E503" s="46"/>
      <c r="N503" s="46"/>
    </row>
    <row r="504" spans="5:14" x14ac:dyDescent="0.25">
      <c r="E504" s="46"/>
      <c r="N504" s="46"/>
    </row>
    <row r="505" spans="5:14" x14ac:dyDescent="0.25">
      <c r="E505" s="46"/>
      <c r="N505" s="46"/>
    </row>
    <row r="506" spans="5:14" x14ac:dyDescent="0.25">
      <c r="E506" s="46"/>
      <c r="N506" s="46"/>
    </row>
    <row r="507" spans="5:14" x14ac:dyDescent="0.25">
      <c r="E507" s="46"/>
      <c r="N507" s="46"/>
    </row>
    <row r="508" spans="5:14" x14ac:dyDescent="0.25">
      <c r="E508" s="46"/>
      <c r="N508" s="46"/>
    </row>
    <row r="509" spans="5:14" x14ac:dyDescent="0.25">
      <c r="E509" s="46"/>
      <c r="N509" s="46"/>
    </row>
    <row r="510" spans="5:14" x14ac:dyDescent="0.25">
      <c r="E510" s="46"/>
      <c r="N510" s="46"/>
    </row>
    <row r="511" spans="5:14" x14ac:dyDescent="0.25">
      <c r="E511" s="46"/>
      <c r="N511" s="46"/>
    </row>
    <row r="512" spans="5:14" x14ac:dyDescent="0.25">
      <c r="E512" s="46"/>
      <c r="N512" s="46"/>
    </row>
    <row r="513" spans="5:14" x14ac:dyDescent="0.25">
      <c r="E513" s="46"/>
      <c r="N513" s="46"/>
    </row>
    <row r="514" spans="5:14" x14ac:dyDescent="0.25">
      <c r="E514" s="46"/>
      <c r="N514" s="46"/>
    </row>
    <row r="515" spans="5:14" x14ac:dyDescent="0.25">
      <c r="E515" s="46"/>
      <c r="N515" s="46"/>
    </row>
    <row r="516" spans="5:14" x14ac:dyDescent="0.25">
      <c r="E516" s="46"/>
      <c r="N516" s="46"/>
    </row>
    <row r="517" spans="5:14" x14ac:dyDescent="0.25">
      <c r="E517" s="46"/>
      <c r="N517" s="46"/>
    </row>
    <row r="518" spans="5:14" x14ac:dyDescent="0.25">
      <c r="E518" s="46"/>
      <c r="N518" s="46"/>
    </row>
    <row r="519" spans="5:14" x14ac:dyDescent="0.25">
      <c r="E519" s="46"/>
      <c r="N519" s="46"/>
    </row>
    <row r="520" spans="5:14" x14ac:dyDescent="0.25">
      <c r="E520" s="46"/>
      <c r="N520" s="46"/>
    </row>
    <row r="521" spans="5:14" x14ac:dyDescent="0.25">
      <c r="E521" s="46"/>
      <c r="N521" s="46"/>
    </row>
    <row r="522" spans="5:14" x14ac:dyDescent="0.25">
      <c r="E522" s="46"/>
      <c r="N522" s="46"/>
    </row>
    <row r="523" spans="5:14" x14ac:dyDescent="0.25">
      <c r="E523" s="46"/>
      <c r="N523" s="46"/>
    </row>
    <row r="524" spans="5:14" x14ac:dyDescent="0.25">
      <c r="E524" s="46"/>
      <c r="N524" s="46"/>
    </row>
    <row r="525" spans="5:14" x14ac:dyDescent="0.25">
      <c r="E525" s="46"/>
      <c r="N525" s="46"/>
    </row>
    <row r="526" spans="5:14" x14ac:dyDescent="0.25">
      <c r="E526" s="46"/>
      <c r="N526" s="46"/>
    </row>
    <row r="527" spans="5:14" x14ac:dyDescent="0.25">
      <c r="E527" s="46"/>
      <c r="N527" s="46"/>
    </row>
    <row r="528" spans="5:14" x14ac:dyDescent="0.25">
      <c r="E528" s="46"/>
      <c r="N528" s="46"/>
    </row>
    <row r="529" spans="5:14" x14ac:dyDescent="0.25">
      <c r="E529" s="46"/>
      <c r="N529" s="46"/>
    </row>
    <row r="530" spans="5:14" x14ac:dyDescent="0.25">
      <c r="E530" s="46"/>
      <c r="N530" s="46"/>
    </row>
    <row r="531" spans="5:14" x14ac:dyDescent="0.25">
      <c r="E531" s="46"/>
      <c r="N531" s="46"/>
    </row>
    <row r="532" spans="5:14" x14ac:dyDescent="0.25">
      <c r="E532" s="46"/>
      <c r="N532" s="46"/>
    </row>
    <row r="533" spans="5:14" x14ac:dyDescent="0.25">
      <c r="E533" s="46"/>
      <c r="N533" s="46"/>
    </row>
    <row r="534" spans="5:14" x14ac:dyDescent="0.25">
      <c r="E534" s="46"/>
      <c r="N534" s="46"/>
    </row>
    <row r="535" spans="5:14" x14ac:dyDescent="0.25">
      <c r="E535" s="46"/>
      <c r="N535" s="46"/>
    </row>
    <row r="536" spans="5:14" x14ac:dyDescent="0.25">
      <c r="E536" s="46"/>
      <c r="N536" s="46"/>
    </row>
    <row r="537" spans="5:14" x14ac:dyDescent="0.25">
      <c r="E537" s="46"/>
      <c r="N537" s="46"/>
    </row>
    <row r="538" spans="5:14" x14ac:dyDescent="0.25">
      <c r="E538" s="46"/>
      <c r="N538" s="46"/>
    </row>
    <row r="539" spans="5:14" x14ac:dyDescent="0.25">
      <c r="E539" s="46"/>
      <c r="N539" s="46"/>
    </row>
    <row r="540" spans="5:14" x14ac:dyDescent="0.25">
      <c r="E540" s="46"/>
      <c r="N540" s="46"/>
    </row>
    <row r="541" spans="5:14" x14ac:dyDescent="0.25">
      <c r="E541" s="46"/>
      <c r="N541" s="46"/>
    </row>
    <row r="542" spans="5:14" x14ac:dyDescent="0.25">
      <c r="E542" s="46"/>
      <c r="N542" s="46"/>
    </row>
    <row r="543" spans="5:14" x14ac:dyDescent="0.25">
      <c r="E543" s="46"/>
      <c r="N543" s="46"/>
    </row>
    <row r="544" spans="5:14" x14ac:dyDescent="0.25">
      <c r="E544" s="46"/>
      <c r="N544" s="46"/>
    </row>
    <row r="545" spans="5:14" x14ac:dyDescent="0.25">
      <c r="E545" s="46"/>
      <c r="N545" s="46"/>
    </row>
    <row r="546" spans="5:14" x14ac:dyDescent="0.25">
      <c r="E546" s="46"/>
      <c r="N546" s="46"/>
    </row>
    <row r="547" spans="5:14" x14ac:dyDescent="0.25">
      <c r="E547" s="46"/>
      <c r="N547" s="46"/>
    </row>
    <row r="548" spans="5:14" x14ac:dyDescent="0.25">
      <c r="E548" s="46"/>
      <c r="N548" s="46"/>
    </row>
    <row r="549" spans="5:14" x14ac:dyDescent="0.25">
      <c r="E549" s="46"/>
      <c r="N549" s="46"/>
    </row>
    <row r="550" spans="5:14" x14ac:dyDescent="0.25">
      <c r="E550" s="46"/>
      <c r="N550" s="46"/>
    </row>
    <row r="551" spans="5:14" x14ac:dyDescent="0.25">
      <c r="E551" s="46"/>
      <c r="N551" s="46"/>
    </row>
    <row r="552" spans="5:14" x14ac:dyDescent="0.25">
      <c r="E552" s="46"/>
      <c r="N552" s="46"/>
    </row>
    <row r="553" spans="5:14" x14ac:dyDescent="0.25">
      <c r="E553" s="46"/>
      <c r="N553" s="46"/>
    </row>
    <row r="554" spans="5:14" x14ac:dyDescent="0.25">
      <c r="E554" s="46"/>
      <c r="N554" s="46"/>
    </row>
    <row r="555" spans="5:14" x14ac:dyDescent="0.25">
      <c r="E555" s="46"/>
      <c r="N555" s="46"/>
    </row>
    <row r="556" spans="5:14" x14ac:dyDescent="0.25">
      <c r="E556" s="46"/>
      <c r="N556" s="46"/>
    </row>
    <row r="557" spans="5:14" x14ac:dyDescent="0.25">
      <c r="E557" s="46"/>
      <c r="N557" s="46"/>
    </row>
    <row r="558" spans="5:14" x14ac:dyDescent="0.25">
      <c r="E558" s="46"/>
      <c r="N558" s="46"/>
    </row>
    <row r="559" spans="5:14" x14ac:dyDescent="0.25">
      <c r="E559" s="46"/>
      <c r="N559" s="46"/>
    </row>
    <row r="560" spans="5:14" x14ac:dyDescent="0.25">
      <c r="E560" s="46"/>
      <c r="N560" s="46"/>
    </row>
    <row r="561" spans="5:14" x14ac:dyDescent="0.25">
      <c r="E561" s="46"/>
      <c r="N561" s="46"/>
    </row>
    <row r="562" spans="5:14" x14ac:dyDescent="0.25">
      <c r="E562" s="46"/>
      <c r="N562" s="46"/>
    </row>
    <row r="563" spans="5:14" x14ac:dyDescent="0.25">
      <c r="E563" s="46"/>
      <c r="N563" s="46"/>
    </row>
    <row r="564" spans="5:14" x14ac:dyDescent="0.25">
      <c r="E564" s="46"/>
      <c r="N564" s="46"/>
    </row>
    <row r="565" spans="5:14" x14ac:dyDescent="0.25">
      <c r="E565" s="46"/>
      <c r="N565" s="46"/>
    </row>
    <row r="566" spans="5:14" x14ac:dyDescent="0.25">
      <c r="E566" s="46"/>
      <c r="N566" s="46"/>
    </row>
    <row r="567" spans="5:14" x14ac:dyDescent="0.25">
      <c r="E567" s="46"/>
      <c r="N567" s="46"/>
    </row>
    <row r="568" spans="5:14" x14ac:dyDescent="0.25">
      <c r="E568" s="46"/>
      <c r="N568" s="46"/>
    </row>
    <row r="569" spans="5:14" x14ac:dyDescent="0.25">
      <c r="E569" s="46"/>
      <c r="N569" s="46"/>
    </row>
    <row r="570" spans="5:14" x14ac:dyDescent="0.25">
      <c r="E570" s="46"/>
      <c r="N570" s="46"/>
    </row>
    <row r="571" spans="5:14" x14ac:dyDescent="0.25">
      <c r="E571" s="46"/>
      <c r="N571" s="46"/>
    </row>
    <row r="572" spans="5:14" x14ac:dyDescent="0.25">
      <c r="E572" s="46"/>
      <c r="N572" s="46"/>
    </row>
    <row r="573" spans="5:14" x14ac:dyDescent="0.25">
      <c r="E573" s="46"/>
      <c r="N573" s="46"/>
    </row>
    <row r="574" spans="5:14" x14ac:dyDescent="0.25">
      <c r="E574" s="46"/>
      <c r="N574" s="46"/>
    </row>
    <row r="575" spans="5:14" x14ac:dyDescent="0.25">
      <c r="E575" s="46"/>
      <c r="N575" s="46"/>
    </row>
    <row r="576" spans="5:14" x14ac:dyDescent="0.25">
      <c r="E576" s="46"/>
      <c r="N576" s="46"/>
    </row>
    <row r="577" spans="5:14" x14ac:dyDescent="0.25">
      <c r="E577" s="46"/>
      <c r="N577" s="46"/>
    </row>
    <row r="578" spans="5:14" x14ac:dyDescent="0.25">
      <c r="E578" s="46"/>
      <c r="N578" s="46"/>
    </row>
    <row r="579" spans="5:14" x14ac:dyDescent="0.25">
      <c r="E579" s="46"/>
      <c r="N579" s="46"/>
    </row>
    <row r="580" spans="5:14" x14ac:dyDescent="0.25">
      <c r="E580" s="46"/>
      <c r="N580" s="46"/>
    </row>
    <row r="581" spans="5:14" x14ac:dyDescent="0.25">
      <c r="E581" s="46"/>
      <c r="N581" s="46"/>
    </row>
    <row r="582" spans="5:14" x14ac:dyDescent="0.25">
      <c r="E582" s="46"/>
      <c r="N582" s="46"/>
    </row>
    <row r="583" spans="5:14" x14ac:dyDescent="0.25">
      <c r="E583" s="46"/>
      <c r="N583" s="46"/>
    </row>
    <row r="584" spans="5:14" x14ac:dyDescent="0.25">
      <c r="E584" s="46"/>
      <c r="N584" s="46"/>
    </row>
    <row r="585" spans="5:14" x14ac:dyDescent="0.25">
      <c r="E585" s="46"/>
      <c r="N585" s="46"/>
    </row>
    <row r="586" spans="5:14" x14ac:dyDescent="0.25">
      <c r="E586" s="46"/>
      <c r="N586" s="46"/>
    </row>
    <row r="587" spans="5:14" x14ac:dyDescent="0.25">
      <c r="E587" s="46"/>
      <c r="N587" s="46"/>
    </row>
    <row r="588" spans="5:14" x14ac:dyDescent="0.25">
      <c r="E588" s="46"/>
      <c r="N588" s="46"/>
    </row>
    <row r="589" spans="5:14" x14ac:dyDescent="0.25">
      <c r="E589" s="46"/>
      <c r="N589" s="46"/>
    </row>
    <row r="590" spans="5:14" x14ac:dyDescent="0.25">
      <c r="E590" s="46"/>
      <c r="N590" s="46"/>
    </row>
    <row r="591" spans="5:14" x14ac:dyDescent="0.25">
      <c r="E591" s="46"/>
      <c r="N591" s="46"/>
    </row>
    <row r="592" spans="5:14" x14ac:dyDescent="0.25">
      <c r="E592" s="46"/>
      <c r="N592" s="46"/>
    </row>
    <row r="593" spans="5:14" x14ac:dyDescent="0.25">
      <c r="E593" s="46"/>
      <c r="N593" s="46"/>
    </row>
    <row r="594" spans="5:14" x14ac:dyDescent="0.25">
      <c r="E594" s="46"/>
      <c r="N594" s="46"/>
    </row>
    <row r="595" spans="5:14" x14ac:dyDescent="0.25">
      <c r="E595" s="46"/>
      <c r="N595" s="46"/>
    </row>
    <row r="596" spans="5:14" x14ac:dyDescent="0.25">
      <c r="E596" s="46"/>
      <c r="N596" s="46"/>
    </row>
    <row r="597" spans="5:14" x14ac:dyDescent="0.25">
      <c r="E597" s="46"/>
      <c r="N597" s="46"/>
    </row>
    <row r="598" spans="5:14" x14ac:dyDescent="0.25">
      <c r="E598" s="46"/>
      <c r="N598" s="46"/>
    </row>
    <row r="599" spans="5:14" x14ac:dyDescent="0.25">
      <c r="E599" s="46"/>
      <c r="N599" s="46"/>
    </row>
    <row r="600" spans="5:14" x14ac:dyDescent="0.25">
      <c r="E600" s="46"/>
      <c r="N600" s="46"/>
    </row>
    <row r="601" spans="5:14" x14ac:dyDescent="0.25">
      <c r="E601" s="46"/>
      <c r="N601" s="46"/>
    </row>
    <row r="602" spans="5:14" x14ac:dyDescent="0.25">
      <c r="E602" s="46"/>
      <c r="N602" s="46"/>
    </row>
    <row r="603" spans="5:14" x14ac:dyDescent="0.25">
      <c r="E603" s="46"/>
      <c r="N603" s="46"/>
    </row>
    <row r="604" spans="5:14" x14ac:dyDescent="0.25">
      <c r="E604" s="46"/>
      <c r="N604" s="46"/>
    </row>
    <row r="605" spans="5:14" x14ac:dyDescent="0.25">
      <c r="E605" s="46"/>
      <c r="N605" s="46"/>
    </row>
    <row r="606" spans="5:14" x14ac:dyDescent="0.25">
      <c r="E606" s="46"/>
      <c r="N606" s="46"/>
    </row>
    <row r="607" spans="5:14" x14ac:dyDescent="0.25">
      <c r="E607" s="46"/>
      <c r="N607" s="46"/>
    </row>
    <row r="608" spans="5:14" x14ac:dyDescent="0.25">
      <c r="E608" s="46"/>
      <c r="N608" s="46"/>
    </row>
    <row r="609" spans="5:14" x14ac:dyDescent="0.25">
      <c r="E609" s="46"/>
      <c r="N609" s="46"/>
    </row>
    <row r="610" spans="5:14" x14ac:dyDescent="0.25">
      <c r="E610" s="46"/>
      <c r="N610" s="46"/>
    </row>
    <row r="611" spans="5:14" x14ac:dyDescent="0.25">
      <c r="E611" s="46"/>
      <c r="N611" s="46"/>
    </row>
    <row r="612" spans="5:14" x14ac:dyDescent="0.25">
      <c r="E612" s="46"/>
      <c r="N612" s="46"/>
    </row>
    <row r="613" spans="5:14" x14ac:dyDescent="0.25">
      <c r="E613" s="46"/>
      <c r="N613" s="46"/>
    </row>
    <row r="614" spans="5:14" x14ac:dyDescent="0.25">
      <c r="E614" s="46"/>
      <c r="N614" s="46"/>
    </row>
    <row r="615" spans="5:14" x14ac:dyDescent="0.25">
      <c r="E615" s="46"/>
    </row>
    <row r="616" spans="5:14" x14ac:dyDescent="0.25">
      <c r="E616" s="46"/>
    </row>
    <row r="617" spans="5:14" x14ac:dyDescent="0.25">
      <c r="E617" s="46"/>
    </row>
    <row r="618" spans="5:14" x14ac:dyDescent="0.25">
      <c r="E618" s="46"/>
    </row>
    <row r="619" spans="5:14" x14ac:dyDescent="0.25">
      <c r="E619" s="46"/>
    </row>
    <row r="620" spans="5:14" x14ac:dyDescent="0.25">
      <c r="E620" s="46"/>
    </row>
    <row r="621" spans="5:14" x14ac:dyDescent="0.25">
      <c r="E621" s="46"/>
    </row>
    <row r="622" spans="5:14" x14ac:dyDescent="0.25">
      <c r="E622" s="46"/>
    </row>
    <row r="623" spans="5:14" x14ac:dyDescent="0.25">
      <c r="E623" s="46"/>
    </row>
    <row r="624" spans="5:14" x14ac:dyDescent="0.25">
      <c r="E624" s="46"/>
    </row>
    <row r="625" spans="5:5" x14ac:dyDescent="0.25">
      <c r="E625" s="46"/>
    </row>
    <row r="626" spans="5:5" x14ac:dyDescent="0.25">
      <c r="E626" s="46"/>
    </row>
    <row r="627" spans="5:5" x14ac:dyDescent="0.25">
      <c r="E627" s="46"/>
    </row>
    <row r="628" spans="5:5" x14ac:dyDescent="0.25">
      <c r="E628" s="46"/>
    </row>
    <row r="629" spans="5:5" x14ac:dyDescent="0.25">
      <c r="E629" s="46"/>
    </row>
    <row r="630" spans="5:5" x14ac:dyDescent="0.25">
      <c r="E630" s="46"/>
    </row>
    <row r="631" spans="5:5" x14ac:dyDescent="0.25">
      <c r="E631" s="46"/>
    </row>
    <row r="632" spans="5:5" x14ac:dyDescent="0.25">
      <c r="E632" s="46"/>
    </row>
    <row r="633" spans="5:5" x14ac:dyDescent="0.25">
      <c r="E633" s="46"/>
    </row>
    <row r="634" spans="5:5" x14ac:dyDescent="0.25">
      <c r="E634" s="46"/>
    </row>
    <row r="635" spans="5:5" x14ac:dyDescent="0.25">
      <c r="E635" s="46"/>
    </row>
    <row r="636" spans="5:5" x14ac:dyDescent="0.25">
      <c r="E636" s="46"/>
    </row>
    <row r="637" spans="5:5" x14ac:dyDescent="0.25">
      <c r="E637" s="46"/>
    </row>
    <row r="638" spans="5:5" x14ac:dyDescent="0.25">
      <c r="E638" s="46"/>
    </row>
    <row r="639" spans="5:5" x14ac:dyDescent="0.25">
      <c r="E639" s="46"/>
    </row>
    <row r="640" spans="5:5" x14ac:dyDescent="0.25">
      <c r="E640" s="46"/>
    </row>
    <row r="641" spans="5:5" x14ac:dyDescent="0.25">
      <c r="E641" s="46"/>
    </row>
    <row r="642" spans="5:5" x14ac:dyDescent="0.25">
      <c r="E642" s="46"/>
    </row>
    <row r="643" spans="5:5" x14ac:dyDescent="0.25">
      <c r="E643" s="46"/>
    </row>
    <row r="644" spans="5:5" x14ac:dyDescent="0.25">
      <c r="E644" s="46"/>
    </row>
    <row r="645" spans="5:5" x14ac:dyDescent="0.25">
      <c r="E645" s="46"/>
    </row>
    <row r="646" spans="5:5" x14ac:dyDescent="0.25">
      <c r="E646" s="46"/>
    </row>
    <row r="647" spans="5:5" x14ac:dyDescent="0.25">
      <c r="E647" s="46"/>
    </row>
    <row r="648" spans="5:5" x14ac:dyDescent="0.25">
      <c r="E648" s="46"/>
    </row>
    <row r="649" spans="5:5" x14ac:dyDescent="0.25">
      <c r="E649" s="46"/>
    </row>
    <row r="650" spans="5:5" x14ac:dyDescent="0.25">
      <c r="E650" s="46"/>
    </row>
    <row r="651" spans="5:5" x14ac:dyDescent="0.25">
      <c r="E651" s="46"/>
    </row>
    <row r="652" spans="5:5" x14ac:dyDescent="0.25">
      <c r="E652" s="46"/>
    </row>
    <row r="653" spans="5:5" x14ac:dyDescent="0.25">
      <c r="E653" s="46"/>
    </row>
    <row r="654" spans="5:5" x14ac:dyDescent="0.25">
      <c r="E654" s="46"/>
    </row>
    <row r="655" spans="5:5" x14ac:dyDescent="0.25">
      <c r="E655" s="46"/>
    </row>
    <row r="656" spans="5:5" x14ac:dyDescent="0.25">
      <c r="E656" s="46"/>
    </row>
    <row r="657" spans="5:5" x14ac:dyDescent="0.25">
      <c r="E657" s="46"/>
    </row>
    <row r="658" spans="5:5" x14ac:dyDescent="0.25">
      <c r="E658" s="46"/>
    </row>
    <row r="659" spans="5:5" x14ac:dyDescent="0.25">
      <c r="E659" s="46"/>
    </row>
    <row r="660" spans="5:5" x14ac:dyDescent="0.25">
      <c r="E660" s="46"/>
    </row>
    <row r="661" spans="5:5" x14ac:dyDescent="0.25">
      <c r="E661" s="46"/>
    </row>
    <row r="662" spans="5:5" x14ac:dyDescent="0.25">
      <c r="E662" s="46"/>
    </row>
    <row r="663" spans="5:5" x14ac:dyDescent="0.25">
      <c r="E663" s="46"/>
    </row>
    <row r="664" spans="5:5" x14ac:dyDescent="0.25">
      <c r="E664" s="46"/>
    </row>
    <row r="665" spans="5:5" x14ac:dyDescent="0.25">
      <c r="E665" s="46"/>
    </row>
    <row r="666" spans="5:5" x14ac:dyDescent="0.25">
      <c r="E666" s="46"/>
    </row>
    <row r="667" spans="5:5" x14ac:dyDescent="0.25">
      <c r="E667" s="46"/>
    </row>
    <row r="668" spans="5:5" x14ac:dyDescent="0.25">
      <c r="E668" s="46"/>
    </row>
    <row r="669" spans="5:5" x14ac:dyDescent="0.25">
      <c r="E669" s="46"/>
    </row>
    <row r="670" spans="5:5" x14ac:dyDescent="0.25">
      <c r="E670" s="46"/>
    </row>
    <row r="671" spans="5:5" x14ac:dyDescent="0.25">
      <c r="E671" s="46"/>
    </row>
    <row r="672" spans="5:5" x14ac:dyDescent="0.25">
      <c r="E672" s="46"/>
    </row>
    <row r="673" spans="5:5" x14ac:dyDescent="0.25">
      <c r="E673" s="46"/>
    </row>
    <row r="674" spans="5:5" x14ac:dyDescent="0.25">
      <c r="E674" s="46"/>
    </row>
    <row r="675" spans="5:5" x14ac:dyDescent="0.25">
      <c r="E675" s="46"/>
    </row>
    <row r="676" spans="5:5" x14ac:dyDescent="0.25">
      <c r="E676" s="46"/>
    </row>
    <row r="677" spans="5:5" x14ac:dyDescent="0.25">
      <c r="E677" s="46"/>
    </row>
    <row r="678" spans="5:5" x14ac:dyDescent="0.25">
      <c r="E678" s="46"/>
    </row>
    <row r="679" spans="5:5" x14ac:dyDescent="0.25">
      <c r="E679" s="46"/>
    </row>
    <row r="680" spans="5:5" x14ac:dyDescent="0.25">
      <c r="E680" s="46"/>
    </row>
    <row r="681" spans="5:5" x14ac:dyDescent="0.25">
      <c r="E681" s="46"/>
    </row>
    <row r="682" spans="5:5" x14ac:dyDescent="0.25">
      <c r="E682" s="46"/>
    </row>
    <row r="683" spans="5:5" x14ac:dyDescent="0.25">
      <c r="E683" s="46"/>
    </row>
    <row r="684" spans="5:5" x14ac:dyDescent="0.25">
      <c r="E684" s="46"/>
    </row>
    <row r="685" spans="5:5" x14ac:dyDescent="0.25">
      <c r="E685" s="46"/>
    </row>
    <row r="686" spans="5:5" x14ac:dyDescent="0.25">
      <c r="E686" s="46"/>
    </row>
    <row r="687" spans="5:5" x14ac:dyDescent="0.25">
      <c r="E687" s="46"/>
    </row>
    <row r="688" spans="5:5" x14ac:dyDescent="0.25">
      <c r="E688" s="46"/>
    </row>
    <row r="689" spans="5:5" x14ac:dyDescent="0.25">
      <c r="E689" s="46"/>
    </row>
    <row r="690" spans="5:5" x14ac:dyDescent="0.25">
      <c r="E690" s="46"/>
    </row>
    <row r="691" spans="5:5" x14ac:dyDescent="0.25">
      <c r="E691" s="46"/>
    </row>
    <row r="692" spans="5:5" x14ac:dyDescent="0.25">
      <c r="E692" s="46"/>
    </row>
    <row r="693" spans="5:5" x14ac:dyDescent="0.25">
      <c r="E693" s="46"/>
    </row>
    <row r="694" spans="5:5" x14ac:dyDescent="0.25">
      <c r="E694" s="46"/>
    </row>
    <row r="695" spans="5:5" x14ac:dyDescent="0.25">
      <c r="E695" s="46"/>
    </row>
    <row r="696" spans="5:5" x14ac:dyDescent="0.25">
      <c r="E696" s="46"/>
    </row>
    <row r="697" spans="5:5" x14ac:dyDescent="0.25">
      <c r="E697" s="46"/>
    </row>
    <row r="698" spans="5:5" x14ac:dyDescent="0.25">
      <c r="E698" s="46"/>
    </row>
    <row r="699" spans="5:5" x14ac:dyDescent="0.25">
      <c r="E699" s="46"/>
    </row>
    <row r="700" spans="5:5" x14ac:dyDescent="0.25">
      <c r="E700" s="46"/>
    </row>
    <row r="701" spans="5:5" x14ac:dyDescent="0.25">
      <c r="E701" s="46"/>
    </row>
    <row r="702" spans="5:5" x14ac:dyDescent="0.25">
      <c r="E702" s="46"/>
    </row>
  </sheetData>
  <sortState ref="A8:Z10">
    <sortCondition ref="K8"/>
    <sortCondition ref="H8"/>
  </sortState>
  <conditionalFormatting sqref="I22:I70 I7:I16">
    <cfRule type="cellIs" dxfId="28" priority="27" stopIfTrue="1" operator="equal">
      <formula>"b"</formula>
    </cfRule>
    <cfRule type="cellIs" dxfId="27" priority="28" stopIfTrue="1" operator="equal">
      <formula>"ec"</formula>
    </cfRule>
    <cfRule type="cellIs" dxfId="26" priority="29" stopIfTrue="1" operator="equal">
      <formula>"tt"</formula>
    </cfRule>
  </conditionalFormatting>
  <conditionalFormatting sqref="E2:E3">
    <cfRule type="cellIs" dxfId="25" priority="10" stopIfTrue="1" operator="between">
      <formula>$F$3</formula>
      <formula>#REF!</formula>
    </cfRule>
    <cfRule type="cellIs" dxfId="24" priority="11" stopIfTrue="1" operator="greaterThan">
      <formula>$F$3</formula>
    </cfRule>
    <cfRule type="cellIs" dxfId="23" priority="12" stopIfTrue="1" operator="lessThan">
      <formula>#REF!</formula>
    </cfRule>
  </conditionalFormatting>
  <conditionalFormatting sqref="I18:I21">
    <cfRule type="cellIs" dxfId="22" priority="4" stopIfTrue="1" operator="equal">
      <formula>"b"</formula>
    </cfRule>
    <cfRule type="cellIs" dxfId="21" priority="5" stopIfTrue="1" operator="equal">
      <formula>"ec"</formula>
    </cfRule>
    <cfRule type="cellIs" dxfId="20" priority="6" stopIfTrue="1" operator="equal">
      <formula>"tt"</formula>
    </cfRule>
  </conditionalFormatting>
  <conditionalFormatting sqref="I17">
    <cfRule type="cellIs" dxfId="19" priority="1" stopIfTrue="1" operator="equal">
      <formula>"b"</formula>
    </cfRule>
    <cfRule type="cellIs" dxfId="18" priority="2" stopIfTrue="1" operator="equal">
      <formula>"ec"</formula>
    </cfRule>
    <cfRule type="cellIs" dxfId="17" priority="3" stopIfTrue="1" operator="equal">
      <formula>"tt"</formula>
    </cfRule>
  </conditionalFormatting>
  <conditionalFormatting sqref="D3">
    <cfRule type="expression" dxfId="16" priority="30" stopIfTrue="1">
      <formula>AND($I$1&lt;=$S$4,$I$1&gt;$S$4-2,TODAY()&lt;=S4)</formula>
    </cfRule>
  </conditionalFormatting>
  <dataValidations disablePrompts="1" count="2">
    <dataValidation type="list" allowBlank="1" showInputMessage="1" showErrorMessage="1" sqref="C6">
      <formula1>$AG$4:$CI$4</formula1>
    </dataValidation>
    <dataValidation type="list" allowBlank="1" showInputMessage="1" showErrorMessage="1" sqref="J6">
      <formula1>$AB$5:$AD$5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75"/>
  <sheetViews>
    <sheetView tabSelected="1" workbookViewId="0">
      <pane ySplit="6" topLeftCell="A7" activePane="bottomLeft" state="frozen"/>
      <selection pane="bottomLeft" activeCell="J2" sqref="J2"/>
    </sheetView>
  </sheetViews>
  <sheetFormatPr baseColWidth="10" defaultRowHeight="15" x14ac:dyDescent="0.25"/>
  <cols>
    <col min="1" max="2" width="11.42578125" style="11"/>
    <col min="3" max="3" width="8.42578125" style="11" customWidth="1"/>
    <col min="4" max="4" width="16.5703125" style="11" customWidth="1"/>
    <col min="5" max="16" width="11.42578125" style="11"/>
    <col min="17" max="17" width="6" style="11" customWidth="1"/>
    <col min="18" max="21" width="11.42578125" style="11"/>
    <col min="22" max="22" width="20.85546875" style="11" customWidth="1"/>
    <col min="23" max="16384" width="11.42578125" style="11"/>
  </cols>
  <sheetData>
    <row r="1" spans="1:26" ht="25.5" customHeight="1" x14ac:dyDescent="0.25">
      <c r="D1" s="16"/>
      <c r="E1" s="17" t="s">
        <v>33</v>
      </c>
    </row>
    <row r="2" spans="1:26" ht="15.75" x14ac:dyDescent="0.25">
      <c r="D2" s="35" t="str">
        <f>"SEMAINE S :" &amp;WEEKNUM( S4,1)-1</f>
        <v>SEMAINE S :11</v>
      </c>
      <c r="E2" s="29">
        <f>'Planning Ajustage'!E2</f>
        <v>23</v>
      </c>
    </row>
    <row r="3" spans="1:26" ht="25.5" x14ac:dyDescent="0.25">
      <c r="D3" s="36" t="str">
        <f>"SEMAINE S+1 :" &amp;WEEKNUM( T4,1)-1</f>
        <v>SEMAINE S+1 :12</v>
      </c>
      <c r="E3" s="29">
        <f>'Planning Ajustage'!E3</f>
        <v>29</v>
      </c>
      <c r="S3" s="11" t="s">
        <v>34</v>
      </c>
      <c r="T3" s="11" t="s">
        <v>35</v>
      </c>
    </row>
    <row r="4" spans="1:26" ht="25.5" x14ac:dyDescent="0.25">
      <c r="R4" s="44" t="s">
        <v>37</v>
      </c>
      <c r="S4" s="65">
        <f>'Planning Ajustage'!S4</f>
        <v>44274</v>
      </c>
      <c r="T4" s="65">
        <f>'Planning Ajustage'!T4</f>
        <v>44281</v>
      </c>
      <c r="V4" s="37" t="s">
        <v>39</v>
      </c>
      <c r="W4" s="31">
        <f>S4</f>
        <v>44274</v>
      </c>
      <c r="X4" s="31">
        <f>W4+7</f>
        <v>44281</v>
      </c>
      <c r="Y4" s="31">
        <f>X4+7</f>
        <v>44288</v>
      </c>
    </row>
    <row r="5" spans="1:26" ht="25.5" x14ac:dyDescent="0.2">
      <c r="O5" s="38" t="s">
        <v>36</v>
      </c>
      <c r="P5" s="72">
        <f>SUMIFS(P:P,I:I,"DISP")</f>
        <v>8.5</v>
      </c>
      <c r="R5" s="54" t="s">
        <v>38</v>
      </c>
      <c r="S5" s="53">
        <f>COUNTIF(L:L,$S$4)</f>
        <v>5</v>
      </c>
      <c r="T5" s="53">
        <f>COUNTIF(K:K,$T$4)</f>
        <v>3</v>
      </c>
      <c r="V5" s="71" t="s">
        <v>40</v>
      </c>
      <c r="W5" s="37">
        <f>SUM(W7:W119)</f>
        <v>10.5</v>
      </c>
      <c r="X5" s="37">
        <f>SUM(X7:X119)</f>
        <v>14</v>
      </c>
      <c r="Y5" s="37">
        <f>SUM(Y7:Y119)</f>
        <v>0</v>
      </c>
    </row>
    <row r="6" spans="1:26" ht="70.5" x14ac:dyDescent="0.2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4" t="s">
        <v>6</v>
      </c>
      <c r="H6" s="4" t="s">
        <v>7</v>
      </c>
      <c r="I6" s="5" t="s">
        <v>15</v>
      </c>
      <c r="J6" s="6" t="s">
        <v>8</v>
      </c>
      <c r="K6" s="3" t="s">
        <v>9</v>
      </c>
      <c r="L6" s="7" t="s">
        <v>10</v>
      </c>
      <c r="M6" s="8" t="s">
        <v>11</v>
      </c>
      <c r="N6" s="9" t="s">
        <v>12</v>
      </c>
      <c r="O6" s="9" t="s">
        <v>13</v>
      </c>
      <c r="P6" s="10" t="s">
        <v>14</v>
      </c>
      <c r="Q6" s="10" t="s">
        <v>45</v>
      </c>
      <c r="R6" s="66" t="s">
        <v>43</v>
      </c>
      <c r="S6" s="67">
        <f>S5-S7</f>
        <v>5</v>
      </c>
      <c r="T6" s="67">
        <f>T5-T7</f>
        <v>3</v>
      </c>
      <c r="U6" s="66"/>
      <c r="V6" s="66"/>
      <c r="W6" s="68"/>
      <c r="X6" s="68"/>
      <c r="Y6" s="68"/>
      <c r="Z6" s="68"/>
    </row>
    <row r="7" spans="1:26" s="22" customFormat="1" x14ac:dyDescent="0.2">
      <c r="A7" s="18">
        <v>2000160</v>
      </c>
      <c r="B7" s="19">
        <v>153</v>
      </c>
      <c r="C7" s="19"/>
      <c r="D7" s="19" t="s">
        <v>19</v>
      </c>
      <c r="E7" s="20">
        <v>44405</v>
      </c>
      <c r="F7" s="19">
        <v>5</v>
      </c>
      <c r="G7" s="19"/>
      <c r="H7" s="19"/>
      <c r="I7" s="19" t="s">
        <v>31</v>
      </c>
      <c r="J7" s="19"/>
      <c r="K7" s="21">
        <v>44267</v>
      </c>
      <c r="L7" s="33">
        <v>44267</v>
      </c>
      <c r="M7" s="48"/>
      <c r="N7" s="19" t="s">
        <v>23</v>
      </c>
      <c r="O7" s="19"/>
      <c r="P7" s="1">
        <f t="shared" ref="P7:P16" si="0">IF(M7&lt;&gt;"",ABS(M7*F7),F7)</f>
        <v>5</v>
      </c>
      <c r="Q7" s="19"/>
      <c r="R7" s="66" t="s">
        <v>44</v>
      </c>
      <c r="S7" s="68">
        <f>SUM(S8:S70)</f>
        <v>0</v>
      </c>
      <c r="T7" s="68">
        <f>SUM(T8:T70)</f>
        <v>0</v>
      </c>
      <c r="U7" s="68"/>
      <c r="V7" s="68"/>
      <c r="W7" s="68">
        <f t="shared" ref="W7:W38" si="1">IF($K7=$W$4,$P7,0)</f>
        <v>0</v>
      </c>
      <c r="X7" s="68">
        <f t="shared" ref="X7:X38" si="2">IF($K7=$X$4,$P7,0)</f>
        <v>0</v>
      </c>
      <c r="Y7" s="68">
        <f t="shared" ref="Y7:Y26" si="3">IF($K7=$Y$4,$P7,0)</f>
        <v>0</v>
      </c>
      <c r="Z7" s="68"/>
    </row>
    <row r="8" spans="1:26" s="22" customFormat="1" x14ac:dyDescent="0.2">
      <c r="A8" s="18">
        <v>2000087</v>
      </c>
      <c r="B8" s="19">
        <v>154</v>
      </c>
      <c r="C8" s="19"/>
      <c r="D8" s="19" t="s">
        <v>16</v>
      </c>
      <c r="E8" s="20">
        <v>44406</v>
      </c>
      <c r="F8" s="19">
        <v>5</v>
      </c>
      <c r="G8" s="19"/>
      <c r="H8" s="19"/>
      <c r="I8" s="23" t="s">
        <v>31</v>
      </c>
      <c r="J8" s="19"/>
      <c r="K8" s="21">
        <v>44267</v>
      </c>
      <c r="L8" s="33">
        <v>44267</v>
      </c>
      <c r="M8" s="48"/>
      <c r="N8" s="19" t="s">
        <v>24</v>
      </c>
      <c r="O8" s="19"/>
      <c r="P8" s="1">
        <f t="shared" si="0"/>
        <v>5</v>
      </c>
      <c r="Q8" s="19"/>
      <c r="R8" s="66" t="s">
        <v>44</v>
      </c>
      <c r="S8" s="68">
        <f t="shared" ref="S8:S70" si="4">IF(AND(K8=$S$4,I8="tt"),1,0)</f>
        <v>0</v>
      </c>
      <c r="T8" s="68">
        <f t="shared" ref="T8:T70" si="5">IF(AND(K8=$T$4,I8="tt"),1,0)</f>
        <v>0</v>
      </c>
      <c r="U8" s="68"/>
      <c r="V8" s="68"/>
      <c r="W8" s="68">
        <f t="shared" si="1"/>
        <v>0</v>
      </c>
      <c r="X8" s="68">
        <f t="shared" si="2"/>
        <v>0</v>
      </c>
      <c r="Y8" s="68">
        <f t="shared" si="3"/>
        <v>0</v>
      </c>
      <c r="Z8" s="68"/>
    </row>
    <row r="9" spans="1:26" s="22" customFormat="1" x14ac:dyDescent="0.2">
      <c r="A9" s="18">
        <v>2000095</v>
      </c>
      <c r="B9" s="19">
        <v>155</v>
      </c>
      <c r="C9" s="19"/>
      <c r="D9" s="19" t="s">
        <v>17</v>
      </c>
      <c r="E9" s="20">
        <v>44407</v>
      </c>
      <c r="F9" s="19">
        <v>5</v>
      </c>
      <c r="G9" s="19"/>
      <c r="H9" s="19"/>
      <c r="I9" s="19" t="s">
        <v>31</v>
      </c>
      <c r="J9" s="19"/>
      <c r="K9" s="21">
        <v>44267</v>
      </c>
      <c r="L9" s="33">
        <v>44267</v>
      </c>
      <c r="M9" s="48"/>
      <c r="N9" s="19" t="s">
        <v>27</v>
      </c>
      <c r="O9" s="19"/>
      <c r="P9" s="1">
        <f t="shared" si="0"/>
        <v>5</v>
      </c>
      <c r="Q9" s="19"/>
      <c r="R9" s="66" t="s">
        <v>44</v>
      </c>
      <c r="S9" s="68">
        <f t="shared" si="4"/>
        <v>0</v>
      </c>
      <c r="T9" s="68">
        <f t="shared" si="5"/>
        <v>0</v>
      </c>
      <c r="U9" s="68"/>
      <c r="V9" s="68"/>
      <c r="W9" s="68">
        <f t="shared" si="1"/>
        <v>0</v>
      </c>
      <c r="X9" s="68">
        <f t="shared" si="2"/>
        <v>0</v>
      </c>
      <c r="Y9" s="68">
        <f t="shared" si="3"/>
        <v>0</v>
      </c>
      <c r="Z9" s="68"/>
    </row>
    <row r="10" spans="1:26" s="22" customFormat="1" x14ac:dyDescent="0.2">
      <c r="A10" s="18">
        <v>2000033</v>
      </c>
      <c r="B10" s="19">
        <v>156</v>
      </c>
      <c r="C10" s="19"/>
      <c r="D10" s="19" t="s">
        <v>19</v>
      </c>
      <c r="E10" s="20">
        <v>44408</v>
      </c>
      <c r="F10" s="19">
        <v>5</v>
      </c>
      <c r="G10" s="19"/>
      <c r="H10" s="19"/>
      <c r="I10" s="19" t="s">
        <v>31</v>
      </c>
      <c r="J10" s="19"/>
      <c r="K10" s="21">
        <v>44267</v>
      </c>
      <c r="L10" s="33">
        <v>44267</v>
      </c>
      <c r="M10" s="48"/>
      <c r="N10" s="19" t="s">
        <v>28</v>
      </c>
      <c r="O10" s="19"/>
      <c r="P10" s="1">
        <f t="shared" si="0"/>
        <v>5</v>
      </c>
      <c r="Q10" s="19"/>
      <c r="R10" s="66" t="s">
        <v>44</v>
      </c>
      <c r="S10" s="68">
        <f t="shared" si="4"/>
        <v>0</v>
      </c>
      <c r="T10" s="68">
        <f t="shared" si="5"/>
        <v>0</v>
      </c>
      <c r="U10" s="68"/>
      <c r="V10" s="68"/>
      <c r="W10" s="68">
        <f t="shared" si="1"/>
        <v>0</v>
      </c>
      <c r="X10" s="68">
        <f t="shared" si="2"/>
        <v>0</v>
      </c>
      <c r="Y10" s="68">
        <f t="shared" si="3"/>
        <v>0</v>
      </c>
      <c r="Z10" s="68"/>
    </row>
    <row r="11" spans="1:26" s="22" customFormat="1" x14ac:dyDescent="0.2">
      <c r="A11" s="24"/>
      <c r="B11" s="25"/>
      <c r="C11" s="25"/>
      <c r="D11" s="25"/>
      <c r="E11" s="26"/>
      <c r="F11" s="25"/>
      <c r="G11" s="25"/>
      <c r="H11" s="25"/>
      <c r="I11" s="25"/>
      <c r="J11" s="25"/>
      <c r="K11" s="27"/>
      <c r="L11" s="32"/>
      <c r="M11" s="49"/>
      <c r="N11" s="25"/>
      <c r="O11" s="25"/>
      <c r="P11" s="28"/>
      <c r="Q11" s="28"/>
      <c r="R11" s="66" t="s">
        <v>44</v>
      </c>
      <c r="S11" s="68">
        <f t="shared" si="4"/>
        <v>0</v>
      </c>
      <c r="T11" s="68">
        <f t="shared" si="5"/>
        <v>0</v>
      </c>
      <c r="U11" s="68"/>
      <c r="V11" s="68"/>
      <c r="W11" s="68">
        <f t="shared" si="1"/>
        <v>0</v>
      </c>
      <c r="X11" s="68">
        <f t="shared" si="2"/>
        <v>0</v>
      </c>
      <c r="Y11" s="68">
        <f t="shared" si="3"/>
        <v>0</v>
      </c>
      <c r="Z11" s="68"/>
    </row>
    <row r="12" spans="1:26" x14ac:dyDescent="0.2">
      <c r="A12" s="18">
        <v>2000111</v>
      </c>
      <c r="B12" s="19">
        <v>300</v>
      </c>
      <c r="C12" s="2"/>
      <c r="D12" s="19" t="s">
        <v>16</v>
      </c>
      <c r="E12" s="13">
        <v>44198</v>
      </c>
      <c r="F12" s="19">
        <v>7</v>
      </c>
      <c r="G12" s="2"/>
      <c r="H12" s="2"/>
      <c r="I12" s="2" t="s">
        <v>32</v>
      </c>
      <c r="J12" s="2"/>
      <c r="K12" s="21">
        <v>44274</v>
      </c>
      <c r="L12" s="33">
        <v>44274</v>
      </c>
      <c r="M12" s="50">
        <v>-0.5</v>
      </c>
      <c r="N12" s="2" t="s">
        <v>30</v>
      </c>
      <c r="O12" s="2"/>
      <c r="P12" s="1">
        <f t="shared" si="0"/>
        <v>3.5</v>
      </c>
      <c r="Q12" s="19"/>
      <c r="R12" s="66" t="s">
        <v>44</v>
      </c>
      <c r="S12" s="68">
        <f t="shared" si="4"/>
        <v>0</v>
      </c>
      <c r="T12" s="68">
        <f t="shared" si="5"/>
        <v>0</v>
      </c>
      <c r="U12" s="68"/>
      <c r="V12" s="68"/>
      <c r="W12" s="68">
        <f t="shared" si="1"/>
        <v>3.5</v>
      </c>
      <c r="X12" s="68">
        <f t="shared" si="2"/>
        <v>0</v>
      </c>
      <c r="Y12" s="68">
        <f t="shared" si="3"/>
        <v>0</v>
      </c>
      <c r="Z12" s="68"/>
    </row>
    <row r="13" spans="1:26" x14ac:dyDescent="0.2">
      <c r="A13" s="18">
        <v>2112233</v>
      </c>
      <c r="B13" s="19">
        <v>400</v>
      </c>
      <c r="C13" s="2"/>
      <c r="D13" s="19" t="s">
        <v>17</v>
      </c>
      <c r="E13" s="13">
        <v>44235</v>
      </c>
      <c r="F13" s="19">
        <v>3</v>
      </c>
      <c r="G13" s="2"/>
      <c r="H13" s="2"/>
      <c r="I13" s="2" t="s">
        <v>32</v>
      </c>
      <c r="J13" s="2"/>
      <c r="K13" s="21">
        <v>44274</v>
      </c>
      <c r="L13" s="33">
        <v>44274</v>
      </c>
      <c r="M13" s="50"/>
      <c r="N13" s="13">
        <v>44709</v>
      </c>
      <c r="O13" s="2"/>
      <c r="P13" s="1">
        <f t="shared" si="0"/>
        <v>3</v>
      </c>
      <c r="Q13" s="2"/>
      <c r="R13" s="66" t="s">
        <v>44</v>
      </c>
      <c r="S13" s="68">
        <f t="shared" si="4"/>
        <v>0</v>
      </c>
      <c r="T13" s="68">
        <f t="shared" si="5"/>
        <v>0</v>
      </c>
      <c r="U13" s="68"/>
      <c r="V13" s="68"/>
      <c r="W13" s="68">
        <f t="shared" si="1"/>
        <v>3</v>
      </c>
      <c r="X13" s="68">
        <f t="shared" si="2"/>
        <v>0</v>
      </c>
      <c r="Y13" s="68">
        <f t="shared" si="3"/>
        <v>0</v>
      </c>
      <c r="Z13" s="68"/>
    </row>
    <row r="14" spans="1:26" x14ac:dyDescent="0.2">
      <c r="A14" s="18">
        <v>2033333</v>
      </c>
      <c r="B14" s="19">
        <v>10</v>
      </c>
      <c r="C14" s="2"/>
      <c r="D14" s="19" t="s">
        <v>19</v>
      </c>
      <c r="E14" s="13">
        <v>44256</v>
      </c>
      <c r="F14" s="19">
        <v>1</v>
      </c>
      <c r="G14" s="2"/>
      <c r="H14" s="2"/>
      <c r="I14" s="19"/>
      <c r="J14" s="2"/>
      <c r="K14" s="21">
        <v>44274</v>
      </c>
      <c r="L14" s="33">
        <v>44274</v>
      </c>
      <c r="M14" s="50"/>
      <c r="N14" s="13">
        <v>44406</v>
      </c>
      <c r="O14" s="2"/>
      <c r="P14" s="1">
        <f t="shared" si="0"/>
        <v>1</v>
      </c>
      <c r="Q14" s="2"/>
      <c r="R14" s="66" t="s">
        <v>44</v>
      </c>
      <c r="S14" s="68">
        <f t="shared" si="4"/>
        <v>0</v>
      </c>
      <c r="T14" s="68">
        <f t="shared" si="5"/>
        <v>0</v>
      </c>
      <c r="U14" s="69"/>
      <c r="V14" s="69"/>
      <c r="W14" s="68">
        <f t="shared" si="1"/>
        <v>1</v>
      </c>
      <c r="X14" s="68">
        <f t="shared" si="2"/>
        <v>0</v>
      </c>
      <c r="Y14" s="68">
        <f t="shared" si="3"/>
        <v>0</v>
      </c>
      <c r="Z14" s="68"/>
    </row>
    <row r="15" spans="1:26" x14ac:dyDescent="0.2">
      <c r="A15" s="18">
        <v>2121332</v>
      </c>
      <c r="B15" s="19">
        <v>30</v>
      </c>
      <c r="C15" s="2"/>
      <c r="D15" s="19" t="s">
        <v>16</v>
      </c>
      <c r="E15" s="13">
        <v>44197</v>
      </c>
      <c r="F15" s="19">
        <v>2</v>
      </c>
      <c r="G15" s="2"/>
      <c r="H15" s="2"/>
      <c r="I15" s="2" t="s">
        <v>32</v>
      </c>
      <c r="J15" s="2"/>
      <c r="K15" s="21">
        <v>44274</v>
      </c>
      <c r="L15" s="33">
        <v>44274</v>
      </c>
      <c r="M15" s="50"/>
      <c r="N15" s="13">
        <v>44309</v>
      </c>
      <c r="O15" s="2"/>
      <c r="P15" s="1">
        <f t="shared" si="0"/>
        <v>2</v>
      </c>
      <c r="Q15" s="2"/>
      <c r="R15" s="66" t="s">
        <v>44</v>
      </c>
      <c r="S15" s="68">
        <f t="shared" si="4"/>
        <v>0</v>
      </c>
      <c r="T15" s="68">
        <f t="shared" si="5"/>
        <v>0</v>
      </c>
      <c r="U15" s="69"/>
      <c r="V15" s="69"/>
      <c r="W15" s="68">
        <f t="shared" si="1"/>
        <v>2</v>
      </c>
      <c r="X15" s="68">
        <f t="shared" si="2"/>
        <v>0</v>
      </c>
      <c r="Y15" s="68">
        <f t="shared" si="3"/>
        <v>0</v>
      </c>
      <c r="Z15" s="68"/>
    </row>
    <row r="16" spans="1:26" x14ac:dyDescent="0.2">
      <c r="A16" s="18">
        <v>2112454</v>
      </c>
      <c r="B16" s="19">
        <v>80</v>
      </c>
      <c r="C16" s="19"/>
      <c r="D16" s="19" t="s">
        <v>18</v>
      </c>
      <c r="E16" s="13">
        <v>44233</v>
      </c>
      <c r="F16" s="19">
        <v>1</v>
      </c>
      <c r="G16" s="2"/>
      <c r="H16" s="2"/>
      <c r="I16" s="19"/>
      <c r="J16" s="2"/>
      <c r="K16" s="21">
        <v>44274</v>
      </c>
      <c r="L16" s="33">
        <v>44274</v>
      </c>
      <c r="M16" s="50"/>
      <c r="N16" s="13">
        <v>44310</v>
      </c>
      <c r="O16" s="2"/>
      <c r="P16" s="1">
        <f t="shared" si="0"/>
        <v>1</v>
      </c>
      <c r="Q16" s="2"/>
      <c r="R16" s="66" t="s">
        <v>44</v>
      </c>
      <c r="S16" s="68">
        <f t="shared" si="4"/>
        <v>0</v>
      </c>
      <c r="T16" s="68">
        <f t="shared" si="5"/>
        <v>0</v>
      </c>
      <c r="U16" s="69"/>
      <c r="V16" s="69"/>
      <c r="W16" s="68">
        <f t="shared" si="1"/>
        <v>1</v>
      </c>
      <c r="X16" s="68">
        <f t="shared" si="2"/>
        <v>0</v>
      </c>
      <c r="Y16" s="68">
        <f t="shared" si="3"/>
        <v>0</v>
      </c>
      <c r="Z16" s="68"/>
    </row>
    <row r="17" spans="1:26" x14ac:dyDescent="0.2">
      <c r="A17" s="24"/>
      <c r="B17" s="25"/>
      <c r="C17" s="25"/>
      <c r="D17" s="25"/>
      <c r="E17" s="26"/>
      <c r="F17" s="25"/>
      <c r="G17" s="25"/>
      <c r="H17" s="25"/>
      <c r="I17" s="25"/>
      <c r="J17" s="25"/>
      <c r="K17" s="27"/>
      <c r="L17" s="32"/>
      <c r="M17" s="49"/>
      <c r="N17" s="25"/>
      <c r="O17" s="25"/>
      <c r="P17" s="28"/>
      <c r="Q17" s="28"/>
      <c r="R17" s="66" t="s">
        <v>44</v>
      </c>
      <c r="S17" s="68">
        <f t="shared" si="4"/>
        <v>0</v>
      </c>
      <c r="T17" s="68">
        <f t="shared" si="5"/>
        <v>0</v>
      </c>
      <c r="U17" s="69"/>
      <c r="V17" s="69"/>
      <c r="W17" s="68">
        <f t="shared" si="1"/>
        <v>0</v>
      </c>
      <c r="X17" s="68">
        <f t="shared" si="2"/>
        <v>0</v>
      </c>
      <c r="Y17" s="68">
        <f t="shared" si="3"/>
        <v>0</v>
      </c>
      <c r="Z17" s="68"/>
    </row>
    <row r="18" spans="1:26" x14ac:dyDescent="0.2">
      <c r="A18" s="14">
        <v>2000011</v>
      </c>
      <c r="B18" s="2">
        <v>500</v>
      </c>
      <c r="C18" s="2"/>
      <c r="D18" s="2" t="s">
        <v>18</v>
      </c>
      <c r="E18" s="13">
        <v>44273</v>
      </c>
      <c r="F18" s="2">
        <v>4</v>
      </c>
      <c r="G18" s="2"/>
      <c r="H18" s="2"/>
      <c r="I18" s="19"/>
      <c r="J18" s="2"/>
      <c r="K18" s="21">
        <v>44281</v>
      </c>
      <c r="L18" s="34">
        <v>44281</v>
      </c>
      <c r="M18" s="50"/>
      <c r="N18" s="13">
        <v>44276</v>
      </c>
      <c r="O18" s="2"/>
      <c r="P18" s="1">
        <f t="shared" ref="P18:P81" si="6">IF(M18&lt;&gt;"",ABS(M18*F18),F18)</f>
        <v>4</v>
      </c>
      <c r="Q18" s="2"/>
      <c r="R18" s="66" t="s">
        <v>44</v>
      </c>
      <c r="S18" s="68">
        <f t="shared" si="4"/>
        <v>0</v>
      </c>
      <c r="T18" s="68">
        <f t="shared" si="5"/>
        <v>0</v>
      </c>
      <c r="U18" s="69"/>
      <c r="V18" s="69"/>
      <c r="W18" s="68">
        <f t="shared" si="1"/>
        <v>0</v>
      </c>
      <c r="X18" s="68">
        <f t="shared" si="2"/>
        <v>4</v>
      </c>
      <c r="Y18" s="68">
        <f t="shared" si="3"/>
        <v>0</v>
      </c>
      <c r="Z18" s="68"/>
    </row>
    <row r="19" spans="1:26" s="22" customFormat="1" x14ac:dyDescent="0.2">
      <c r="A19" s="18">
        <v>2000065</v>
      </c>
      <c r="B19" s="19">
        <v>150</v>
      </c>
      <c r="C19" s="19"/>
      <c r="D19" s="19" t="s">
        <v>19</v>
      </c>
      <c r="E19" s="20">
        <v>44402</v>
      </c>
      <c r="F19" s="19">
        <v>5</v>
      </c>
      <c r="G19" s="19"/>
      <c r="H19" s="19"/>
      <c r="I19" s="19"/>
      <c r="J19" s="19"/>
      <c r="K19" s="21">
        <v>44281</v>
      </c>
      <c r="L19" s="34">
        <v>44281</v>
      </c>
      <c r="M19" s="48"/>
      <c r="N19" s="20" t="s">
        <v>20</v>
      </c>
      <c r="O19" s="19"/>
      <c r="P19" s="1">
        <f t="shared" si="6"/>
        <v>5</v>
      </c>
      <c r="Q19" s="19"/>
      <c r="R19" s="66" t="s">
        <v>44</v>
      </c>
      <c r="S19" s="68">
        <f t="shared" si="4"/>
        <v>0</v>
      </c>
      <c r="T19" s="68">
        <f t="shared" si="5"/>
        <v>0</v>
      </c>
      <c r="U19" s="69"/>
      <c r="V19" s="69"/>
      <c r="W19" s="68">
        <f t="shared" si="1"/>
        <v>0</v>
      </c>
      <c r="X19" s="68">
        <f t="shared" si="2"/>
        <v>5</v>
      </c>
      <c r="Y19" s="68">
        <f t="shared" si="3"/>
        <v>0</v>
      </c>
      <c r="Z19" s="68"/>
    </row>
    <row r="20" spans="1:26" s="22" customFormat="1" x14ac:dyDescent="0.2">
      <c r="A20" s="18">
        <v>2000069</v>
      </c>
      <c r="B20" s="19">
        <v>151</v>
      </c>
      <c r="C20" s="19"/>
      <c r="D20" s="19" t="s">
        <v>16</v>
      </c>
      <c r="E20" s="20">
        <v>44403</v>
      </c>
      <c r="F20" s="19">
        <v>5</v>
      </c>
      <c r="G20" s="19"/>
      <c r="H20" s="19"/>
      <c r="I20" s="19"/>
      <c r="J20" s="19"/>
      <c r="K20" s="21">
        <v>44281</v>
      </c>
      <c r="L20" s="34">
        <v>44281</v>
      </c>
      <c r="M20" s="48"/>
      <c r="N20" s="20" t="s">
        <v>21</v>
      </c>
      <c r="O20" s="19"/>
      <c r="P20" s="1">
        <f t="shared" si="6"/>
        <v>5</v>
      </c>
      <c r="Q20" s="19"/>
      <c r="R20" s="66" t="s">
        <v>44</v>
      </c>
      <c r="S20" s="68">
        <f t="shared" si="4"/>
        <v>0</v>
      </c>
      <c r="T20" s="68">
        <f t="shared" si="5"/>
        <v>0</v>
      </c>
      <c r="U20" s="69"/>
      <c r="V20" s="69"/>
      <c r="W20" s="68">
        <f t="shared" si="1"/>
        <v>0</v>
      </c>
      <c r="X20" s="68">
        <f t="shared" si="2"/>
        <v>5</v>
      </c>
      <c r="Y20" s="68">
        <f t="shared" si="3"/>
        <v>0</v>
      </c>
      <c r="Z20" s="68"/>
    </row>
    <row r="21" spans="1:26" x14ac:dyDescent="0.2">
      <c r="A21" s="25"/>
      <c r="B21" s="25"/>
      <c r="C21" s="25"/>
      <c r="D21" s="25"/>
      <c r="E21" s="26"/>
      <c r="F21" s="25"/>
      <c r="G21" s="25"/>
      <c r="H21" s="25"/>
      <c r="I21" s="25"/>
      <c r="J21" s="25"/>
      <c r="K21" s="27"/>
      <c r="L21" s="41"/>
      <c r="M21" s="49"/>
      <c r="N21" s="25"/>
      <c r="O21" s="25"/>
      <c r="P21" s="28"/>
      <c r="Q21" s="28"/>
      <c r="R21" s="66" t="s">
        <v>44</v>
      </c>
      <c r="S21" s="68">
        <f t="shared" si="4"/>
        <v>0</v>
      </c>
      <c r="T21" s="68">
        <f t="shared" si="5"/>
        <v>0</v>
      </c>
      <c r="U21" s="69"/>
      <c r="V21" s="69"/>
      <c r="W21" s="68">
        <f t="shared" si="1"/>
        <v>0</v>
      </c>
      <c r="X21" s="68">
        <f t="shared" si="2"/>
        <v>0</v>
      </c>
      <c r="Y21" s="68">
        <f t="shared" si="3"/>
        <v>0</v>
      </c>
      <c r="Z21" s="68"/>
    </row>
    <row r="22" spans="1:26" x14ac:dyDescent="0.2">
      <c r="A22" s="2">
        <v>2102547</v>
      </c>
      <c r="B22" s="2">
        <v>20</v>
      </c>
      <c r="C22" s="2"/>
      <c r="D22" s="2" t="s">
        <v>16</v>
      </c>
      <c r="E22" s="13">
        <v>44335</v>
      </c>
      <c r="F22" s="2">
        <v>2</v>
      </c>
      <c r="G22" s="2"/>
      <c r="H22" s="2"/>
      <c r="I22" s="19"/>
      <c r="J22" s="2"/>
      <c r="K22" s="21"/>
      <c r="L22" s="34"/>
      <c r="M22" s="50"/>
      <c r="N22" s="13">
        <v>44460</v>
      </c>
      <c r="O22" s="2"/>
      <c r="P22" s="1">
        <f t="shared" si="6"/>
        <v>2</v>
      </c>
      <c r="Q22" s="2"/>
      <c r="R22" s="66" t="s">
        <v>44</v>
      </c>
      <c r="S22" s="68">
        <f t="shared" si="4"/>
        <v>0</v>
      </c>
      <c r="T22" s="68">
        <f t="shared" si="5"/>
        <v>0</v>
      </c>
      <c r="U22" s="69"/>
      <c r="V22" s="69"/>
      <c r="W22" s="68">
        <f t="shared" si="1"/>
        <v>0</v>
      </c>
      <c r="X22" s="68">
        <f t="shared" si="2"/>
        <v>0</v>
      </c>
      <c r="Y22" s="68">
        <f t="shared" si="3"/>
        <v>0</v>
      </c>
      <c r="Z22" s="68"/>
    </row>
    <row r="23" spans="1:26" x14ac:dyDescent="0.2">
      <c r="A23" s="2">
        <v>2248787</v>
      </c>
      <c r="B23" s="2">
        <v>80</v>
      </c>
      <c r="C23" s="2"/>
      <c r="D23" s="2" t="s">
        <v>16</v>
      </c>
      <c r="E23" s="13">
        <v>44307</v>
      </c>
      <c r="F23" s="2">
        <v>20</v>
      </c>
      <c r="G23" s="2"/>
      <c r="H23" s="2"/>
      <c r="I23" s="19"/>
      <c r="J23" s="2"/>
      <c r="K23" s="21"/>
      <c r="L23" s="34"/>
      <c r="M23" s="50"/>
      <c r="N23" s="13">
        <v>44491</v>
      </c>
      <c r="O23" s="2"/>
      <c r="P23" s="1">
        <f t="shared" si="6"/>
        <v>20</v>
      </c>
      <c r="Q23" s="2"/>
      <c r="R23" s="66" t="s">
        <v>44</v>
      </c>
      <c r="S23" s="68">
        <f t="shared" si="4"/>
        <v>0</v>
      </c>
      <c r="T23" s="68">
        <f t="shared" si="5"/>
        <v>0</v>
      </c>
      <c r="U23" s="69"/>
      <c r="V23" s="69"/>
      <c r="W23" s="68">
        <f t="shared" si="1"/>
        <v>0</v>
      </c>
      <c r="X23" s="68">
        <f t="shared" si="2"/>
        <v>0</v>
      </c>
      <c r="Y23" s="68">
        <f t="shared" si="3"/>
        <v>0</v>
      </c>
      <c r="Z23" s="68"/>
    </row>
    <row r="24" spans="1:26" x14ac:dyDescent="0.2">
      <c r="A24" s="2">
        <v>2013131</v>
      </c>
      <c r="B24" s="2">
        <v>90</v>
      </c>
      <c r="C24" s="2"/>
      <c r="D24" s="2" t="s">
        <v>18</v>
      </c>
      <c r="E24" s="13">
        <v>44344</v>
      </c>
      <c r="F24" s="2">
        <v>3</v>
      </c>
      <c r="G24" s="2"/>
      <c r="H24" s="2"/>
      <c r="I24" s="19"/>
      <c r="J24" s="2"/>
      <c r="K24" s="21"/>
      <c r="L24" s="34"/>
      <c r="M24" s="50"/>
      <c r="N24" s="13">
        <v>44523</v>
      </c>
      <c r="O24" s="2"/>
      <c r="P24" s="1">
        <f t="shared" si="6"/>
        <v>3</v>
      </c>
      <c r="Q24" s="2"/>
      <c r="R24" s="66" t="s">
        <v>44</v>
      </c>
      <c r="S24" s="68">
        <f t="shared" si="4"/>
        <v>0</v>
      </c>
      <c r="T24" s="68">
        <f t="shared" si="5"/>
        <v>0</v>
      </c>
      <c r="U24" s="69"/>
      <c r="V24" s="69"/>
      <c r="W24" s="68">
        <f t="shared" si="1"/>
        <v>0</v>
      </c>
      <c r="X24" s="68">
        <f t="shared" si="2"/>
        <v>0</v>
      </c>
      <c r="Y24" s="68">
        <f t="shared" si="3"/>
        <v>0</v>
      </c>
      <c r="Z24" s="68"/>
    </row>
    <row r="25" spans="1:26" x14ac:dyDescent="0.2">
      <c r="A25" s="2"/>
      <c r="B25" s="2"/>
      <c r="C25" s="2"/>
      <c r="D25" s="2"/>
      <c r="E25" s="13"/>
      <c r="F25" s="2"/>
      <c r="G25" s="2"/>
      <c r="H25" s="2"/>
      <c r="I25" s="19"/>
      <c r="J25" s="2"/>
      <c r="K25" s="21"/>
      <c r="L25" s="34"/>
      <c r="M25" s="50"/>
      <c r="N25" s="2"/>
      <c r="O25" s="2"/>
      <c r="P25" s="1">
        <f t="shared" si="6"/>
        <v>0</v>
      </c>
      <c r="Q25" s="2"/>
      <c r="R25" s="66" t="s">
        <v>44</v>
      </c>
      <c r="S25" s="68">
        <f t="shared" si="4"/>
        <v>0</v>
      </c>
      <c r="T25" s="68">
        <f t="shared" si="5"/>
        <v>0</v>
      </c>
      <c r="U25" s="69"/>
      <c r="V25" s="69"/>
      <c r="W25" s="68">
        <f t="shared" si="1"/>
        <v>0</v>
      </c>
      <c r="X25" s="68">
        <f t="shared" si="2"/>
        <v>0</v>
      </c>
      <c r="Y25" s="68">
        <f t="shared" si="3"/>
        <v>0</v>
      </c>
      <c r="Z25" s="68"/>
    </row>
    <row r="26" spans="1:26" x14ac:dyDescent="0.2">
      <c r="A26" s="2"/>
      <c r="B26" s="2"/>
      <c r="C26" s="2"/>
      <c r="D26" s="2"/>
      <c r="E26" s="13"/>
      <c r="F26" s="2"/>
      <c r="G26" s="2"/>
      <c r="H26" s="2"/>
      <c r="I26" s="19"/>
      <c r="J26" s="2"/>
      <c r="K26" s="21"/>
      <c r="L26" s="34"/>
      <c r="M26" s="50"/>
      <c r="N26" s="2"/>
      <c r="O26" s="2"/>
      <c r="P26" s="1">
        <f t="shared" si="6"/>
        <v>0</v>
      </c>
      <c r="Q26" s="2"/>
      <c r="R26" s="66" t="s">
        <v>44</v>
      </c>
      <c r="S26" s="68">
        <f t="shared" si="4"/>
        <v>0</v>
      </c>
      <c r="T26" s="68">
        <f t="shared" si="5"/>
        <v>0</v>
      </c>
      <c r="U26" s="69"/>
      <c r="V26" s="69"/>
      <c r="W26" s="68">
        <f t="shared" si="1"/>
        <v>0</v>
      </c>
      <c r="X26" s="68">
        <f t="shared" si="2"/>
        <v>0</v>
      </c>
      <c r="Y26" s="68">
        <f t="shared" si="3"/>
        <v>0</v>
      </c>
      <c r="Z26" s="68"/>
    </row>
    <row r="27" spans="1:26" x14ac:dyDescent="0.2">
      <c r="A27" s="2"/>
      <c r="B27" s="2"/>
      <c r="C27" s="2"/>
      <c r="D27" s="2"/>
      <c r="E27" s="13"/>
      <c r="F27" s="2"/>
      <c r="G27" s="2"/>
      <c r="H27" s="2"/>
      <c r="I27" s="19"/>
      <c r="J27" s="2"/>
      <c r="K27" s="21"/>
      <c r="L27" s="34"/>
      <c r="M27" s="50"/>
      <c r="N27" s="2"/>
      <c r="O27" s="2"/>
      <c r="P27" s="1">
        <f t="shared" si="6"/>
        <v>0</v>
      </c>
      <c r="Q27" s="2"/>
      <c r="R27" s="66" t="s">
        <v>44</v>
      </c>
      <c r="S27" s="68">
        <f t="shared" si="4"/>
        <v>0</v>
      </c>
      <c r="T27" s="68">
        <f t="shared" si="5"/>
        <v>0</v>
      </c>
      <c r="U27" s="69"/>
      <c r="V27" s="69"/>
      <c r="W27" s="68">
        <f t="shared" si="1"/>
        <v>0</v>
      </c>
      <c r="X27" s="68">
        <f t="shared" si="2"/>
        <v>0</v>
      </c>
      <c r="Y27" s="68">
        <f t="shared" ref="Y27:Y46" si="7">IF($K27=$Y$4,$P27,0)</f>
        <v>0</v>
      </c>
      <c r="Z27" s="68"/>
    </row>
    <row r="28" spans="1:26" x14ac:dyDescent="0.2">
      <c r="A28" s="2"/>
      <c r="B28" s="2"/>
      <c r="C28" s="2"/>
      <c r="D28" s="2"/>
      <c r="E28" s="13"/>
      <c r="F28" s="2"/>
      <c r="G28" s="2"/>
      <c r="H28" s="2"/>
      <c r="I28" s="19"/>
      <c r="J28" s="2"/>
      <c r="K28" s="21"/>
      <c r="L28" s="34"/>
      <c r="M28" s="50"/>
      <c r="N28" s="2"/>
      <c r="O28" s="2"/>
      <c r="P28" s="1">
        <f t="shared" si="6"/>
        <v>0</v>
      </c>
      <c r="Q28" s="2"/>
      <c r="R28" s="66" t="s">
        <v>44</v>
      </c>
      <c r="S28" s="68">
        <f t="shared" si="4"/>
        <v>0</v>
      </c>
      <c r="T28" s="68">
        <f t="shared" si="5"/>
        <v>0</v>
      </c>
      <c r="U28" s="69"/>
      <c r="V28" s="69"/>
      <c r="W28" s="68">
        <f t="shared" si="1"/>
        <v>0</v>
      </c>
      <c r="X28" s="68">
        <f t="shared" si="2"/>
        <v>0</v>
      </c>
      <c r="Y28" s="68">
        <f t="shared" si="7"/>
        <v>0</v>
      </c>
      <c r="Z28" s="68"/>
    </row>
    <row r="29" spans="1:26" x14ac:dyDescent="0.2">
      <c r="A29" s="2"/>
      <c r="B29" s="2"/>
      <c r="C29" s="2"/>
      <c r="D29" s="2"/>
      <c r="E29" s="13"/>
      <c r="F29" s="2"/>
      <c r="G29" s="2"/>
      <c r="H29" s="2"/>
      <c r="I29" s="19"/>
      <c r="J29" s="2"/>
      <c r="K29" s="21"/>
      <c r="L29" s="34"/>
      <c r="M29" s="50"/>
      <c r="N29" s="2"/>
      <c r="O29" s="2"/>
      <c r="P29" s="1">
        <f t="shared" si="6"/>
        <v>0</v>
      </c>
      <c r="Q29" s="2"/>
      <c r="R29" s="66" t="s">
        <v>44</v>
      </c>
      <c r="S29" s="68">
        <f t="shared" si="4"/>
        <v>0</v>
      </c>
      <c r="T29" s="68">
        <f t="shared" si="5"/>
        <v>0</v>
      </c>
      <c r="U29" s="69"/>
      <c r="V29" s="69"/>
      <c r="W29" s="68">
        <f t="shared" si="1"/>
        <v>0</v>
      </c>
      <c r="X29" s="68">
        <f t="shared" si="2"/>
        <v>0</v>
      </c>
      <c r="Y29" s="68">
        <f t="shared" si="7"/>
        <v>0</v>
      </c>
      <c r="Z29" s="68"/>
    </row>
    <row r="30" spans="1:26" x14ac:dyDescent="0.2">
      <c r="A30" s="2"/>
      <c r="B30" s="2"/>
      <c r="C30" s="2"/>
      <c r="D30" s="2"/>
      <c r="E30" s="13"/>
      <c r="F30" s="2"/>
      <c r="G30" s="2"/>
      <c r="H30" s="2"/>
      <c r="I30" s="19"/>
      <c r="J30" s="2"/>
      <c r="K30" s="21"/>
      <c r="L30" s="34"/>
      <c r="M30" s="50"/>
      <c r="N30" s="2"/>
      <c r="O30" s="2"/>
      <c r="P30" s="1">
        <f t="shared" si="6"/>
        <v>0</v>
      </c>
      <c r="Q30" s="2"/>
      <c r="R30" s="66" t="s">
        <v>44</v>
      </c>
      <c r="S30" s="68">
        <f t="shared" si="4"/>
        <v>0</v>
      </c>
      <c r="T30" s="68">
        <f t="shared" si="5"/>
        <v>0</v>
      </c>
      <c r="U30" s="69"/>
      <c r="V30" s="69"/>
      <c r="W30" s="68">
        <f t="shared" si="1"/>
        <v>0</v>
      </c>
      <c r="X30" s="68">
        <f t="shared" si="2"/>
        <v>0</v>
      </c>
      <c r="Y30" s="68">
        <f t="shared" si="7"/>
        <v>0</v>
      </c>
      <c r="Z30" s="68"/>
    </row>
    <row r="31" spans="1:26" x14ac:dyDescent="0.2">
      <c r="A31" s="2"/>
      <c r="B31" s="2"/>
      <c r="C31" s="2"/>
      <c r="D31" s="2"/>
      <c r="E31" s="13"/>
      <c r="F31" s="2"/>
      <c r="G31" s="2"/>
      <c r="H31" s="2"/>
      <c r="I31" s="19"/>
      <c r="J31" s="2"/>
      <c r="K31" s="21"/>
      <c r="L31" s="34"/>
      <c r="M31" s="50"/>
      <c r="N31" s="2"/>
      <c r="O31" s="2"/>
      <c r="P31" s="1">
        <f t="shared" si="6"/>
        <v>0</v>
      </c>
      <c r="Q31" s="2"/>
      <c r="R31" s="66" t="s">
        <v>44</v>
      </c>
      <c r="S31" s="68">
        <f t="shared" si="4"/>
        <v>0</v>
      </c>
      <c r="T31" s="68">
        <f t="shared" si="5"/>
        <v>0</v>
      </c>
      <c r="U31" s="69"/>
      <c r="V31" s="69"/>
      <c r="W31" s="68">
        <f t="shared" si="1"/>
        <v>0</v>
      </c>
      <c r="X31" s="68">
        <f t="shared" si="2"/>
        <v>0</v>
      </c>
      <c r="Y31" s="68">
        <f t="shared" si="7"/>
        <v>0</v>
      </c>
      <c r="Z31" s="68"/>
    </row>
    <row r="32" spans="1:26" x14ac:dyDescent="0.2">
      <c r="A32" s="2"/>
      <c r="B32" s="2"/>
      <c r="C32" s="2"/>
      <c r="D32" s="2"/>
      <c r="E32" s="13"/>
      <c r="F32" s="2"/>
      <c r="G32" s="2"/>
      <c r="H32" s="2"/>
      <c r="I32" s="19"/>
      <c r="J32" s="2"/>
      <c r="K32" s="21"/>
      <c r="L32" s="34"/>
      <c r="M32" s="50"/>
      <c r="N32" s="2"/>
      <c r="O32" s="2"/>
      <c r="P32" s="1">
        <f t="shared" si="6"/>
        <v>0</v>
      </c>
      <c r="Q32" s="2"/>
      <c r="R32" s="66" t="s">
        <v>44</v>
      </c>
      <c r="S32" s="68">
        <f t="shared" si="4"/>
        <v>0</v>
      </c>
      <c r="T32" s="68">
        <f t="shared" si="5"/>
        <v>0</v>
      </c>
      <c r="U32" s="69"/>
      <c r="V32" s="69"/>
      <c r="W32" s="68">
        <f t="shared" si="1"/>
        <v>0</v>
      </c>
      <c r="X32" s="68">
        <f t="shared" si="2"/>
        <v>0</v>
      </c>
      <c r="Y32" s="68">
        <f t="shared" si="7"/>
        <v>0</v>
      </c>
      <c r="Z32" s="68"/>
    </row>
    <row r="33" spans="1:26" x14ac:dyDescent="0.2">
      <c r="A33" s="2"/>
      <c r="B33" s="2"/>
      <c r="C33" s="2"/>
      <c r="D33" s="2"/>
      <c r="E33" s="13"/>
      <c r="F33" s="2"/>
      <c r="G33" s="2"/>
      <c r="H33" s="2"/>
      <c r="I33" s="19"/>
      <c r="J33" s="2"/>
      <c r="K33" s="21"/>
      <c r="L33" s="34"/>
      <c r="M33" s="50"/>
      <c r="N33" s="2"/>
      <c r="O33" s="2"/>
      <c r="P33" s="1">
        <f t="shared" si="6"/>
        <v>0</v>
      </c>
      <c r="Q33" s="2"/>
      <c r="R33" s="66" t="s">
        <v>44</v>
      </c>
      <c r="S33" s="68">
        <f t="shared" si="4"/>
        <v>0</v>
      </c>
      <c r="T33" s="68">
        <f t="shared" si="5"/>
        <v>0</v>
      </c>
      <c r="U33" s="69"/>
      <c r="V33" s="69"/>
      <c r="W33" s="68">
        <f t="shared" si="1"/>
        <v>0</v>
      </c>
      <c r="X33" s="68">
        <f t="shared" si="2"/>
        <v>0</v>
      </c>
      <c r="Y33" s="68">
        <f t="shared" si="7"/>
        <v>0</v>
      </c>
      <c r="Z33" s="68"/>
    </row>
    <row r="34" spans="1:26" x14ac:dyDescent="0.2">
      <c r="A34" s="2"/>
      <c r="B34" s="2"/>
      <c r="C34" s="2"/>
      <c r="D34" s="2"/>
      <c r="E34" s="13"/>
      <c r="F34" s="2"/>
      <c r="G34" s="2"/>
      <c r="H34" s="2"/>
      <c r="I34" s="19"/>
      <c r="J34" s="2"/>
      <c r="K34" s="21"/>
      <c r="L34" s="34"/>
      <c r="M34" s="50"/>
      <c r="N34" s="2"/>
      <c r="O34" s="2"/>
      <c r="P34" s="1">
        <f t="shared" si="6"/>
        <v>0</v>
      </c>
      <c r="Q34" s="2"/>
      <c r="R34" s="66" t="s">
        <v>44</v>
      </c>
      <c r="S34" s="68">
        <f t="shared" si="4"/>
        <v>0</v>
      </c>
      <c r="T34" s="68">
        <f t="shared" si="5"/>
        <v>0</v>
      </c>
      <c r="U34" s="69"/>
      <c r="V34" s="69"/>
      <c r="W34" s="68">
        <f t="shared" si="1"/>
        <v>0</v>
      </c>
      <c r="X34" s="68">
        <f t="shared" si="2"/>
        <v>0</v>
      </c>
      <c r="Y34" s="68">
        <f t="shared" si="7"/>
        <v>0</v>
      </c>
      <c r="Z34" s="68"/>
    </row>
    <row r="35" spans="1:26" x14ac:dyDescent="0.2">
      <c r="A35" s="2"/>
      <c r="B35" s="2"/>
      <c r="C35" s="2"/>
      <c r="D35" s="2"/>
      <c r="E35" s="13"/>
      <c r="F35" s="2"/>
      <c r="G35" s="2"/>
      <c r="H35" s="2"/>
      <c r="I35" s="19"/>
      <c r="J35" s="2"/>
      <c r="K35" s="21"/>
      <c r="L35" s="34"/>
      <c r="M35" s="50"/>
      <c r="N35" s="2"/>
      <c r="O35" s="2"/>
      <c r="P35" s="1">
        <f t="shared" si="6"/>
        <v>0</v>
      </c>
      <c r="Q35" s="2"/>
      <c r="R35" s="66" t="s">
        <v>44</v>
      </c>
      <c r="S35" s="68">
        <f t="shared" si="4"/>
        <v>0</v>
      </c>
      <c r="T35" s="68">
        <f t="shared" si="5"/>
        <v>0</v>
      </c>
      <c r="U35" s="69"/>
      <c r="V35" s="69"/>
      <c r="W35" s="68">
        <f t="shared" si="1"/>
        <v>0</v>
      </c>
      <c r="X35" s="68">
        <f t="shared" si="2"/>
        <v>0</v>
      </c>
      <c r="Y35" s="68">
        <f t="shared" si="7"/>
        <v>0</v>
      </c>
      <c r="Z35" s="68"/>
    </row>
    <row r="36" spans="1:26" x14ac:dyDescent="0.2">
      <c r="A36" s="2"/>
      <c r="B36" s="2"/>
      <c r="C36" s="2"/>
      <c r="D36" s="2"/>
      <c r="E36" s="13"/>
      <c r="F36" s="2"/>
      <c r="G36" s="2"/>
      <c r="H36" s="2"/>
      <c r="I36" s="19"/>
      <c r="J36" s="2"/>
      <c r="K36" s="21"/>
      <c r="L36" s="34"/>
      <c r="M36" s="50"/>
      <c r="N36" s="2"/>
      <c r="O36" s="2"/>
      <c r="P36" s="1">
        <f t="shared" si="6"/>
        <v>0</v>
      </c>
      <c r="Q36" s="2"/>
      <c r="R36" s="66" t="s">
        <v>44</v>
      </c>
      <c r="S36" s="68">
        <f t="shared" si="4"/>
        <v>0</v>
      </c>
      <c r="T36" s="68">
        <f t="shared" si="5"/>
        <v>0</v>
      </c>
      <c r="U36" s="69"/>
      <c r="V36" s="69"/>
      <c r="W36" s="68">
        <f t="shared" si="1"/>
        <v>0</v>
      </c>
      <c r="X36" s="68">
        <f t="shared" si="2"/>
        <v>0</v>
      </c>
      <c r="Y36" s="68">
        <f t="shared" si="7"/>
        <v>0</v>
      </c>
      <c r="Z36" s="68"/>
    </row>
    <row r="37" spans="1:26" x14ac:dyDescent="0.2">
      <c r="A37" s="2"/>
      <c r="B37" s="2"/>
      <c r="C37" s="2"/>
      <c r="D37" s="2"/>
      <c r="E37" s="13"/>
      <c r="F37" s="2"/>
      <c r="G37" s="2"/>
      <c r="H37" s="2"/>
      <c r="I37" s="19"/>
      <c r="J37" s="2"/>
      <c r="K37" s="21"/>
      <c r="L37" s="34"/>
      <c r="M37" s="50"/>
      <c r="N37" s="2"/>
      <c r="O37" s="2"/>
      <c r="P37" s="1">
        <f t="shared" si="6"/>
        <v>0</v>
      </c>
      <c r="Q37" s="2"/>
      <c r="R37" s="66" t="s">
        <v>44</v>
      </c>
      <c r="S37" s="68">
        <f t="shared" si="4"/>
        <v>0</v>
      </c>
      <c r="T37" s="68">
        <f t="shared" si="5"/>
        <v>0</v>
      </c>
      <c r="U37" s="69"/>
      <c r="V37" s="69"/>
      <c r="W37" s="68">
        <f t="shared" si="1"/>
        <v>0</v>
      </c>
      <c r="X37" s="68">
        <f t="shared" si="2"/>
        <v>0</v>
      </c>
      <c r="Y37" s="68">
        <f t="shared" si="7"/>
        <v>0</v>
      </c>
      <c r="Z37" s="68"/>
    </row>
    <row r="38" spans="1:26" x14ac:dyDescent="0.2">
      <c r="A38" s="2"/>
      <c r="B38" s="2"/>
      <c r="C38" s="2"/>
      <c r="D38" s="2"/>
      <c r="E38" s="13"/>
      <c r="F38" s="2"/>
      <c r="G38" s="2"/>
      <c r="H38" s="2"/>
      <c r="I38" s="19"/>
      <c r="J38" s="2"/>
      <c r="K38" s="21"/>
      <c r="L38" s="34"/>
      <c r="M38" s="50"/>
      <c r="N38" s="2"/>
      <c r="O38" s="2"/>
      <c r="P38" s="1">
        <f t="shared" si="6"/>
        <v>0</v>
      </c>
      <c r="Q38" s="2"/>
      <c r="R38" s="66" t="s">
        <v>44</v>
      </c>
      <c r="S38" s="68">
        <f t="shared" si="4"/>
        <v>0</v>
      </c>
      <c r="T38" s="68">
        <f t="shared" si="5"/>
        <v>0</v>
      </c>
      <c r="U38" s="69"/>
      <c r="V38" s="69"/>
      <c r="W38" s="68">
        <f t="shared" si="1"/>
        <v>0</v>
      </c>
      <c r="X38" s="68">
        <f t="shared" si="2"/>
        <v>0</v>
      </c>
      <c r="Y38" s="68">
        <f t="shared" si="7"/>
        <v>0</v>
      </c>
      <c r="Z38" s="68"/>
    </row>
    <row r="39" spans="1:26" x14ac:dyDescent="0.2">
      <c r="A39" s="2"/>
      <c r="B39" s="2"/>
      <c r="C39" s="2"/>
      <c r="D39" s="2"/>
      <c r="E39" s="13"/>
      <c r="F39" s="2"/>
      <c r="G39" s="2"/>
      <c r="H39" s="2"/>
      <c r="I39" s="19"/>
      <c r="J39" s="2"/>
      <c r="K39" s="21"/>
      <c r="L39" s="34"/>
      <c r="M39" s="50"/>
      <c r="N39" s="2"/>
      <c r="O39" s="2"/>
      <c r="P39" s="1">
        <f t="shared" si="6"/>
        <v>0</v>
      </c>
      <c r="Q39" s="2"/>
      <c r="R39" s="66" t="s">
        <v>44</v>
      </c>
      <c r="S39" s="68">
        <f t="shared" si="4"/>
        <v>0</v>
      </c>
      <c r="T39" s="68">
        <f t="shared" si="5"/>
        <v>0</v>
      </c>
      <c r="U39" s="69"/>
      <c r="V39" s="69"/>
      <c r="W39" s="68">
        <f t="shared" ref="W39:W70" si="8">IF($K39=$W$4,$P39,0)</f>
        <v>0</v>
      </c>
      <c r="X39" s="68">
        <f t="shared" ref="X39:X70" si="9">IF($K39=$X$4,$P39,0)</f>
        <v>0</v>
      </c>
      <c r="Y39" s="68">
        <f t="shared" si="7"/>
        <v>0</v>
      </c>
      <c r="Z39" s="68"/>
    </row>
    <row r="40" spans="1:26" x14ac:dyDescent="0.2">
      <c r="A40" s="2"/>
      <c r="B40" s="2"/>
      <c r="C40" s="2"/>
      <c r="D40" s="2"/>
      <c r="E40" s="13"/>
      <c r="F40" s="2"/>
      <c r="G40" s="2"/>
      <c r="H40" s="2"/>
      <c r="I40" s="19"/>
      <c r="J40" s="2"/>
      <c r="K40" s="21"/>
      <c r="L40" s="34"/>
      <c r="M40" s="50"/>
      <c r="N40" s="2"/>
      <c r="O40" s="2"/>
      <c r="P40" s="1">
        <f t="shared" si="6"/>
        <v>0</v>
      </c>
      <c r="Q40" s="2"/>
      <c r="R40" s="66" t="s">
        <v>44</v>
      </c>
      <c r="S40" s="68">
        <f t="shared" si="4"/>
        <v>0</v>
      </c>
      <c r="T40" s="68">
        <f t="shared" si="5"/>
        <v>0</v>
      </c>
      <c r="U40" s="69"/>
      <c r="V40" s="69"/>
      <c r="W40" s="68">
        <f t="shared" si="8"/>
        <v>0</v>
      </c>
      <c r="X40" s="68">
        <f t="shared" si="9"/>
        <v>0</v>
      </c>
      <c r="Y40" s="68">
        <f t="shared" si="7"/>
        <v>0</v>
      </c>
      <c r="Z40" s="68"/>
    </row>
    <row r="41" spans="1:26" x14ac:dyDescent="0.2">
      <c r="A41" s="2"/>
      <c r="B41" s="2"/>
      <c r="C41" s="2"/>
      <c r="D41" s="2"/>
      <c r="E41" s="13"/>
      <c r="F41" s="2"/>
      <c r="G41" s="2"/>
      <c r="H41" s="2"/>
      <c r="I41" s="19"/>
      <c r="J41" s="2"/>
      <c r="K41" s="21"/>
      <c r="L41" s="34"/>
      <c r="M41" s="50"/>
      <c r="N41" s="2"/>
      <c r="O41" s="2"/>
      <c r="P41" s="1">
        <f t="shared" si="6"/>
        <v>0</v>
      </c>
      <c r="Q41" s="2"/>
      <c r="R41" s="66" t="s">
        <v>44</v>
      </c>
      <c r="S41" s="68">
        <f t="shared" si="4"/>
        <v>0</v>
      </c>
      <c r="T41" s="68">
        <f t="shared" si="5"/>
        <v>0</v>
      </c>
      <c r="U41" s="69"/>
      <c r="V41" s="69"/>
      <c r="W41" s="68">
        <f t="shared" si="8"/>
        <v>0</v>
      </c>
      <c r="X41" s="68">
        <f t="shared" si="9"/>
        <v>0</v>
      </c>
      <c r="Y41" s="68">
        <f t="shared" si="7"/>
        <v>0</v>
      </c>
      <c r="Z41" s="68"/>
    </row>
    <row r="42" spans="1:26" x14ac:dyDescent="0.2">
      <c r="A42" s="2"/>
      <c r="B42" s="2"/>
      <c r="C42" s="2"/>
      <c r="D42" s="2"/>
      <c r="E42" s="13"/>
      <c r="F42" s="2"/>
      <c r="G42" s="2"/>
      <c r="H42" s="2"/>
      <c r="I42" s="19"/>
      <c r="J42" s="2"/>
      <c r="K42" s="21"/>
      <c r="L42" s="34"/>
      <c r="M42" s="50"/>
      <c r="N42" s="2"/>
      <c r="O42" s="2"/>
      <c r="P42" s="1">
        <f t="shared" si="6"/>
        <v>0</v>
      </c>
      <c r="Q42" s="2"/>
      <c r="R42" s="66" t="s">
        <v>44</v>
      </c>
      <c r="S42" s="68">
        <f t="shared" si="4"/>
        <v>0</v>
      </c>
      <c r="T42" s="68">
        <f t="shared" si="5"/>
        <v>0</v>
      </c>
      <c r="U42" s="69"/>
      <c r="V42" s="69"/>
      <c r="W42" s="68">
        <f t="shared" si="8"/>
        <v>0</v>
      </c>
      <c r="X42" s="68">
        <f t="shared" si="9"/>
        <v>0</v>
      </c>
      <c r="Y42" s="68">
        <f t="shared" si="7"/>
        <v>0</v>
      </c>
      <c r="Z42" s="68"/>
    </row>
    <row r="43" spans="1:26" x14ac:dyDescent="0.2">
      <c r="A43" s="2"/>
      <c r="B43" s="2"/>
      <c r="C43" s="2"/>
      <c r="D43" s="2"/>
      <c r="E43" s="13"/>
      <c r="F43" s="2"/>
      <c r="G43" s="2"/>
      <c r="H43" s="2"/>
      <c r="I43" s="19"/>
      <c r="J43" s="2"/>
      <c r="K43" s="21"/>
      <c r="L43" s="34"/>
      <c r="M43" s="50"/>
      <c r="N43" s="2"/>
      <c r="O43" s="2"/>
      <c r="P43" s="1">
        <f t="shared" si="6"/>
        <v>0</v>
      </c>
      <c r="Q43" s="2"/>
      <c r="R43" s="66" t="s">
        <v>44</v>
      </c>
      <c r="S43" s="68">
        <f t="shared" si="4"/>
        <v>0</v>
      </c>
      <c r="T43" s="68">
        <f t="shared" si="5"/>
        <v>0</v>
      </c>
      <c r="U43" s="69"/>
      <c r="V43" s="69"/>
      <c r="W43" s="68">
        <f t="shared" si="8"/>
        <v>0</v>
      </c>
      <c r="X43" s="68">
        <f t="shared" si="9"/>
        <v>0</v>
      </c>
      <c r="Y43" s="68">
        <f t="shared" si="7"/>
        <v>0</v>
      </c>
      <c r="Z43" s="68"/>
    </row>
    <row r="44" spans="1:26" x14ac:dyDescent="0.2">
      <c r="A44" s="2"/>
      <c r="B44" s="2"/>
      <c r="C44" s="2"/>
      <c r="D44" s="2"/>
      <c r="E44" s="13"/>
      <c r="F44" s="2"/>
      <c r="G44" s="2"/>
      <c r="H44" s="2"/>
      <c r="I44" s="19"/>
      <c r="J44" s="2"/>
      <c r="K44" s="21"/>
      <c r="L44" s="34"/>
      <c r="M44" s="50"/>
      <c r="N44" s="2"/>
      <c r="O44" s="2"/>
      <c r="P44" s="1">
        <f t="shared" si="6"/>
        <v>0</v>
      </c>
      <c r="Q44" s="2"/>
      <c r="R44" s="66" t="s">
        <v>44</v>
      </c>
      <c r="S44" s="68">
        <f t="shared" si="4"/>
        <v>0</v>
      </c>
      <c r="T44" s="68">
        <f t="shared" si="5"/>
        <v>0</v>
      </c>
      <c r="U44" s="69"/>
      <c r="V44" s="69"/>
      <c r="W44" s="68">
        <f t="shared" si="8"/>
        <v>0</v>
      </c>
      <c r="X44" s="68">
        <f t="shared" si="9"/>
        <v>0</v>
      </c>
      <c r="Y44" s="68">
        <f t="shared" si="7"/>
        <v>0</v>
      </c>
      <c r="Z44" s="68"/>
    </row>
    <row r="45" spans="1:26" x14ac:dyDescent="0.2">
      <c r="A45" s="2"/>
      <c r="B45" s="2"/>
      <c r="C45" s="2"/>
      <c r="D45" s="2"/>
      <c r="E45" s="13"/>
      <c r="F45" s="2"/>
      <c r="G45" s="2"/>
      <c r="H45" s="2"/>
      <c r="I45" s="19"/>
      <c r="J45" s="2"/>
      <c r="K45" s="21"/>
      <c r="L45" s="34"/>
      <c r="M45" s="50"/>
      <c r="N45" s="2"/>
      <c r="O45" s="2"/>
      <c r="P45" s="1">
        <f t="shared" si="6"/>
        <v>0</v>
      </c>
      <c r="Q45" s="2"/>
      <c r="R45" s="66" t="s">
        <v>44</v>
      </c>
      <c r="S45" s="68">
        <f t="shared" si="4"/>
        <v>0</v>
      </c>
      <c r="T45" s="68">
        <f t="shared" si="5"/>
        <v>0</v>
      </c>
      <c r="U45" s="69"/>
      <c r="V45" s="69"/>
      <c r="W45" s="68">
        <f t="shared" si="8"/>
        <v>0</v>
      </c>
      <c r="X45" s="68">
        <f t="shared" si="9"/>
        <v>0</v>
      </c>
      <c r="Y45" s="68">
        <f t="shared" si="7"/>
        <v>0</v>
      </c>
      <c r="Z45" s="68"/>
    </row>
    <row r="46" spans="1:26" x14ac:dyDescent="0.2">
      <c r="A46" s="2"/>
      <c r="B46" s="2"/>
      <c r="C46" s="2"/>
      <c r="D46" s="2"/>
      <c r="E46" s="13"/>
      <c r="F46" s="2"/>
      <c r="G46" s="2"/>
      <c r="H46" s="2"/>
      <c r="I46" s="19"/>
      <c r="J46" s="2"/>
      <c r="K46" s="21"/>
      <c r="L46" s="34"/>
      <c r="M46" s="50"/>
      <c r="N46" s="2"/>
      <c r="O46" s="2"/>
      <c r="P46" s="1">
        <f t="shared" si="6"/>
        <v>0</v>
      </c>
      <c r="Q46" s="2"/>
      <c r="R46" s="66" t="s">
        <v>44</v>
      </c>
      <c r="S46" s="68">
        <f t="shared" si="4"/>
        <v>0</v>
      </c>
      <c r="T46" s="68">
        <f t="shared" si="5"/>
        <v>0</v>
      </c>
      <c r="U46" s="69"/>
      <c r="V46" s="69"/>
      <c r="W46" s="68">
        <f t="shared" si="8"/>
        <v>0</v>
      </c>
      <c r="X46" s="68">
        <f t="shared" si="9"/>
        <v>0</v>
      </c>
      <c r="Y46" s="68">
        <f t="shared" si="7"/>
        <v>0</v>
      </c>
      <c r="Z46" s="68"/>
    </row>
    <row r="47" spans="1:26" x14ac:dyDescent="0.2">
      <c r="A47" s="2"/>
      <c r="B47" s="2"/>
      <c r="C47" s="2"/>
      <c r="D47" s="2"/>
      <c r="E47" s="13"/>
      <c r="F47" s="2"/>
      <c r="G47" s="2"/>
      <c r="H47" s="2"/>
      <c r="I47" s="19"/>
      <c r="J47" s="2"/>
      <c r="K47" s="21"/>
      <c r="L47" s="34"/>
      <c r="M47" s="50"/>
      <c r="N47" s="2"/>
      <c r="O47" s="2"/>
      <c r="P47" s="1">
        <f t="shared" si="6"/>
        <v>0</v>
      </c>
      <c r="Q47" s="2"/>
      <c r="R47" s="66" t="s">
        <v>44</v>
      </c>
      <c r="S47" s="68">
        <f t="shared" si="4"/>
        <v>0</v>
      </c>
      <c r="T47" s="68">
        <f t="shared" si="5"/>
        <v>0</v>
      </c>
      <c r="U47" s="69"/>
      <c r="V47" s="69"/>
      <c r="W47" s="68">
        <f t="shared" si="8"/>
        <v>0</v>
      </c>
      <c r="X47" s="68">
        <f t="shared" si="9"/>
        <v>0</v>
      </c>
      <c r="Y47" s="68">
        <f t="shared" ref="Y47:Y66" si="10">IF($K47=$Y$4,$P47,0)</f>
        <v>0</v>
      </c>
      <c r="Z47" s="68"/>
    </row>
    <row r="48" spans="1:26" x14ac:dyDescent="0.2">
      <c r="A48" s="2"/>
      <c r="B48" s="2"/>
      <c r="C48" s="2"/>
      <c r="D48" s="2"/>
      <c r="E48" s="13"/>
      <c r="F48" s="2"/>
      <c r="G48" s="2"/>
      <c r="H48" s="2"/>
      <c r="I48" s="19"/>
      <c r="J48" s="2"/>
      <c r="K48" s="21"/>
      <c r="L48" s="34"/>
      <c r="M48" s="50"/>
      <c r="N48" s="2"/>
      <c r="O48" s="2"/>
      <c r="P48" s="1">
        <f t="shared" si="6"/>
        <v>0</v>
      </c>
      <c r="Q48" s="2"/>
      <c r="R48" s="66" t="s">
        <v>44</v>
      </c>
      <c r="S48" s="68">
        <f t="shared" si="4"/>
        <v>0</v>
      </c>
      <c r="T48" s="68">
        <f t="shared" si="5"/>
        <v>0</v>
      </c>
      <c r="U48" s="69"/>
      <c r="V48" s="69"/>
      <c r="W48" s="68">
        <f t="shared" si="8"/>
        <v>0</v>
      </c>
      <c r="X48" s="68">
        <f t="shared" si="9"/>
        <v>0</v>
      </c>
      <c r="Y48" s="68">
        <f t="shared" si="10"/>
        <v>0</v>
      </c>
      <c r="Z48" s="68"/>
    </row>
    <row r="49" spans="1:26" x14ac:dyDescent="0.2">
      <c r="A49" s="2"/>
      <c r="B49" s="2"/>
      <c r="C49" s="2"/>
      <c r="D49" s="2"/>
      <c r="E49" s="13"/>
      <c r="F49" s="2"/>
      <c r="G49" s="2"/>
      <c r="H49" s="2"/>
      <c r="I49" s="19"/>
      <c r="J49" s="2"/>
      <c r="K49" s="21"/>
      <c r="L49" s="34"/>
      <c r="M49" s="50"/>
      <c r="N49" s="2"/>
      <c r="O49" s="2"/>
      <c r="P49" s="1">
        <f t="shared" si="6"/>
        <v>0</v>
      </c>
      <c r="Q49" s="2"/>
      <c r="R49" s="66" t="s">
        <v>44</v>
      </c>
      <c r="S49" s="68">
        <f t="shared" si="4"/>
        <v>0</v>
      </c>
      <c r="T49" s="68">
        <f t="shared" si="5"/>
        <v>0</v>
      </c>
      <c r="U49" s="69"/>
      <c r="V49" s="69"/>
      <c r="W49" s="68">
        <f t="shared" si="8"/>
        <v>0</v>
      </c>
      <c r="X49" s="68">
        <f t="shared" si="9"/>
        <v>0</v>
      </c>
      <c r="Y49" s="68">
        <f t="shared" si="10"/>
        <v>0</v>
      </c>
      <c r="Z49" s="68"/>
    </row>
    <row r="50" spans="1:26" x14ac:dyDescent="0.2">
      <c r="A50" s="2"/>
      <c r="B50" s="2"/>
      <c r="C50" s="2"/>
      <c r="D50" s="2"/>
      <c r="E50" s="13"/>
      <c r="F50" s="2"/>
      <c r="G50" s="2"/>
      <c r="H50" s="2"/>
      <c r="I50" s="19"/>
      <c r="J50" s="2"/>
      <c r="K50" s="21"/>
      <c r="L50" s="34"/>
      <c r="M50" s="50"/>
      <c r="N50" s="2"/>
      <c r="O50" s="2"/>
      <c r="P50" s="1">
        <f t="shared" si="6"/>
        <v>0</v>
      </c>
      <c r="Q50" s="2"/>
      <c r="R50" s="66" t="s">
        <v>44</v>
      </c>
      <c r="S50" s="68">
        <f t="shared" si="4"/>
        <v>0</v>
      </c>
      <c r="T50" s="68">
        <f t="shared" si="5"/>
        <v>0</v>
      </c>
      <c r="U50" s="69"/>
      <c r="V50" s="69"/>
      <c r="W50" s="68">
        <f t="shared" si="8"/>
        <v>0</v>
      </c>
      <c r="X50" s="68">
        <f t="shared" si="9"/>
        <v>0</v>
      </c>
      <c r="Y50" s="68">
        <f t="shared" si="10"/>
        <v>0</v>
      </c>
      <c r="Z50" s="68"/>
    </row>
    <row r="51" spans="1:26" x14ac:dyDescent="0.2">
      <c r="A51" s="2"/>
      <c r="B51" s="2"/>
      <c r="C51" s="2"/>
      <c r="D51" s="2"/>
      <c r="E51" s="13"/>
      <c r="F51" s="2"/>
      <c r="G51" s="2"/>
      <c r="H51" s="2"/>
      <c r="I51" s="19"/>
      <c r="J51" s="2"/>
      <c r="K51" s="2"/>
      <c r="L51" s="13"/>
      <c r="M51" s="50"/>
      <c r="N51" s="2"/>
      <c r="O51" s="2"/>
      <c r="P51" s="1">
        <f t="shared" si="6"/>
        <v>0</v>
      </c>
      <c r="Q51" s="2"/>
      <c r="R51" s="66" t="s">
        <v>44</v>
      </c>
      <c r="S51" s="68">
        <f t="shared" si="4"/>
        <v>0</v>
      </c>
      <c r="T51" s="68">
        <f t="shared" si="5"/>
        <v>0</v>
      </c>
      <c r="U51" s="69"/>
      <c r="V51" s="69"/>
      <c r="W51" s="68">
        <f t="shared" si="8"/>
        <v>0</v>
      </c>
      <c r="X51" s="68">
        <f t="shared" si="9"/>
        <v>0</v>
      </c>
      <c r="Y51" s="68">
        <f t="shared" si="10"/>
        <v>0</v>
      </c>
      <c r="Z51" s="68"/>
    </row>
    <row r="52" spans="1:26" x14ac:dyDescent="0.2">
      <c r="A52" s="2"/>
      <c r="B52" s="2"/>
      <c r="C52" s="2"/>
      <c r="D52" s="2"/>
      <c r="E52" s="13"/>
      <c r="F52" s="2"/>
      <c r="G52" s="2"/>
      <c r="H52" s="2"/>
      <c r="I52" s="19"/>
      <c r="J52" s="2"/>
      <c r="K52" s="2"/>
      <c r="L52" s="13"/>
      <c r="M52" s="50"/>
      <c r="N52" s="2"/>
      <c r="O52" s="2"/>
      <c r="P52" s="1">
        <f t="shared" si="6"/>
        <v>0</v>
      </c>
      <c r="Q52" s="2"/>
      <c r="R52" s="66" t="s">
        <v>44</v>
      </c>
      <c r="S52" s="68">
        <f t="shared" si="4"/>
        <v>0</v>
      </c>
      <c r="T52" s="68">
        <f t="shared" si="5"/>
        <v>0</v>
      </c>
      <c r="U52" s="69"/>
      <c r="V52" s="69"/>
      <c r="W52" s="68">
        <f t="shared" si="8"/>
        <v>0</v>
      </c>
      <c r="X52" s="68">
        <f t="shared" si="9"/>
        <v>0</v>
      </c>
      <c r="Y52" s="68">
        <f t="shared" si="10"/>
        <v>0</v>
      </c>
      <c r="Z52" s="68"/>
    </row>
    <row r="53" spans="1:26" x14ac:dyDescent="0.2">
      <c r="A53" s="2"/>
      <c r="B53" s="2"/>
      <c r="C53" s="2"/>
      <c r="D53" s="2"/>
      <c r="E53" s="13"/>
      <c r="F53" s="2"/>
      <c r="G53" s="2"/>
      <c r="H53" s="2"/>
      <c r="I53" s="19"/>
      <c r="J53" s="2"/>
      <c r="K53" s="2"/>
      <c r="L53" s="13"/>
      <c r="M53" s="50"/>
      <c r="N53" s="2"/>
      <c r="O53" s="2"/>
      <c r="P53" s="1">
        <f t="shared" si="6"/>
        <v>0</v>
      </c>
      <c r="Q53" s="2"/>
      <c r="R53" s="66" t="s">
        <v>44</v>
      </c>
      <c r="S53" s="68">
        <f t="shared" si="4"/>
        <v>0</v>
      </c>
      <c r="T53" s="68">
        <f t="shared" si="5"/>
        <v>0</v>
      </c>
      <c r="U53" s="69"/>
      <c r="V53" s="69"/>
      <c r="W53" s="68">
        <f t="shared" si="8"/>
        <v>0</v>
      </c>
      <c r="X53" s="68">
        <f t="shared" si="9"/>
        <v>0</v>
      </c>
      <c r="Y53" s="68">
        <f t="shared" si="10"/>
        <v>0</v>
      </c>
      <c r="Z53" s="68"/>
    </row>
    <row r="54" spans="1:26" x14ac:dyDescent="0.2">
      <c r="A54" s="2"/>
      <c r="B54" s="2"/>
      <c r="C54" s="2"/>
      <c r="D54" s="2"/>
      <c r="E54" s="13"/>
      <c r="F54" s="2"/>
      <c r="G54" s="2"/>
      <c r="H54" s="2"/>
      <c r="I54" s="19"/>
      <c r="J54" s="2"/>
      <c r="K54" s="2"/>
      <c r="L54" s="13"/>
      <c r="M54" s="50"/>
      <c r="N54" s="2"/>
      <c r="O54" s="2"/>
      <c r="P54" s="1">
        <f t="shared" si="6"/>
        <v>0</v>
      </c>
      <c r="Q54" s="2"/>
      <c r="R54" s="66" t="s">
        <v>44</v>
      </c>
      <c r="S54" s="68">
        <f t="shared" si="4"/>
        <v>0</v>
      </c>
      <c r="T54" s="68">
        <f t="shared" si="5"/>
        <v>0</v>
      </c>
      <c r="U54" s="69"/>
      <c r="V54" s="69"/>
      <c r="W54" s="68">
        <f t="shared" si="8"/>
        <v>0</v>
      </c>
      <c r="X54" s="68">
        <f t="shared" si="9"/>
        <v>0</v>
      </c>
      <c r="Y54" s="68">
        <f t="shared" si="10"/>
        <v>0</v>
      </c>
      <c r="Z54" s="68"/>
    </row>
    <row r="55" spans="1:26" x14ac:dyDescent="0.2">
      <c r="A55" s="2"/>
      <c r="B55" s="2"/>
      <c r="C55" s="2"/>
      <c r="D55" s="2"/>
      <c r="E55" s="13"/>
      <c r="F55" s="2"/>
      <c r="G55" s="2"/>
      <c r="H55" s="2"/>
      <c r="I55" s="19"/>
      <c r="J55" s="2"/>
      <c r="K55" s="2"/>
      <c r="L55" s="13"/>
      <c r="M55" s="50"/>
      <c r="N55" s="2"/>
      <c r="O55" s="2"/>
      <c r="P55" s="1">
        <f t="shared" si="6"/>
        <v>0</v>
      </c>
      <c r="Q55" s="2"/>
      <c r="R55" s="66" t="s">
        <v>44</v>
      </c>
      <c r="S55" s="68">
        <f t="shared" si="4"/>
        <v>0</v>
      </c>
      <c r="T55" s="68">
        <f t="shared" si="5"/>
        <v>0</v>
      </c>
      <c r="U55" s="69"/>
      <c r="V55" s="69"/>
      <c r="W55" s="68">
        <f t="shared" si="8"/>
        <v>0</v>
      </c>
      <c r="X55" s="68">
        <f t="shared" si="9"/>
        <v>0</v>
      </c>
      <c r="Y55" s="68">
        <f t="shared" si="10"/>
        <v>0</v>
      </c>
      <c r="Z55" s="68"/>
    </row>
    <row r="56" spans="1:26" x14ac:dyDescent="0.2">
      <c r="A56" s="2"/>
      <c r="B56" s="2"/>
      <c r="C56" s="2"/>
      <c r="D56" s="2"/>
      <c r="E56" s="13"/>
      <c r="F56" s="2"/>
      <c r="G56" s="2"/>
      <c r="H56" s="2"/>
      <c r="I56" s="19"/>
      <c r="J56" s="2"/>
      <c r="K56" s="2"/>
      <c r="L56" s="13"/>
      <c r="M56" s="50"/>
      <c r="N56" s="2"/>
      <c r="O56" s="2"/>
      <c r="P56" s="1">
        <f t="shared" si="6"/>
        <v>0</v>
      </c>
      <c r="Q56" s="2"/>
      <c r="R56" s="66" t="s">
        <v>44</v>
      </c>
      <c r="S56" s="68">
        <f t="shared" si="4"/>
        <v>0</v>
      </c>
      <c r="T56" s="68">
        <f t="shared" si="5"/>
        <v>0</v>
      </c>
      <c r="U56" s="69"/>
      <c r="V56" s="69"/>
      <c r="W56" s="68">
        <f t="shared" si="8"/>
        <v>0</v>
      </c>
      <c r="X56" s="68">
        <f t="shared" si="9"/>
        <v>0</v>
      </c>
      <c r="Y56" s="68">
        <f t="shared" si="10"/>
        <v>0</v>
      </c>
      <c r="Z56" s="68"/>
    </row>
    <row r="57" spans="1:26" x14ac:dyDescent="0.2">
      <c r="A57" s="2"/>
      <c r="B57" s="2"/>
      <c r="C57" s="2"/>
      <c r="D57" s="2"/>
      <c r="E57" s="13"/>
      <c r="F57" s="2"/>
      <c r="G57" s="2"/>
      <c r="H57" s="2"/>
      <c r="I57" s="19"/>
      <c r="J57" s="2"/>
      <c r="K57" s="2"/>
      <c r="L57" s="13"/>
      <c r="M57" s="50"/>
      <c r="N57" s="2"/>
      <c r="O57" s="2"/>
      <c r="P57" s="1">
        <f t="shared" si="6"/>
        <v>0</v>
      </c>
      <c r="Q57" s="2"/>
      <c r="R57" s="66" t="s">
        <v>44</v>
      </c>
      <c r="S57" s="68">
        <f t="shared" si="4"/>
        <v>0</v>
      </c>
      <c r="T57" s="68">
        <f t="shared" si="5"/>
        <v>0</v>
      </c>
      <c r="U57" s="69"/>
      <c r="V57" s="69"/>
      <c r="W57" s="68">
        <f t="shared" si="8"/>
        <v>0</v>
      </c>
      <c r="X57" s="68">
        <f t="shared" si="9"/>
        <v>0</v>
      </c>
      <c r="Y57" s="68">
        <f t="shared" si="10"/>
        <v>0</v>
      </c>
      <c r="Z57" s="68"/>
    </row>
    <row r="58" spans="1:26" x14ac:dyDescent="0.2">
      <c r="A58" s="2"/>
      <c r="B58" s="2"/>
      <c r="C58" s="2"/>
      <c r="D58" s="2"/>
      <c r="E58" s="13"/>
      <c r="F58" s="2"/>
      <c r="G58" s="2"/>
      <c r="H58" s="2"/>
      <c r="I58" s="19"/>
      <c r="J58" s="2"/>
      <c r="K58" s="2"/>
      <c r="L58" s="13"/>
      <c r="M58" s="50"/>
      <c r="N58" s="2"/>
      <c r="O58" s="2"/>
      <c r="P58" s="1">
        <f t="shared" si="6"/>
        <v>0</v>
      </c>
      <c r="Q58" s="2"/>
      <c r="R58" s="66" t="s">
        <v>44</v>
      </c>
      <c r="S58" s="68">
        <f t="shared" si="4"/>
        <v>0</v>
      </c>
      <c r="T58" s="68">
        <f t="shared" si="5"/>
        <v>0</v>
      </c>
      <c r="U58" s="69"/>
      <c r="V58" s="69"/>
      <c r="W58" s="68">
        <f t="shared" si="8"/>
        <v>0</v>
      </c>
      <c r="X58" s="68">
        <f t="shared" si="9"/>
        <v>0</v>
      </c>
      <c r="Y58" s="68">
        <f t="shared" si="10"/>
        <v>0</v>
      </c>
      <c r="Z58" s="68"/>
    </row>
    <row r="59" spans="1:26" x14ac:dyDescent="0.2">
      <c r="A59" s="2"/>
      <c r="B59" s="2"/>
      <c r="C59" s="2"/>
      <c r="D59" s="2"/>
      <c r="E59" s="13"/>
      <c r="F59" s="2"/>
      <c r="G59" s="2"/>
      <c r="H59" s="2"/>
      <c r="I59" s="19"/>
      <c r="J59" s="2"/>
      <c r="K59" s="2"/>
      <c r="L59" s="13"/>
      <c r="M59" s="50"/>
      <c r="N59" s="2"/>
      <c r="O59" s="2"/>
      <c r="P59" s="1">
        <f t="shared" si="6"/>
        <v>0</v>
      </c>
      <c r="Q59" s="2"/>
      <c r="R59" s="66" t="s">
        <v>44</v>
      </c>
      <c r="S59" s="68">
        <f t="shared" si="4"/>
        <v>0</v>
      </c>
      <c r="T59" s="68">
        <f t="shared" si="5"/>
        <v>0</v>
      </c>
      <c r="U59" s="69"/>
      <c r="V59" s="69"/>
      <c r="W59" s="68">
        <f t="shared" si="8"/>
        <v>0</v>
      </c>
      <c r="X59" s="68">
        <f t="shared" si="9"/>
        <v>0</v>
      </c>
      <c r="Y59" s="68">
        <f t="shared" si="10"/>
        <v>0</v>
      </c>
      <c r="Z59" s="68"/>
    </row>
    <row r="60" spans="1:26" x14ac:dyDescent="0.2">
      <c r="A60" s="2"/>
      <c r="B60" s="2"/>
      <c r="C60" s="2"/>
      <c r="D60" s="2"/>
      <c r="E60" s="13"/>
      <c r="F60" s="2"/>
      <c r="G60" s="2"/>
      <c r="H60" s="2"/>
      <c r="I60" s="19"/>
      <c r="J60" s="2"/>
      <c r="K60" s="2"/>
      <c r="L60" s="13"/>
      <c r="M60" s="50"/>
      <c r="N60" s="2"/>
      <c r="O60" s="2"/>
      <c r="P60" s="1">
        <f t="shared" si="6"/>
        <v>0</v>
      </c>
      <c r="Q60" s="2"/>
      <c r="R60" s="66" t="s">
        <v>44</v>
      </c>
      <c r="S60" s="68">
        <f t="shared" si="4"/>
        <v>0</v>
      </c>
      <c r="T60" s="68">
        <f t="shared" si="5"/>
        <v>0</v>
      </c>
      <c r="U60" s="69"/>
      <c r="V60" s="69"/>
      <c r="W60" s="68">
        <f t="shared" si="8"/>
        <v>0</v>
      </c>
      <c r="X60" s="68">
        <f t="shared" si="9"/>
        <v>0</v>
      </c>
      <c r="Y60" s="68">
        <f t="shared" si="10"/>
        <v>0</v>
      </c>
      <c r="Z60" s="68"/>
    </row>
    <row r="61" spans="1:26" x14ac:dyDescent="0.2">
      <c r="A61" s="2"/>
      <c r="B61" s="2"/>
      <c r="C61" s="2"/>
      <c r="D61" s="2"/>
      <c r="E61" s="13"/>
      <c r="F61" s="2"/>
      <c r="G61" s="2"/>
      <c r="H61" s="2"/>
      <c r="I61" s="19"/>
      <c r="J61" s="2"/>
      <c r="K61" s="2"/>
      <c r="L61" s="13"/>
      <c r="M61" s="50"/>
      <c r="N61" s="2"/>
      <c r="O61" s="2"/>
      <c r="P61" s="1">
        <f t="shared" si="6"/>
        <v>0</v>
      </c>
      <c r="Q61" s="2"/>
      <c r="R61" s="66" t="s">
        <v>44</v>
      </c>
      <c r="S61" s="68">
        <f t="shared" si="4"/>
        <v>0</v>
      </c>
      <c r="T61" s="68">
        <f t="shared" si="5"/>
        <v>0</v>
      </c>
      <c r="U61" s="69"/>
      <c r="V61" s="69"/>
      <c r="W61" s="68">
        <f t="shared" si="8"/>
        <v>0</v>
      </c>
      <c r="X61" s="68">
        <f t="shared" si="9"/>
        <v>0</v>
      </c>
      <c r="Y61" s="68">
        <f t="shared" si="10"/>
        <v>0</v>
      </c>
      <c r="Z61" s="68"/>
    </row>
    <row r="62" spans="1:26" x14ac:dyDescent="0.2">
      <c r="A62" s="2"/>
      <c r="B62" s="2"/>
      <c r="C62" s="2"/>
      <c r="D62" s="2"/>
      <c r="E62" s="13"/>
      <c r="F62" s="2"/>
      <c r="G62" s="2"/>
      <c r="H62" s="2"/>
      <c r="I62" s="19"/>
      <c r="J62" s="2"/>
      <c r="K62" s="2"/>
      <c r="L62" s="13"/>
      <c r="M62" s="50"/>
      <c r="N62" s="2"/>
      <c r="O62" s="2"/>
      <c r="P62" s="1">
        <f t="shared" si="6"/>
        <v>0</v>
      </c>
      <c r="Q62" s="2"/>
      <c r="R62" s="66" t="s">
        <v>44</v>
      </c>
      <c r="S62" s="68">
        <f t="shared" si="4"/>
        <v>0</v>
      </c>
      <c r="T62" s="68">
        <f t="shared" si="5"/>
        <v>0</v>
      </c>
      <c r="U62" s="69"/>
      <c r="V62" s="69"/>
      <c r="W62" s="68">
        <f t="shared" si="8"/>
        <v>0</v>
      </c>
      <c r="X62" s="68">
        <f t="shared" si="9"/>
        <v>0</v>
      </c>
      <c r="Y62" s="68">
        <f t="shared" si="10"/>
        <v>0</v>
      </c>
      <c r="Z62" s="68"/>
    </row>
    <row r="63" spans="1:26" x14ac:dyDescent="0.2">
      <c r="A63" s="2"/>
      <c r="B63" s="2"/>
      <c r="C63" s="2"/>
      <c r="D63" s="2"/>
      <c r="E63" s="13"/>
      <c r="F63" s="2"/>
      <c r="G63" s="2"/>
      <c r="H63" s="2"/>
      <c r="I63" s="19"/>
      <c r="J63" s="2"/>
      <c r="K63" s="2"/>
      <c r="L63" s="13"/>
      <c r="M63" s="50"/>
      <c r="N63" s="2"/>
      <c r="O63" s="2"/>
      <c r="P63" s="1">
        <f t="shared" si="6"/>
        <v>0</v>
      </c>
      <c r="Q63" s="2"/>
      <c r="R63" s="66" t="s">
        <v>44</v>
      </c>
      <c r="S63" s="68">
        <f t="shared" si="4"/>
        <v>0</v>
      </c>
      <c r="T63" s="68">
        <f t="shared" si="5"/>
        <v>0</v>
      </c>
      <c r="U63" s="69"/>
      <c r="V63" s="69"/>
      <c r="W63" s="68">
        <f t="shared" si="8"/>
        <v>0</v>
      </c>
      <c r="X63" s="68">
        <f t="shared" si="9"/>
        <v>0</v>
      </c>
      <c r="Y63" s="68">
        <f t="shared" si="10"/>
        <v>0</v>
      </c>
      <c r="Z63" s="68"/>
    </row>
    <row r="64" spans="1:26" x14ac:dyDescent="0.2">
      <c r="A64" s="2"/>
      <c r="B64" s="2"/>
      <c r="C64" s="2"/>
      <c r="D64" s="2"/>
      <c r="E64" s="13"/>
      <c r="F64" s="2"/>
      <c r="G64" s="2"/>
      <c r="H64" s="2"/>
      <c r="I64" s="19"/>
      <c r="J64" s="2"/>
      <c r="K64" s="2"/>
      <c r="L64" s="13"/>
      <c r="M64" s="50"/>
      <c r="N64" s="2"/>
      <c r="O64" s="2"/>
      <c r="P64" s="1">
        <f t="shared" si="6"/>
        <v>0</v>
      </c>
      <c r="Q64" s="2"/>
      <c r="R64" s="66" t="s">
        <v>44</v>
      </c>
      <c r="S64" s="68">
        <f t="shared" si="4"/>
        <v>0</v>
      </c>
      <c r="T64" s="68">
        <f t="shared" si="5"/>
        <v>0</v>
      </c>
      <c r="U64" s="69"/>
      <c r="V64" s="69"/>
      <c r="W64" s="68">
        <f t="shared" si="8"/>
        <v>0</v>
      </c>
      <c r="X64" s="68">
        <f t="shared" si="9"/>
        <v>0</v>
      </c>
      <c r="Y64" s="68">
        <f t="shared" si="10"/>
        <v>0</v>
      </c>
      <c r="Z64" s="68"/>
    </row>
    <row r="65" spans="1:26" x14ac:dyDescent="0.2">
      <c r="A65" s="2"/>
      <c r="B65" s="2"/>
      <c r="C65" s="2"/>
      <c r="D65" s="2"/>
      <c r="E65" s="13"/>
      <c r="F65" s="2"/>
      <c r="G65" s="2"/>
      <c r="H65" s="2"/>
      <c r="I65" s="19"/>
      <c r="J65" s="2"/>
      <c r="K65" s="2"/>
      <c r="L65" s="13"/>
      <c r="M65" s="50"/>
      <c r="N65" s="2"/>
      <c r="O65" s="2"/>
      <c r="P65" s="1">
        <f t="shared" si="6"/>
        <v>0</v>
      </c>
      <c r="Q65" s="2"/>
      <c r="R65" s="66" t="s">
        <v>44</v>
      </c>
      <c r="S65" s="68">
        <f t="shared" si="4"/>
        <v>0</v>
      </c>
      <c r="T65" s="68">
        <f t="shared" si="5"/>
        <v>0</v>
      </c>
      <c r="U65" s="69"/>
      <c r="V65" s="69"/>
      <c r="W65" s="68">
        <f t="shared" si="8"/>
        <v>0</v>
      </c>
      <c r="X65" s="68">
        <f t="shared" si="9"/>
        <v>0</v>
      </c>
      <c r="Y65" s="68">
        <f t="shared" si="10"/>
        <v>0</v>
      </c>
      <c r="Z65" s="68"/>
    </row>
    <row r="66" spans="1:26" x14ac:dyDescent="0.2">
      <c r="A66" s="2"/>
      <c r="B66" s="2"/>
      <c r="C66" s="2"/>
      <c r="D66" s="2"/>
      <c r="E66" s="13"/>
      <c r="F66" s="2"/>
      <c r="G66" s="2"/>
      <c r="H66" s="2"/>
      <c r="I66" s="19"/>
      <c r="J66" s="2"/>
      <c r="K66" s="2"/>
      <c r="L66" s="13"/>
      <c r="M66" s="50"/>
      <c r="N66" s="2"/>
      <c r="O66" s="2"/>
      <c r="P66" s="1">
        <f t="shared" si="6"/>
        <v>0</v>
      </c>
      <c r="Q66" s="2"/>
      <c r="R66" s="66" t="s">
        <v>44</v>
      </c>
      <c r="S66" s="68">
        <f t="shared" si="4"/>
        <v>0</v>
      </c>
      <c r="T66" s="68">
        <f t="shared" si="5"/>
        <v>0</v>
      </c>
      <c r="U66" s="69"/>
      <c r="V66" s="69"/>
      <c r="W66" s="68">
        <f t="shared" si="8"/>
        <v>0</v>
      </c>
      <c r="X66" s="68">
        <f t="shared" si="9"/>
        <v>0</v>
      </c>
      <c r="Y66" s="68">
        <f t="shared" si="10"/>
        <v>0</v>
      </c>
      <c r="Z66" s="68"/>
    </row>
    <row r="67" spans="1:26" x14ac:dyDescent="0.2">
      <c r="A67" s="2"/>
      <c r="B67" s="2"/>
      <c r="C67" s="2"/>
      <c r="D67" s="2"/>
      <c r="E67" s="13"/>
      <c r="F67" s="2"/>
      <c r="G67" s="2"/>
      <c r="H67" s="2"/>
      <c r="I67" s="19"/>
      <c r="J67" s="2"/>
      <c r="K67" s="2"/>
      <c r="L67" s="13"/>
      <c r="M67" s="50"/>
      <c r="N67" s="2"/>
      <c r="O67" s="2"/>
      <c r="P67" s="1">
        <f t="shared" si="6"/>
        <v>0</v>
      </c>
      <c r="Q67" s="2"/>
      <c r="R67" s="66" t="s">
        <v>44</v>
      </c>
      <c r="S67" s="68">
        <f t="shared" si="4"/>
        <v>0</v>
      </c>
      <c r="T67" s="68">
        <f t="shared" si="5"/>
        <v>0</v>
      </c>
      <c r="U67" s="69"/>
      <c r="V67" s="69"/>
      <c r="W67" s="68">
        <f t="shared" si="8"/>
        <v>0</v>
      </c>
      <c r="X67" s="68">
        <f t="shared" si="9"/>
        <v>0</v>
      </c>
      <c r="Y67" s="68">
        <f t="shared" ref="Y67:Y86" si="11">IF($K67=$Y$4,$P67,0)</f>
        <v>0</v>
      </c>
      <c r="Z67" s="68"/>
    </row>
    <row r="68" spans="1:26" x14ac:dyDescent="0.2">
      <c r="A68" s="2"/>
      <c r="B68" s="2"/>
      <c r="C68" s="2"/>
      <c r="D68" s="2"/>
      <c r="E68" s="13"/>
      <c r="F68" s="2"/>
      <c r="G68" s="2"/>
      <c r="H68" s="2"/>
      <c r="I68" s="19"/>
      <c r="J68" s="2"/>
      <c r="K68" s="2"/>
      <c r="L68" s="13"/>
      <c r="M68" s="50"/>
      <c r="N68" s="2"/>
      <c r="O68" s="2"/>
      <c r="P68" s="1">
        <f t="shared" si="6"/>
        <v>0</v>
      </c>
      <c r="Q68" s="2"/>
      <c r="R68" s="66" t="s">
        <v>44</v>
      </c>
      <c r="S68" s="68">
        <f t="shared" si="4"/>
        <v>0</v>
      </c>
      <c r="T68" s="68">
        <f t="shared" si="5"/>
        <v>0</v>
      </c>
      <c r="U68" s="69"/>
      <c r="V68" s="69"/>
      <c r="W68" s="68">
        <f t="shared" si="8"/>
        <v>0</v>
      </c>
      <c r="X68" s="68">
        <f t="shared" si="9"/>
        <v>0</v>
      </c>
      <c r="Y68" s="68">
        <f t="shared" si="11"/>
        <v>0</v>
      </c>
      <c r="Z68" s="68"/>
    </row>
    <row r="69" spans="1:26" x14ac:dyDescent="0.2">
      <c r="A69" s="2"/>
      <c r="B69" s="2"/>
      <c r="C69" s="2"/>
      <c r="D69" s="2"/>
      <c r="E69" s="13"/>
      <c r="F69" s="2"/>
      <c r="G69" s="2"/>
      <c r="H69" s="2"/>
      <c r="I69" s="19"/>
      <c r="J69" s="2"/>
      <c r="K69" s="2"/>
      <c r="L69" s="13"/>
      <c r="M69" s="50"/>
      <c r="N69" s="2"/>
      <c r="O69" s="2"/>
      <c r="P69" s="1">
        <f t="shared" si="6"/>
        <v>0</v>
      </c>
      <c r="Q69" s="2"/>
      <c r="R69" s="66" t="s">
        <v>44</v>
      </c>
      <c r="S69" s="68">
        <f t="shared" si="4"/>
        <v>0</v>
      </c>
      <c r="T69" s="68">
        <f t="shared" si="5"/>
        <v>0</v>
      </c>
      <c r="U69" s="69"/>
      <c r="V69" s="69"/>
      <c r="W69" s="68">
        <f t="shared" si="8"/>
        <v>0</v>
      </c>
      <c r="X69" s="68">
        <f t="shared" si="9"/>
        <v>0</v>
      </c>
      <c r="Y69" s="68">
        <f t="shared" si="11"/>
        <v>0</v>
      </c>
      <c r="Z69" s="68"/>
    </row>
    <row r="70" spans="1:26" x14ac:dyDescent="0.2">
      <c r="A70" s="2"/>
      <c r="B70" s="2"/>
      <c r="C70" s="2"/>
      <c r="D70" s="2"/>
      <c r="E70" s="13"/>
      <c r="F70" s="2"/>
      <c r="G70" s="2"/>
      <c r="H70" s="2"/>
      <c r="I70" s="19"/>
      <c r="J70" s="2"/>
      <c r="K70" s="2"/>
      <c r="L70" s="13"/>
      <c r="M70" s="50"/>
      <c r="N70" s="2"/>
      <c r="O70" s="2"/>
      <c r="P70" s="1">
        <f t="shared" si="6"/>
        <v>0</v>
      </c>
      <c r="Q70" s="2"/>
      <c r="R70" s="66" t="s">
        <v>44</v>
      </c>
      <c r="S70" s="68">
        <f t="shared" si="4"/>
        <v>0</v>
      </c>
      <c r="T70" s="68">
        <f t="shared" si="5"/>
        <v>0</v>
      </c>
      <c r="U70" s="69"/>
      <c r="V70" s="69"/>
      <c r="W70" s="68">
        <f t="shared" si="8"/>
        <v>0</v>
      </c>
      <c r="X70" s="68">
        <f t="shared" si="9"/>
        <v>0</v>
      </c>
      <c r="Y70" s="68">
        <f t="shared" si="11"/>
        <v>0</v>
      </c>
      <c r="Z70" s="68"/>
    </row>
    <row r="71" spans="1:26" x14ac:dyDescent="0.2">
      <c r="A71" s="2"/>
      <c r="B71" s="2"/>
      <c r="C71" s="2"/>
      <c r="D71" s="2"/>
      <c r="E71" s="13"/>
      <c r="F71" s="2"/>
      <c r="G71" s="2"/>
      <c r="H71" s="2"/>
      <c r="I71" s="19"/>
      <c r="J71" s="2"/>
      <c r="K71" s="2"/>
      <c r="L71" s="13"/>
      <c r="M71" s="50"/>
      <c r="N71" s="2"/>
      <c r="O71" s="2"/>
      <c r="P71" s="1">
        <f t="shared" si="6"/>
        <v>0</v>
      </c>
      <c r="Q71" s="2"/>
      <c r="R71" s="69"/>
      <c r="S71" s="69"/>
      <c r="T71" s="69"/>
      <c r="U71" s="69"/>
      <c r="V71" s="69"/>
      <c r="W71" s="68">
        <f t="shared" ref="W71:W102" si="12">IF($K71=$W$4,$P71,0)</f>
        <v>0</v>
      </c>
      <c r="X71" s="68">
        <f t="shared" ref="X71:X102" si="13">IF($K71=$X$4,$P71,0)</f>
        <v>0</v>
      </c>
      <c r="Y71" s="68">
        <f t="shared" si="11"/>
        <v>0</v>
      </c>
      <c r="Z71" s="68"/>
    </row>
    <row r="72" spans="1:26" x14ac:dyDescent="0.2">
      <c r="A72" s="2"/>
      <c r="B72" s="2"/>
      <c r="C72" s="2"/>
      <c r="D72" s="2"/>
      <c r="E72" s="13"/>
      <c r="F72" s="2"/>
      <c r="G72" s="2"/>
      <c r="H72" s="2"/>
      <c r="I72" s="19"/>
      <c r="J72" s="2"/>
      <c r="K72" s="2"/>
      <c r="L72" s="13"/>
      <c r="M72" s="50"/>
      <c r="N72" s="2"/>
      <c r="O72" s="2"/>
      <c r="P72" s="1">
        <f t="shared" si="6"/>
        <v>0</v>
      </c>
      <c r="Q72" s="2"/>
      <c r="R72" s="69"/>
      <c r="S72" s="69"/>
      <c r="T72" s="69"/>
      <c r="U72" s="69"/>
      <c r="V72" s="69"/>
      <c r="W72" s="68">
        <f t="shared" si="12"/>
        <v>0</v>
      </c>
      <c r="X72" s="68">
        <f t="shared" si="13"/>
        <v>0</v>
      </c>
      <c r="Y72" s="68">
        <f t="shared" si="11"/>
        <v>0</v>
      </c>
      <c r="Z72" s="68"/>
    </row>
    <row r="73" spans="1:26" x14ac:dyDescent="0.2">
      <c r="A73" s="2"/>
      <c r="B73" s="2"/>
      <c r="C73" s="2"/>
      <c r="D73" s="2"/>
      <c r="E73" s="13"/>
      <c r="F73" s="2"/>
      <c r="G73" s="2"/>
      <c r="H73" s="2"/>
      <c r="I73" s="19"/>
      <c r="J73" s="2"/>
      <c r="K73" s="2"/>
      <c r="L73" s="13"/>
      <c r="M73" s="50"/>
      <c r="N73" s="2"/>
      <c r="O73" s="2"/>
      <c r="P73" s="1">
        <f t="shared" si="6"/>
        <v>0</v>
      </c>
      <c r="Q73" s="2"/>
      <c r="R73" s="69"/>
      <c r="S73" s="69"/>
      <c r="T73" s="69"/>
      <c r="U73" s="69"/>
      <c r="V73" s="69"/>
      <c r="W73" s="68">
        <f t="shared" si="12"/>
        <v>0</v>
      </c>
      <c r="X73" s="68">
        <f t="shared" si="13"/>
        <v>0</v>
      </c>
      <c r="Y73" s="68">
        <f t="shared" si="11"/>
        <v>0</v>
      </c>
      <c r="Z73" s="68"/>
    </row>
    <row r="74" spans="1:26" x14ac:dyDescent="0.2">
      <c r="A74" s="2"/>
      <c r="B74" s="2"/>
      <c r="C74" s="2"/>
      <c r="D74" s="2"/>
      <c r="E74" s="13"/>
      <c r="F74" s="2"/>
      <c r="G74" s="2"/>
      <c r="H74" s="2"/>
      <c r="I74" s="19"/>
      <c r="J74" s="2"/>
      <c r="K74" s="2"/>
      <c r="L74" s="13"/>
      <c r="M74" s="50"/>
      <c r="N74" s="2"/>
      <c r="O74" s="2"/>
      <c r="P74" s="1">
        <f t="shared" si="6"/>
        <v>0</v>
      </c>
      <c r="Q74" s="2"/>
      <c r="R74" s="69"/>
      <c r="S74" s="69"/>
      <c r="T74" s="69"/>
      <c r="U74" s="69"/>
      <c r="V74" s="69"/>
      <c r="W74" s="68">
        <f t="shared" si="12"/>
        <v>0</v>
      </c>
      <c r="X74" s="68">
        <f t="shared" si="13"/>
        <v>0</v>
      </c>
      <c r="Y74" s="68">
        <f t="shared" si="11"/>
        <v>0</v>
      </c>
      <c r="Z74" s="68"/>
    </row>
    <row r="75" spans="1:26" x14ac:dyDescent="0.2">
      <c r="A75" s="2"/>
      <c r="B75" s="2"/>
      <c r="C75" s="2"/>
      <c r="D75" s="2"/>
      <c r="E75" s="13"/>
      <c r="F75" s="2"/>
      <c r="G75" s="2"/>
      <c r="H75" s="2"/>
      <c r="I75" s="19"/>
      <c r="J75" s="2"/>
      <c r="K75" s="2"/>
      <c r="L75" s="13"/>
      <c r="M75" s="50"/>
      <c r="N75" s="2"/>
      <c r="O75" s="2"/>
      <c r="P75" s="1">
        <f t="shared" si="6"/>
        <v>0</v>
      </c>
      <c r="Q75" s="2"/>
      <c r="R75" s="69"/>
      <c r="S75" s="69"/>
      <c r="T75" s="69"/>
      <c r="U75" s="69"/>
      <c r="V75" s="69"/>
      <c r="W75" s="68">
        <f t="shared" si="12"/>
        <v>0</v>
      </c>
      <c r="X75" s="68">
        <f t="shared" si="13"/>
        <v>0</v>
      </c>
      <c r="Y75" s="68">
        <f t="shared" si="11"/>
        <v>0</v>
      </c>
      <c r="Z75" s="68"/>
    </row>
    <row r="76" spans="1:26" x14ac:dyDescent="0.2">
      <c r="A76" s="2"/>
      <c r="B76" s="2"/>
      <c r="C76" s="2"/>
      <c r="D76" s="2"/>
      <c r="E76" s="13"/>
      <c r="F76" s="2"/>
      <c r="G76" s="2"/>
      <c r="H76" s="2"/>
      <c r="I76" s="19"/>
      <c r="J76" s="2"/>
      <c r="K76" s="2"/>
      <c r="L76" s="13"/>
      <c r="M76" s="50"/>
      <c r="N76" s="2"/>
      <c r="O76" s="2"/>
      <c r="P76" s="1">
        <f t="shared" si="6"/>
        <v>0</v>
      </c>
      <c r="Q76" s="2"/>
      <c r="R76" s="69"/>
      <c r="S76" s="69"/>
      <c r="T76" s="69"/>
      <c r="U76" s="69"/>
      <c r="V76" s="69"/>
      <c r="W76" s="68">
        <f t="shared" si="12"/>
        <v>0</v>
      </c>
      <c r="X76" s="68">
        <f t="shared" si="13"/>
        <v>0</v>
      </c>
      <c r="Y76" s="68">
        <f t="shared" si="11"/>
        <v>0</v>
      </c>
      <c r="Z76" s="68"/>
    </row>
    <row r="77" spans="1:26" x14ac:dyDescent="0.2">
      <c r="A77" s="2"/>
      <c r="B77" s="2"/>
      <c r="C77" s="2"/>
      <c r="D77" s="2"/>
      <c r="E77" s="13"/>
      <c r="F77" s="2"/>
      <c r="G77" s="2"/>
      <c r="H77" s="2"/>
      <c r="I77" s="19"/>
      <c r="J77" s="2"/>
      <c r="K77" s="2"/>
      <c r="L77" s="13"/>
      <c r="M77" s="50"/>
      <c r="N77" s="2"/>
      <c r="O77" s="2"/>
      <c r="P77" s="1">
        <f t="shared" si="6"/>
        <v>0</v>
      </c>
      <c r="Q77" s="2"/>
      <c r="R77" s="69"/>
      <c r="S77" s="69"/>
      <c r="T77" s="69"/>
      <c r="U77" s="69"/>
      <c r="V77" s="69"/>
      <c r="W77" s="68">
        <f t="shared" si="12"/>
        <v>0</v>
      </c>
      <c r="X77" s="68">
        <f t="shared" si="13"/>
        <v>0</v>
      </c>
      <c r="Y77" s="68">
        <f t="shared" si="11"/>
        <v>0</v>
      </c>
      <c r="Z77" s="68"/>
    </row>
    <row r="78" spans="1:26" x14ac:dyDescent="0.2">
      <c r="A78" s="2"/>
      <c r="B78" s="2"/>
      <c r="C78" s="2"/>
      <c r="D78" s="2"/>
      <c r="E78" s="13"/>
      <c r="F78" s="2"/>
      <c r="G78" s="2"/>
      <c r="H78" s="2"/>
      <c r="I78" s="19"/>
      <c r="J78" s="2"/>
      <c r="K78" s="2"/>
      <c r="L78" s="13"/>
      <c r="M78" s="50"/>
      <c r="N78" s="2"/>
      <c r="O78" s="2"/>
      <c r="P78" s="1">
        <f t="shared" si="6"/>
        <v>0</v>
      </c>
      <c r="Q78" s="2"/>
      <c r="R78" s="69"/>
      <c r="S78" s="69"/>
      <c r="T78" s="69"/>
      <c r="U78" s="69"/>
      <c r="V78" s="69"/>
      <c r="W78" s="68">
        <f t="shared" si="12"/>
        <v>0</v>
      </c>
      <c r="X78" s="68">
        <f t="shared" si="13"/>
        <v>0</v>
      </c>
      <c r="Y78" s="68">
        <f t="shared" si="11"/>
        <v>0</v>
      </c>
      <c r="Z78" s="68"/>
    </row>
    <row r="79" spans="1:26" x14ac:dyDescent="0.2">
      <c r="A79" s="2"/>
      <c r="B79" s="2"/>
      <c r="C79" s="2"/>
      <c r="D79" s="2"/>
      <c r="E79" s="13"/>
      <c r="F79" s="2"/>
      <c r="G79" s="2"/>
      <c r="H79" s="2"/>
      <c r="I79" s="19"/>
      <c r="J79" s="2"/>
      <c r="K79" s="2"/>
      <c r="L79" s="13"/>
      <c r="M79" s="50"/>
      <c r="N79" s="2"/>
      <c r="O79" s="2"/>
      <c r="P79" s="1">
        <f t="shared" si="6"/>
        <v>0</v>
      </c>
      <c r="Q79" s="2"/>
      <c r="R79" s="69"/>
      <c r="S79" s="69"/>
      <c r="T79" s="69"/>
      <c r="U79" s="69"/>
      <c r="V79" s="69"/>
      <c r="W79" s="68">
        <f t="shared" si="12"/>
        <v>0</v>
      </c>
      <c r="X79" s="68">
        <f t="shared" si="13"/>
        <v>0</v>
      </c>
      <c r="Y79" s="68">
        <f t="shared" si="11"/>
        <v>0</v>
      </c>
      <c r="Z79" s="68"/>
    </row>
    <row r="80" spans="1:26" x14ac:dyDescent="0.2">
      <c r="A80" s="2"/>
      <c r="B80" s="2"/>
      <c r="C80" s="2"/>
      <c r="D80" s="2"/>
      <c r="E80" s="13"/>
      <c r="F80" s="2"/>
      <c r="G80" s="2"/>
      <c r="H80" s="2"/>
      <c r="I80" s="19"/>
      <c r="J80" s="2"/>
      <c r="K80" s="2"/>
      <c r="L80" s="13"/>
      <c r="M80" s="50"/>
      <c r="N80" s="2"/>
      <c r="O80" s="2"/>
      <c r="P80" s="1">
        <f t="shared" si="6"/>
        <v>0</v>
      </c>
      <c r="Q80" s="2"/>
      <c r="R80" s="69"/>
      <c r="S80" s="69"/>
      <c r="T80" s="69"/>
      <c r="U80" s="69"/>
      <c r="V80" s="69"/>
      <c r="W80" s="68">
        <f t="shared" si="12"/>
        <v>0</v>
      </c>
      <c r="X80" s="68">
        <f t="shared" si="13"/>
        <v>0</v>
      </c>
      <c r="Y80" s="68">
        <f t="shared" si="11"/>
        <v>0</v>
      </c>
      <c r="Z80" s="68"/>
    </row>
    <row r="81" spans="1:26" x14ac:dyDescent="0.2">
      <c r="A81" s="2"/>
      <c r="B81" s="2"/>
      <c r="C81" s="2"/>
      <c r="D81" s="2"/>
      <c r="E81" s="13"/>
      <c r="F81" s="2"/>
      <c r="G81" s="2"/>
      <c r="H81" s="2"/>
      <c r="I81" s="19"/>
      <c r="J81" s="2"/>
      <c r="K81" s="2"/>
      <c r="L81" s="13"/>
      <c r="M81" s="50"/>
      <c r="N81" s="2"/>
      <c r="O81" s="2"/>
      <c r="P81" s="1">
        <f t="shared" si="6"/>
        <v>0</v>
      </c>
      <c r="Q81" s="2"/>
      <c r="R81" s="69"/>
      <c r="S81" s="69"/>
      <c r="T81" s="69"/>
      <c r="U81" s="69"/>
      <c r="V81" s="69"/>
      <c r="W81" s="68">
        <f t="shared" si="12"/>
        <v>0</v>
      </c>
      <c r="X81" s="68">
        <f t="shared" si="13"/>
        <v>0</v>
      </c>
      <c r="Y81" s="68">
        <f t="shared" si="11"/>
        <v>0</v>
      </c>
      <c r="Z81" s="68"/>
    </row>
    <row r="82" spans="1:26" x14ac:dyDescent="0.2">
      <c r="A82" s="2"/>
      <c r="B82" s="2"/>
      <c r="C82" s="2"/>
      <c r="D82" s="2"/>
      <c r="E82" s="13"/>
      <c r="F82" s="2"/>
      <c r="G82" s="2"/>
      <c r="H82" s="2"/>
      <c r="I82" s="19"/>
      <c r="J82" s="2"/>
      <c r="K82" s="2"/>
      <c r="L82" s="13"/>
      <c r="M82" s="50"/>
      <c r="N82" s="2"/>
      <c r="O82" s="2"/>
      <c r="P82" s="1">
        <f t="shared" ref="P82:P145" si="14">IF(M82&lt;&gt;"",ABS(M82*F82),F82)</f>
        <v>0</v>
      </c>
      <c r="Q82" s="2"/>
      <c r="R82" s="69"/>
      <c r="S82" s="69"/>
      <c r="T82" s="69"/>
      <c r="U82" s="69"/>
      <c r="V82" s="69"/>
      <c r="W82" s="68">
        <f t="shared" si="12"/>
        <v>0</v>
      </c>
      <c r="X82" s="68">
        <f t="shared" si="13"/>
        <v>0</v>
      </c>
      <c r="Y82" s="68">
        <f t="shared" si="11"/>
        <v>0</v>
      </c>
      <c r="Z82" s="68"/>
    </row>
    <row r="83" spans="1:26" x14ac:dyDescent="0.2">
      <c r="A83" s="2"/>
      <c r="B83" s="2"/>
      <c r="C83" s="2"/>
      <c r="D83" s="2"/>
      <c r="E83" s="13"/>
      <c r="F83" s="2"/>
      <c r="G83" s="2"/>
      <c r="H83" s="2"/>
      <c r="I83" s="19"/>
      <c r="J83" s="2"/>
      <c r="K83" s="2"/>
      <c r="L83" s="13"/>
      <c r="M83" s="50"/>
      <c r="N83" s="2"/>
      <c r="O83" s="2"/>
      <c r="P83" s="1">
        <f t="shared" si="14"/>
        <v>0</v>
      </c>
      <c r="Q83" s="2"/>
      <c r="R83" s="69"/>
      <c r="S83" s="69"/>
      <c r="T83" s="69"/>
      <c r="U83" s="69"/>
      <c r="V83" s="69"/>
      <c r="W83" s="68">
        <f t="shared" si="12"/>
        <v>0</v>
      </c>
      <c r="X83" s="68">
        <f t="shared" si="13"/>
        <v>0</v>
      </c>
      <c r="Y83" s="68">
        <f t="shared" si="11"/>
        <v>0</v>
      </c>
      <c r="Z83" s="68"/>
    </row>
    <row r="84" spans="1:26" x14ac:dyDescent="0.2">
      <c r="A84" s="2"/>
      <c r="B84" s="2"/>
      <c r="C84" s="2"/>
      <c r="D84" s="2"/>
      <c r="E84" s="13"/>
      <c r="F84" s="2"/>
      <c r="G84" s="2"/>
      <c r="H84" s="2"/>
      <c r="I84" s="19"/>
      <c r="J84" s="2"/>
      <c r="K84" s="2"/>
      <c r="L84" s="13"/>
      <c r="M84" s="50"/>
      <c r="N84" s="2"/>
      <c r="O84" s="2"/>
      <c r="P84" s="1">
        <f t="shared" si="14"/>
        <v>0</v>
      </c>
      <c r="Q84" s="2"/>
      <c r="R84" s="69"/>
      <c r="S84" s="69"/>
      <c r="T84" s="69"/>
      <c r="U84" s="69"/>
      <c r="V84" s="69"/>
      <c r="W84" s="68">
        <f t="shared" si="12"/>
        <v>0</v>
      </c>
      <c r="X84" s="68">
        <f t="shared" si="13"/>
        <v>0</v>
      </c>
      <c r="Y84" s="68">
        <f t="shared" si="11"/>
        <v>0</v>
      </c>
      <c r="Z84" s="68"/>
    </row>
    <row r="85" spans="1:26" x14ac:dyDescent="0.2">
      <c r="A85" s="2"/>
      <c r="B85" s="2"/>
      <c r="C85" s="2"/>
      <c r="D85" s="2"/>
      <c r="E85" s="13"/>
      <c r="F85" s="2"/>
      <c r="G85" s="2"/>
      <c r="H85" s="2"/>
      <c r="I85" s="19"/>
      <c r="J85" s="2"/>
      <c r="K85" s="2"/>
      <c r="L85" s="13"/>
      <c r="M85" s="50"/>
      <c r="N85" s="2"/>
      <c r="O85" s="2"/>
      <c r="P85" s="1">
        <f t="shared" si="14"/>
        <v>0</v>
      </c>
      <c r="Q85" s="2"/>
      <c r="R85" s="69"/>
      <c r="S85" s="69"/>
      <c r="T85" s="69"/>
      <c r="U85" s="69"/>
      <c r="V85" s="69"/>
      <c r="W85" s="68">
        <f t="shared" si="12"/>
        <v>0</v>
      </c>
      <c r="X85" s="68">
        <f t="shared" si="13"/>
        <v>0</v>
      </c>
      <c r="Y85" s="68">
        <f t="shared" si="11"/>
        <v>0</v>
      </c>
      <c r="Z85" s="68"/>
    </row>
    <row r="86" spans="1:26" x14ac:dyDescent="0.2">
      <c r="A86" s="2"/>
      <c r="B86" s="2"/>
      <c r="C86" s="2"/>
      <c r="D86" s="2"/>
      <c r="E86" s="13"/>
      <c r="F86" s="2"/>
      <c r="G86" s="2"/>
      <c r="H86" s="2"/>
      <c r="I86" s="19"/>
      <c r="J86" s="2"/>
      <c r="K86" s="2"/>
      <c r="L86" s="13"/>
      <c r="M86" s="50"/>
      <c r="N86" s="2"/>
      <c r="O86" s="2"/>
      <c r="P86" s="1">
        <f t="shared" si="14"/>
        <v>0</v>
      </c>
      <c r="Q86" s="2"/>
      <c r="R86" s="69"/>
      <c r="S86" s="69"/>
      <c r="T86" s="69"/>
      <c r="U86" s="69"/>
      <c r="V86" s="69"/>
      <c r="W86" s="68">
        <f t="shared" si="12"/>
        <v>0</v>
      </c>
      <c r="X86" s="68">
        <f t="shared" si="13"/>
        <v>0</v>
      </c>
      <c r="Y86" s="68">
        <f t="shared" si="11"/>
        <v>0</v>
      </c>
      <c r="Z86" s="68"/>
    </row>
    <row r="87" spans="1:26" x14ac:dyDescent="0.2">
      <c r="A87" s="2"/>
      <c r="B87" s="2"/>
      <c r="C87" s="2"/>
      <c r="D87" s="2"/>
      <c r="E87" s="13"/>
      <c r="F87" s="2"/>
      <c r="G87" s="2"/>
      <c r="H87" s="2"/>
      <c r="I87" s="19"/>
      <c r="J87" s="2"/>
      <c r="K87" s="2"/>
      <c r="L87" s="13"/>
      <c r="M87" s="50"/>
      <c r="N87" s="2"/>
      <c r="O87" s="2"/>
      <c r="P87" s="1">
        <f t="shared" si="14"/>
        <v>0</v>
      </c>
      <c r="Q87" s="2"/>
      <c r="R87" s="69"/>
      <c r="S87" s="69"/>
      <c r="T87" s="69"/>
      <c r="U87" s="69"/>
      <c r="V87" s="69"/>
      <c r="W87" s="68">
        <f t="shared" si="12"/>
        <v>0</v>
      </c>
      <c r="X87" s="68">
        <f t="shared" si="13"/>
        <v>0</v>
      </c>
      <c r="Y87" s="68">
        <f t="shared" ref="Y87:Y106" si="15">IF($K87=$Y$4,$P87,0)</f>
        <v>0</v>
      </c>
      <c r="Z87" s="68"/>
    </row>
    <row r="88" spans="1:26" x14ac:dyDescent="0.2">
      <c r="A88" s="2"/>
      <c r="B88" s="2"/>
      <c r="C88" s="2"/>
      <c r="D88" s="2"/>
      <c r="E88" s="13"/>
      <c r="F88" s="2"/>
      <c r="G88" s="2"/>
      <c r="H88" s="2"/>
      <c r="I88" s="19"/>
      <c r="J88" s="2"/>
      <c r="K88" s="2"/>
      <c r="L88" s="13"/>
      <c r="M88" s="50"/>
      <c r="N88" s="2"/>
      <c r="O88" s="2"/>
      <c r="P88" s="1">
        <f t="shared" si="14"/>
        <v>0</v>
      </c>
      <c r="Q88" s="2"/>
      <c r="R88" s="69"/>
      <c r="S88" s="69"/>
      <c r="T88" s="69"/>
      <c r="U88" s="69"/>
      <c r="V88" s="69"/>
      <c r="W88" s="68">
        <f t="shared" si="12"/>
        <v>0</v>
      </c>
      <c r="X88" s="68">
        <f t="shared" si="13"/>
        <v>0</v>
      </c>
      <c r="Y88" s="68">
        <f t="shared" si="15"/>
        <v>0</v>
      </c>
      <c r="Z88" s="68"/>
    </row>
    <row r="89" spans="1:26" x14ac:dyDescent="0.2">
      <c r="A89" s="2"/>
      <c r="B89" s="2"/>
      <c r="C89" s="2"/>
      <c r="D89" s="2"/>
      <c r="E89" s="13"/>
      <c r="F89" s="2"/>
      <c r="G89" s="2"/>
      <c r="H89" s="2"/>
      <c r="I89" s="19"/>
      <c r="J89" s="2"/>
      <c r="K89" s="2"/>
      <c r="L89" s="13"/>
      <c r="M89" s="50"/>
      <c r="N89" s="2"/>
      <c r="O89" s="2"/>
      <c r="P89" s="1">
        <f t="shared" si="14"/>
        <v>0</v>
      </c>
      <c r="Q89" s="2"/>
      <c r="R89" s="69"/>
      <c r="S89" s="69"/>
      <c r="T89" s="69"/>
      <c r="U89" s="69"/>
      <c r="V89" s="69"/>
      <c r="W89" s="68">
        <f t="shared" si="12"/>
        <v>0</v>
      </c>
      <c r="X89" s="68">
        <f t="shared" si="13"/>
        <v>0</v>
      </c>
      <c r="Y89" s="68">
        <f t="shared" si="15"/>
        <v>0</v>
      </c>
      <c r="Z89" s="68"/>
    </row>
    <row r="90" spans="1:26" x14ac:dyDescent="0.2">
      <c r="A90" s="2"/>
      <c r="B90" s="2"/>
      <c r="C90" s="2"/>
      <c r="D90" s="2"/>
      <c r="E90" s="13"/>
      <c r="F90" s="2"/>
      <c r="G90" s="2"/>
      <c r="H90" s="2"/>
      <c r="I90" s="19"/>
      <c r="J90" s="2"/>
      <c r="K90" s="2"/>
      <c r="L90" s="13"/>
      <c r="M90" s="50"/>
      <c r="N90" s="2"/>
      <c r="O90" s="2"/>
      <c r="P90" s="1">
        <f t="shared" si="14"/>
        <v>0</v>
      </c>
      <c r="Q90" s="2"/>
      <c r="R90" s="69"/>
      <c r="S90" s="69"/>
      <c r="T90" s="69"/>
      <c r="U90" s="69"/>
      <c r="V90" s="69"/>
      <c r="W90" s="68">
        <f t="shared" si="12"/>
        <v>0</v>
      </c>
      <c r="X90" s="68">
        <f t="shared" si="13"/>
        <v>0</v>
      </c>
      <c r="Y90" s="68">
        <f t="shared" si="15"/>
        <v>0</v>
      </c>
      <c r="Z90" s="68"/>
    </row>
    <row r="91" spans="1:26" x14ac:dyDescent="0.2">
      <c r="A91" s="2"/>
      <c r="B91" s="2"/>
      <c r="C91" s="2"/>
      <c r="D91" s="2"/>
      <c r="E91" s="13"/>
      <c r="F91" s="2"/>
      <c r="G91" s="2"/>
      <c r="H91" s="2"/>
      <c r="I91" s="19"/>
      <c r="J91" s="2"/>
      <c r="K91" s="2"/>
      <c r="L91" s="13"/>
      <c r="M91" s="50"/>
      <c r="N91" s="2"/>
      <c r="O91" s="2"/>
      <c r="P91" s="1">
        <f t="shared" si="14"/>
        <v>0</v>
      </c>
      <c r="Q91" s="2"/>
      <c r="R91" s="69"/>
      <c r="S91" s="69"/>
      <c r="T91" s="69"/>
      <c r="U91" s="69"/>
      <c r="V91" s="69"/>
      <c r="W91" s="68">
        <f t="shared" si="12"/>
        <v>0</v>
      </c>
      <c r="X91" s="68">
        <f t="shared" si="13"/>
        <v>0</v>
      </c>
      <c r="Y91" s="68">
        <f t="shared" si="15"/>
        <v>0</v>
      </c>
      <c r="Z91" s="68"/>
    </row>
    <row r="92" spans="1:26" x14ac:dyDescent="0.2">
      <c r="A92" s="2"/>
      <c r="B92" s="2"/>
      <c r="C92" s="2"/>
      <c r="D92" s="2"/>
      <c r="E92" s="13"/>
      <c r="F92" s="2"/>
      <c r="G92" s="2"/>
      <c r="H92" s="2"/>
      <c r="I92" s="19"/>
      <c r="J92" s="2"/>
      <c r="K92" s="2"/>
      <c r="L92" s="13"/>
      <c r="M92" s="50"/>
      <c r="N92" s="2"/>
      <c r="O92" s="2"/>
      <c r="P92" s="1">
        <f t="shared" si="14"/>
        <v>0</v>
      </c>
      <c r="Q92" s="2"/>
      <c r="R92" s="69"/>
      <c r="S92" s="69"/>
      <c r="T92" s="69"/>
      <c r="U92" s="69"/>
      <c r="V92" s="69"/>
      <c r="W92" s="68">
        <f t="shared" si="12"/>
        <v>0</v>
      </c>
      <c r="X92" s="68">
        <f t="shared" si="13"/>
        <v>0</v>
      </c>
      <c r="Y92" s="68">
        <f t="shared" si="15"/>
        <v>0</v>
      </c>
      <c r="Z92" s="68"/>
    </row>
    <row r="93" spans="1:26" x14ac:dyDescent="0.2">
      <c r="A93" s="2"/>
      <c r="B93" s="2"/>
      <c r="C93" s="2"/>
      <c r="D93" s="2"/>
      <c r="E93" s="13"/>
      <c r="F93" s="2"/>
      <c r="G93" s="2"/>
      <c r="H93" s="2"/>
      <c r="I93" s="19"/>
      <c r="J93" s="2"/>
      <c r="K93" s="2"/>
      <c r="L93" s="13"/>
      <c r="M93" s="50"/>
      <c r="N93" s="2"/>
      <c r="O93" s="2"/>
      <c r="P93" s="1">
        <f t="shared" si="14"/>
        <v>0</v>
      </c>
      <c r="Q93" s="2"/>
      <c r="R93" s="69"/>
      <c r="S93" s="69"/>
      <c r="T93" s="69"/>
      <c r="U93" s="69"/>
      <c r="V93" s="69"/>
      <c r="W93" s="68">
        <f t="shared" si="12"/>
        <v>0</v>
      </c>
      <c r="X93" s="68">
        <f t="shared" si="13"/>
        <v>0</v>
      </c>
      <c r="Y93" s="68">
        <f t="shared" si="15"/>
        <v>0</v>
      </c>
      <c r="Z93" s="68"/>
    </row>
    <row r="94" spans="1:26" x14ac:dyDescent="0.2">
      <c r="A94" s="2"/>
      <c r="B94" s="2"/>
      <c r="C94" s="2"/>
      <c r="D94" s="2"/>
      <c r="E94" s="13"/>
      <c r="F94" s="2"/>
      <c r="G94" s="2"/>
      <c r="H94" s="2"/>
      <c r="I94" s="19"/>
      <c r="J94" s="2"/>
      <c r="K94" s="2"/>
      <c r="L94" s="13"/>
      <c r="M94" s="50"/>
      <c r="N94" s="2"/>
      <c r="O94" s="2"/>
      <c r="P94" s="1">
        <f t="shared" si="14"/>
        <v>0</v>
      </c>
      <c r="Q94" s="2"/>
      <c r="R94" s="69"/>
      <c r="S94" s="69"/>
      <c r="T94" s="69"/>
      <c r="U94" s="69"/>
      <c r="V94" s="69"/>
      <c r="W94" s="68">
        <f t="shared" si="12"/>
        <v>0</v>
      </c>
      <c r="X94" s="68">
        <f t="shared" si="13"/>
        <v>0</v>
      </c>
      <c r="Y94" s="68">
        <f t="shared" si="15"/>
        <v>0</v>
      </c>
      <c r="Z94" s="68"/>
    </row>
    <row r="95" spans="1:26" x14ac:dyDescent="0.2">
      <c r="A95" s="2"/>
      <c r="B95" s="2"/>
      <c r="C95" s="2"/>
      <c r="D95" s="2"/>
      <c r="E95" s="13"/>
      <c r="F95" s="2"/>
      <c r="G95" s="2"/>
      <c r="H95" s="2"/>
      <c r="I95" s="19"/>
      <c r="J95" s="2"/>
      <c r="K95" s="2"/>
      <c r="L95" s="13"/>
      <c r="M95" s="50"/>
      <c r="N95" s="2"/>
      <c r="O95" s="2"/>
      <c r="P95" s="1">
        <f t="shared" si="14"/>
        <v>0</v>
      </c>
      <c r="Q95" s="2"/>
      <c r="R95" s="69"/>
      <c r="S95" s="69"/>
      <c r="T95" s="69"/>
      <c r="U95" s="69"/>
      <c r="V95" s="69"/>
      <c r="W95" s="68">
        <f t="shared" si="12"/>
        <v>0</v>
      </c>
      <c r="X95" s="68">
        <f t="shared" si="13"/>
        <v>0</v>
      </c>
      <c r="Y95" s="68">
        <f t="shared" si="15"/>
        <v>0</v>
      </c>
      <c r="Z95" s="68"/>
    </row>
    <row r="96" spans="1:26" x14ac:dyDescent="0.2">
      <c r="A96" s="2"/>
      <c r="B96" s="2"/>
      <c r="C96" s="2"/>
      <c r="D96" s="2"/>
      <c r="E96" s="13"/>
      <c r="F96" s="2"/>
      <c r="G96" s="2"/>
      <c r="H96" s="2"/>
      <c r="I96" s="19"/>
      <c r="J96" s="2"/>
      <c r="K96" s="2"/>
      <c r="L96" s="13"/>
      <c r="M96" s="50"/>
      <c r="N96" s="2"/>
      <c r="O96" s="2"/>
      <c r="P96" s="1">
        <f t="shared" si="14"/>
        <v>0</v>
      </c>
      <c r="Q96" s="2"/>
      <c r="R96" s="69"/>
      <c r="S96" s="69"/>
      <c r="T96" s="69"/>
      <c r="U96" s="69"/>
      <c r="V96" s="69"/>
      <c r="W96" s="68">
        <f t="shared" si="12"/>
        <v>0</v>
      </c>
      <c r="X96" s="68">
        <f t="shared" si="13"/>
        <v>0</v>
      </c>
      <c r="Y96" s="68">
        <f t="shared" si="15"/>
        <v>0</v>
      </c>
      <c r="Z96" s="68"/>
    </row>
    <row r="97" spans="1:26" x14ac:dyDescent="0.2">
      <c r="A97" s="2"/>
      <c r="B97" s="2"/>
      <c r="C97" s="2"/>
      <c r="D97" s="2"/>
      <c r="E97" s="13"/>
      <c r="F97" s="2"/>
      <c r="G97" s="2"/>
      <c r="H97" s="2"/>
      <c r="I97" s="19"/>
      <c r="J97" s="2"/>
      <c r="K97" s="2"/>
      <c r="L97" s="13"/>
      <c r="M97" s="50"/>
      <c r="N97" s="2"/>
      <c r="O97" s="2"/>
      <c r="P97" s="1">
        <f t="shared" si="14"/>
        <v>0</v>
      </c>
      <c r="Q97" s="2"/>
      <c r="R97" s="69"/>
      <c r="S97" s="69"/>
      <c r="T97" s="69"/>
      <c r="U97" s="69"/>
      <c r="V97" s="69"/>
      <c r="W97" s="68">
        <f t="shared" si="12"/>
        <v>0</v>
      </c>
      <c r="X97" s="68">
        <f t="shared" si="13"/>
        <v>0</v>
      </c>
      <c r="Y97" s="68">
        <f t="shared" si="15"/>
        <v>0</v>
      </c>
      <c r="Z97" s="68"/>
    </row>
    <row r="98" spans="1:26" x14ac:dyDescent="0.2">
      <c r="A98" s="2"/>
      <c r="B98" s="2"/>
      <c r="C98" s="2"/>
      <c r="D98" s="2"/>
      <c r="E98" s="13"/>
      <c r="F98" s="2"/>
      <c r="G98" s="2"/>
      <c r="H98" s="2"/>
      <c r="I98" s="19"/>
      <c r="J98" s="2"/>
      <c r="K98" s="2"/>
      <c r="L98" s="13"/>
      <c r="M98" s="50"/>
      <c r="N98" s="2"/>
      <c r="O98" s="2"/>
      <c r="P98" s="1">
        <f t="shared" si="14"/>
        <v>0</v>
      </c>
      <c r="Q98" s="2"/>
      <c r="R98" s="69"/>
      <c r="S98" s="69"/>
      <c r="T98" s="69"/>
      <c r="U98" s="69"/>
      <c r="V98" s="69"/>
      <c r="W98" s="68">
        <f t="shared" si="12"/>
        <v>0</v>
      </c>
      <c r="X98" s="68">
        <f t="shared" si="13"/>
        <v>0</v>
      </c>
      <c r="Y98" s="68">
        <f t="shared" si="15"/>
        <v>0</v>
      </c>
      <c r="Z98" s="68"/>
    </row>
    <row r="99" spans="1:26" x14ac:dyDescent="0.2">
      <c r="A99" s="2"/>
      <c r="B99" s="2"/>
      <c r="C99" s="2"/>
      <c r="D99" s="2"/>
      <c r="E99" s="13"/>
      <c r="F99" s="2"/>
      <c r="G99" s="2"/>
      <c r="H99" s="2"/>
      <c r="I99" s="19"/>
      <c r="J99" s="2"/>
      <c r="K99" s="2"/>
      <c r="L99" s="13"/>
      <c r="M99" s="50"/>
      <c r="N99" s="2"/>
      <c r="O99" s="2"/>
      <c r="P99" s="1">
        <f t="shared" si="14"/>
        <v>0</v>
      </c>
      <c r="Q99" s="2"/>
      <c r="R99" s="69"/>
      <c r="S99" s="69"/>
      <c r="T99" s="69"/>
      <c r="U99" s="69"/>
      <c r="V99" s="69"/>
      <c r="W99" s="68">
        <f t="shared" si="12"/>
        <v>0</v>
      </c>
      <c r="X99" s="68">
        <f t="shared" si="13"/>
        <v>0</v>
      </c>
      <c r="Y99" s="68">
        <f t="shared" si="15"/>
        <v>0</v>
      </c>
      <c r="Z99" s="68"/>
    </row>
    <row r="100" spans="1:26" x14ac:dyDescent="0.2">
      <c r="A100" s="2"/>
      <c r="B100" s="2"/>
      <c r="C100" s="2"/>
      <c r="D100" s="2"/>
      <c r="E100" s="13"/>
      <c r="F100" s="2"/>
      <c r="G100" s="2"/>
      <c r="H100" s="2"/>
      <c r="I100" s="19"/>
      <c r="J100" s="2"/>
      <c r="K100" s="2"/>
      <c r="L100" s="13"/>
      <c r="M100" s="50"/>
      <c r="N100" s="2"/>
      <c r="O100" s="2"/>
      <c r="P100" s="1">
        <f t="shared" si="14"/>
        <v>0</v>
      </c>
      <c r="Q100" s="2"/>
      <c r="R100" s="69"/>
      <c r="S100" s="69"/>
      <c r="T100" s="69"/>
      <c r="U100" s="69"/>
      <c r="V100" s="69"/>
      <c r="W100" s="68">
        <f t="shared" si="12"/>
        <v>0</v>
      </c>
      <c r="X100" s="68">
        <f t="shared" si="13"/>
        <v>0</v>
      </c>
      <c r="Y100" s="68">
        <f t="shared" si="15"/>
        <v>0</v>
      </c>
      <c r="Z100" s="68"/>
    </row>
    <row r="101" spans="1:26" x14ac:dyDescent="0.2">
      <c r="A101" s="2"/>
      <c r="B101" s="2"/>
      <c r="C101" s="2"/>
      <c r="D101" s="2"/>
      <c r="E101" s="13"/>
      <c r="F101" s="2"/>
      <c r="G101" s="2"/>
      <c r="H101" s="2"/>
      <c r="I101" s="19"/>
      <c r="J101" s="2"/>
      <c r="K101" s="2"/>
      <c r="L101" s="13"/>
      <c r="M101" s="50"/>
      <c r="N101" s="2"/>
      <c r="O101" s="2"/>
      <c r="P101" s="1">
        <f t="shared" si="14"/>
        <v>0</v>
      </c>
      <c r="Q101" s="2"/>
      <c r="R101" s="69"/>
      <c r="S101" s="69"/>
      <c r="T101" s="69"/>
      <c r="U101" s="69"/>
      <c r="V101" s="69"/>
      <c r="W101" s="68">
        <f t="shared" si="12"/>
        <v>0</v>
      </c>
      <c r="X101" s="68">
        <f t="shared" si="13"/>
        <v>0</v>
      </c>
      <c r="Y101" s="68">
        <f t="shared" si="15"/>
        <v>0</v>
      </c>
      <c r="Z101" s="68"/>
    </row>
    <row r="102" spans="1:26" x14ac:dyDescent="0.2">
      <c r="A102" s="2"/>
      <c r="B102" s="2"/>
      <c r="C102" s="2"/>
      <c r="D102" s="2"/>
      <c r="E102" s="13"/>
      <c r="F102" s="2"/>
      <c r="G102" s="2"/>
      <c r="H102" s="2"/>
      <c r="I102" s="19"/>
      <c r="J102" s="2"/>
      <c r="K102" s="2"/>
      <c r="L102" s="13"/>
      <c r="M102" s="50"/>
      <c r="N102" s="2"/>
      <c r="O102" s="2"/>
      <c r="P102" s="1">
        <f t="shared" si="14"/>
        <v>0</v>
      </c>
      <c r="Q102" s="2"/>
      <c r="R102" s="69"/>
      <c r="S102" s="69"/>
      <c r="T102" s="69"/>
      <c r="U102" s="69"/>
      <c r="V102" s="69"/>
      <c r="W102" s="68">
        <f t="shared" si="12"/>
        <v>0</v>
      </c>
      <c r="X102" s="68">
        <f t="shared" si="13"/>
        <v>0</v>
      </c>
      <c r="Y102" s="68">
        <f t="shared" si="15"/>
        <v>0</v>
      </c>
      <c r="Z102" s="68"/>
    </row>
    <row r="103" spans="1:26" x14ac:dyDescent="0.2">
      <c r="A103" s="2"/>
      <c r="B103" s="2"/>
      <c r="C103" s="2"/>
      <c r="D103" s="2"/>
      <c r="E103" s="13"/>
      <c r="F103" s="2"/>
      <c r="G103" s="2"/>
      <c r="H103" s="2"/>
      <c r="I103" s="19"/>
      <c r="J103" s="2"/>
      <c r="K103" s="2"/>
      <c r="L103" s="13"/>
      <c r="M103" s="50"/>
      <c r="N103" s="2"/>
      <c r="O103" s="2"/>
      <c r="P103" s="1">
        <f t="shared" si="14"/>
        <v>0</v>
      </c>
      <c r="Q103" s="2"/>
      <c r="R103" s="69"/>
      <c r="S103" s="69"/>
      <c r="T103" s="69"/>
      <c r="U103" s="69"/>
      <c r="V103" s="69"/>
      <c r="W103" s="68">
        <f t="shared" ref="W103:W119" si="16">IF($K103=$W$4,$P103,0)</f>
        <v>0</v>
      </c>
      <c r="X103" s="68">
        <f t="shared" ref="X103:X119" si="17">IF($K103=$X$4,$P103,0)</f>
        <v>0</v>
      </c>
      <c r="Y103" s="68">
        <f t="shared" si="15"/>
        <v>0</v>
      </c>
      <c r="Z103" s="68"/>
    </row>
    <row r="104" spans="1:26" x14ac:dyDescent="0.2">
      <c r="A104" s="2"/>
      <c r="B104" s="2"/>
      <c r="C104" s="2"/>
      <c r="D104" s="2"/>
      <c r="E104" s="13"/>
      <c r="F104" s="2"/>
      <c r="G104" s="2"/>
      <c r="H104" s="2"/>
      <c r="I104" s="19"/>
      <c r="J104" s="2"/>
      <c r="K104" s="2"/>
      <c r="L104" s="13"/>
      <c r="M104" s="50"/>
      <c r="N104" s="2"/>
      <c r="O104" s="2"/>
      <c r="P104" s="1">
        <f t="shared" si="14"/>
        <v>0</v>
      </c>
      <c r="Q104" s="2"/>
      <c r="R104" s="69"/>
      <c r="S104" s="69"/>
      <c r="T104" s="69"/>
      <c r="U104" s="69"/>
      <c r="V104" s="69"/>
      <c r="W104" s="68">
        <f t="shared" si="16"/>
        <v>0</v>
      </c>
      <c r="X104" s="68">
        <f t="shared" si="17"/>
        <v>0</v>
      </c>
      <c r="Y104" s="68">
        <f t="shared" si="15"/>
        <v>0</v>
      </c>
      <c r="Z104" s="68"/>
    </row>
    <row r="105" spans="1:26" x14ac:dyDescent="0.2">
      <c r="A105" s="2"/>
      <c r="B105" s="2"/>
      <c r="C105" s="2"/>
      <c r="D105" s="2"/>
      <c r="E105" s="13"/>
      <c r="F105" s="2"/>
      <c r="G105" s="2"/>
      <c r="H105" s="2"/>
      <c r="I105" s="19"/>
      <c r="J105" s="2"/>
      <c r="K105" s="2"/>
      <c r="L105" s="13"/>
      <c r="M105" s="50"/>
      <c r="N105" s="2"/>
      <c r="O105" s="2"/>
      <c r="P105" s="1">
        <f t="shared" si="14"/>
        <v>0</v>
      </c>
      <c r="Q105" s="2"/>
      <c r="R105" s="69"/>
      <c r="S105" s="69"/>
      <c r="T105" s="69"/>
      <c r="U105" s="69"/>
      <c r="V105" s="69"/>
      <c r="W105" s="68">
        <f t="shared" si="16"/>
        <v>0</v>
      </c>
      <c r="X105" s="68">
        <f t="shared" si="17"/>
        <v>0</v>
      </c>
      <c r="Y105" s="68">
        <f t="shared" si="15"/>
        <v>0</v>
      </c>
      <c r="Z105" s="68"/>
    </row>
    <row r="106" spans="1:26" x14ac:dyDescent="0.2">
      <c r="A106" s="2"/>
      <c r="B106" s="2"/>
      <c r="C106" s="2"/>
      <c r="D106" s="2"/>
      <c r="E106" s="13"/>
      <c r="F106" s="2"/>
      <c r="G106" s="2"/>
      <c r="H106" s="2"/>
      <c r="I106" s="19"/>
      <c r="J106" s="2"/>
      <c r="K106" s="2"/>
      <c r="L106" s="13"/>
      <c r="M106" s="50"/>
      <c r="N106" s="2"/>
      <c r="O106" s="2"/>
      <c r="P106" s="1">
        <f t="shared" si="14"/>
        <v>0</v>
      </c>
      <c r="Q106" s="2"/>
      <c r="R106" s="69"/>
      <c r="S106" s="69"/>
      <c r="T106" s="69"/>
      <c r="U106" s="69"/>
      <c r="V106" s="69"/>
      <c r="W106" s="68">
        <f t="shared" si="16"/>
        <v>0</v>
      </c>
      <c r="X106" s="68">
        <f t="shared" si="17"/>
        <v>0</v>
      </c>
      <c r="Y106" s="68">
        <f t="shared" si="15"/>
        <v>0</v>
      </c>
      <c r="Z106" s="68"/>
    </row>
    <row r="107" spans="1:26" x14ac:dyDescent="0.2">
      <c r="A107" s="2"/>
      <c r="B107" s="2"/>
      <c r="C107" s="2"/>
      <c r="D107" s="2"/>
      <c r="E107" s="13"/>
      <c r="F107" s="2"/>
      <c r="G107" s="2"/>
      <c r="H107" s="2"/>
      <c r="I107" s="19"/>
      <c r="J107" s="2"/>
      <c r="K107" s="2"/>
      <c r="L107" s="13"/>
      <c r="M107" s="50"/>
      <c r="N107" s="2"/>
      <c r="O107" s="2"/>
      <c r="P107" s="1">
        <f t="shared" si="14"/>
        <v>0</v>
      </c>
      <c r="Q107" s="2"/>
      <c r="R107" s="69"/>
      <c r="S107" s="69"/>
      <c r="T107" s="69"/>
      <c r="U107" s="69"/>
      <c r="V107" s="69"/>
      <c r="W107" s="68">
        <f t="shared" si="16"/>
        <v>0</v>
      </c>
      <c r="X107" s="68">
        <f t="shared" si="17"/>
        <v>0</v>
      </c>
      <c r="Y107" s="68">
        <f t="shared" ref="Y107:Y119" si="18">IF($K107=$Y$4,$P107,0)</f>
        <v>0</v>
      </c>
      <c r="Z107" s="68"/>
    </row>
    <row r="108" spans="1:26" x14ac:dyDescent="0.2">
      <c r="A108" s="2"/>
      <c r="B108" s="2"/>
      <c r="C108" s="2"/>
      <c r="D108" s="2"/>
      <c r="E108" s="13"/>
      <c r="F108" s="2"/>
      <c r="G108" s="2"/>
      <c r="H108" s="2"/>
      <c r="I108" s="19"/>
      <c r="J108" s="2"/>
      <c r="K108" s="2"/>
      <c r="L108" s="13"/>
      <c r="M108" s="50"/>
      <c r="N108" s="2"/>
      <c r="O108" s="2"/>
      <c r="P108" s="1">
        <f t="shared" si="14"/>
        <v>0</v>
      </c>
      <c r="Q108" s="2"/>
      <c r="R108" s="69"/>
      <c r="S108" s="69"/>
      <c r="T108" s="69"/>
      <c r="U108" s="69"/>
      <c r="V108" s="69"/>
      <c r="W108" s="68">
        <f t="shared" si="16"/>
        <v>0</v>
      </c>
      <c r="X108" s="68">
        <f t="shared" si="17"/>
        <v>0</v>
      </c>
      <c r="Y108" s="68">
        <f t="shared" si="18"/>
        <v>0</v>
      </c>
      <c r="Z108" s="68"/>
    </row>
    <row r="109" spans="1:26" x14ac:dyDescent="0.2">
      <c r="A109" s="2"/>
      <c r="B109" s="2"/>
      <c r="C109" s="2"/>
      <c r="D109" s="2"/>
      <c r="E109" s="13"/>
      <c r="F109" s="2"/>
      <c r="G109" s="2"/>
      <c r="H109" s="2"/>
      <c r="I109" s="19"/>
      <c r="J109" s="2"/>
      <c r="K109" s="2"/>
      <c r="L109" s="13"/>
      <c r="M109" s="50"/>
      <c r="N109" s="2"/>
      <c r="O109" s="2"/>
      <c r="P109" s="1">
        <f t="shared" si="14"/>
        <v>0</v>
      </c>
      <c r="Q109" s="2"/>
      <c r="R109" s="69"/>
      <c r="S109" s="69"/>
      <c r="T109" s="69"/>
      <c r="U109" s="69"/>
      <c r="V109" s="69"/>
      <c r="W109" s="68">
        <f t="shared" si="16"/>
        <v>0</v>
      </c>
      <c r="X109" s="68">
        <f t="shared" si="17"/>
        <v>0</v>
      </c>
      <c r="Y109" s="68">
        <f t="shared" si="18"/>
        <v>0</v>
      </c>
      <c r="Z109" s="68"/>
    </row>
    <row r="110" spans="1:26" x14ac:dyDescent="0.2">
      <c r="A110" s="2"/>
      <c r="B110" s="2"/>
      <c r="C110" s="2"/>
      <c r="D110" s="2"/>
      <c r="E110" s="13"/>
      <c r="F110" s="2"/>
      <c r="G110" s="2"/>
      <c r="H110" s="2"/>
      <c r="I110" s="19"/>
      <c r="J110" s="2"/>
      <c r="K110" s="2"/>
      <c r="L110" s="13"/>
      <c r="M110" s="50"/>
      <c r="N110" s="2"/>
      <c r="O110" s="2"/>
      <c r="P110" s="1">
        <f t="shared" si="14"/>
        <v>0</v>
      </c>
      <c r="Q110" s="2"/>
      <c r="R110" s="69"/>
      <c r="S110" s="69"/>
      <c r="T110" s="69"/>
      <c r="U110" s="69"/>
      <c r="V110" s="69"/>
      <c r="W110" s="68">
        <f t="shared" si="16"/>
        <v>0</v>
      </c>
      <c r="X110" s="68">
        <f t="shared" si="17"/>
        <v>0</v>
      </c>
      <c r="Y110" s="68">
        <f t="shared" si="18"/>
        <v>0</v>
      </c>
      <c r="Z110" s="68"/>
    </row>
    <row r="111" spans="1:26" x14ac:dyDescent="0.2">
      <c r="A111" s="2"/>
      <c r="B111" s="2"/>
      <c r="C111" s="2"/>
      <c r="D111" s="2"/>
      <c r="E111" s="13"/>
      <c r="F111" s="2"/>
      <c r="G111" s="2"/>
      <c r="H111" s="2"/>
      <c r="I111" s="19"/>
      <c r="J111" s="2"/>
      <c r="K111" s="2"/>
      <c r="L111" s="13"/>
      <c r="M111" s="50"/>
      <c r="N111" s="2"/>
      <c r="O111" s="2"/>
      <c r="P111" s="1">
        <f t="shared" si="14"/>
        <v>0</v>
      </c>
      <c r="Q111" s="2"/>
      <c r="R111" s="69"/>
      <c r="S111" s="69"/>
      <c r="T111" s="69"/>
      <c r="U111" s="69"/>
      <c r="V111" s="69"/>
      <c r="W111" s="68">
        <f t="shared" si="16"/>
        <v>0</v>
      </c>
      <c r="X111" s="68">
        <f t="shared" si="17"/>
        <v>0</v>
      </c>
      <c r="Y111" s="68">
        <f t="shared" si="18"/>
        <v>0</v>
      </c>
      <c r="Z111" s="68"/>
    </row>
    <row r="112" spans="1:26" x14ac:dyDescent="0.2">
      <c r="A112" s="2"/>
      <c r="B112" s="2"/>
      <c r="C112" s="2"/>
      <c r="D112" s="2"/>
      <c r="E112" s="13"/>
      <c r="F112" s="2"/>
      <c r="G112" s="2"/>
      <c r="H112" s="2"/>
      <c r="I112" s="19"/>
      <c r="J112" s="2"/>
      <c r="K112" s="2"/>
      <c r="L112" s="13"/>
      <c r="M112" s="50"/>
      <c r="N112" s="2"/>
      <c r="O112" s="2"/>
      <c r="P112" s="1">
        <f t="shared" si="14"/>
        <v>0</v>
      </c>
      <c r="Q112" s="2"/>
      <c r="R112" s="69"/>
      <c r="S112" s="69"/>
      <c r="T112" s="69"/>
      <c r="U112" s="69"/>
      <c r="V112" s="69"/>
      <c r="W112" s="68">
        <f t="shared" si="16"/>
        <v>0</v>
      </c>
      <c r="X112" s="68">
        <f t="shared" si="17"/>
        <v>0</v>
      </c>
      <c r="Y112" s="68">
        <f t="shared" si="18"/>
        <v>0</v>
      </c>
      <c r="Z112" s="68"/>
    </row>
    <row r="113" spans="1:26" x14ac:dyDescent="0.2">
      <c r="A113" s="2"/>
      <c r="B113" s="2"/>
      <c r="C113" s="2"/>
      <c r="D113" s="2"/>
      <c r="E113" s="13"/>
      <c r="F113" s="2"/>
      <c r="G113" s="2"/>
      <c r="H113" s="2"/>
      <c r="I113" s="19"/>
      <c r="J113" s="2"/>
      <c r="K113" s="2"/>
      <c r="L113" s="13"/>
      <c r="M113" s="50"/>
      <c r="N113" s="2"/>
      <c r="O113" s="2"/>
      <c r="P113" s="1">
        <f t="shared" si="14"/>
        <v>0</v>
      </c>
      <c r="Q113" s="2"/>
      <c r="R113" s="69"/>
      <c r="S113" s="69"/>
      <c r="T113" s="69"/>
      <c r="U113" s="69"/>
      <c r="V113" s="69"/>
      <c r="W113" s="68">
        <f t="shared" si="16"/>
        <v>0</v>
      </c>
      <c r="X113" s="68">
        <f t="shared" si="17"/>
        <v>0</v>
      </c>
      <c r="Y113" s="68">
        <f t="shared" si="18"/>
        <v>0</v>
      </c>
      <c r="Z113" s="68"/>
    </row>
    <row r="114" spans="1:26" x14ac:dyDescent="0.2">
      <c r="A114" s="2"/>
      <c r="B114" s="2"/>
      <c r="C114" s="2"/>
      <c r="D114" s="2"/>
      <c r="E114" s="13"/>
      <c r="F114" s="2"/>
      <c r="G114" s="2"/>
      <c r="H114" s="2"/>
      <c r="I114" s="19"/>
      <c r="J114" s="2"/>
      <c r="K114" s="2"/>
      <c r="L114" s="13"/>
      <c r="M114" s="50"/>
      <c r="N114" s="2"/>
      <c r="O114" s="2"/>
      <c r="P114" s="1">
        <f t="shared" si="14"/>
        <v>0</v>
      </c>
      <c r="Q114" s="2"/>
      <c r="R114" s="69"/>
      <c r="S114" s="69"/>
      <c r="T114" s="69"/>
      <c r="U114" s="69"/>
      <c r="V114" s="69"/>
      <c r="W114" s="68">
        <f t="shared" si="16"/>
        <v>0</v>
      </c>
      <c r="X114" s="68">
        <f t="shared" si="17"/>
        <v>0</v>
      </c>
      <c r="Y114" s="68">
        <f t="shared" si="18"/>
        <v>0</v>
      </c>
      <c r="Z114" s="68"/>
    </row>
    <row r="115" spans="1:26" x14ac:dyDescent="0.2">
      <c r="A115" s="2"/>
      <c r="B115" s="2"/>
      <c r="C115" s="2"/>
      <c r="D115" s="2"/>
      <c r="E115" s="13"/>
      <c r="F115" s="2"/>
      <c r="G115" s="2"/>
      <c r="H115" s="2"/>
      <c r="I115" s="19"/>
      <c r="J115" s="2"/>
      <c r="K115" s="2"/>
      <c r="L115" s="13"/>
      <c r="M115" s="50"/>
      <c r="N115" s="2"/>
      <c r="O115" s="2"/>
      <c r="P115" s="1">
        <f t="shared" si="14"/>
        <v>0</v>
      </c>
      <c r="Q115" s="2"/>
      <c r="R115" s="69"/>
      <c r="S115" s="69"/>
      <c r="T115" s="69"/>
      <c r="U115" s="69"/>
      <c r="V115" s="69"/>
      <c r="W115" s="68">
        <f t="shared" si="16"/>
        <v>0</v>
      </c>
      <c r="X115" s="68">
        <f t="shared" si="17"/>
        <v>0</v>
      </c>
      <c r="Y115" s="68">
        <f t="shared" si="18"/>
        <v>0</v>
      </c>
      <c r="Z115" s="68"/>
    </row>
    <row r="116" spans="1:26" x14ac:dyDescent="0.2">
      <c r="A116" s="2"/>
      <c r="B116" s="2"/>
      <c r="C116" s="2"/>
      <c r="D116" s="2"/>
      <c r="E116" s="13"/>
      <c r="F116" s="2"/>
      <c r="G116" s="2"/>
      <c r="H116" s="2"/>
      <c r="I116" s="19"/>
      <c r="J116" s="2"/>
      <c r="K116" s="2"/>
      <c r="L116" s="13"/>
      <c r="M116" s="50"/>
      <c r="N116" s="2"/>
      <c r="O116" s="2"/>
      <c r="P116" s="1">
        <f t="shared" si="14"/>
        <v>0</v>
      </c>
      <c r="Q116" s="2"/>
      <c r="R116" s="69"/>
      <c r="S116" s="69"/>
      <c r="T116" s="69"/>
      <c r="U116" s="69"/>
      <c r="V116" s="69"/>
      <c r="W116" s="68">
        <f t="shared" si="16"/>
        <v>0</v>
      </c>
      <c r="X116" s="68">
        <f t="shared" si="17"/>
        <v>0</v>
      </c>
      <c r="Y116" s="68">
        <f t="shared" si="18"/>
        <v>0</v>
      </c>
      <c r="Z116" s="68"/>
    </row>
    <row r="117" spans="1:26" x14ac:dyDescent="0.2">
      <c r="A117" s="2"/>
      <c r="B117" s="2"/>
      <c r="C117" s="2"/>
      <c r="D117" s="2"/>
      <c r="E117" s="13"/>
      <c r="F117" s="2"/>
      <c r="G117" s="2"/>
      <c r="H117" s="2"/>
      <c r="I117" s="19"/>
      <c r="J117" s="2"/>
      <c r="K117" s="2"/>
      <c r="L117" s="13"/>
      <c r="M117" s="50"/>
      <c r="N117" s="2"/>
      <c r="O117" s="2"/>
      <c r="P117" s="1">
        <f t="shared" si="14"/>
        <v>0</v>
      </c>
      <c r="Q117" s="2"/>
      <c r="R117" s="69"/>
      <c r="S117" s="69"/>
      <c r="T117" s="69"/>
      <c r="U117" s="69"/>
      <c r="V117" s="69"/>
      <c r="W117" s="68">
        <f t="shared" si="16"/>
        <v>0</v>
      </c>
      <c r="X117" s="68">
        <f t="shared" si="17"/>
        <v>0</v>
      </c>
      <c r="Y117" s="68">
        <f t="shared" si="18"/>
        <v>0</v>
      </c>
      <c r="Z117" s="68"/>
    </row>
    <row r="118" spans="1:26" x14ac:dyDescent="0.2">
      <c r="A118" s="2"/>
      <c r="B118" s="2"/>
      <c r="C118" s="2"/>
      <c r="D118" s="2"/>
      <c r="E118" s="13"/>
      <c r="F118" s="2"/>
      <c r="G118" s="2"/>
      <c r="H118" s="2"/>
      <c r="I118" s="19"/>
      <c r="J118" s="2"/>
      <c r="K118" s="2"/>
      <c r="L118" s="13"/>
      <c r="M118" s="50"/>
      <c r="N118" s="2"/>
      <c r="O118" s="2"/>
      <c r="P118" s="1">
        <f t="shared" si="14"/>
        <v>0</v>
      </c>
      <c r="Q118" s="2"/>
      <c r="R118" s="69"/>
      <c r="S118" s="69"/>
      <c r="T118" s="69"/>
      <c r="U118" s="69"/>
      <c r="V118" s="69"/>
      <c r="W118" s="68">
        <f t="shared" si="16"/>
        <v>0</v>
      </c>
      <c r="X118" s="68">
        <f t="shared" si="17"/>
        <v>0</v>
      </c>
      <c r="Y118" s="68">
        <f t="shared" si="18"/>
        <v>0</v>
      </c>
      <c r="Z118" s="68"/>
    </row>
    <row r="119" spans="1:26" x14ac:dyDescent="0.2">
      <c r="A119" s="2"/>
      <c r="B119" s="2"/>
      <c r="C119" s="2"/>
      <c r="D119" s="2"/>
      <c r="E119" s="13"/>
      <c r="F119" s="2"/>
      <c r="G119" s="2"/>
      <c r="H119" s="2"/>
      <c r="I119" s="19"/>
      <c r="J119" s="2"/>
      <c r="K119" s="2"/>
      <c r="L119" s="13"/>
      <c r="M119" s="50"/>
      <c r="N119" s="2"/>
      <c r="O119" s="2"/>
      <c r="P119" s="1">
        <f t="shared" si="14"/>
        <v>0</v>
      </c>
      <c r="Q119" s="2"/>
      <c r="R119" s="69"/>
      <c r="S119" s="69"/>
      <c r="T119" s="69"/>
      <c r="U119" s="69"/>
      <c r="V119" s="69"/>
      <c r="W119" s="68">
        <f t="shared" si="16"/>
        <v>0</v>
      </c>
      <c r="X119" s="68">
        <f t="shared" si="17"/>
        <v>0</v>
      </c>
      <c r="Y119" s="68">
        <f t="shared" si="18"/>
        <v>0</v>
      </c>
      <c r="Z119" s="68"/>
    </row>
    <row r="120" spans="1:26" x14ac:dyDescent="0.2">
      <c r="A120" s="2"/>
      <c r="B120" s="2"/>
      <c r="C120" s="2"/>
      <c r="D120" s="2"/>
      <c r="E120" s="13"/>
      <c r="F120" s="2"/>
      <c r="G120" s="2"/>
      <c r="H120" s="2"/>
      <c r="I120" s="19"/>
      <c r="J120" s="2"/>
      <c r="K120" s="2"/>
      <c r="L120" s="13"/>
      <c r="M120" s="50"/>
      <c r="N120" s="2"/>
      <c r="O120" s="2"/>
      <c r="P120" s="1">
        <f t="shared" si="14"/>
        <v>0</v>
      </c>
      <c r="Q120" s="2"/>
      <c r="S120" s="69"/>
      <c r="T120" s="69"/>
      <c r="U120" s="69"/>
      <c r="V120" s="69"/>
      <c r="W120" s="69"/>
      <c r="X120" s="70">
        <f t="shared" ref="X120:X132" si="19">IF($K120=$W$4,$F120,0)</f>
        <v>0</v>
      </c>
      <c r="Y120" s="69"/>
      <c r="Z120" s="69"/>
    </row>
    <row r="121" spans="1:26" x14ac:dyDescent="0.2">
      <c r="A121" s="2"/>
      <c r="B121" s="2"/>
      <c r="C121" s="2"/>
      <c r="D121" s="2"/>
      <c r="E121" s="13"/>
      <c r="F121" s="2"/>
      <c r="G121" s="2"/>
      <c r="H121" s="2"/>
      <c r="I121" s="19"/>
      <c r="J121" s="2"/>
      <c r="K121" s="2"/>
      <c r="L121" s="13"/>
      <c r="M121" s="50"/>
      <c r="N121" s="2"/>
      <c r="O121" s="2"/>
      <c r="P121" s="1">
        <f t="shared" si="14"/>
        <v>0</v>
      </c>
      <c r="Q121" s="2"/>
      <c r="S121" s="69"/>
      <c r="T121" s="69"/>
      <c r="U121" s="69"/>
      <c r="V121" s="69"/>
      <c r="W121" s="69"/>
      <c r="X121" s="70">
        <f t="shared" si="19"/>
        <v>0</v>
      </c>
      <c r="Y121" s="69"/>
      <c r="Z121" s="69"/>
    </row>
    <row r="122" spans="1:26" x14ac:dyDescent="0.2">
      <c r="A122" s="2"/>
      <c r="B122" s="2"/>
      <c r="C122" s="2"/>
      <c r="D122" s="2"/>
      <c r="E122" s="13"/>
      <c r="F122" s="2"/>
      <c r="G122" s="2"/>
      <c r="H122" s="2"/>
      <c r="I122" s="19"/>
      <c r="J122" s="2"/>
      <c r="K122" s="2"/>
      <c r="L122" s="13"/>
      <c r="M122" s="50"/>
      <c r="N122" s="2"/>
      <c r="O122" s="2"/>
      <c r="P122" s="1">
        <f t="shared" si="14"/>
        <v>0</v>
      </c>
      <c r="Q122" s="2"/>
      <c r="S122" s="69"/>
      <c r="T122" s="69"/>
      <c r="U122" s="69"/>
      <c r="V122" s="69"/>
      <c r="W122" s="69"/>
      <c r="X122" s="70">
        <f t="shared" si="19"/>
        <v>0</v>
      </c>
      <c r="Y122" s="69"/>
      <c r="Z122" s="69"/>
    </row>
    <row r="123" spans="1:26" x14ac:dyDescent="0.2">
      <c r="A123" s="2"/>
      <c r="B123" s="2"/>
      <c r="C123" s="2"/>
      <c r="D123" s="2"/>
      <c r="E123" s="13"/>
      <c r="F123" s="2"/>
      <c r="G123" s="2"/>
      <c r="H123" s="2"/>
      <c r="I123" s="19"/>
      <c r="J123" s="2"/>
      <c r="K123" s="2"/>
      <c r="L123" s="13"/>
      <c r="M123" s="50"/>
      <c r="N123" s="2"/>
      <c r="O123" s="2"/>
      <c r="P123" s="1">
        <f t="shared" si="14"/>
        <v>0</v>
      </c>
      <c r="Q123" s="2"/>
      <c r="S123" s="69"/>
      <c r="T123" s="69"/>
      <c r="U123" s="69"/>
      <c r="V123" s="69"/>
      <c r="W123" s="69"/>
      <c r="X123" s="70">
        <f t="shared" si="19"/>
        <v>0</v>
      </c>
      <c r="Y123" s="69"/>
      <c r="Z123" s="69"/>
    </row>
    <row r="124" spans="1:26" x14ac:dyDescent="0.2">
      <c r="A124" s="2"/>
      <c r="B124" s="2"/>
      <c r="C124" s="2"/>
      <c r="D124" s="2"/>
      <c r="E124" s="13"/>
      <c r="F124" s="2"/>
      <c r="G124" s="2"/>
      <c r="H124" s="2"/>
      <c r="I124" s="19"/>
      <c r="J124" s="2"/>
      <c r="K124" s="2"/>
      <c r="L124" s="13"/>
      <c r="M124" s="50"/>
      <c r="N124" s="2"/>
      <c r="O124" s="2"/>
      <c r="P124" s="1">
        <f t="shared" si="14"/>
        <v>0</v>
      </c>
      <c r="Q124" s="2"/>
      <c r="S124" s="69"/>
      <c r="T124" s="69"/>
      <c r="U124" s="69"/>
      <c r="V124" s="69"/>
      <c r="W124" s="69"/>
      <c r="X124" s="70">
        <f t="shared" si="19"/>
        <v>0</v>
      </c>
      <c r="Y124" s="69"/>
      <c r="Z124" s="69"/>
    </row>
    <row r="125" spans="1:26" x14ac:dyDescent="0.2">
      <c r="A125" s="2"/>
      <c r="B125" s="2"/>
      <c r="C125" s="2"/>
      <c r="D125" s="2"/>
      <c r="E125" s="13"/>
      <c r="F125" s="2"/>
      <c r="G125" s="2"/>
      <c r="H125" s="2"/>
      <c r="I125" s="19"/>
      <c r="J125" s="2"/>
      <c r="K125" s="2"/>
      <c r="L125" s="13"/>
      <c r="M125" s="50"/>
      <c r="N125" s="2"/>
      <c r="O125" s="2"/>
      <c r="P125" s="1">
        <f t="shared" si="14"/>
        <v>0</v>
      </c>
      <c r="Q125" s="2"/>
      <c r="S125" s="69"/>
      <c r="T125" s="69"/>
      <c r="U125" s="69"/>
      <c r="V125" s="69"/>
      <c r="W125" s="69"/>
      <c r="X125" s="70">
        <f t="shared" si="19"/>
        <v>0</v>
      </c>
      <c r="Y125" s="69"/>
      <c r="Z125" s="69"/>
    </row>
    <row r="126" spans="1:26" x14ac:dyDescent="0.2">
      <c r="A126" s="2"/>
      <c r="B126" s="2"/>
      <c r="C126" s="2"/>
      <c r="D126" s="2"/>
      <c r="E126" s="13"/>
      <c r="F126" s="2"/>
      <c r="G126" s="2"/>
      <c r="H126" s="2"/>
      <c r="I126" s="19"/>
      <c r="J126" s="2"/>
      <c r="K126" s="2"/>
      <c r="L126" s="13"/>
      <c r="M126" s="50"/>
      <c r="N126" s="2"/>
      <c r="O126" s="2"/>
      <c r="P126" s="1">
        <f t="shared" si="14"/>
        <v>0</v>
      </c>
      <c r="Q126" s="2"/>
      <c r="S126" s="69"/>
      <c r="T126" s="69"/>
      <c r="U126" s="69"/>
      <c r="V126" s="69"/>
      <c r="W126" s="69"/>
      <c r="X126" s="70">
        <f t="shared" si="19"/>
        <v>0</v>
      </c>
      <c r="Y126" s="69"/>
      <c r="Z126" s="69"/>
    </row>
    <row r="127" spans="1:26" x14ac:dyDescent="0.2">
      <c r="A127" s="2"/>
      <c r="B127" s="2"/>
      <c r="C127" s="2"/>
      <c r="D127" s="2"/>
      <c r="E127" s="13"/>
      <c r="F127" s="2"/>
      <c r="G127" s="2"/>
      <c r="H127" s="2"/>
      <c r="I127" s="19"/>
      <c r="J127" s="2"/>
      <c r="K127" s="2"/>
      <c r="L127" s="13"/>
      <c r="M127" s="50"/>
      <c r="N127" s="2"/>
      <c r="O127" s="2"/>
      <c r="P127" s="1">
        <f t="shared" si="14"/>
        <v>0</v>
      </c>
      <c r="Q127" s="2"/>
      <c r="S127" s="69"/>
      <c r="T127" s="69"/>
      <c r="U127" s="69"/>
      <c r="V127" s="69"/>
      <c r="W127" s="69"/>
      <c r="X127" s="70">
        <f t="shared" si="19"/>
        <v>0</v>
      </c>
      <c r="Y127" s="69"/>
      <c r="Z127" s="69"/>
    </row>
    <row r="128" spans="1:26" x14ac:dyDescent="0.2">
      <c r="A128" s="2"/>
      <c r="B128" s="2"/>
      <c r="C128" s="2"/>
      <c r="D128" s="2"/>
      <c r="E128" s="13"/>
      <c r="F128" s="2"/>
      <c r="G128" s="2"/>
      <c r="H128" s="2"/>
      <c r="I128" s="19"/>
      <c r="J128" s="2"/>
      <c r="K128" s="2"/>
      <c r="L128" s="13"/>
      <c r="M128" s="50"/>
      <c r="N128" s="2"/>
      <c r="O128" s="2"/>
      <c r="P128" s="1">
        <f t="shared" si="14"/>
        <v>0</v>
      </c>
      <c r="Q128" s="2"/>
      <c r="S128" s="69"/>
      <c r="T128" s="69"/>
      <c r="U128" s="69"/>
      <c r="V128" s="69"/>
      <c r="W128" s="69"/>
      <c r="X128" s="70">
        <f t="shared" si="19"/>
        <v>0</v>
      </c>
      <c r="Y128" s="69"/>
      <c r="Z128" s="69"/>
    </row>
    <row r="129" spans="1:26" x14ac:dyDescent="0.2">
      <c r="A129" s="2"/>
      <c r="B129" s="2"/>
      <c r="C129" s="2"/>
      <c r="D129" s="2"/>
      <c r="E129" s="13"/>
      <c r="F129" s="2"/>
      <c r="G129" s="2"/>
      <c r="H129" s="2"/>
      <c r="I129" s="19"/>
      <c r="J129" s="2"/>
      <c r="K129" s="2"/>
      <c r="L129" s="13"/>
      <c r="M129" s="50"/>
      <c r="N129" s="2"/>
      <c r="O129" s="2"/>
      <c r="P129" s="1">
        <f t="shared" si="14"/>
        <v>0</v>
      </c>
      <c r="Q129" s="2"/>
      <c r="S129" s="69"/>
      <c r="T129" s="69"/>
      <c r="U129" s="69"/>
      <c r="V129" s="69"/>
      <c r="W129" s="69"/>
      <c r="X129" s="70">
        <f t="shared" si="19"/>
        <v>0</v>
      </c>
      <c r="Y129" s="69"/>
      <c r="Z129" s="69"/>
    </row>
    <row r="130" spans="1:26" x14ac:dyDescent="0.2">
      <c r="A130" s="2"/>
      <c r="B130" s="2"/>
      <c r="C130" s="2"/>
      <c r="D130" s="2"/>
      <c r="E130" s="13"/>
      <c r="F130" s="2"/>
      <c r="G130" s="2"/>
      <c r="H130" s="2"/>
      <c r="I130" s="19"/>
      <c r="J130" s="2"/>
      <c r="K130" s="2"/>
      <c r="L130" s="13"/>
      <c r="M130" s="50"/>
      <c r="N130" s="2"/>
      <c r="O130" s="2"/>
      <c r="P130" s="1">
        <f t="shared" si="14"/>
        <v>0</v>
      </c>
      <c r="Q130" s="2"/>
      <c r="S130" s="69"/>
      <c r="T130" s="69"/>
      <c r="U130" s="69"/>
      <c r="V130" s="69"/>
      <c r="W130" s="69"/>
      <c r="X130" s="70">
        <f t="shared" si="19"/>
        <v>0</v>
      </c>
      <c r="Y130" s="69"/>
      <c r="Z130" s="69"/>
    </row>
    <row r="131" spans="1:26" x14ac:dyDescent="0.2">
      <c r="A131" s="2"/>
      <c r="B131" s="2"/>
      <c r="C131" s="2"/>
      <c r="D131" s="2"/>
      <c r="E131" s="13"/>
      <c r="F131" s="2"/>
      <c r="G131" s="2"/>
      <c r="H131" s="2"/>
      <c r="I131" s="19"/>
      <c r="J131" s="2"/>
      <c r="K131" s="2"/>
      <c r="L131" s="13"/>
      <c r="M131" s="50"/>
      <c r="N131" s="2"/>
      <c r="O131" s="2"/>
      <c r="P131" s="1">
        <f t="shared" si="14"/>
        <v>0</v>
      </c>
      <c r="Q131" s="2"/>
      <c r="S131" s="69"/>
      <c r="T131" s="69"/>
      <c r="U131" s="69"/>
      <c r="V131" s="69"/>
      <c r="W131" s="69"/>
      <c r="X131" s="70">
        <f t="shared" si="19"/>
        <v>0</v>
      </c>
      <c r="Y131" s="69"/>
      <c r="Z131" s="69"/>
    </row>
    <row r="132" spans="1:26" x14ac:dyDescent="0.2">
      <c r="A132" s="2"/>
      <c r="B132" s="2"/>
      <c r="C132" s="2"/>
      <c r="D132" s="2"/>
      <c r="E132" s="13"/>
      <c r="F132" s="2"/>
      <c r="G132" s="2"/>
      <c r="H132" s="2"/>
      <c r="I132" s="19"/>
      <c r="J132" s="2"/>
      <c r="K132" s="2"/>
      <c r="L132" s="13"/>
      <c r="M132" s="50"/>
      <c r="N132" s="2"/>
      <c r="O132" s="2"/>
      <c r="P132" s="1">
        <f t="shared" si="14"/>
        <v>0</v>
      </c>
      <c r="Q132" s="2"/>
      <c r="S132" s="69"/>
      <c r="T132" s="69"/>
      <c r="U132" s="69"/>
      <c r="V132" s="69"/>
      <c r="W132" s="69"/>
      <c r="X132" s="70">
        <f t="shared" si="19"/>
        <v>0</v>
      </c>
      <c r="Y132" s="69"/>
      <c r="Z132" s="69"/>
    </row>
    <row r="133" spans="1:26" x14ac:dyDescent="0.25">
      <c r="A133" s="2"/>
      <c r="B133" s="2"/>
      <c r="C133" s="2"/>
      <c r="D133" s="2"/>
      <c r="E133" s="13"/>
      <c r="F133" s="2"/>
      <c r="G133" s="2"/>
      <c r="H133" s="2"/>
      <c r="I133" s="19"/>
      <c r="J133" s="2"/>
      <c r="K133" s="2"/>
      <c r="L133" s="13"/>
      <c r="M133" s="50"/>
      <c r="N133" s="2"/>
      <c r="O133" s="2"/>
      <c r="P133" s="1">
        <f t="shared" si="14"/>
        <v>0</v>
      </c>
      <c r="Q133" s="2"/>
    </row>
    <row r="134" spans="1:26" x14ac:dyDescent="0.25">
      <c r="A134" s="2"/>
      <c r="B134" s="2"/>
      <c r="C134" s="2"/>
      <c r="D134" s="2"/>
      <c r="E134" s="13"/>
      <c r="F134" s="2"/>
      <c r="G134" s="2"/>
      <c r="H134" s="2"/>
      <c r="I134" s="19"/>
      <c r="J134" s="2"/>
      <c r="K134" s="2"/>
      <c r="L134" s="13"/>
      <c r="M134" s="50"/>
      <c r="N134" s="2"/>
      <c r="O134" s="2"/>
      <c r="P134" s="1">
        <f t="shared" si="14"/>
        <v>0</v>
      </c>
      <c r="Q134" s="2"/>
    </row>
    <row r="135" spans="1:26" x14ac:dyDescent="0.25">
      <c r="A135" s="2"/>
      <c r="B135" s="2"/>
      <c r="C135" s="2"/>
      <c r="D135" s="2"/>
      <c r="E135" s="13"/>
      <c r="F135" s="2"/>
      <c r="G135" s="2"/>
      <c r="H135" s="2"/>
      <c r="I135" s="19"/>
      <c r="J135" s="2"/>
      <c r="K135" s="2"/>
      <c r="L135" s="13"/>
      <c r="M135" s="50"/>
      <c r="N135" s="2"/>
      <c r="O135" s="2"/>
      <c r="P135" s="1">
        <f t="shared" si="14"/>
        <v>0</v>
      </c>
      <c r="Q135" s="2"/>
    </row>
    <row r="136" spans="1:26" x14ac:dyDescent="0.25">
      <c r="A136" s="2"/>
      <c r="B136" s="2"/>
      <c r="C136" s="2"/>
      <c r="D136" s="2"/>
      <c r="E136" s="13"/>
      <c r="F136" s="2"/>
      <c r="G136" s="2"/>
      <c r="H136" s="2"/>
      <c r="I136" s="19"/>
      <c r="J136" s="2"/>
      <c r="K136" s="2"/>
      <c r="L136" s="13"/>
      <c r="M136" s="50"/>
      <c r="N136" s="2"/>
      <c r="O136" s="2"/>
      <c r="P136" s="1">
        <f t="shared" si="14"/>
        <v>0</v>
      </c>
      <c r="Q136" s="2"/>
    </row>
    <row r="137" spans="1:26" x14ac:dyDescent="0.25">
      <c r="A137" s="2"/>
      <c r="B137" s="2"/>
      <c r="C137" s="2"/>
      <c r="D137" s="2"/>
      <c r="E137" s="13"/>
      <c r="F137" s="2"/>
      <c r="G137" s="2"/>
      <c r="H137" s="2"/>
      <c r="I137" s="19"/>
      <c r="J137" s="2"/>
      <c r="K137" s="2"/>
      <c r="L137" s="13"/>
      <c r="M137" s="50"/>
      <c r="N137" s="2"/>
      <c r="O137" s="2"/>
      <c r="P137" s="1">
        <f t="shared" si="14"/>
        <v>0</v>
      </c>
      <c r="Q137" s="2"/>
    </row>
    <row r="138" spans="1:26" x14ac:dyDescent="0.25">
      <c r="A138" s="2"/>
      <c r="B138" s="2"/>
      <c r="C138" s="2"/>
      <c r="D138" s="2"/>
      <c r="E138" s="13"/>
      <c r="F138" s="2"/>
      <c r="G138" s="2"/>
      <c r="H138" s="2"/>
      <c r="I138" s="19"/>
      <c r="J138" s="2"/>
      <c r="K138" s="2"/>
      <c r="L138" s="13"/>
      <c r="M138" s="50"/>
      <c r="N138" s="2"/>
      <c r="O138" s="2"/>
      <c r="P138" s="1">
        <f t="shared" si="14"/>
        <v>0</v>
      </c>
      <c r="Q138" s="2"/>
    </row>
    <row r="139" spans="1:26" x14ac:dyDescent="0.25">
      <c r="A139" s="2"/>
      <c r="B139" s="2"/>
      <c r="C139" s="2"/>
      <c r="D139" s="2"/>
      <c r="E139" s="13"/>
      <c r="F139" s="2"/>
      <c r="G139" s="2"/>
      <c r="H139" s="2"/>
      <c r="I139" s="19"/>
      <c r="J139" s="2"/>
      <c r="K139" s="2"/>
      <c r="L139" s="13"/>
      <c r="M139" s="50"/>
      <c r="N139" s="2"/>
      <c r="O139" s="2"/>
      <c r="P139" s="1">
        <f t="shared" si="14"/>
        <v>0</v>
      </c>
      <c r="Q139" s="2"/>
    </row>
    <row r="140" spans="1:26" x14ac:dyDescent="0.25">
      <c r="A140" s="2"/>
      <c r="B140" s="2"/>
      <c r="C140" s="2"/>
      <c r="D140" s="2"/>
      <c r="E140" s="13"/>
      <c r="F140" s="2"/>
      <c r="G140" s="2"/>
      <c r="H140" s="2"/>
      <c r="I140" s="19"/>
      <c r="J140" s="2"/>
      <c r="K140" s="2"/>
      <c r="L140" s="13"/>
      <c r="M140" s="50"/>
      <c r="N140" s="2"/>
      <c r="O140" s="2"/>
      <c r="P140" s="1">
        <f t="shared" si="14"/>
        <v>0</v>
      </c>
      <c r="Q140" s="2"/>
    </row>
    <row r="141" spans="1:26" x14ac:dyDescent="0.25">
      <c r="A141" s="2"/>
      <c r="B141" s="2"/>
      <c r="C141" s="2"/>
      <c r="D141" s="2"/>
      <c r="E141" s="13"/>
      <c r="F141" s="2"/>
      <c r="G141" s="2"/>
      <c r="H141" s="2"/>
      <c r="I141" s="19"/>
      <c r="J141" s="2"/>
      <c r="K141" s="2"/>
      <c r="L141" s="13"/>
      <c r="M141" s="50"/>
      <c r="N141" s="2"/>
      <c r="O141" s="2"/>
      <c r="P141" s="1">
        <f t="shared" si="14"/>
        <v>0</v>
      </c>
      <c r="Q141" s="2"/>
    </row>
    <row r="142" spans="1:26" x14ac:dyDescent="0.25">
      <c r="A142" s="2"/>
      <c r="B142" s="2"/>
      <c r="C142" s="2"/>
      <c r="D142" s="2"/>
      <c r="E142" s="13"/>
      <c r="F142" s="2"/>
      <c r="G142" s="2"/>
      <c r="H142" s="2"/>
      <c r="I142" s="19"/>
      <c r="J142" s="2"/>
      <c r="K142" s="2"/>
      <c r="L142" s="13"/>
      <c r="M142" s="50"/>
      <c r="N142" s="2"/>
      <c r="O142" s="2"/>
      <c r="P142" s="1">
        <f t="shared" si="14"/>
        <v>0</v>
      </c>
      <c r="Q142" s="2"/>
    </row>
    <row r="143" spans="1:26" x14ac:dyDescent="0.25">
      <c r="A143" s="2"/>
      <c r="B143" s="2"/>
      <c r="C143" s="2"/>
      <c r="D143" s="2"/>
      <c r="E143" s="13"/>
      <c r="F143" s="2"/>
      <c r="G143" s="2"/>
      <c r="H143" s="2"/>
      <c r="I143" s="19"/>
      <c r="J143" s="2"/>
      <c r="K143" s="2"/>
      <c r="L143" s="13"/>
      <c r="M143" s="50"/>
      <c r="N143" s="2"/>
      <c r="O143" s="2"/>
      <c r="P143" s="1">
        <f t="shared" si="14"/>
        <v>0</v>
      </c>
      <c r="Q143" s="2"/>
    </row>
    <row r="144" spans="1:26" x14ac:dyDescent="0.25">
      <c r="A144" s="2"/>
      <c r="B144" s="2"/>
      <c r="C144" s="2"/>
      <c r="D144" s="2"/>
      <c r="E144" s="13"/>
      <c r="F144" s="2"/>
      <c r="G144" s="2"/>
      <c r="H144" s="2"/>
      <c r="I144" s="19"/>
      <c r="J144" s="2"/>
      <c r="K144" s="2"/>
      <c r="L144" s="13"/>
      <c r="M144" s="50"/>
      <c r="N144" s="2"/>
      <c r="O144" s="2"/>
      <c r="P144" s="1">
        <f t="shared" si="14"/>
        <v>0</v>
      </c>
      <c r="Q144" s="2"/>
    </row>
    <row r="145" spans="1:17" x14ac:dyDescent="0.25">
      <c r="A145" s="2"/>
      <c r="B145" s="2"/>
      <c r="C145" s="2"/>
      <c r="D145" s="2"/>
      <c r="E145" s="13"/>
      <c r="F145" s="2"/>
      <c r="G145" s="2"/>
      <c r="H145" s="2"/>
      <c r="I145" s="19"/>
      <c r="J145" s="2"/>
      <c r="K145" s="2"/>
      <c r="L145" s="13"/>
      <c r="M145" s="50"/>
      <c r="N145" s="2"/>
      <c r="O145" s="2"/>
      <c r="P145" s="1">
        <f t="shared" si="14"/>
        <v>0</v>
      </c>
      <c r="Q145" s="2"/>
    </row>
    <row r="146" spans="1:17" x14ac:dyDescent="0.25">
      <c r="A146" s="2"/>
      <c r="B146" s="2"/>
      <c r="C146" s="2"/>
      <c r="D146" s="2"/>
      <c r="E146" s="13"/>
      <c r="F146" s="2"/>
      <c r="G146" s="2"/>
      <c r="H146" s="2"/>
      <c r="I146" s="19"/>
      <c r="J146" s="2"/>
      <c r="K146" s="2"/>
      <c r="L146" s="13"/>
      <c r="M146" s="50"/>
      <c r="N146" s="2"/>
      <c r="O146" s="2"/>
      <c r="P146" s="1">
        <f t="shared" ref="P146:P174" si="20">IF(M146&lt;&gt;"",ABS(M146*F146),F146)</f>
        <v>0</v>
      </c>
      <c r="Q146" s="2"/>
    </row>
    <row r="147" spans="1:17" x14ac:dyDescent="0.25">
      <c r="A147" s="2"/>
      <c r="B147" s="2"/>
      <c r="C147" s="2"/>
      <c r="D147" s="2"/>
      <c r="E147" s="13"/>
      <c r="F147" s="2"/>
      <c r="G147" s="2"/>
      <c r="H147" s="2"/>
      <c r="I147" s="19"/>
      <c r="J147" s="2"/>
      <c r="K147" s="2"/>
      <c r="L147" s="13"/>
      <c r="M147" s="50"/>
      <c r="N147" s="2"/>
      <c r="O147" s="2"/>
      <c r="P147" s="1">
        <f t="shared" si="20"/>
        <v>0</v>
      </c>
      <c r="Q147" s="2"/>
    </row>
    <row r="148" spans="1:17" x14ac:dyDescent="0.25">
      <c r="A148" s="2"/>
      <c r="B148" s="2"/>
      <c r="C148" s="2"/>
      <c r="D148" s="2"/>
      <c r="E148" s="13"/>
      <c r="F148" s="2"/>
      <c r="G148" s="2"/>
      <c r="H148" s="2"/>
      <c r="I148" s="19"/>
      <c r="J148" s="2"/>
      <c r="K148" s="2"/>
      <c r="L148" s="13"/>
      <c r="M148" s="50"/>
      <c r="N148" s="2"/>
      <c r="O148" s="2"/>
      <c r="P148" s="1">
        <f t="shared" si="20"/>
        <v>0</v>
      </c>
      <c r="Q148" s="2"/>
    </row>
    <row r="149" spans="1:17" x14ac:dyDescent="0.25">
      <c r="A149" s="2"/>
      <c r="B149" s="2"/>
      <c r="C149" s="2"/>
      <c r="D149" s="2"/>
      <c r="E149" s="13"/>
      <c r="F149" s="2"/>
      <c r="G149" s="2"/>
      <c r="H149" s="2"/>
      <c r="I149" s="19"/>
      <c r="J149" s="2"/>
      <c r="K149" s="2"/>
      <c r="L149" s="13"/>
      <c r="M149" s="50"/>
      <c r="N149" s="2"/>
      <c r="O149" s="2"/>
      <c r="P149" s="1">
        <f t="shared" si="20"/>
        <v>0</v>
      </c>
      <c r="Q149" s="2"/>
    </row>
    <row r="150" spans="1:17" x14ac:dyDescent="0.25">
      <c r="A150" s="2"/>
      <c r="B150" s="2"/>
      <c r="C150" s="2"/>
      <c r="D150" s="2"/>
      <c r="E150" s="13"/>
      <c r="F150" s="2"/>
      <c r="G150" s="2"/>
      <c r="H150" s="2"/>
      <c r="I150" s="19"/>
      <c r="J150" s="2"/>
      <c r="K150" s="2"/>
      <c r="L150" s="13"/>
      <c r="M150" s="50"/>
      <c r="N150" s="2"/>
      <c r="O150" s="2"/>
      <c r="P150" s="1">
        <f t="shared" si="20"/>
        <v>0</v>
      </c>
      <c r="Q150" s="2"/>
    </row>
    <row r="151" spans="1:17" x14ac:dyDescent="0.25">
      <c r="A151" s="2"/>
      <c r="B151" s="2"/>
      <c r="C151" s="2"/>
      <c r="D151" s="2"/>
      <c r="E151" s="13"/>
      <c r="F151" s="2"/>
      <c r="G151" s="2"/>
      <c r="H151" s="2"/>
      <c r="I151" s="19"/>
      <c r="J151" s="2"/>
      <c r="K151" s="2"/>
      <c r="L151" s="13"/>
      <c r="M151" s="50"/>
      <c r="N151" s="2"/>
      <c r="O151" s="2"/>
      <c r="P151" s="1">
        <f t="shared" si="20"/>
        <v>0</v>
      </c>
      <c r="Q151" s="2"/>
    </row>
    <row r="152" spans="1:17" x14ac:dyDescent="0.25">
      <c r="A152" s="2"/>
      <c r="B152" s="2"/>
      <c r="C152" s="2"/>
      <c r="D152" s="2"/>
      <c r="E152" s="13"/>
      <c r="F152" s="2"/>
      <c r="G152" s="2"/>
      <c r="H152" s="2"/>
      <c r="I152" s="19"/>
      <c r="J152" s="2"/>
      <c r="K152" s="2"/>
      <c r="L152" s="13"/>
      <c r="M152" s="50"/>
      <c r="N152" s="2"/>
      <c r="O152" s="2"/>
      <c r="P152" s="1">
        <f t="shared" si="20"/>
        <v>0</v>
      </c>
      <c r="Q152" s="2"/>
    </row>
    <row r="153" spans="1:17" x14ac:dyDescent="0.25">
      <c r="A153" s="2"/>
      <c r="B153" s="2"/>
      <c r="C153" s="2"/>
      <c r="D153" s="2"/>
      <c r="E153" s="13"/>
      <c r="F153" s="2"/>
      <c r="G153" s="2"/>
      <c r="H153" s="2"/>
      <c r="I153" s="19"/>
      <c r="J153" s="2"/>
      <c r="K153" s="2"/>
      <c r="L153" s="13"/>
      <c r="M153" s="50"/>
      <c r="N153" s="2"/>
      <c r="O153" s="2"/>
      <c r="P153" s="1">
        <f t="shared" si="20"/>
        <v>0</v>
      </c>
      <c r="Q153" s="2"/>
    </row>
    <row r="154" spans="1:17" x14ac:dyDescent="0.25">
      <c r="A154" s="2"/>
      <c r="B154" s="2"/>
      <c r="C154" s="2"/>
      <c r="D154" s="2"/>
      <c r="E154" s="13"/>
      <c r="F154" s="2"/>
      <c r="G154" s="2"/>
      <c r="H154" s="2"/>
      <c r="I154" s="19"/>
      <c r="J154" s="2"/>
      <c r="K154" s="2"/>
      <c r="L154" s="13"/>
      <c r="M154" s="50"/>
      <c r="N154" s="2"/>
      <c r="O154" s="2"/>
      <c r="P154" s="1">
        <f t="shared" si="20"/>
        <v>0</v>
      </c>
      <c r="Q154" s="2"/>
    </row>
    <row r="155" spans="1:17" x14ac:dyDescent="0.25">
      <c r="A155" s="2"/>
      <c r="B155" s="2"/>
      <c r="C155" s="2"/>
      <c r="D155" s="2"/>
      <c r="E155" s="13"/>
      <c r="F155" s="2"/>
      <c r="G155" s="2"/>
      <c r="H155" s="2"/>
      <c r="I155" s="19"/>
      <c r="J155" s="2"/>
      <c r="K155" s="2"/>
      <c r="L155" s="13"/>
      <c r="M155" s="50"/>
      <c r="N155" s="2"/>
      <c r="O155" s="2"/>
      <c r="P155" s="1">
        <f t="shared" si="20"/>
        <v>0</v>
      </c>
      <c r="Q155" s="2"/>
    </row>
    <row r="156" spans="1:17" x14ac:dyDescent="0.25">
      <c r="A156" s="2"/>
      <c r="B156" s="2"/>
      <c r="C156" s="2"/>
      <c r="D156" s="2"/>
      <c r="E156" s="13"/>
      <c r="F156" s="2"/>
      <c r="G156" s="2"/>
      <c r="H156" s="2"/>
      <c r="I156" s="19"/>
      <c r="J156" s="2"/>
      <c r="K156" s="2"/>
      <c r="L156" s="13"/>
      <c r="M156" s="50"/>
      <c r="N156" s="2"/>
      <c r="O156" s="2"/>
      <c r="P156" s="1">
        <f t="shared" si="20"/>
        <v>0</v>
      </c>
      <c r="Q156" s="2"/>
    </row>
    <row r="157" spans="1:17" x14ac:dyDescent="0.25">
      <c r="A157" s="2"/>
      <c r="B157" s="2"/>
      <c r="C157" s="2"/>
      <c r="D157" s="2"/>
      <c r="E157" s="13"/>
      <c r="F157" s="2"/>
      <c r="G157" s="2"/>
      <c r="H157" s="2"/>
      <c r="I157" s="19"/>
      <c r="J157" s="2"/>
      <c r="K157" s="2"/>
      <c r="L157" s="13"/>
      <c r="M157" s="50"/>
      <c r="N157" s="2"/>
      <c r="O157" s="2"/>
      <c r="P157" s="1">
        <f t="shared" si="20"/>
        <v>0</v>
      </c>
      <c r="Q157" s="2"/>
    </row>
    <row r="158" spans="1:17" x14ac:dyDescent="0.25">
      <c r="A158" s="2"/>
      <c r="B158" s="2"/>
      <c r="C158" s="2"/>
      <c r="D158" s="2"/>
      <c r="E158" s="13"/>
      <c r="F158" s="2"/>
      <c r="G158" s="2"/>
      <c r="H158" s="2"/>
      <c r="I158" s="19"/>
      <c r="J158" s="2"/>
      <c r="K158" s="2"/>
      <c r="L158" s="13"/>
      <c r="M158" s="50"/>
      <c r="N158" s="2"/>
      <c r="O158" s="2"/>
      <c r="P158" s="1">
        <f t="shared" si="20"/>
        <v>0</v>
      </c>
      <c r="Q158" s="2"/>
    </row>
    <row r="159" spans="1:17" x14ac:dyDescent="0.25">
      <c r="A159" s="2"/>
      <c r="B159" s="2"/>
      <c r="C159" s="2"/>
      <c r="D159" s="2"/>
      <c r="E159" s="13"/>
      <c r="F159" s="2"/>
      <c r="G159" s="2"/>
      <c r="H159" s="2"/>
      <c r="I159" s="19"/>
      <c r="J159" s="2"/>
      <c r="K159" s="2"/>
      <c r="L159" s="13"/>
      <c r="M159" s="50"/>
      <c r="N159" s="2"/>
      <c r="O159" s="2"/>
      <c r="P159" s="1">
        <f t="shared" si="20"/>
        <v>0</v>
      </c>
      <c r="Q159" s="2"/>
    </row>
    <row r="160" spans="1:17" x14ac:dyDescent="0.25">
      <c r="A160" s="2"/>
      <c r="B160" s="2"/>
      <c r="C160" s="2"/>
      <c r="D160" s="2"/>
      <c r="E160" s="13"/>
      <c r="F160" s="2"/>
      <c r="G160" s="2"/>
      <c r="H160" s="2"/>
      <c r="I160" s="19"/>
      <c r="J160" s="2"/>
      <c r="K160" s="2"/>
      <c r="L160" s="13"/>
      <c r="M160" s="50"/>
      <c r="N160" s="2"/>
      <c r="O160" s="2"/>
      <c r="P160" s="1">
        <f t="shared" si="20"/>
        <v>0</v>
      </c>
      <c r="Q160" s="2"/>
    </row>
    <row r="161" spans="1:17" x14ac:dyDescent="0.25">
      <c r="A161" s="2"/>
      <c r="B161" s="2"/>
      <c r="C161" s="2"/>
      <c r="D161" s="2"/>
      <c r="E161" s="13"/>
      <c r="F161" s="2"/>
      <c r="G161" s="2"/>
      <c r="H161" s="2"/>
      <c r="I161" s="19"/>
      <c r="J161" s="2"/>
      <c r="K161" s="2"/>
      <c r="L161" s="13"/>
      <c r="M161" s="50"/>
      <c r="N161" s="2"/>
      <c r="O161" s="2"/>
      <c r="P161" s="1">
        <f t="shared" si="20"/>
        <v>0</v>
      </c>
      <c r="Q161" s="2"/>
    </row>
    <row r="162" spans="1:17" x14ac:dyDescent="0.25">
      <c r="A162" s="2"/>
      <c r="B162" s="2"/>
      <c r="C162" s="2"/>
      <c r="D162" s="2"/>
      <c r="E162" s="13"/>
      <c r="F162" s="2"/>
      <c r="G162" s="2"/>
      <c r="H162" s="2"/>
      <c r="I162" s="19"/>
      <c r="J162" s="2"/>
      <c r="K162" s="2"/>
      <c r="L162" s="13"/>
      <c r="M162" s="50"/>
      <c r="N162" s="2"/>
      <c r="O162" s="2"/>
      <c r="P162" s="1">
        <f t="shared" si="20"/>
        <v>0</v>
      </c>
      <c r="Q162" s="2"/>
    </row>
    <row r="163" spans="1:17" x14ac:dyDescent="0.25">
      <c r="A163" s="2"/>
      <c r="B163" s="2"/>
      <c r="C163" s="2"/>
      <c r="D163" s="2"/>
      <c r="E163" s="13"/>
      <c r="F163" s="2"/>
      <c r="G163" s="2"/>
      <c r="H163" s="2"/>
      <c r="I163" s="19"/>
      <c r="J163" s="2"/>
      <c r="K163" s="2"/>
      <c r="L163" s="13"/>
      <c r="M163" s="50"/>
      <c r="N163" s="2"/>
      <c r="O163" s="2"/>
      <c r="P163" s="1">
        <f t="shared" si="20"/>
        <v>0</v>
      </c>
      <c r="Q163" s="2"/>
    </row>
    <row r="164" spans="1:17" x14ac:dyDescent="0.25">
      <c r="A164" s="2"/>
      <c r="B164" s="2"/>
      <c r="C164" s="2"/>
      <c r="D164" s="2"/>
      <c r="E164" s="13"/>
      <c r="F164" s="2"/>
      <c r="G164" s="2"/>
      <c r="H164" s="2"/>
      <c r="I164" s="19"/>
      <c r="J164" s="2"/>
      <c r="K164" s="2"/>
      <c r="L164" s="13"/>
      <c r="M164" s="50"/>
      <c r="N164" s="2"/>
      <c r="O164" s="2"/>
      <c r="P164" s="1">
        <f t="shared" si="20"/>
        <v>0</v>
      </c>
      <c r="Q164" s="2"/>
    </row>
    <row r="165" spans="1:17" x14ac:dyDescent="0.25">
      <c r="A165" s="2"/>
      <c r="B165" s="2"/>
      <c r="C165" s="2"/>
      <c r="D165" s="2"/>
      <c r="E165" s="13"/>
      <c r="F165" s="2"/>
      <c r="G165" s="2"/>
      <c r="H165" s="2"/>
      <c r="I165" s="19"/>
      <c r="J165" s="2"/>
      <c r="K165" s="2"/>
      <c r="L165" s="13"/>
      <c r="M165" s="50"/>
      <c r="N165" s="2"/>
      <c r="O165" s="2"/>
      <c r="P165" s="1">
        <f t="shared" si="20"/>
        <v>0</v>
      </c>
      <c r="Q165" s="2"/>
    </row>
    <row r="166" spans="1:17" x14ac:dyDescent="0.25">
      <c r="A166" s="2"/>
      <c r="B166" s="2"/>
      <c r="C166" s="2"/>
      <c r="D166" s="2"/>
      <c r="E166" s="13"/>
      <c r="F166" s="2"/>
      <c r="G166" s="2"/>
      <c r="H166" s="2"/>
      <c r="I166" s="19"/>
      <c r="J166" s="2"/>
      <c r="K166" s="2"/>
      <c r="L166" s="13"/>
      <c r="M166" s="50"/>
      <c r="N166" s="2"/>
      <c r="O166" s="2"/>
      <c r="P166" s="1">
        <f t="shared" si="20"/>
        <v>0</v>
      </c>
      <c r="Q166" s="2"/>
    </row>
    <row r="167" spans="1:17" x14ac:dyDescent="0.25">
      <c r="A167" s="2"/>
      <c r="B167" s="2"/>
      <c r="C167" s="2"/>
      <c r="D167" s="2"/>
      <c r="E167" s="13"/>
      <c r="F167" s="2"/>
      <c r="G167" s="2"/>
      <c r="H167" s="2"/>
      <c r="I167" s="19"/>
      <c r="J167" s="2"/>
      <c r="K167" s="2"/>
      <c r="L167" s="13"/>
      <c r="M167" s="50"/>
      <c r="N167" s="2"/>
      <c r="O167" s="2"/>
      <c r="P167" s="1">
        <f t="shared" si="20"/>
        <v>0</v>
      </c>
      <c r="Q167" s="2"/>
    </row>
    <row r="168" spans="1:17" x14ac:dyDescent="0.25">
      <c r="A168" s="2"/>
      <c r="B168" s="2"/>
      <c r="C168" s="2"/>
      <c r="D168" s="2"/>
      <c r="E168" s="13"/>
      <c r="F168" s="2"/>
      <c r="G168" s="2"/>
      <c r="H168" s="2"/>
      <c r="I168" s="19"/>
      <c r="J168" s="2"/>
      <c r="K168" s="2"/>
      <c r="L168" s="13"/>
      <c r="M168" s="50"/>
      <c r="N168" s="2"/>
      <c r="O168" s="2"/>
      <c r="P168" s="1">
        <f t="shared" si="20"/>
        <v>0</v>
      </c>
      <c r="Q168" s="2"/>
    </row>
    <row r="169" spans="1:17" x14ac:dyDescent="0.25">
      <c r="A169" s="2"/>
      <c r="B169" s="2"/>
      <c r="C169" s="2"/>
      <c r="D169" s="2"/>
      <c r="E169" s="13"/>
      <c r="F169" s="2"/>
      <c r="G169" s="2"/>
      <c r="H169" s="2"/>
      <c r="I169" s="19"/>
      <c r="J169" s="2"/>
      <c r="K169" s="2"/>
      <c r="L169" s="13"/>
      <c r="M169" s="50"/>
      <c r="N169" s="2"/>
      <c r="O169" s="2"/>
      <c r="P169" s="1">
        <f t="shared" si="20"/>
        <v>0</v>
      </c>
      <c r="Q169" s="2"/>
    </row>
    <row r="170" spans="1:17" x14ac:dyDescent="0.25">
      <c r="A170" s="2"/>
      <c r="B170" s="2"/>
      <c r="C170" s="2"/>
      <c r="D170" s="2"/>
      <c r="E170" s="13"/>
      <c r="F170" s="2"/>
      <c r="G170" s="2"/>
      <c r="H170" s="2"/>
      <c r="I170" s="19"/>
      <c r="J170" s="2"/>
      <c r="K170" s="2"/>
      <c r="L170" s="13"/>
      <c r="M170" s="50"/>
      <c r="N170" s="2"/>
      <c r="O170" s="2"/>
      <c r="P170" s="1">
        <f t="shared" si="20"/>
        <v>0</v>
      </c>
      <c r="Q170" s="2"/>
    </row>
    <row r="171" spans="1:17" x14ac:dyDescent="0.25">
      <c r="A171" s="2"/>
      <c r="B171" s="2"/>
      <c r="C171" s="2"/>
      <c r="D171" s="2"/>
      <c r="E171" s="13"/>
      <c r="F171" s="2"/>
      <c r="G171" s="2"/>
      <c r="H171" s="2"/>
      <c r="I171" s="19"/>
      <c r="J171" s="2"/>
      <c r="K171" s="2"/>
      <c r="L171" s="13"/>
      <c r="M171" s="50"/>
      <c r="N171" s="2"/>
      <c r="O171" s="2"/>
      <c r="P171" s="1">
        <f t="shared" si="20"/>
        <v>0</v>
      </c>
      <c r="Q171" s="2"/>
    </row>
    <row r="172" spans="1:17" x14ac:dyDescent="0.25">
      <c r="A172" s="2"/>
      <c r="B172" s="2"/>
      <c r="C172" s="2"/>
      <c r="D172" s="2"/>
      <c r="E172" s="13"/>
      <c r="F172" s="2"/>
      <c r="G172" s="2"/>
      <c r="H172" s="2"/>
      <c r="I172" s="19"/>
      <c r="J172" s="2"/>
      <c r="K172" s="2"/>
      <c r="L172" s="13"/>
      <c r="M172" s="50"/>
      <c r="N172" s="2"/>
      <c r="O172" s="2"/>
      <c r="P172" s="1">
        <f t="shared" si="20"/>
        <v>0</v>
      </c>
      <c r="Q172" s="2"/>
    </row>
    <row r="173" spans="1:17" x14ac:dyDescent="0.25">
      <c r="A173" s="2"/>
      <c r="B173" s="2"/>
      <c r="C173" s="2"/>
      <c r="D173" s="2"/>
      <c r="E173" s="13"/>
      <c r="F173" s="2"/>
      <c r="G173" s="2"/>
      <c r="H173" s="2"/>
      <c r="I173" s="19"/>
      <c r="J173" s="2"/>
      <c r="K173" s="2"/>
      <c r="L173" s="13"/>
      <c r="M173" s="50"/>
      <c r="N173" s="2"/>
      <c r="O173" s="2"/>
      <c r="P173" s="1">
        <f t="shared" si="20"/>
        <v>0</v>
      </c>
      <c r="Q173" s="2"/>
    </row>
    <row r="174" spans="1:17" x14ac:dyDescent="0.25">
      <c r="A174" s="2"/>
      <c r="B174" s="2"/>
      <c r="C174" s="2"/>
      <c r="D174" s="2"/>
      <c r="E174" s="13"/>
      <c r="F174" s="2"/>
      <c r="G174" s="2"/>
      <c r="H174" s="2"/>
      <c r="I174" s="19"/>
      <c r="J174" s="2"/>
      <c r="K174" s="2"/>
      <c r="L174" s="13"/>
      <c r="M174" s="50"/>
      <c r="N174" s="2"/>
      <c r="O174" s="2"/>
      <c r="P174" s="1">
        <f t="shared" si="20"/>
        <v>0</v>
      </c>
      <c r="Q174" s="2"/>
    </row>
    <row r="175" spans="1:17" x14ac:dyDescent="0.25">
      <c r="E175" s="46"/>
      <c r="L175" s="46"/>
    </row>
  </sheetData>
  <conditionalFormatting sqref="D3">
    <cfRule type="expression" dxfId="15" priority="31" stopIfTrue="1">
      <formula>AND($I$1&lt;=$S$4,$I$1&gt;$S$4-2,TODAY()&lt;=S4)</formula>
    </cfRule>
  </conditionalFormatting>
  <conditionalFormatting sqref="I7:I11">
    <cfRule type="cellIs" dxfId="14" priority="22" stopIfTrue="1" operator="equal">
      <formula>"b"</formula>
    </cfRule>
    <cfRule type="cellIs" dxfId="13" priority="23" stopIfTrue="1" operator="equal">
      <formula>"ec"</formula>
    </cfRule>
    <cfRule type="cellIs" dxfId="12" priority="24" stopIfTrue="1" operator="equal">
      <formula>"tt"</formula>
    </cfRule>
  </conditionalFormatting>
  <conditionalFormatting sqref="E2">
    <cfRule type="cellIs" dxfId="11" priority="10" stopIfTrue="1" operator="between">
      <formula>$F$3</formula>
      <formula>$E$3</formula>
    </cfRule>
    <cfRule type="cellIs" dxfId="10" priority="11" stopIfTrue="1" operator="greaterThan">
      <formula>$F$3</formula>
    </cfRule>
    <cfRule type="cellIs" dxfId="9" priority="12" stopIfTrue="1" operator="lessThan">
      <formula>$E$3</formula>
    </cfRule>
  </conditionalFormatting>
  <conditionalFormatting sqref="E3">
    <cfRule type="cellIs" dxfId="8" priority="7" stopIfTrue="1" operator="between">
      <formula>$F$3</formula>
      <formula>$E$3</formula>
    </cfRule>
    <cfRule type="cellIs" dxfId="7" priority="8" stopIfTrue="1" operator="greaterThan">
      <formula>$F$3</formula>
    </cfRule>
    <cfRule type="cellIs" dxfId="6" priority="9" stopIfTrue="1" operator="lessThan">
      <formula>$E$3</formula>
    </cfRule>
  </conditionalFormatting>
  <conditionalFormatting sqref="I14">
    <cfRule type="cellIs" dxfId="5" priority="4" stopIfTrue="1" operator="equal">
      <formula>"b"</formula>
    </cfRule>
    <cfRule type="cellIs" dxfId="4" priority="5" stopIfTrue="1" operator="equal">
      <formula>"ec"</formula>
    </cfRule>
    <cfRule type="cellIs" dxfId="3" priority="6" stopIfTrue="1" operator="equal">
      <formula>"tt"</formula>
    </cfRule>
  </conditionalFormatting>
  <conditionalFormatting sqref="I16 I18:I20 I22:I174">
    <cfRule type="cellIs" dxfId="2" priority="1" stopIfTrue="1" operator="equal">
      <formula>"b"</formula>
    </cfRule>
    <cfRule type="cellIs" dxfId="1" priority="2" stopIfTrue="1" operator="equal">
      <formula>"ec"</formula>
    </cfRule>
    <cfRule type="cellIs" dxfId="0" priority="3" stopIfTrue="1" operator="equal">
      <formula>"tt"</formula>
    </cfRule>
  </conditionalFormatting>
  <dataValidations count="2">
    <dataValidation type="list" allowBlank="1" showInputMessage="1" showErrorMessage="1" sqref="J6">
      <formula1>$AA$5:$AC$5</formula1>
    </dataValidation>
    <dataValidation type="list" allowBlank="1" showInputMessage="1" showErrorMessage="1" sqref="C6">
      <formula1>$AF$4:$CH$4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6"/>
  <sheetViews>
    <sheetView zoomScale="115" zoomScaleNormal="115" workbookViewId="0">
      <selection activeCell="D14" sqref="D14"/>
    </sheetView>
  </sheetViews>
  <sheetFormatPr baseColWidth="10" defaultRowHeight="15" x14ac:dyDescent="0.25"/>
  <cols>
    <col min="2" max="2" width="20.28515625" customWidth="1"/>
    <col min="6" max="6" width="20" customWidth="1"/>
  </cols>
  <sheetData>
    <row r="1" spans="2:9" x14ac:dyDescent="0.25">
      <c r="B1" s="52" t="s">
        <v>39</v>
      </c>
      <c r="C1" s="65">
        <f>'Planning Ajustage'!S4</f>
        <v>44274</v>
      </c>
      <c r="D1" s="65">
        <f>'Planning Ajustage'!T4</f>
        <v>44281</v>
      </c>
      <c r="E1" s="56"/>
      <c r="F1" s="53" t="s">
        <v>39</v>
      </c>
      <c r="G1" s="55">
        <f>C1</f>
        <v>44274</v>
      </c>
      <c r="H1" s="55">
        <f>G1+7</f>
        <v>44281</v>
      </c>
      <c r="I1" s="55">
        <f>H1+7</f>
        <v>44288</v>
      </c>
    </row>
    <row r="2" spans="2:9" x14ac:dyDescent="0.25">
      <c r="B2" s="52" t="s">
        <v>38</v>
      </c>
      <c r="C2" s="53">
        <f>'Planning Ajustage'!S5+'Planning Usinage'!S5</f>
        <v>10</v>
      </c>
      <c r="D2" s="53">
        <f>'Planning Ajustage'!T5+'Planning Usinage'!T5</f>
        <v>6</v>
      </c>
      <c r="E2" s="57"/>
      <c r="F2" s="58" t="s">
        <v>40</v>
      </c>
      <c r="G2" s="59">
        <f>'Planning Ajustage'!W5+'Planning Usinage'!W5</f>
        <v>23</v>
      </c>
      <c r="H2" s="59">
        <f>'Planning Ajustage'!X5+'Planning Usinage'!X5</f>
        <v>29</v>
      </c>
      <c r="I2" s="60">
        <f>'Planning Ajustage'!Y5+'Planning Usinage'!Y5</f>
        <v>0</v>
      </c>
    </row>
    <row r="3" spans="2:9" x14ac:dyDescent="0.25">
      <c r="B3" s="61" t="s">
        <v>41</v>
      </c>
      <c r="C3" s="53">
        <f>'Planning Ajustage'!S7+'Planning Usinage'!S7</f>
        <v>0</v>
      </c>
      <c r="D3" s="53">
        <f>'Planning Ajustage'!T7+'Planning Usinage'!T7</f>
        <v>0</v>
      </c>
      <c r="F3" s="62"/>
      <c r="G3" s="62"/>
    </row>
    <row r="4" spans="2:9" x14ac:dyDescent="0.25">
      <c r="B4" s="61" t="s">
        <v>42</v>
      </c>
      <c r="C4" s="63">
        <f>C2-C3</f>
        <v>10</v>
      </c>
      <c r="D4" s="63">
        <f>D2-D3</f>
        <v>6</v>
      </c>
      <c r="F4" s="64"/>
      <c r="G4" s="64"/>
      <c r="H4" s="64"/>
    </row>
    <row r="6" spans="2:9" x14ac:dyDescent="0.25">
      <c r="B6" s="58" t="s">
        <v>47</v>
      </c>
      <c r="C6" s="58">
        <f>'Planning Ajustage'!P5+'Planning Usinage'!P5</f>
        <v>15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Ajustage</vt:lpstr>
      <vt:lpstr>Planning Usinage</vt:lpstr>
      <vt:lpstr>Synth Ajustage-Usinage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LOPEZ, Gautier</cp:lastModifiedBy>
  <dcterms:created xsi:type="dcterms:W3CDTF">2021-02-25T12:46:09Z</dcterms:created>
  <dcterms:modified xsi:type="dcterms:W3CDTF">2021-03-16T13:19:46Z</dcterms:modified>
</cp:coreProperties>
</file>