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\\TERA.univ-lyon1.fr\homepers\benjamin.vacher\Bureau\MAYA\"/>
    </mc:Choice>
  </mc:AlternateContent>
  <xr:revisionPtr revIDLastSave="0" documentId="8_{2F847552-E4C2-400E-9E22-9ADE6F917468}" xr6:coauthVersionLast="36" xr6:coauthVersionMax="36" xr10:uidLastSave="{00000000-0000-0000-0000-000000000000}"/>
  <bookViews>
    <workbookView xWindow="0" yWindow="0" windowWidth="23040" windowHeight="11220" tabRatio="500" xr2:uid="{00000000-000D-0000-FFFF-FFFF00000000}"/>
  </bookViews>
  <sheets>
    <sheet name="Feuil1" sheetId="1" r:id="rId1"/>
    <sheet name="Fournisseur" sheetId="3" r:id="rId2"/>
    <sheet name="Peinture" sheetId="2" r:id="rId3"/>
  </sheets>
  <definedNames>
    <definedName name="AME">Peinture!$G$2:$G$7</definedName>
    <definedName name="AMEU">Peinture!$G$8:$G$9</definedName>
    <definedName name="Asteré">Fournisseur!$C$4:$C$5</definedName>
    <definedName name="Au_Fil_des_Couleurs">Fournisseur!$C$2:$C$3</definedName>
    <definedName name="AWP">Peinture!$G$40:$G$41</definedName>
    <definedName name="Coordonné">Fournisseur!$C$8:$C$9</definedName>
    <definedName name="Creative_Cables">Fournisseur!$C$10:$C$16</definedName>
    <definedName name="DI">Peinture!$G$33</definedName>
    <definedName name="Eijffinger">Fournisseur!$C$17:$C$18</definedName>
    <definedName name="Elitis">Fournisseur!$C$19:$C$23</definedName>
    <definedName name="FP">Peinture!$G$30:$G$31</definedName>
    <definedName name="IA">Peinture!$G$38:$G$39</definedName>
    <definedName name="IE">Peinture!$G$14:$G$16</definedName>
    <definedName name="IEE">Peinture!$G$36:$G$37</definedName>
    <definedName name="IG">Peinture!$G$20</definedName>
    <definedName name="IME">Peinture!$G$10:$G$13</definedName>
    <definedName name="IS">Peinture!$G$17:$G$19</definedName>
    <definedName name="Les_Dominotiers">Fournisseur!$C$24</definedName>
    <definedName name="LI">Peinture!$G$32</definedName>
    <definedName name="Little_Greene">Fournisseur!$C$25:$C$27</definedName>
    <definedName name="Mind_The_Gap">Fournisseur!$C$28:$C$33</definedName>
    <definedName name="MissPrint">Fournisseur!$C$34</definedName>
    <definedName name="Orac">Fournisseur!$C$35:$C$41</definedName>
    <definedName name="Osborne_Little">Fournisseur!$C$42:$C$44</definedName>
    <definedName name="Peinture">Peinture!$C$14:$C$31</definedName>
    <definedName name="Print_Area_0" localSheetId="0">Feuil1!$B$1:$K$56</definedName>
    <definedName name="Print_Area_0_0" localSheetId="0">Feuil1!$B$1:$K$56</definedName>
    <definedName name="Sandberg">Fournisseur!$C$47:$C$48</definedName>
    <definedName name="TOE">Peinture!$G$34:$G$35</definedName>
    <definedName name="Tres_Tintas">Fournisseur!$C$45:$C$46</definedName>
    <definedName name="WPS">Peinture!$G$42:$G$43</definedName>
    <definedName name="_xlnm.Print_Area" localSheetId="0">Feuil1!$A$1:$K$56</definedName>
  </definedNames>
  <calcPr calcId="191029"/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16" i="1"/>
  <c r="J30" i="1" s="1"/>
  <c r="J31" i="1" l="1"/>
  <c r="J32" i="1" s="1"/>
  <c r="J34" i="1" l="1"/>
  <c r="J33" i="1"/>
</calcChain>
</file>

<file path=xl/sharedStrings.xml><?xml version="1.0" encoding="utf-8"?>
<sst xmlns="http://schemas.openxmlformats.org/spreadsheetml/2006/main" count="298" uniqueCount="101">
  <si>
    <t>DEVIS n° V0001/2021</t>
  </si>
  <si>
    <t>Le 9 Février 2021</t>
  </si>
  <si>
    <t>REF.</t>
  </si>
  <si>
    <t>DESIGNATION</t>
  </si>
  <si>
    <t>Prix Unité</t>
  </si>
  <si>
    <t>Unité</t>
  </si>
  <si>
    <t>Quantité</t>
  </si>
  <si>
    <t>Total</t>
  </si>
  <si>
    <t>Total TTC en Euros</t>
  </si>
  <si>
    <t>Remise</t>
  </si>
  <si>
    <t>Sous Total</t>
  </si>
  <si>
    <t>dont TVA</t>
  </si>
  <si>
    <t>Net à payer</t>
  </si>
  <si>
    <t>Sépia Intérieur reste à votre disposition pour toute information complémentaire</t>
  </si>
  <si>
    <t>Si ce devis vous convient, veuillez nous le retourner signé et précédé de la mention</t>
  </si>
  <si>
    <t>"BON POUR ACCORD ET EXÉCUTION DU DEVIS"</t>
  </si>
  <si>
    <t>Date :</t>
  </si>
  <si>
    <t>Signature :</t>
  </si>
  <si>
    <t xml:space="preserve">Validité du devis : 3 mois </t>
  </si>
  <si>
    <t>Conditions de règlement : 40% à la commande, le solde à la livraison</t>
  </si>
  <si>
    <t>2,5L</t>
  </si>
  <si>
    <t>10L</t>
  </si>
  <si>
    <t>5L</t>
  </si>
  <si>
    <t>1L</t>
  </si>
  <si>
    <t>m²</t>
  </si>
  <si>
    <t>m/L</t>
  </si>
  <si>
    <t>Ref</t>
  </si>
  <si>
    <t>Désignation</t>
  </si>
  <si>
    <t>Fournisseur</t>
  </si>
  <si>
    <r>
      <rPr>
        <sz val="7"/>
        <color rgb="FF231F20"/>
        <rFont val="Calibri"/>
        <family val="2"/>
      </rPr>
      <t>10,00 ltr</t>
    </r>
  </si>
  <si>
    <r>
      <rPr>
        <sz val="7"/>
        <color rgb="FF231F20"/>
        <rFont val="Calibri"/>
        <family val="2"/>
      </rPr>
      <t>5,00 ltr</t>
    </r>
  </si>
  <si>
    <r>
      <rPr>
        <sz val="7"/>
        <color rgb="FF231F20"/>
        <rFont val="Calibri"/>
        <family val="2"/>
      </rPr>
      <t>2,50 ltr</t>
    </r>
  </si>
  <si>
    <r>
      <rPr>
        <sz val="12"/>
        <color rgb="FF231F20"/>
        <rFont val="Calibri"/>
        <family val="2"/>
      </rPr>
      <t>Absolute Matt Emulsion (Ultra Blue™)</t>
    </r>
  </si>
  <si>
    <r>
      <rPr>
        <sz val="7"/>
        <color rgb="FF231F20"/>
        <rFont val="Calibri"/>
        <family val="2"/>
      </rPr>
      <t>1,00 ltr</t>
    </r>
  </si>
  <si>
    <r>
      <rPr>
        <sz val="7"/>
        <color rgb="FF231F20"/>
        <rFont val="Calibri"/>
        <family val="2"/>
      </rPr>
      <t>250ml</t>
    </r>
  </si>
  <si>
    <r>
      <rPr>
        <sz val="7"/>
        <color rgb="FF231F20"/>
        <rFont val="Calibri"/>
        <family val="2"/>
      </rPr>
      <t>0,06 ltr</t>
    </r>
  </si>
  <si>
    <r>
      <rPr>
        <sz val="12"/>
        <color rgb="FF231F20"/>
        <rFont val="Calibri"/>
        <family val="2"/>
      </rPr>
      <t>Intelligent Gloss</t>
    </r>
  </si>
  <si>
    <r>
      <rPr>
        <sz val="12"/>
        <color rgb="FF231F20"/>
        <rFont val="Calibri"/>
        <family val="2"/>
      </rPr>
      <t>Intelligent Floor Paint</t>
    </r>
  </si>
  <si>
    <r>
      <rPr>
        <sz val="12"/>
        <color rgb="FF231F20"/>
        <rFont val="Calibri"/>
        <family val="2"/>
      </rPr>
      <t>Floor Paint (oil-based)</t>
    </r>
  </si>
  <si>
    <r>
      <rPr>
        <sz val="12"/>
        <color rgb="FF231F20"/>
        <rFont val="Calibri"/>
        <family val="2"/>
      </rPr>
      <t>Limewash</t>
    </r>
  </si>
  <si>
    <r>
      <rPr>
        <sz val="12"/>
        <color rgb="FF231F20"/>
        <rFont val="Calibri"/>
        <family val="2"/>
      </rPr>
      <t>Distemper</t>
    </r>
  </si>
  <si>
    <r>
      <rPr>
        <sz val="12"/>
        <color rgb="FF231F20"/>
        <rFont val="Calibri"/>
        <family val="2"/>
      </rPr>
      <t>Tom’s Oil Eggshell</t>
    </r>
  </si>
  <si>
    <r>
      <rPr>
        <sz val="12"/>
        <color rgb="FF231F20"/>
        <rFont val="Calibri"/>
        <family val="2"/>
      </rPr>
      <t>Intelligent Exterior Eggshell</t>
    </r>
  </si>
  <si>
    <r>
      <rPr>
        <sz val="12"/>
        <color rgb="FF231F20"/>
        <rFont val="Calibri"/>
        <family val="2"/>
      </rPr>
      <t>Intelligent ASP</t>
    </r>
  </si>
  <si>
    <r>
      <rPr>
        <sz val="12"/>
        <color rgb="FF231F20"/>
        <rFont val="Calibri"/>
        <family val="2"/>
      </rPr>
      <t>Aluminium Wood Primer</t>
    </r>
  </si>
  <si>
    <r>
      <rPr>
        <sz val="12"/>
        <color rgb="FF231F20"/>
        <rFont val="Calibri"/>
        <family val="2"/>
      </rPr>
      <t>Wall Primer Sealer</t>
    </r>
  </si>
  <si>
    <t>Intelligent Satinwood</t>
  </si>
  <si>
    <t>Intelligent Eggshell</t>
  </si>
  <si>
    <t>Intelligent Matt Emulsion</t>
  </si>
  <si>
    <t>Absolute Matt Emulsion</t>
  </si>
  <si>
    <t>Masonry Paint</t>
  </si>
  <si>
    <t>Flat Oil Eggshell</t>
  </si>
  <si>
    <t>Traditional Oil Gloss</t>
  </si>
  <si>
    <t>Little Green Finition</t>
  </si>
  <si>
    <t>Absolute Matt Emulsion (Ultra Blue™)</t>
  </si>
  <si>
    <t>FOURNISSEUR</t>
  </si>
  <si>
    <t>GAMME</t>
  </si>
  <si>
    <t>Papier peint</t>
  </si>
  <si>
    <t>Panoramique</t>
  </si>
  <si>
    <t>Asteré</t>
  </si>
  <si>
    <t>Coordonné</t>
  </si>
  <si>
    <t>Câble</t>
  </si>
  <si>
    <t>Rosace</t>
  </si>
  <si>
    <t>Douille</t>
  </si>
  <si>
    <t>Ampoule</t>
  </si>
  <si>
    <t>Cage/Abat jour</t>
  </si>
  <si>
    <t>Accessoires</t>
  </si>
  <si>
    <t>Électricité</t>
  </si>
  <si>
    <t>Eijffinger</t>
  </si>
  <si>
    <t>Elitis</t>
  </si>
  <si>
    <t>Tissu</t>
  </si>
  <si>
    <t>Rideaux</t>
  </si>
  <si>
    <t>Peinture</t>
  </si>
  <si>
    <t>Luminaire</t>
  </si>
  <si>
    <t>Meubles</t>
  </si>
  <si>
    <t>MissPrint</t>
  </si>
  <si>
    <t>Orac</t>
  </si>
  <si>
    <t>Corniche</t>
  </si>
  <si>
    <t>Plinthe</t>
  </si>
  <si>
    <t>Cimaise</t>
  </si>
  <si>
    <t>Revêt. Muraux 3D</t>
  </si>
  <si>
    <t>Éclairage Indirect</t>
  </si>
  <si>
    <t>Élément décoratif</t>
  </si>
  <si>
    <t>Colle &amp; Outil</t>
  </si>
  <si>
    <t>Sandberg</t>
  </si>
  <si>
    <t>Au_Fil_des_Couleurs</t>
  </si>
  <si>
    <t>Creative_Cables</t>
  </si>
  <si>
    <t>Les_Dominotiers</t>
  </si>
  <si>
    <t>Little_Greene</t>
  </si>
  <si>
    <t>Mind_The_Gap</t>
  </si>
  <si>
    <t>Tres_Tintas</t>
  </si>
  <si>
    <t>Cole_Son</t>
  </si>
  <si>
    <t>Osborne_Little</t>
  </si>
  <si>
    <t>Un,</t>
  </si>
  <si>
    <t>Ech,</t>
  </si>
  <si>
    <t>10 ltr</t>
  </si>
  <si>
    <t>5 ltr</t>
  </si>
  <si>
    <t>2,5 ltr</t>
  </si>
  <si>
    <t>1 ltr</t>
  </si>
  <si>
    <t>Intelligent Gloss</t>
  </si>
  <si>
    <t>1,00 ltr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</si>
</sst>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[$€-40C];[Red]\-#,##0.00\ [$€-40C]"/>
    <numFmt numFmtId="165" formatCode="#,##0.00&quot; €&quot;;[Red]\-#,##0.00&quot; €&quot;"/>
    <numFmt numFmtId="167" formatCode="_-* #,##0.00\ [$€-40C]_-;\-* #,##0.00\ [$€-40C]_-;_-* &quot;-&quot;??\ [$€-40C]_-;_-@_-"/>
  </numFmts>
  <fonts count="16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0"/>
      <color rgb="FF808080"/>
      <name val="Calibri"/>
      <family val="2"/>
      <charset val="1"/>
    </font>
    <font>
      <sz val="12"/>
      <name val="Calibri"/>
      <family val="2"/>
    </font>
    <font>
      <sz val="12"/>
      <color rgb="FF231F20"/>
      <name val="Calibri"/>
      <family val="2"/>
    </font>
    <font>
      <sz val="7"/>
      <name val="Calibri"/>
      <family val="2"/>
    </font>
    <font>
      <sz val="7"/>
      <color rgb="FF231F20"/>
      <name val="Calibri"/>
      <family val="2"/>
    </font>
    <font>
      <sz val="11"/>
      <color rgb="FF000000"/>
      <name val="Calibri"/>
      <family val="2"/>
      <charset val="1"/>
    </font>
    <font>
      <b/>
      <sz val="11"/>
      <color theme="1"/>
      <name val="Liberation Sans"/>
    </font>
    <font>
      <sz val="10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10"/>
      <color rgb="FF800000"/>
      <name val="Calibri"/>
      <family val="2"/>
      <charset val="1"/>
    </font>
    <font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636466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thin">
        <color rgb="FF231F20"/>
      </bottom>
      <diagonal/>
    </border>
    <border>
      <left style="medium">
        <color indexed="64"/>
      </left>
      <right style="thin">
        <color rgb="FF231F20"/>
      </right>
      <top style="thin">
        <color rgb="FF231F20"/>
      </top>
      <bottom style="medium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medium">
        <color indexed="64"/>
      </bottom>
      <diagonal/>
    </border>
    <border>
      <left style="thin">
        <color rgb="FF231F20"/>
      </left>
      <right style="medium">
        <color indexed="64"/>
      </right>
      <top style="thin">
        <color rgb="FF231F20"/>
      </top>
      <bottom style="medium">
        <color indexed="64"/>
      </bottom>
      <diagonal/>
    </border>
    <border>
      <left style="medium">
        <color indexed="64"/>
      </left>
      <right style="thin">
        <color rgb="FF231F20"/>
      </right>
      <top style="thin">
        <color rgb="FF231F20"/>
      </top>
      <bottom/>
      <diagonal/>
    </border>
    <border>
      <left style="medium">
        <color indexed="64"/>
      </left>
      <right style="thin">
        <color rgb="FF231F20"/>
      </right>
      <top/>
      <bottom/>
      <diagonal/>
    </border>
    <border>
      <left style="medium">
        <color indexed="64"/>
      </left>
      <right style="thin">
        <color rgb="FF231F20"/>
      </right>
      <top/>
      <bottom style="thin">
        <color rgb="FF231F20"/>
      </bottom>
      <diagonal/>
    </border>
    <border>
      <left style="medium">
        <color indexed="64"/>
      </left>
      <right style="thin">
        <color rgb="FF231F20"/>
      </right>
      <top/>
      <bottom style="medium">
        <color indexed="64"/>
      </bottom>
      <diagonal/>
    </border>
    <border>
      <left style="thin">
        <color rgb="FF231F20"/>
      </left>
      <right style="medium">
        <color indexed="64"/>
      </right>
      <top/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231F2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97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/>
    <xf numFmtId="0" fontId="0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/>
    <xf numFmtId="0" fontId="6" fillId="0" borderId="8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9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left" vertical="top" wrapText="1" indent="3"/>
    </xf>
    <xf numFmtId="0" fontId="7" fillId="2" borderId="5" xfId="0" applyFont="1" applyFill="1" applyBorder="1" applyAlignment="1">
      <alignment horizontal="left" vertical="top" wrapText="1" indent="3"/>
    </xf>
    <xf numFmtId="0" fontId="5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top" wrapText="1" indent="3"/>
    </xf>
    <xf numFmtId="0" fontId="7" fillId="2" borderId="13" xfId="0" applyFont="1" applyFill="1" applyBorder="1" applyAlignment="1">
      <alignment horizontal="left" vertical="top" wrapText="1" indent="3"/>
    </xf>
    <xf numFmtId="0" fontId="7" fillId="3" borderId="23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0" fillId="0" borderId="0" xfId="0" applyFont="1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11" fillId="0" borderId="0" xfId="0" applyFont="1" applyBorder="1" applyAlignment="1">
      <alignment horizontal="left" vertical="center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165" fontId="11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9" fontId="11" fillId="0" borderId="0" xfId="0" applyNumberFormat="1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165" fontId="13" fillId="0" borderId="0" xfId="0" applyNumberFormat="1" applyFont="1" applyAlignment="1">
      <alignment horizontal="right" vertical="center"/>
    </xf>
    <xf numFmtId="0" fontId="11" fillId="0" borderId="3" xfId="0" applyFont="1" applyBorder="1" applyAlignment="1">
      <alignment vertical="center"/>
    </xf>
    <xf numFmtId="9" fontId="11" fillId="0" borderId="3" xfId="0" applyNumberFormat="1" applyFont="1" applyBorder="1" applyAlignment="1">
      <alignment horizontal="left" vertical="center"/>
    </xf>
    <xf numFmtId="165" fontId="11" fillId="0" borderId="3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Border="1"/>
    <xf numFmtId="0" fontId="14" fillId="0" borderId="1" xfId="0" applyFont="1" applyBorder="1" applyAlignment="1">
      <alignment horizontal="left" vertical="center"/>
    </xf>
    <xf numFmtId="16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right" vertical="center"/>
    </xf>
    <xf numFmtId="0" fontId="15" fillId="0" borderId="0" xfId="0" applyFont="1"/>
    <xf numFmtId="0" fontId="15" fillId="0" borderId="0" xfId="0" applyFont="1" applyAlignment="1">
      <alignment horizontal="center" vertical="center"/>
    </xf>
    <xf numFmtId="167" fontId="7" fillId="2" borderId="19" xfId="1" applyNumberFormat="1" applyFont="1" applyFill="1" applyBorder="1" applyAlignment="1">
      <alignment horizontal="center" vertical="top" wrapText="1"/>
    </xf>
    <xf numFmtId="167" fontId="7" fillId="2" borderId="11" xfId="1" applyNumberFormat="1" applyFont="1" applyFill="1" applyBorder="1" applyAlignment="1">
      <alignment horizontal="center" vertical="top" wrapText="1"/>
    </xf>
    <xf numFmtId="167" fontId="7" fillId="2" borderId="14" xfId="1" applyNumberFormat="1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center"/>
    </xf>
    <xf numFmtId="44" fontId="7" fillId="3" borderId="19" xfId="1" applyFont="1" applyFill="1" applyBorder="1" applyAlignment="1">
      <alignment horizontal="center" vertical="center" wrapText="1"/>
    </xf>
    <xf numFmtId="44" fontId="7" fillId="3" borderId="11" xfId="1" applyFont="1" applyFill="1" applyBorder="1" applyAlignment="1">
      <alignment horizontal="center" vertical="center" wrapText="1"/>
    </xf>
    <xf numFmtId="44" fontId="7" fillId="3" borderId="14" xfId="1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8" fillId="3" borderId="10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showZeros="0" tabSelected="1" view="pageBreakPreview" zoomScale="90" zoomScaleNormal="75" zoomScaleSheetLayoutView="90" workbookViewId="0">
      <selection activeCell="H4" sqref="H4:J9"/>
    </sheetView>
  </sheetViews>
  <sheetFormatPr baseColWidth="10" defaultColWidth="8.88671875" defaultRowHeight="14.4"/>
  <cols>
    <col min="1" max="1" width="2.77734375" customWidth="1"/>
    <col min="2" max="2" width="13" customWidth="1"/>
    <col min="3" max="3" width="10.33203125" customWidth="1"/>
    <col min="4" max="4" width="10.44140625" customWidth="1"/>
    <col min="5" max="5" width="22.77734375" customWidth="1"/>
    <col min="6" max="6" width="11.21875" customWidth="1"/>
    <col min="7" max="9" width="7.77734375" customWidth="1"/>
    <col min="10" max="10" width="11.21875" customWidth="1"/>
    <col min="11" max="11" width="2.77734375" customWidth="1"/>
    <col min="12" max="1026" width="10.21875" customWidth="1"/>
  </cols>
  <sheetData>
    <row r="1" spans="1:10" ht="21">
      <c r="I1" s="1"/>
      <c r="J1" s="1" t="s">
        <v>0</v>
      </c>
    </row>
    <row r="2" spans="1:10" ht="15.6">
      <c r="J2" s="2" t="s">
        <v>1</v>
      </c>
    </row>
    <row r="3" spans="1:10" ht="15.6">
      <c r="J3" s="2"/>
    </row>
    <row r="5" spans="1:10" ht="15.6">
      <c r="J5" s="94"/>
    </row>
    <row r="6" spans="1:10" ht="15.6">
      <c r="J6" s="94"/>
    </row>
    <row r="7" spans="1:10" ht="15.6">
      <c r="J7" s="94"/>
    </row>
    <row r="8" spans="1:10" ht="15.6">
      <c r="J8" s="94"/>
    </row>
    <row r="9" spans="1:10">
      <c r="G9" s="3"/>
    </row>
    <row r="10" spans="1:10">
      <c r="G10" s="3"/>
    </row>
    <row r="11" spans="1:10">
      <c r="G11" s="3"/>
    </row>
    <row r="12" spans="1:10">
      <c r="G12" s="3"/>
      <c r="J12" s="4"/>
    </row>
    <row r="13" spans="1:10">
      <c r="J13" s="4"/>
    </row>
    <row r="14" spans="1:10">
      <c r="C14" s="5"/>
      <c r="D14" s="6"/>
      <c r="E14" s="6"/>
      <c r="F14" s="6"/>
      <c r="G14" s="7"/>
      <c r="H14" s="7"/>
      <c r="I14" s="5"/>
      <c r="J14" s="5"/>
    </row>
    <row r="15" spans="1:10" s="18" customFormat="1" ht="29.25" customHeight="1" thickBot="1">
      <c r="A15" s="84"/>
      <c r="B15" s="60" t="s">
        <v>28</v>
      </c>
      <c r="C15" s="60" t="s">
        <v>2</v>
      </c>
      <c r="D15" s="88"/>
      <c r="E15" s="70" t="s">
        <v>3</v>
      </c>
      <c r="F15" s="70"/>
      <c r="G15" s="60" t="s">
        <v>5</v>
      </c>
      <c r="H15" s="60" t="s">
        <v>4</v>
      </c>
      <c r="I15" s="60" t="s">
        <v>6</v>
      </c>
      <c r="J15" s="60" t="s">
        <v>7</v>
      </c>
    </row>
    <row r="16" spans="1:10" s="18" customFormat="1" ht="15" customHeight="1">
      <c r="A16" s="84"/>
      <c r="B16" s="88" t="s">
        <v>88</v>
      </c>
      <c r="C16" s="77" t="s">
        <v>72</v>
      </c>
      <c r="D16" s="73"/>
      <c r="E16" s="71" t="s">
        <v>99</v>
      </c>
      <c r="F16" s="71"/>
      <c r="G16" s="72" t="s">
        <v>100</v>
      </c>
      <c r="H16" s="73">
        <v>5</v>
      </c>
      <c r="I16" s="73">
        <v>10</v>
      </c>
      <c r="J16" s="74">
        <f t="shared" ref="J16:J28" si="0">I16*H16</f>
        <v>50</v>
      </c>
    </row>
    <row r="17" spans="1:10" s="18" customFormat="1" ht="15" customHeight="1">
      <c r="A17" s="84"/>
      <c r="B17" s="88" t="s">
        <v>59</v>
      </c>
      <c r="C17" s="88" t="s">
        <v>58</v>
      </c>
      <c r="D17" s="77"/>
      <c r="E17" s="75"/>
      <c r="F17" s="75"/>
      <c r="G17" s="76"/>
      <c r="H17" s="77"/>
      <c r="I17" s="77"/>
      <c r="J17" s="74">
        <f t="shared" si="0"/>
        <v>0</v>
      </c>
    </row>
    <row r="18" spans="1:10" s="18" customFormat="1" ht="15" customHeight="1">
      <c r="A18" s="84"/>
      <c r="B18" s="88"/>
      <c r="C18" s="88"/>
      <c r="D18" s="77"/>
      <c r="E18" s="75"/>
      <c r="F18" s="75"/>
      <c r="G18" s="76"/>
      <c r="H18" s="77"/>
      <c r="I18" s="77"/>
      <c r="J18" s="74">
        <f t="shared" si="0"/>
        <v>0</v>
      </c>
    </row>
    <row r="19" spans="1:10" s="18" customFormat="1" ht="15" customHeight="1">
      <c r="A19" s="84"/>
      <c r="B19" s="88"/>
      <c r="C19" s="88"/>
      <c r="D19" s="77"/>
      <c r="E19" s="75"/>
      <c r="F19" s="75"/>
      <c r="G19" s="76"/>
      <c r="H19" s="77"/>
      <c r="I19" s="77"/>
      <c r="J19" s="74">
        <f t="shared" si="0"/>
        <v>0</v>
      </c>
    </row>
    <row r="20" spans="1:10" s="18" customFormat="1" ht="15" customHeight="1">
      <c r="A20" s="84"/>
      <c r="B20" s="88"/>
      <c r="C20" s="88"/>
      <c r="D20" s="77"/>
      <c r="E20" s="75"/>
      <c r="F20" s="75"/>
      <c r="G20" s="76"/>
      <c r="H20" s="77"/>
      <c r="I20" s="77"/>
      <c r="J20" s="74">
        <f t="shared" si="0"/>
        <v>0</v>
      </c>
    </row>
    <row r="21" spans="1:10" s="18" customFormat="1" ht="15" customHeight="1">
      <c r="A21" s="84"/>
      <c r="B21" s="88"/>
      <c r="C21" s="88"/>
      <c r="D21" s="77"/>
      <c r="E21" s="75"/>
      <c r="F21" s="75"/>
      <c r="G21" s="76"/>
      <c r="H21" s="77"/>
      <c r="I21" s="77"/>
      <c r="J21" s="74">
        <f t="shared" si="0"/>
        <v>0</v>
      </c>
    </row>
    <row r="22" spans="1:10" s="18" customFormat="1" ht="15" customHeight="1">
      <c r="A22" s="84"/>
      <c r="B22" s="88"/>
      <c r="C22" s="77"/>
      <c r="D22" s="77"/>
      <c r="E22" s="75"/>
      <c r="F22" s="75"/>
      <c r="G22" s="76"/>
      <c r="H22" s="77"/>
      <c r="I22" s="77"/>
      <c r="J22" s="74">
        <f t="shared" si="0"/>
        <v>0</v>
      </c>
    </row>
    <row r="23" spans="1:10" s="18" customFormat="1" ht="15" customHeight="1">
      <c r="A23" s="84"/>
      <c r="B23" s="88" t="s">
        <v>87</v>
      </c>
      <c r="C23" s="77" t="s">
        <v>58</v>
      </c>
      <c r="D23" s="77"/>
      <c r="E23" s="75"/>
      <c r="F23" s="75"/>
      <c r="G23" s="76"/>
      <c r="H23" s="77"/>
      <c r="I23" s="88"/>
      <c r="J23" s="74">
        <f t="shared" si="0"/>
        <v>0</v>
      </c>
    </row>
    <row r="24" spans="1:10" s="18" customFormat="1" ht="15" customHeight="1">
      <c r="A24" s="84"/>
      <c r="B24" s="88" t="s">
        <v>88</v>
      </c>
      <c r="C24" s="77" t="s">
        <v>72</v>
      </c>
      <c r="D24" s="77"/>
      <c r="E24" s="75" t="s">
        <v>54</v>
      </c>
      <c r="F24" s="75"/>
      <c r="G24" s="76" t="s">
        <v>97</v>
      </c>
      <c r="H24" s="77"/>
      <c r="I24" s="77"/>
      <c r="J24" s="74">
        <f t="shared" si="0"/>
        <v>0</v>
      </c>
    </row>
    <row r="25" spans="1:10" s="18" customFormat="1" ht="15" customHeight="1">
      <c r="A25" s="84"/>
      <c r="B25" s="88"/>
      <c r="C25" s="77"/>
      <c r="D25" s="77"/>
      <c r="E25" s="75"/>
      <c r="F25" s="75"/>
      <c r="G25" s="76"/>
      <c r="H25" s="77"/>
      <c r="I25" s="77"/>
      <c r="J25" s="74">
        <f t="shared" si="0"/>
        <v>0</v>
      </c>
    </row>
    <row r="26" spans="1:10" s="18" customFormat="1">
      <c r="A26" s="84"/>
      <c r="B26" s="88"/>
      <c r="C26" s="77"/>
      <c r="D26" s="77"/>
      <c r="E26" s="75"/>
      <c r="F26" s="75"/>
      <c r="G26" s="76"/>
      <c r="H26" s="77"/>
      <c r="I26" s="77"/>
      <c r="J26" s="74">
        <f t="shared" si="0"/>
        <v>0</v>
      </c>
    </row>
    <row r="27" spans="1:10" s="18" customFormat="1">
      <c r="A27" s="84"/>
      <c r="B27" s="88"/>
      <c r="C27" s="77"/>
      <c r="D27" s="77"/>
      <c r="E27" s="75"/>
      <c r="F27" s="75"/>
      <c r="G27" s="76"/>
      <c r="H27" s="77"/>
      <c r="I27" s="77"/>
      <c r="J27" s="74">
        <f t="shared" si="0"/>
        <v>0</v>
      </c>
    </row>
    <row r="28" spans="1:10" s="18" customFormat="1">
      <c r="A28" s="84"/>
      <c r="B28" s="77"/>
      <c r="C28" s="77"/>
      <c r="D28" s="77"/>
      <c r="E28" s="75"/>
      <c r="F28" s="75"/>
      <c r="G28" s="76"/>
      <c r="H28" s="77"/>
      <c r="I28" s="88"/>
      <c r="J28" s="74">
        <f t="shared" si="0"/>
        <v>0</v>
      </c>
    </row>
    <row r="29" spans="1:10" ht="15" thickBot="1">
      <c r="A29" s="83"/>
      <c r="B29" s="78"/>
      <c r="C29" s="79"/>
      <c r="D29" s="79"/>
      <c r="E29" s="79"/>
      <c r="F29" s="79"/>
      <c r="G29" s="80"/>
      <c r="H29" s="81"/>
      <c r="I29" s="81"/>
      <c r="J29" s="82"/>
    </row>
    <row r="30" spans="1:10">
      <c r="A30" s="83"/>
      <c r="B30" s="83"/>
      <c r="C30" s="83"/>
      <c r="D30" s="83"/>
      <c r="E30" s="83"/>
      <c r="F30" s="83"/>
      <c r="G30" s="61" t="s">
        <v>8</v>
      </c>
      <c r="H30" s="61"/>
      <c r="I30" s="61"/>
      <c r="J30" s="62">
        <f>SUM(J16:J28)</f>
        <v>50</v>
      </c>
    </row>
    <row r="31" spans="1:10">
      <c r="A31" s="83"/>
      <c r="B31" s="83"/>
      <c r="C31" s="83"/>
      <c r="D31" s="83"/>
      <c r="E31" s="83"/>
      <c r="F31" s="83"/>
      <c r="G31" s="63" t="s">
        <v>9</v>
      </c>
      <c r="H31" s="64">
        <v>0.15</v>
      </c>
      <c r="I31" s="58"/>
      <c r="J31" s="62">
        <f>SUM(J30*H31)</f>
        <v>7.5</v>
      </c>
    </row>
    <row r="32" spans="1:10">
      <c r="A32" s="83"/>
      <c r="B32" s="83"/>
      <c r="C32" s="83"/>
      <c r="D32" s="83"/>
      <c r="E32" s="83"/>
      <c r="F32" s="83"/>
      <c r="G32" s="65" t="s">
        <v>10</v>
      </c>
      <c r="H32" s="65"/>
      <c r="I32" s="65"/>
      <c r="J32" s="66">
        <f>SUM(J30-J31)</f>
        <v>42.5</v>
      </c>
    </row>
    <row r="33" spans="1:10">
      <c r="A33" s="83"/>
      <c r="B33" s="83"/>
      <c r="C33" s="83"/>
      <c r="D33" s="83"/>
      <c r="E33" s="83"/>
      <c r="F33" s="83"/>
      <c r="G33" s="67" t="s">
        <v>11</v>
      </c>
      <c r="H33" s="68">
        <v>0.2</v>
      </c>
      <c r="I33" s="67"/>
      <c r="J33" s="69">
        <f>J32-(J32/1.2)</f>
        <v>7.0833333333333286</v>
      </c>
    </row>
    <row r="34" spans="1:10">
      <c r="A34" s="83"/>
      <c r="B34" s="83"/>
      <c r="C34" s="83"/>
      <c r="D34" s="83"/>
      <c r="E34" s="83"/>
      <c r="F34" s="83"/>
      <c r="G34" s="65" t="s">
        <v>12</v>
      </c>
      <c r="H34" s="65"/>
      <c r="I34" s="59"/>
      <c r="J34" s="66">
        <f>J32</f>
        <v>42.5</v>
      </c>
    </row>
    <row r="35" spans="1:10" s="10" customFormat="1">
      <c r="C35" s="6"/>
      <c r="D35" s="6"/>
      <c r="E35" s="6"/>
      <c r="F35" s="6"/>
      <c r="G35" s="6"/>
      <c r="H35" s="6"/>
      <c r="I35" s="6"/>
      <c r="J35" s="6"/>
    </row>
    <row r="36" spans="1:10" s="10" customFormat="1">
      <c r="C36" s="6"/>
      <c r="D36" s="6"/>
      <c r="E36" s="6"/>
      <c r="F36" s="6"/>
      <c r="G36" s="6"/>
      <c r="H36" s="6"/>
      <c r="I36" s="6"/>
      <c r="J36" s="6"/>
    </row>
    <row r="37" spans="1:10" s="10" customFormat="1">
      <c r="C37" s="6"/>
      <c r="D37" s="6"/>
      <c r="E37" s="6"/>
      <c r="F37" s="6"/>
      <c r="I37" s="11"/>
      <c r="J37" s="11"/>
    </row>
    <row r="38" spans="1:10" s="10" customFormat="1">
      <c r="B38" s="17" t="s">
        <v>13</v>
      </c>
      <c r="C38" s="17"/>
      <c r="D38" s="17"/>
      <c r="E38" s="17"/>
      <c r="F38" s="17"/>
      <c r="G38" s="17"/>
      <c r="H38" s="17"/>
      <c r="I38" s="6"/>
      <c r="J38" s="11"/>
    </row>
    <row r="39" spans="1:10">
      <c r="B39" s="17" t="s">
        <v>14</v>
      </c>
      <c r="C39" s="17"/>
      <c r="D39" s="17"/>
      <c r="E39" s="17"/>
      <c r="F39" s="17"/>
      <c r="G39" s="17"/>
      <c r="H39" s="17"/>
      <c r="I39" s="6"/>
      <c r="J39" s="11"/>
    </row>
    <row r="40" spans="1:10">
      <c r="B40" s="17" t="s">
        <v>15</v>
      </c>
      <c r="C40" s="17"/>
      <c r="D40" s="17"/>
      <c r="E40" s="17"/>
      <c r="F40" s="10"/>
      <c r="G40" s="10"/>
      <c r="H40" s="11"/>
      <c r="I40" s="11"/>
      <c r="J40" s="12"/>
    </row>
    <row r="41" spans="1:10">
      <c r="B41" s="9"/>
      <c r="C41" s="10"/>
      <c r="D41" s="10"/>
      <c r="E41" s="10"/>
      <c r="F41" s="9"/>
      <c r="G41" s="10"/>
      <c r="H41" s="11"/>
      <c r="I41" s="11"/>
      <c r="J41" s="12"/>
    </row>
    <row r="42" spans="1:10">
      <c r="B42" s="9" t="s">
        <v>16</v>
      </c>
      <c r="C42" s="10"/>
      <c r="D42" s="10"/>
      <c r="E42" s="10"/>
      <c r="F42" s="9" t="s">
        <v>17</v>
      </c>
      <c r="G42" s="10"/>
      <c r="H42" s="11"/>
      <c r="I42" s="11"/>
      <c r="J42" s="12"/>
    </row>
    <row r="43" spans="1:10" ht="15.6">
      <c r="C43" s="13"/>
      <c r="D43" s="13"/>
      <c r="E43" s="13"/>
      <c r="F43" s="13"/>
      <c r="G43" s="13"/>
      <c r="H43" s="13"/>
      <c r="I43" s="12"/>
      <c r="J43" s="12"/>
    </row>
    <row r="44" spans="1:10" ht="15.6">
      <c r="C44" s="13"/>
      <c r="D44" s="13"/>
      <c r="E44" s="13"/>
      <c r="F44" s="13"/>
      <c r="G44" s="13"/>
      <c r="H44" s="13"/>
      <c r="I44" s="12"/>
      <c r="J44" s="12"/>
    </row>
    <row r="45" spans="1:10">
      <c r="B45" s="93"/>
      <c r="I45" s="12"/>
    </row>
    <row r="46" spans="1:10">
      <c r="B46" s="95" t="s">
        <v>18</v>
      </c>
      <c r="C46" s="14"/>
      <c r="D46" s="14"/>
      <c r="I46" s="12"/>
    </row>
    <row r="47" spans="1:10">
      <c r="B47" s="95" t="s">
        <v>19</v>
      </c>
      <c r="C47" s="14"/>
      <c r="D47" s="14"/>
      <c r="E47" s="14"/>
      <c r="F47" s="14"/>
      <c r="G47" s="14"/>
      <c r="H47" s="14"/>
      <c r="I47" s="12"/>
    </row>
    <row r="48" spans="1:10">
      <c r="B48" s="93"/>
    </row>
    <row r="49" spans="2:2">
      <c r="B49" s="93"/>
    </row>
  </sheetData>
  <mergeCells count="17">
    <mergeCell ref="E24:F24"/>
    <mergeCell ref="E25:F25"/>
    <mergeCell ref="E26:F26"/>
    <mergeCell ref="E27:F27"/>
    <mergeCell ref="E28:F28"/>
    <mergeCell ref="E15:F15"/>
    <mergeCell ref="E16:F16"/>
    <mergeCell ref="E17:F17"/>
    <mergeCell ref="E18:F18"/>
    <mergeCell ref="E19:F19"/>
    <mergeCell ref="G34:H34"/>
    <mergeCell ref="E20:F20"/>
    <mergeCell ref="E21:F21"/>
    <mergeCell ref="E22:F22"/>
    <mergeCell ref="E23:F23"/>
    <mergeCell ref="G30:I30"/>
    <mergeCell ref="G32:I32"/>
  </mergeCells>
  <dataValidations count="2">
    <dataValidation type="list" showInputMessage="1" sqref="C17:C28 C16" xr:uid="{8BC1410D-F24B-4830-B264-B12E2209DC60}">
      <formula1>INDIRECT(B16)</formula1>
    </dataValidation>
    <dataValidation type="list" allowBlank="1" showInputMessage="1" sqref="E16:F28" xr:uid="{BC362610-B178-4205-A274-BF7E4512C1F7}">
      <formula1>INDIRECT(C16)</formula1>
    </dataValidation>
  </dataValidations>
  <printOptions horizontalCentered="1"/>
  <pageMargins left="3.937007874015748E-2" right="3.937007874015748E-2" top="0.23622047244094488" bottom="0.39370078740157483" header="0" footer="0"/>
  <pageSetup paperSize="9" scale="93" firstPageNumber="0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allowBlank="1" showInputMessage="1" showErrorMessage="1" xr:uid="{EF6B1794-FBDC-4FC3-A2D8-0B5E644A3A9F}">
          <x14:formula1>
            <xm:f>Peinture!$A$3:$A$10</xm:f>
          </x14:formula1>
          <xm:sqref>H29</xm:sqref>
        </x14:dataValidation>
        <x14:dataValidation type="list" allowBlank="1" showInputMessage="1" xr:uid="{83EEA4FA-5F8F-4742-85BB-FB54214066BF}">
          <x14:formula1>
            <xm:f>OFFSET(Peinture!$A:$A,1,MATCH(D29,Peinture!$1:$1,0)-1,COUNTA(OFFSET(Peinture!$A:$A,,MATCH(D29,Peinture!$1:$1,0)-1))-1)</xm:f>
          </x14:formula1>
          <xm:sqref>G29</xm:sqref>
        </x14:dataValidation>
        <x14:dataValidation type="list" allowBlank="1" showInputMessage="1" xr:uid="{5B052A95-FCC0-48B9-A8FB-60971CEBE0C5}">
          <x14:formula1>
            <xm:f>Fournisseur!$A$2:$A$16</xm:f>
          </x14:formula1>
          <xm:sqref>B17:B28 B16</xm:sqref>
        </x14:dataValidation>
        <x14:dataValidation type="list" allowBlank="1" showInputMessage="1" xr:uid="{85BD5ED0-C967-4DBC-946A-00F99A36484F}">
          <x14:formula1>
            <xm:f>OFFSET(Peinture!$A:$A,1,MATCH(E16,Peinture!$1:$1,0)-1,COUNTA(OFFSET(Peinture!$A:$A,,MATCH(E16,Peinture!$1:$1,0)-1))-1)</xm:f>
          </x14:formula1>
          <xm:sqref>G17:G28 G16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8"/>
  <sheetViews>
    <sheetView zoomScale="90" zoomScaleNormal="90" zoomScaleSheetLayoutView="100" workbookViewId="0">
      <selection activeCell="E30" sqref="E30"/>
    </sheetView>
  </sheetViews>
  <sheetFormatPr baseColWidth="10" defaultColWidth="8.88671875" defaultRowHeight="14.4"/>
  <cols>
    <col min="1" max="2" width="17.21875" customWidth="1"/>
    <col min="3" max="3" width="17.33203125" customWidth="1"/>
    <col min="4" max="1026" width="10.21875" customWidth="1"/>
  </cols>
  <sheetData>
    <row r="1" spans="1:3">
      <c r="A1" s="51" t="s">
        <v>55</v>
      </c>
      <c r="B1" s="51" t="s">
        <v>55</v>
      </c>
      <c r="C1" s="51" t="s">
        <v>56</v>
      </c>
    </row>
    <row r="2" spans="1:3">
      <c r="A2" s="52" t="s">
        <v>85</v>
      </c>
      <c r="B2" s="52" t="s">
        <v>85</v>
      </c>
      <c r="C2" s="53" t="s">
        <v>57</v>
      </c>
    </row>
    <row r="3" spans="1:3">
      <c r="A3" s="52" t="s">
        <v>59</v>
      </c>
      <c r="B3" s="52" t="s">
        <v>85</v>
      </c>
      <c r="C3" s="54" t="s">
        <v>58</v>
      </c>
    </row>
    <row r="4" spans="1:3">
      <c r="A4" s="52" t="s">
        <v>91</v>
      </c>
      <c r="B4" s="52" t="s">
        <v>59</v>
      </c>
      <c r="C4" s="53" t="s">
        <v>57</v>
      </c>
    </row>
    <row r="5" spans="1:3">
      <c r="A5" s="52" t="s">
        <v>60</v>
      </c>
      <c r="B5" s="52" t="s">
        <v>59</v>
      </c>
      <c r="C5" s="54" t="s">
        <v>58</v>
      </c>
    </row>
    <row r="6" spans="1:3">
      <c r="A6" s="52" t="s">
        <v>86</v>
      </c>
      <c r="B6" s="52" t="s">
        <v>91</v>
      </c>
      <c r="C6" s="53" t="s">
        <v>57</v>
      </c>
    </row>
    <row r="7" spans="1:3">
      <c r="A7" s="52" t="s">
        <v>68</v>
      </c>
      <c r="B7" s="52" t="s">
        <v>91</v>
      </c>
      <c r="C7" s="54" t="s">
        <v>58</v>
      </c>
    </row>
    <row r="8" spans="1:3">
      <c r="A8" s="52" t="s">
        <v>69</v>
      </c>
      <c r="B8" s="52" t="s">
        <v>60</v>
      </c>
      <c r="C8" s="53" t="s">
        <v>57</v>
      </c>
    </row>
    <row r="9" spans="1:3">
      <c r="A9" s="56" t="s">
        <v>87</v>
      </c>
      <c r="B9" s="52" t="s">
        <v>60</v>
      </c>
      <c r="C9" s="54" t="s">
        <v>58</v>
      </c>
    </row>
    <row r="10" spans="1:3">
      <c r="A10" s="52" t="s">
        <v>88</v>
      </c>
      <c r="B10" s="52" t="s">
        <v>86</v>
      </c>
      <c r="C10" s="53" t="s">
        <v>61</v>
      </c>
    </row>
    <row r="11" spans="1:3">
      <c r="A11" s="52" t="s">
        <v>89</v>
      </c>
      <c r="B11" s="52" t="s">
        <v>86</v>
      </c>
      <c r="C11" s="55" t="s">
        <v>62</v>
      </c>
    </row>
    <row r="12" spans="1:3">
      <c r="A12" s="56" t="s">
        <v>75</v>
      </c>
      <c r="B12" s="52" t="s">
        <v>86</v>
      </c>
      <c r="C12" s="55" t="s">
        <v>63</v>
      </c>
    </row>
    <row r="13" spans="1:3">
      <c r="A13" s="52" t="s">
        <v>76</v>
      </c>
      <c r="B13" s="52" t="s">
        <v>86</v>
      </c>
      <c r="C13" s="55" t="s">
        <v>64</v>
      </c>
    </row>
    <row r="14" spans="1:3">
      <c r="A14" s="52" t="s">
        <v>92</v>
      </c>
      <c r="B14" s="52" t="s">
        <v>86</v>
      </c>
      <c r="C14" s="55" t="s">
        <v>65</v>
      </c>
    </row>
    <row r="15" spans="1:3">
      <c r="A15" s="52" t="s">
        <v>90</v>
      </c>
      <c r="B15" s="52" t="s">
        <v>86</v>
      </c>
      <c r="C15" s="55" t="s">
        <v>66</v>
      </c>
    </row>
    <row r="16" spans="1:3">
      <c r="A16" s="52" t="s">
        <v>84</v>
      </c>
      <c r="B16" s="52" t="s">
        <v>86</v>
      </c>
      <c r="C16" s="54" t="s">
        <v>67</v>
      </c>
    </row>
    <row r="17" spans="2:3">
      <c r="B17" s="52" t="s">
        <v>68</v>
      </c>
      <c r="C17" s="53" t="s">
        <v>57</v>
      </c>
    </row>
    <row r="18" spans="2:3">
      <c r="B18" s="52" t="s">
        <v>68</v>
      </c>
      <c r="C18" s="54" t="s">
        <v>58</v>
      </c>
    </row>
    <row r="19" spans="2:3">
      <c r="B19" s="52" t="s">
        <v>69</v>
      </c>
      <c r="C19" s="53" t="s">
        <v>57</v>
      </c>
    </row>
    <row r="20" spans="2:3">
      <c r="B20" s="52" t="s">
        <v>69</v>
      </c>
      <c r="C20" s="55" t="s">
        <v>58</v>
      </c>
    </row>
    <row r="21" spans="2:3">
      <c r="B21" s="52" t="s">
        <v>69</v>
      </c>
      <c r="C21" s="55" t="s">
        <v>70</v>
      </c>
    </row>
    <row r="22" spans="2:3">
      <c r="B22" s="52" t="s">
        <v>69</v>
      </c>
      <c r="C22" s="55" t="s">
        <v>71</v>
      </c>
    </row>
    <row r="23" spans="2:3">
      <c r="B23" s="52" t="s">
        <v>69</v>
      </c>
      <c r="C23" s="54" t="s">
        <v>66</v>
      </c>
    </row>
    <row r="24" spans="2:3">
      <c r="B24" s="56" t="s">
        <v>87</v>
      </c>
      <c r="C24" s="57" t="s">
        <v>58</v>
      </c>
    </row>
    <row r="25" spans="2:3">
      <c r="B25" s="52" t="s">
        <v>88</v>
      </c>
      <c r="C25" s="53" t="s">
        <v>57</v>
      </c>
    </row>
    <row r="26" spans="2:3">
      <c r="B26" s="52" t="s">
        <v>88</v>
      </c>
      <c r="C26" s="55" t="s">
        <v>58</v>
      </c>
    </row>
    <row r="27" spans="2:3">
      <c r="B27" s="52" t="s">
        <v>88</v>
      </c>
      <c r="C27" s="54" t="s">
        <v>72</v>
      </c>
    </row>
    <row r="28" spans="2:3">
      <c r="B28" s="52" t="s">
        <v>89</v>
      </c>
      <c r="C28" s="53" t="s">
        <v>57</v>
      </c>
    </row>
    <row r="29" spans="2:3">
      <c r="B29" s="52" t="s">
        <v>89</v>
      </c>
      <c r="C29" s="55" t="s">
        <v>58</v>
      </c>
    </row>
    <row r="30" spans="2:3">
      <c r="B30" s="52" t="s">
        <v>89</v>
      </c>
      <c r="C30" s="55" t="s">
        <v>73</v>
      </c>
    </row>
    <row r="31" spans="2:3">
      <c r="B31" s="52" t="s">
        <v>89</v>
      </c>
      <c r="C31" s="55" t="s">
        <v>70</v>
      </c>
    </row>
    <row r="32" spans="2:3">
      <c r="B32" s="52" t="s">
        <v>89</v>
      </c>
      <c r="C32" s="55" t="s">
        <v>74</v>
      </c>
    </row>
    <row r="33" spans="2:3">
      <c r="B33" s="52" t="s">
        <v>89</v>
      </c>
      <c r="C33" s="54" t="s">
        <v>66</v>
      </c>
    </row>
    <row r="34" spans="2:3">
      <c r="B34" s="56" t="s">
        <v>75</v>
      </c>
      <c r="C34" s="57" t="s">
        <v>57</v>
      </c>
    </row>
    <row r="35" spans="2:3">
      <c r="B35" s="52" t="s">
        <v>76</v>
      </c>
      <c r="C35" s="53" t="s">
        <v>77</v>
      </c>
    </row>
    <row r="36" spans="2:3">
      <c r="B36" s="52" t="s">
        <v>76</v>
      </c>
      <c r="C36" s="55" t="s">
        <v>78</v>
      </c>
    </row>
    <row r="37" spans="2:3">
      <c r="B37" s="52" t="s">
        <v>76</v>
      </c>
      <c r="C37" s="55" t="s">
        <v>79</v>
      </c>
    </row>
    <row r="38" spans="2:3">
      <c r="B38" s="52" t="s">
        <v>76</v>
      </c>
      <c r="C38" s="55" t="s">
        <v>80</v>
      </c>
    </row>
    <row r="39" spans="2:3">
      <c r="B39" s="52" t="s">
        <v>76</v>
      </c>
      <c r="C39" s="55" t="s">
        <v>81</v>
      </c>
    </row>
    <row r="40" spans="2:3">
      <c r="B40" s="52" t="s">
        <v>76</v>
      </c>
      <c r="C40" s="55" t="s">
        <v>82</v>
      </c>
    </row>
    <row r="41" spans="2:3">
      <c r="B41" s="52" t="s">
        <v>76</v>
      </c>
      <c r="C41" s="54" t="s">
        <v>83</v>
      </c>
    </row>
    <row r="42" spans="2:3">
      <c r="B42" s="52" t="s">
        <v>92</v>
      </c>
      <c r="C42" s="53" t="s">
        <v>57</v>
      </c>
    </row>
    <row r="43" spans="2:3">
      <c r="B43" s="52" t="s">
        <v>92</v>
      </c>
      <c r="C43" s="55" t="s">
        <v>58</v>
      </c>
    </row>
    <row r="44" spans="2:3">
      <c r="B44" s="52" t="s">
        <v>92</v>
      </c>
      <c r="C44" s="54" t="s">
        <v>70</v>
      </c>
    </row>
    <row r="45" spans="2:3">
      <c r="B45" s="52" t="s">
        <v>90</v>
      </c>
      <c r="C45" s="53" t="s">
        <v>57</v>
      </c>
    </row>
    <row r="46" spans="2:3">
      <c r="B46" s="52" t="s">
        <v>90</v>
      </c>
      <c r="C46" s="54" t="s">
        <v>58</v>
      </c>
    </row>
    <row r="47" spans="2:3">
      <c r="B47" s="52" t="s">
        <v>84</v>
      </c>
      <c r="C47" s="53" t="s">
        <v>57</v>
      </c>
    </row>
    <row r="48" spans="2:3">
      <c r="B48" s="52" t="s">
        <v>84</v>
      </c>
      <c r="C48" s="54" t="s">
        <v>58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3"/>
  <sheetViews>
    <sheetView topLeftCell="D1" zoomScaleNormal="100" zoomScaleSheetLayoutView="100" workbookViewId="0">
      <selection activeCell="AE6" sqref="AE6"/>
    </sheetView>
  </sheetViews>
  <sheetFormatPr baseColWidth="10" defaultColWidth="8.88671875" defaultRowHeight="21" customHeight="1"/>
  <cols>
    <col min="1" max="2" width="12.88671875" customWidth="1"/>
    <col min="3" max="3" width="61.88671875" customWidth="1"/>
    <col min="4" max="4" width="15.33203125" customWidth="1"/>
    <col min="5" max="5" width="10.21875" customWidth="1"/>
    <col min="6" max="6" width="50.21875" style="18" customWidth="1"/>
    <col min="7" max="9" width="10.21875" customWidth="1"/>
    <col min="10" max="45" width="6.5546875" customWidth="1"/>
    <col min="46" max="1043" width="10.21875" customWidth="1"/>
  </cols>
  <sheetData>
    <row r="1" spans="1:45" s="24" customFormat="1" ht="97.2" customHeight="1" thickBot="1">
      <c r="A1" s="23" t="s">
        <v>5</v>
      </c>
      <c r="B1" s="23" t="s">
        <v>26</v>
      </c>
      <c r="C1" s="23" t="s">
        <v>27</v>
      </c>
      <c r="D1" s="37"/>
      <c r="F1" s="25" t="s">
        <v>3</v>
      </c>
      <c r="G1" s="26" t="s">
        <v>5</v>
      </c>
      <c r="H1" s="27" t="s">
        <v>4</v>
      </c>
      <c r="J1" s="43" t="s">
        <v>49</v>
      </c>
      <c r="K1" s="44"/>
      <c r="L1" s="41" t="s">
        <v>32</v>
      </c>
      <c r="M1" s="42"/>
      <c r="N1" s="43" t="s">
        <v>48</v>
      </c>
      <c r="O1" s="44"/>
      <c r="P1" s="43" t="s">
        <v>47</v>
      </c>
      <c r="Q1" s="44"/>
      <c r="R1" s="43" t="s">
        <v>46</v>
      </c>
      <c r="S1" s="44"/>
      <c r="T1" s="41" t="s">
        <v>36</v>
      </c>
      <c r="U1" s="42"/>
      <c r="V1" s="41" t="s">
        <v>37</v>
      </c>
      <c r="W1" s="42"/>
      <c r="X1" s="43" t="s">
        <v>50</v>
      </c>
      <c r="Y1" s="44"/>
      <c r="Z1" s="43" t="s">
        <v>51</v>
      </c>
      <c r="AA1" s="44"/>
      <c r="AB1" s="43" t="s">
        <v>52</v>
      </c>
      <c r="AC1" s="44"/>
      <c r="AD1" s="41" t="s">
        <v>38</v>
      </c>
      <c r="AE1" s="42"/>
      <c r="AF1" s="41" t="s">
        <v>39</v>
      </c>
      <c r="AG1" s="42"/>
      <c r="AH1" s="41" t="s">
        <v>40</v>
      </c>
      <c r="AI1" s="42"/>
      <c r="AJ1" s="41" t="s">
        <v>41</v>
      </c>
      <c r="AK1" s="42"/>
      <c r="AL1" s="41" t="s">
        <v>42</v>
      </c>
      <c r="AM1" s="42"/>
      <c r="AN1" s="41" t="s">
        <v>43</v>
      </c>
      <c r="AO1" s="42"/>
      <c r="AP1" s="41" t="s">
        <v>44</v>
      </c>
      <c r="AQ1" s="42"/>
      <c r="AR1" s="41" t="s">
        <v>45</v>
      </c>
      <c r="AS1" s="42"/>
    </row>
    <row r="2" spans="1:45" ht="21" customHeight="1" thickBot="1">
      <c r="A2" s="15"/>
      <c r="B2" s="15"/>
      <c r="C2" s="15"/>
      <c r="D2" s="38"/>
      <c r="F2" s="50" t="s">
        <v>49</v>
      </c>
      <c r="G2" s="28" t="s">
        <v>29</v>
      </c>
      <c r="H2" s="85">
        <v>250</v>
      </c>
      <c r="J2" s="92" t="s">
        <v>95</v>
      </c>
      <c r="K2" s="89">
        <v>250</v>
      </c>
      <c r="L2" s="96" t="s">
        <v>97</v>
      </c>
      <c r="M2" s="89">
        <v>102</v>
      </c>
      <c r="N2" s="92" t="s">
        <v>95</v>
      </c>
      <c r="O2" s="89">
        <v>263</v>
      </c>
      <c r="P2" s="96" t="s">
        <v>96</v>
      </c>
      <c r="Q2" s="89">
        <v>189</v>
      </c>
      <c r="R2" s="96" t="s">
        <v>96</v>
      </c>
      <c r="S2" s="89">
        <v>205</v>
      </c>
      <c r="T2" s="33" t="s">
        <v>33</v>
      </c>
      <c r="U2" s="89">
        <v>58</v>
      </c>
      <c r="V2" s="96" t="s">
        <v>97</v>
      </c>
      <c r="W2" s="89">
        <v>131</v>
      </c>
      <c r="X2" s="92" t="s">
        <v>95</v>
      </c>
      <c r="Y2" s="89">
        <v>236</v>
      </c>
      <c r="Z2" s="96" t="s">
        <v>96</v>
      </c>
      <c r="AA2" s="89">
        <v>205</v>
      </c>
      <c r="AB2" s="96" t="s">
        <v>97</v>
      </c>
      <c r="AC2" s="89">
        <v>123</v>
      </c>
      <c r="AD2" s="96" t="s">
        <v>97</v>
      </c>
      <c r="AE2" s="89">
        <v>130</v>
      </c>
      <c r="AF2" s="96" t="s">
        <v>96</v>
      </c>
      <c r="AG2" s="89">
        <v>101</v>
      </c>
      <c r="AH2" s="96" t="s">
        <v>96</v>
      </c>
      <c r="AI2" s="89">
        <v>141</v>
      </c>
      <c r="AJ2" s="96" t="s">
        <v>97</v>
      </c>
      <c r="AK2" s="89">
        <v>128</v>
      </c>
      <c r="AL2" s="96" t="s">
        <v>97</v>
      </c>
      <c r="AM2" s="89">
        <v>128</v>
      </c>
      <c r="AN2" s="96" t="s">
        <v>97</v>
      </c>
      <c r="AO2" s="89">
        <v>66</v>
      </c>
      <c r="AP2" s="96" t="s">
        <v>97</v>
      </c>
      <c r="AQ2" s="89">
        <v>84</v>
      </c>
      <c r="AR2" s="92" t="s">
        <v>95</v>
      </c>
      <c r="AS2" s="89">
        <v>134</v>
      </c>
    </row>
    <row r="3" spans="1:45" ht="21" customHeight="1" thickBot="1">
      <c r="A3" s="15" t="s">
        <v>23</v>
      </c>
      <c r="B3" s="15"/>
      <c r="C3" s="15"/>
      <c r="D3" s="38"/>
      <c r="F3" s="50"/>
      <c r="G3" s="29" t="s">
        <v>30</v>
      </c>
      <c r="H3" s="86">
        <v>153</v>
      </c>
      <c r="J3" s="96" t="s">
        <v>96</v>
      </c>
      <c r="K3" s="90">
        <v>153</v>
      </c>
      <c r="L3" s="35" t="s">
        <v>35</v>
      </c>
      <c r="M3" s="90">
        <v>12</v>
      </c>
      <c r="N3" s="96" t="s">
        <v>96</v>
      </c>
      <c r="O3" s="89">
        <v>160</v>
      </c>
      <c r="P3" s="96" t="s">
        <v>97</v>
      </c>
      <c r="Q3" s="89">
        <v>115</v>
      </c>
      <c r="R3" s="96" t="s">
        <v>97</v>
      </c>
      <c r="S3" s="89">
        <v>123</v>
      </c>
      <c r="T3" s="36"/>
      <c r="U3" s="36"/>
      <c r="V3" s="96" t="s">
        <v>98</v>
      </c>
      <c r="W3" s="89">
        <v>66</v>
      </c>
      <c r="X3" s="96" t="s">
        <v>96</v>
      </c>
      <c r="Y3" s="89">
        <v>140</v>
      </c>
      <c r="Z3" s="96" t="s">
        <v>97</v>
      </c>
      <c r="AA3" s="89">
        <v>123</v>
      </c>
      <c r="AB3" s="96" t="s">
        <v>98</v>
      </c>
      <c r="AC3" s="89">
        <v>61</v>
      </c>
      <c r="AD3" s="96" t="s">
        <v>98</v>
      </c>
      <c r="AE3" s="89">
        <v>66</v>
      </c>
      <c r="AF3" s="36"/>
      <c r="AG3" s="36"/>
      <c r="AH3" s="36"/>
      <c r="AI3" s="36"/>
      <c r="AJ3" s="96" t="s">
        <v>98</v>
      </c>
      <c r="AK3" s="89">
        <v>65</v>
      </c>
      <c r="AL3" s="96" t="s">
        <v>98</v>
      </c>
      <c r="AM3" s="89">
        <v>65</v>
      </c>
      <c r="AN3" s="96" t="s">
        <v>98</v>
      </c>
      <c r="AO3" s="89">
        <v>33</v>
      </c>
      <c r="AP3" s="96" t="s">
        <v>98</v>
      </c>
      <c r="AQ3" s="89">
        <v>38</v>
      </c>
      <c r="AR3" s="96" t="s">
        <v>97</v>
      </c>
      <c r="AS3" s="89">
        <v>43</v>
      </c>
    </row>
    <row r="4" spans="1:45" ht="21" customHeight="1">
      <c r="A4" s="15" t="s">
        <v>20</v>
      </c>
      <c r="B4" s="15"/>
      <c r="C4" s="15"/>
      <c r="D4" s="38"/>
      <c r="F4" s="50"/>
      <c r="G4" s="29" t="s">
        <v>31</v>
      </c>
      <c r="H4" s="86">
        <v>92</v>
      </c>
      <c r="J4" s="96" t="s">
        <v>97</v>
      </c>
      <c r="K4" s="90">
        <v>92</v>
      </c>
      <c r="L4" s="36"/>
      <c r="M4" s="36"/>
      <c r="N4" s="96" t="s">
        <v>97</v>
      </c>
      <c r="O4" s="89">
        <v>99</v>
      </c>
      <c r="P4" s="96" t="s">
        <v>98</v>
      </c>
      <c r="Q4" s="89">
        <v>58</v>
      </c>
      <c r="R4" s="96" t="s">
        <v>98</v>
      </c>
      <c r="S4" s="89">
        <v>59</v>
      </c>
      <c r="T4" s="36"/>
      <c r="U4" s="36"/>
      <c r="V4" s="36"/>
      <c r="W4" s="36"/>
      <c r="X4" s="36"/>
      <c r="Y4" s="36"/>
      <c r="Z4" s="96" t="s">
        <v>98</v>
      </c>
      <c r="AA4" s="89">
        <v>61</v>
      </c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</row>
    <row r="5" spans="1:45" ht="21" customHeight="1">
      <c r="A5" s="15" t="s">
        <v>22</v>
      </c>
      <c r="B5" s="15"/>
      <c r="C5" s="15"/>
      <c r="D5" s="38"/>
      <c r="F5" s="50"/>
      <c r="G5" s="29" t="s">
        <v>33</v>
      </c>
      <c r="H5" s="86">
        <v>47</v>
      </c>
      <c r="J5" s="96" t="s">
        <v>98</v>
      </c>
      <c r="K5" s="90">
        <v>47</v>
      </c>
      <c r="L5" s="36"/>
      <c r="M5" s="36"/>
      <c r="N5" s="96" t="s">
        <v>98</v>
      </c>
      <c r="O5" s="89">
        <v>52</v>
      </c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</row>
    <row r="6" spans="1:45" ht="21" customHeight="1">
      <c r="A6" s="15" t="s">
        <v>21</v>
      </c>
      <c r="B6" s="15"/>
      <c r="C6" s="15"/>
      <c r="D6" s="38"/>
      <c r="F6" s="50"/>
      <c r="G6" s="29" t="s">
        <v>34</v>
      </c>
      <c r="H6" s="86">
        <v>11.75</v>
      </c>
      <c r="J6" s="34" t="s">
        <v>34</v>
      </c>
      <c r="K6" s="90">
        <v>11.75</v>
      </c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</row>
    <row r="7" spans="1:45" ht="21" customHeight="1" thickBot="1">
      <c r="A7" s="15" t="s">
        <v>24</v>
      </c>
      <c r="B7" s="15"/>
      <c r="C7" s="15"/>
      <c r="D7" s="38"/>
      <c r="F7" s="49"/>
      <c r="G7" s="29" t="s">
        <v>35</v>
      </c>
      <c r="H7" s="86">
        <v>8.5</v>
      </c>
      <c r="J7" s="35" t="s">
        <v>35</v>
      </c>
      <c r="K7" s="91">
        <v>8.5</v>
      </c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</row>
    <row r="8" spans="1:45" ht="21" customHeight="1">
      <c r="A8" s="15" t="s">
        <v>25</v>
      </c>
      <c r="B8" s="15"/>
      <c r="C8" s="15"/>
      <c r="D8" s="38"/>
      <c r="F8" s="45" t="s">
        <v>32</v>
      </c>
      <c r="G8" s="29" t="s">
        <v>31</v>
      </c>
      <c r="H8" s="86">
        <v>102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</row>
    <row r="9" spans="1:45" ht="21" customHeight="1">
      <c r="A9" s="15" t="s">
        <v>93</v>
      </c>
      <c r="B9" s="15"/>
      <c r="C9" s="15"/>
      <c r="D9" s="38"/>
      <c r="F9" s="46"/>
      <c r="G9" s="29" t="s">
        <v>35</v>
      </c>
      <c r="H9" s="86">
        <v>12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</row>
    <row r="10" spans="1:45" ht="21" customHeight="1">
      <c r="A10" s="15" t="s">
        <v>94</v>
      </c>
      <c r="B10" s="15"/>
      <c r="C10" s="15"/>
      <c r="D10" s="38"/>
      <c r="F10" s="48" t="s">
        <v>48</v>
      </c>
      <c r="G10" s="29" t="s">
        <v>29</v>
      </c>
      <c r="H10" s="86">
        <v>263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</row>
    <row r="11" spans="1:45" ht="21" customHeight="1">
      <c r="A11" s="16"/>
      <c r="B11" s="16"/>
      <c r="C11" s="16"/>
      <c r="D11" s="4"/>
      <c r="F11" s="50"/>
      <c r="G11" s="29" t="s">
        <v>30</v>
      </c>
      <c r="H11" s="86">
        <v>160</v>
      </c>
    </row>
    <row r="12" spans="1:45" ht="21" customHeight="1" thickBot="1">
      <c r="F12" s="50"/>
      <c r="G12" s="29" t="s">
        <v>31</v>
      </c>
      <c r="H12" s="86">
        <v>99</v>
      </c>
    </row>
    <row r="13" spans="1:45" ht="21" customHeight="1">
      <c r="C13" s="19" t="s">
        <v>53</v>
      </c>
      <c r="D13" s="4"/>
      <c r="F13" s="49"/>
      <c r="G13" s="29" t="s">
        <v>33</v>
      </c>
      <c r="H13" s="86">
        <v>52</v>
      </c>
    </row>
    <row r="14" spans="1:45" ht="21" customHeight="1">
      <c r="C14" s="20" t="s">
        <v>49</v>
      </c>
      <c r="D14" s="39"/>
      <c r="F14" s="48" t="s">
        <v>47</v>
      </c>
      <c r="G14" s="29" t="s">
        <v>30</v>
      </c>
      <c r="H14" s="86">
        <v>189</v>
      </c>
    </row>
    <row r="15" spans="1:45" ht="21" customHeight="1">
      <c r="C15" s="21" t="s">
        <v>32</v>
      </c>
      <c r="D15" s="40"/>
      <c r="F15" s="50"/>
      <c r="G15" s="29" t="s">
        <v>31</v>
      </c>
      <c r="H15" s="86">
        <v>115</v>
      </c>
    </row>
    <row r="16" spans="1:45" ht="21" customHeight="1">
      <c r="C16" s="20" t="s">
        <v>48</v>
      </c>
      <c r="D16" s="39"/>
      <c r="F16" s="49"/>
      <c r="G16" s="29" t="s">
        <v>33</v>
      </c>
      <c r="H16" s="86">
        <v>58</v>
      </c>
    </row>
    <row r="17" spans="3:8" ht="21" customHeight="1">
      <c r="C17" s="20" t="s">
        <v>47</v>
      </c>
      <c r="D17" s="39"/>
      <c r="F17" s="48" t="s">
        <v>46</v>
      </c>
      <c r="G17" s="29" t="s">
        <v>30</v>
      </c>
      <c r="H17" s="86">
        <v>205</v>
      </c>
    </row>
    <row r="18" spans="3:8" ht="21" customHeight="1">
      <c r="C18" s="20" t="s">
        <v>46</v>
      </c>
      <c r="D18" s="39"/>
      <c r="F18" s="50"/>
      <c r="G18" s="29" t="s">
        <v>31</v>
      </c>
      <c r="H18" s="86">
        <v>123</v>
      </c>
    </row>
    <row r="19" spans="3:8" ht="21" customHeight="1">
      <c r="C19" s="21" t="s">
        <v>36</v>
      </c>
      <c r="D19" s="40"/>
      <c r="F19" s="49"/>
      <c r="G19" s="29" t="s">
        <v>33</v>
      </c>
      <c r="H19" s="86">
        <v>59</v>
      </c>
    </row>
    <row r="20" spans="3:8" ht="21" customHeight="1">
      <c r="C20" s="21" t="s">
        <v>37</v>
      </c>
      <c r="D20" s="40"/>
      <c r="F20" s="30" t="s">
        <v>36</v>
      </c>
      <c r="G20" s="29" t="s">
        <v>33</v>
      </c>
      <c r="H20" s="86">
        <v>58</v>
      </c>
    </row>
    <row r="21" spans="3:8" ht="21" customHeight="1">
      <c r="C21" s="20" t="s">
        <v>50</v>
      </c>
      <c r="D21" s="39"/>
      <c r="F21" s="45" t="s">
        <v>37</v>
      </c>
      <c r="G21" s="29" t="s">
        <v>31</v>
      </c>
      <c r="H21" s="86">
        <v>131</v>
      </c>
    </row>
    <row r="22" spans="3:8" ht="21" customHeight="1">
      <c r="C22" s="20" t="s">
        <v>51</v>
      </c>
      <c r="D22" s="39"/>
      <c r="F22" s="46"/>
      <c r="G22" s="29" t="s">
        <v>33</v>
      </c>
      <c r="H22" s="86">
        <v>66</v>
      </c>
    </row>
    <row r="23" spans="3:8" ht="21" customHeight="1">
      <c r="C23" s="20" t="s">
        <v>52</v>
      </c>
      <c r="D23" s="39"/>
      <c r="F23" s="48" t="s">
        <v>50</v>
      </c>
      <c r="G23" s="29" t="s">
        <v>29</v>
      </c>
      <c r="H23" s="86">
        <v>236</v>
      </c>
    </row>
    <row r="24" spans="3:8" ht="21" customHeight="1">
      <c r="C24" s="21" t="s">
        <v>38</v>
      </c>
      <c r="D24" s="40"/>
      <c r="F24" s="49"/>
      <c r="G24" s="29" t="s">
        <v>30</v>
      </c>
      <c r="H24" s="86">
        <v>140</v>
      </c>
    </row>
    <row r="25" spans="3:8" ht="21" customHeight="1">
      <c r="C25" s="21" t="s">
        <v>39</v>
      </c>
      <c r="D25" s="40"/>
      <c r="F25" s="48" t="s">
        <v>51</v>
      </c>
      <c r="G25" s="29" t="s">
        <v>30</v>
      </c>
      <c r="H25" s="86">
        <v>205</v>
      </c>
    </row>
    <row r="26" spans="3:8" ht="21" customHeight="1">
      <c r="C26" s="21" t="s">
        <v>40</v>
      </c>
      <c r="D26" s="40"/>
      <c r="F26" s="50"/>
      <c r="G26" s="29" t="s">
        <v>31</v>
      </c>
      <c r="H26" s="86">
        <v>123</v>
      </c>
    </row>
    <row r="27" spans="3:8" ht="21" customHeight="1">
      <c r="C27" s="21" t="s">
        <v>41</v>
      </c>
      <c r="D27" s="40"/>
      <c r="F27" s="49"/>
      <c r="G27" s="29" t="s">
        <v>33</v>
      </c>
      <c r="H27" s="86">
        <v>61</v>
      </c>
    </row>
    <row r="28" spans="3:8" ht="21" customHeight="1">
      <c r="C28" s="21" t="s">
        <v>42</v>
      </c>
      <c r="D28" s="40"/>
      <c r="F28" s="48" t="s">
        <v>52</v>
      </c>
      <c r="G28" s="29" t="s">
        <v>31</v>
      </c>
      <c r="H28" s="86">
        <v>123</v>
      </c>
    </row>
    <row r="29" spans="3:8" ht="21" customHeight="1">
      <c r="C29" s="21" t="s">
        <v>43</v>
      </c>
      <c r="D29" s="40"/>
      <c r="F29" s="49"/>
      <c r="G29" s="29" t="s">
        <v>33</v>
      </c>
      <c r="H29" s="86">
        <v>61</v>
      </c>
    </row>
    <row r="30" spans="3:8" ht="21" customHeight="1">
      <c r="C30" s="21" t="s">
        <v>44</v>
      </c>
      <c r="D30" s="40"/>
      <c r="F30" s="45" t="s">
        <v>38</v>
      </c>
      <c r="G30" s="29" t="s">
        <v>31</v>
      </c>
      <c r="H30" s="86">
        <v>130</v>
      </c>
    </row>
    <row r="31" spans="3:8" ht="21" customHeight="1" thickBot="1">
      <c r="C31" s="22" t="s">
        <v>45</v>
      </c>
      <c r="D31" s="40"/>
      <c r="F31" s="46"/>
      <c r="G31" s="29" t="s">
        <v>33</v>
      </c>
      <c r="H31" s="86">
        <v>66</v>
      </c>
    </row>
    <row r="32" spans="3:8" ht="21" customHeight="1">
      <c r="F32" s="30" t="s">
        <v>39</v>
      </c>
      <c r="G32" s="29" t="s">
        <v>30</v>
      </c>
      <c r="H32" s="86">
        <v>101</v>
      </c>
    </row>
    <row r="33" spans="6:8" ht="21" customHeight="1">
      <c r="F33" s="30" t="s">
        <v>40</v>
      </c>
      <c r="G33" s="29" t="s">
        <v>30</v>
      </c>
      <c r="H33" s="86">
        <v>141</v>
      </c>
    </row>
    <row r="34" spans="6:8" ht="21" customHeight="1">
      <c r="F34" s="45" t="s">
        <v>41</v>
      </c>
      <c r="G34" s="29" t="s">
        <v>31</v>
      </c>
      <c r="H34" s="86">
        <v>128</v>
      </c>
    </row>
    <row r="35" spans="6:8" ht="21" customHeight="1">
      <c r="F35" s="46"/>
      <c r="G35" s="29" t="s">
        <v>33</v>
      </c>
      <c r="H35" s="86">
        <v>65</v>
      </c>
    </row>
    <row r="36" spans="6:8" ht="21" customHeight="1">
      <c r="F36" s="45" t="s">
        <v>42</v>
      </c>
      <c r="G36" s="29" t="s">
        <v>31</v>
      </c>
      <c r="H36" s="86">
        <v>128</v>
      </c>
    </row>
    <row r="37" spans="6:8" ht="21" customHeight="1">
      <c r="F37" s="46"/>
      <c r="G37" s="31" t="s">
        <v>33</v>
      </c>
      <c r="H37" s="86">
        <v>65</v>
      </c>
    </row>
    <row r="38" spans="6:8" ht="21" customHeight="1">
      <c r="F38" s="45" t="s">
        <v>43</v>
      </c>
      <c r="G38" s="29" t="s">
        <v>31</v>
      </c>
      <c r="H38" s="86">
        <v>66</v>
      </c>
    </row>
    <row r="39" spans="6:8" ht="21" customHeight="1">
      <c r="F39" s="46"/>
      <c r="G39" s="29" t="s">
        <v>33</v>
      </c>
      <c r="H39" s="86">
        <v>33</v>
      </c>
    </row>
    <row r="40" spans="6:8" ht="21" customHeight="1">
      <c r="F40" s="45" t="s">
        <v>44</v>
      </c>
      <c r="G40" s="29" t="s">
        <v>31</v>
      </c>
      <c r="H40" s="86">
        <v>84</v>
      </c>
    </row>
    <row r="41" spans="6:8" ht="21" customHeight="1">
      <c r="F41" s="46"/>
      <c r="G41" s="29" t="s">
        <v>33</v>
      </c>
      <c r="H41" s="86">
        <v>38</v>
      </c>
    </row>
    <row r="42" spans="6:8" ht="21" customHeight="1">
      <c r="F42" s="45" t="s">
        <v>45</v>
      </c>
      <c r="G42" s="29" t="s">
        <v>29</v>
      </c>
      <c r="H42" s="86">
        <v>134</v>
      </c>
    </row>
    <row r="43" spans="6:8" ht="21" customHeight="1" thickBot="1">
      <c r="F43" s="47"/>
      <c r="G43" s="32" t="s">
        <v>31</v>
      </c>
      <c r="H43" s="87">
        <v>43</v>
      </c>
    </row>
  </sheetData>
  <mergeCells count="33">
    <mergeCell ref="F21:F22"/>
    <mergeCell ref="AR1:AS1"/>
    <mergeCell ref="AF1:AG1"/>
    <mergeCell ref="F38:F39"/>
    <mergeCell ref="F40:F41"/>
    <mergeCell ref="F42:F43"/>
    <mergeCell ref="F23:F24"/>
    <mergeCell ref="F25:F27"/>
    <mergeCell ref="F28:F29"/>
    <mergeCell ref="F30:F31"/>
    <mergeCell ref="F34:F35"/>
    <mergeCell ref="F36:F37"/>
    <mergeCell ref="F2:F7"/>
    <mergeCell ref="F8:F9"/>
    <mergeCell ref="F10:F13"/>
    <mergeCell ref="F14:F16"/>
    <mergeCell ref="F17:F19"/>
    <mergeCell ref="AN1:AO1"/>
    <mergeCell ref="AP1:AQ1"/>
    <mergeCell ref="AL1:AM1"/>
    <mergeCell ref="AJ1:AK1"/>
    <mergeCell ref="AH1:AI1"/>
    <mergeCell ref="AD1:AE1"/>
    <mergeCell ref="J1:K1"/>
    <mergeCell ref="L1:M1"/>
    <mergeCell ref="N1:O1"/>
    <mergeCell ref="P1:Q1"/>
    <mergeCell ref="R1:S1"/>
    <mergeCell ref="T1:U1"/>
    <mergeCell ref="V1:W1"/>
    <mergeCell ref="X1:Y1"/>
    <mergeCell ref="Z1:AA1"/>
    <mergeCell ref="AB1:AC1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38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32</vt:i4>
      </vt:variant>
    </vt:vector>
  </HeadingPairs>
  <TitlesOfParts>
    <vt:vector size="35" baseType="lpstr">
      <vt:lpstr>Feuil1</vt:lpstr>
      <vt:lpstr>Fournisseur</vt:lpstr>
      <vt:lpstr>Peinture</vt:lpstr>
      <vt:lpstr>AME</vt:lpstr>
      <vt:lpstr>AMEU</vt:lpstr>
      <vt:lpstr>Asteré</vt:lpstr>
      <vt:lpstr>Au_Fil_des_Couleurs</vt:lpstr>
      <vt:lpstr>AWP</vt:lpstr>
      <vt:lpstr>Coordonné</vt:lpstr>
      <vt:lpstr>Creative_Cables</vt:lpstr>
      <vt:lpstr>DI</vt:lpstr>
      <vt:lpstr>Eijffinger</vt:lpstr>
      <vt:lpstr>Elitis</vt:lpstr>
      <vt:lpstr>FP</vt:lpstr>
      <vt:lpstr>IA</vt:lpstr>
      <vt:lpstr>IE</vt:lpstr>
      <vt:lpstr>IEE</vt:lpstr>
      <vt:lpstr>IG</vt:lpstr>
      <vt:lpstr>IME</vt:lpstr>
      <vt:lpstr>IS</vt:lpstr>
      <vt:lpstr>Les_Dominotiers</vt:lpstr>
      <vt:lpstr>LI</vt:lpstr>
      <vt:lpstr>Little_Greene</vt:lpstr>
      <vt:lpstr>Mind_The_Gap</vt:lpstr>
      <vt:lpstr>MissPrint</vt:lpstr>
      <vt:lpstr>Orac</vt:lpstr>
      <vt:lpstr>Osborne_Little</vt:lpstr>
      <vt:lpstr>Peinture</vt:lpstr>
      <vt:lpstr>Feuil1!Print_Area_0</vt:lpstr>
      <vt:lpstr>Feuil1!Print_Area_0_0</vt:lpstr>
      <vt:lpstr>Sandberg</vt:lpstr>
      <vt:lpstr>TOE</vt:lpstr>
      <vt:lpstr>Tres_Tintas</vt:lpstr>
      <vt:lpstr>WPS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Louati</dc:creator>
  <dc:description/>
  <cp:lastModifiedBy>VACHER BENJAMIN</cp:lastModifiedBy>
  <cp:revision>12</cp:revision>
  <cp:lastPrinted>2021-02-17T15:36:39Z</cp:lastPrinted>
  <dcterms:created xsi:type="dcterms:W3CDTF">2021-01-31T15:08:37Z</dcterms:created>
  <dcterms:modified xsi:type="dcterms:W3CDTF">2021-02-17T15:51:14Z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