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activeX/activeX2.xml" ContentType="application/vnd.ms-office.activeX+xml"/>
  <Override PartName="/xl/activeX/activeX3.xml" ContentType="application/vnd.ms-office.activeX+xml"/>
  <Override PartName="/docProps/app.xml" ContentType="application/vnd.openxmlformats-officedocument.extended-properties+xml"/>
  <Override PartName="/xl/activeX/activeX1.xml" ContentType="application/vnd.ms-office.activeX+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255" yWindow="-210" windowWidth="20055" windowHeight="4785" tabRatio="761"/>
  </bookViews>
  <sheets>
    <sheet name="ANALYSE" sheetId="67" r:id="rId1"/>
  </sheets>
  <calcPr calcId="124519"/>
</workbook>
</file>

<file path=xl/calcChain.xml><?xml version="1.0" encoding="utf-8"?>
<calcChain xmlns="http://schemas.openxmlformats.org/spreadsheetml/2006/main">
  <c r="U96" i="67"/>
  <c r="U98"/>
  <c r="U100"/>
  <c r="U102"/>
  <c r="U104"/>
  <c r="U106"/>
  <c r="U108"/>
  <c r="U110"/>
  <c r="O92"/>
  <c r="O93"/>
  <c r="M105"/>
  <c r="M104"/>
  <c r="M103"/>
  <c r="L105"/>
  <c r="L104"/>
  <c r="L103"/>
  <c r="K105"/>
  <c r="K104"/>
  <c r="K103"/>
  <c r="M100"/>
  <c r="M99"/>
  <c r="M98"/>
  <c r="L100"/>
  <c r="L99"/>
  <c r="L98"/>
  <c r="K100"/>
  <c r="K99"/>
  <c r="K98"/>
  <c r="I109" l="1"/>
  <c r="O109"/>
  <c r="M110"/>
  <c r="N110"/>
  <c r="N109"/>
  <c r="J109"/>
  <c r="L109"/>
  <c r="K109"/>
  <c r="J110"/>
  <c r="O110"/>
  <c r="O111" s="1"/>
  <c r="K110"/>
  <c r="M109"/>
  <c r="I110"/>
  <c r="L110"/>
  <c r="I111" l="1"/>
  <c r="J111"/>
  <c r="N111"/>
  <c r="M111"/>
  <c r="L111"/>
  <c r="K111"/>
  <c r="N88" l="1"/>
  <c r="N87"/>
</calcChain>
</file>

<file path=xl/sharedStrings.xml><?xml version="1.0" encoding="utf-8"?>
<sst xmlns="http://schemas.openxmlformats.org/spreadsheetml/2006/main" count="64" uniqueCount="60">
  <si>
    <t>NUL</t>
  </si>
  <si>
    <t>N</t>
  </si>
  <si>
    <t>1N</t>
  </si>
  <si>
    <t>N2</t>
  </si>
  <si>
    <t>Mises</t>
  </si>
  <si>
    <t>%</t>
  </si>
  <si>
    <t>Côte 2 &gt;&gt;</t>
  </si>
  <si>
    <t>Côte 1 &gt;&gt;</t>
  </si>
  <si>
    <t>Brut</t>
  </si>
  <si>
    <t>Net</t>
  </si>
  <si>
    <t>TOUTES COMBINAISONS</t>
  </si>
  <si>
    <t>1</t>
  </si>
  <si>
    <t>2</t>
  </si>
  <si>
    <t>12</t>
  </si>
  <si>
    <t>CELTA VIGO</t>
  </si>
  <si>
    <t>REAL SOCIEDAD</t>
  </si>
  <si>
    <t>BELENENSES</t>
  </si>
  <si>
    <t>FARENSE</t>
  </si>
  <si>
    <t>BASE</t>
  </si>
  <si>
    <t>T1</t>
  </si>
  <si>
    <t>1 &amp; N</t>
  </si>
  <si>
    <t>N &amp; 2</t>
  </si>
  <si>
    <t>1 &amp; 2</t>
  </si>
  <si>
    <t>CONFIGURATION</t>
  </si>
  <si>
    <t>5.00 - 5.49</t>
  </si>
  <si>
    <t>5.50 - 5.99</t>
  </si>
  <si>
    <t>6.00 - 6.49</t>
  </si>
  <si>
    <t>6.50 - 6.99</t>
  </si>
  <si>
    <t>7.00 - 7.49</t>
  </si>
  <si>
    <t>7.50 - 7.99</t>
  </si>
  <si>
    <t>8.00 - 8.49</t>
  </si>
  <si>
    <t>8.50 - 8.99</t>
  </si>
  <si>
    <t>9.00 - 9.49</t>
  </si>
  <si>
    <t>9.50 - 9.99</t>
  </si>
  <si>
    <t>10.00 - 10.49</t>
  </si>
  <si>
    <t>10.50 - 10.99</t>
  </si>
  <si>
    <t>11.00 - 11.49</t>
  </si>
  <si>
    <t>11.50 - 11.99</t>
  </si>
  <si>
    <t>12.00 - 12.49</t>
  </si>
  <si>
    <t>12.50 - 12.99</t>
  </si>
  <si>
    <t>Nbre de combinaisons : 2</t>
  </si>
  <si>
    <t>résultat gagnant est le produit du NUL et de la victoire à l'extérieur 2.85 x 2.45</t>
  </si>
  <si>
    <t>fonction des côtes saisies dans la zone orangée. Dans cet exemple alors que le</t>
  </si>
  <si>
    <t>Le problème se présente ici si l'on souhaite connaître les possibilités en</t>
  </si>
  <si>
    <t>soit 6.98  j'attribue les côtes de 6.00 et 6.98.</t>
  </si>
  <si>
    <t>En validant avec le bouton MISE A JOUR, seules deux cellules passent au vert</t>
  </si>
  <si>
    <t>mais surtout, celle qui contient le résultat gagnant du match reste en rouge, signe</t>
  </si>
  <si>
    <t xml:space="preserve">qu'il ne doit pas être joué. </t>
  </si>
  <si>
    <t>En modulant les côtes il est bien sûr possible de changer l'état de la cellule mais</t>
  </si>
  <si>
    <t>ce n'est pas le but. Dans cet exemple, passer la côte de 6.98 à 7.00 suffit pour</t>
  </si>
  <si>
    <t>me signaler un jeu gagnant.</t>
  </si>
  <si>
    <t>Parfois je dois moduler de 0.50, voire de 1.00.</t>
  </si>
  <si>
    <t>J'ai modifié le séparateur décimal sous Excel puisqu'en</t>
  </si>
  <si>
    <t>VBA c'est la virgule qui prime pour les montants. Aucun</t>
  </si>
  <si>
    <t>changement.</t>
  </si>
  <si>
    <t>Après vérification, toutes mes cellules sont bien au format nombre.</t>
  </si>
  <si>
    <t>J'ai "joué" avec la fonction ARRONDI, aucun résultat. J'ai aussi vérifié les nombres et leurs décimales. Rien à signaler.</t>
  </si>
  <si>
    <t>J'avoue que si l'un d'entre vous pouvait m'aider, il m'enlèverait une belle épine du pied. En l'état, j'ai crée un programme qui me donne le résultat gagnant d'un match à 77% environ</t>
  </si>
  <si>
    <t>Ce n'est pas négligeable, mais si, comme ici, je dois tabler sur trois mises (6.00, 6.98 et 6.86) ce sont des euros qui s'envolent alors que je connais en principe le résultat.</t>
  </si>
  <si>
    <t>A l'échelle de l'unité, soit 1€, ici je pers d'entrée 2€. Pas cool.     Un grand merci pour votre aide car je crois avoir tout exploité.</t>
  </si>
</sst>
</file>

<file path=xl/styles.xml><?xml version="1.0" encoding="utf-8"?>
<styleSheet xmlns="http://schemas.openxmlformats.org/spreadsheetml/2006/main">
  <numFmts count="1">
    <numFmt numFmtId="164" formatCode="0.00_ ;[Red]\-0.00\ "/>
  </numFmts>
  <fonts count="18">
    <font>
      <sz val="11"/>
      <color theme="1"/>
      <name val="Calibri"/>
      <family val="2"/>
      <scheme val="minor"/>
    </font>
    <font>
      <b/>
      <sz val="11"/>
      <color theme="1"/>
      <name val="Calibri"/>
      <family val="2"/>
      <scheme val="minor"/>
    </font>
    <font>
      <b/>
      <sz val="11"/>
      <color rgb="FFFF0000"/>
      <name val="Calibri"/>
      <family val="2"/>
      <scheme val="minor"/>
    </font>
    <font>
      <b/>
      <sz val="11"/>
      <color rgb="FFFFFF00"/>
      <name val="Calibri"/>
      <family val="2"/>
      <scheme val="minor"/>
    </font>
    <font>
      <b/>
      <sz val="11"/>
      <color theme="0"/>
      <name val="Calibri"/>
      <family val="2"/>
      <scheme val="minor"/>
    </font>
    <font>
      <b/>
      <u/>
      <sz val="11"/>
      <color theme="0"/>
      <name val="Calibri"/>
      <family val="2"/>
      <scheme val="minor"/>
    </font>
    <font>
      <b/>
      <sz val="11"/>
      <color rgb="FF7030A0"/>
      <name val="Calibri"/>
      <family val="2"/>
      <scheme val="minor"/>
    </font>
    <font>
      <sz val="11"/>
      <color theme="0"/>
      <name val="Calibri"/>
      <family val="2"/>
      <scheme val="minor"/>
    </font>
    <font>
      <b/>
      <sz val="14"/>
      <color theme="1"/>
      <name val="Calibri"/>
      <family val="2"/>
      <scheme val="minor"/>
    </font>
    <font>
      <sz val="11"/>
      <name val="Calibri"/>
      <family val="2"/>
      <scheme val="minor"/>
    </font>
    <font>
      <b/>
      <sz val="11"/>
      <name val="Calibri"/>
      <family val="2"/>
      <scheme val="minor"/>
    </font>
    <font>
      <b/>
      <sz val="12"/>
      <color theme="1"/>
      <name val="Calibri"/>
      <family val="2"/>
      <scheme val="minor"/>
    </font>
    <font>
      <b/>
      <sz val="12"/>
      <color rgb="FF002060"/>
      <name val="Calibri"/>
      <family val="2"/>
      <scheme val="minor"/>
    </font>
    <font>
      <b/>
      <sz val="18"/>
      <color theme="0"/>
      <name val="Calibri"/>
      <family val="2"/>
      <scheme val="minor"/>
    </font>
    <font>
      <sz val="11"/>
      <color rgb="FFFF0000"/>
      <name val="Calibri"/>
      <family val="2"/>
      <scheme val="minor"/>
    </font>
    <font>
      <b/>
      <sz val="11"/>
      <color rgb="FF00FF00"/>
      <name val="Calibri"/>
      <family val="2"/>
      <scheme val="minor"/>
    </font>
    <font>
      <b/>
      <sz val="11"/>
      <color theme="3"/>
      <name val="Calibri"/>
      <family val="2"/>
      <scheme val="minor"/>
    </font>
    <font>
      <sz val="14"/>
      <color theme="0"/>
      <name val="Calibri"/>
      <family val="2"/>
      <scheme val="minor"/>
    </font>
  </fonts>
  <fills count="18">
    <fill>
      <patternFill patternType="none"/>
    </fill>
    <fill>
      <patternFill patternType="gray125"/>
    </fill>
    <fill>
      <patternFill patternType="solid">
        <fgColor rgb="FFFFFF00"/>
        <bgColor indexed="64"/>
      </patternFill>
    </fill>
    <fill>
      <patternFill patternType="solid">
        <fgColor rgb="FFFF0000"/>
        <bgColor indexed="64"/>
      </patternFill>
    </fill>
    <fill>
      <patternFill patternType="solid">
        <fgColor rgb="FFFFC000"/>
        <bgColor indexed="64"/>
      </patternFill>
    </fill>
    <fill>
      <patternFill patternType="solid">
        <fgColor rgb="FF7030A0"/>
        <bgColor indexed="64"/>
      </patternFill>
    </fill>
    <fill>
      <patternFill patternType="solid">
        <fgColor rgb="FF00FF00"/>
        <bgColor indexed="64"/>
      </patternFill>
    </fill>
    <fill>
      <patternFill patternType="solid">
        <fgColor theme="2" tint="-0.249977111117893"/>
        <bgColor indexed="64"/>
      </patternFill>
    </fill>
    <fill>
      <patternFill patternType="solid">
        <fgColor theme="5" tint="0.79998168889431442"/>
        <bgColor indexed="64"/>
      </patternFill>
    </fill>
    <fill>
      <patternFill patternType="solid">
        <fgColor theme="6" tint="0.59999389629810485"/>
        <bgColor indexed="64"/>
      </patternFill>
    </fill>
    <fill>
      <patternFill patternType="solid">
        <fgColor theme="9" tint="-0.499984740745262"/>
        <bgColor indexed="64"/>
      </patternFill>
    </fill>
    <fill>
      <patternFill patternType="solid">
        <fgColor theme="6" tint="-0.499984740745262"/>
        <bgColor indexed="64"/>
      </patternFill>
    </fill>
    <fill>
      <patternFill patternType="solid">
        <fgColor theme="7" tint="0.79998168889431442"/>
        <bgColor indexed="64"/>
      </patternFill>
    </fill>
    <fill>
      <patternFill patternType="solid">
        <fgColor theme="6" tint="0.39997558519241921"/>
        <bgColor indexed="64"/>
      </patternFill>
    </fill>
    <fill>
      <patternFill patternType="solid">
        <fgColor theme="5" tint="0.59999389629810485"/>
        <bgColor indexed="64"/>
      </patternFill>
    </fill>
    <fill>
      <patternFill patternType="solid">
        <fgColor theme="1"/>
        <bgColor indexed="64"/>
      </patternFill>
    </fill>
    <fill>
      <patternFill patternType="solid">
        <fgColor rgb="FFC40685"/>
        <bgColor indexed="64"/>
      </patternFill>
    </fill>
    <fill>
      <patternFill patternType="solid">
        <fgColor rgb="FFFFFFFF"/>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rgb="FF7030A0"/>
      </left>
      <right style="thin">
        <color rgb="FF7030A0"/>
      </right>
      <top style="thin">
        <color rgb="FF7030A0"/>
      </top>
      <bottom style="thin">
        <color rgb="FF7030A0"/>
      </bottom>
      <diagonal/>
    </border>
    <border>
      <left style="medium">
        <color rgb="FF7030A0"/>
      </left>
      <right/>
      <top style="medium">
        <color rgb="FF7030A0"/>
      </top>
      <bottom/>
      <diagonal/>
    </border>
    <border>
      <left/>
      <right style="medium">
        <color rgb="FF7030A0"/>
      </right>
      <top style="medium">
        <color rgb="FF7030A0"/>
      </top>
      <bottom/>
      <diagonal/>
    </border>
    <border>
      <left style="thin">
        <color rgb="FF00FF00"/>
      </left>
      <right style="thin">
        <color rgb="FF00FF00"/>
      </right>
      <top style="thin">
        <color rgb="FF00FF00"/>
      </top>
      <bottom style="thin">
        <color rgb="FF00FF00"/>
      </bottom>
      <diagonal/>
    </border>
    <border>
      <left style="medium">
        <color rgb="FF00FF00"/>
      </left>
      <right/>
      <top style="medium">
        <color rgb="FF00FF00"/>
      </top>
      <bottom/>
      <diagonal/>
    </border>
    <border>
      <left/>
      <right/>
      <top style="medium">
        <color rgb="FF00FF00"/>
      </top>
      <bottom/>
      <diagonal/>
    </border>
    <border>
      <left/>
      <right style="medium">
        <color rgb="FF00FF00"/>
      </right>
      <top style="medium">
        <color rgb="FF00FF00"/>
      </top>
      <bottom/>
      <diagonal/>
    </border>
    <border>
      <left style="medium">
        <color rgb="FF00FF00"/>
      </left>
      <right/>
      <top/>
      <bottom/>
      <diagonal/>
    </border>
    <border>
      <left/>
      <right style="medium">
        <color rgb="FF00FF00"/>
      </right>
      <top/>
      <bottom/>
      <diagonal/>
    </border>
    <border>
      <left style="medium">
        <color rgb="FF00FF00"/>
      </left>
      <right/>
      <top/>
      <bottom style="medium">
        <color rgb="FF00FF00"/>
      </bottom>
      <diagonal/>
    </border>
    <border>
      <left/>
      <right/>
      <top/>
      <bottom style="medium">
        <color rgb="FF00FF00"/>
      </bottom>
      <diagonal/>
    </border>
    <border>
      <left/>
      <right style="medium">
        <color rgb="FF00FF00"/>
      </right>
      <top/>
      <bottom style="medium">
        <color rgb="FF00FF00"/>
      </bottom>
      <diagonal/>
    </border>
    <border>
      <left style="medium">
        <color rgb="FF00FF00"/>
      </left>
      <right style="thin">
        <color rgb="FF7030A0"/>
      </right>
      <top style="medium">
        <color rgb="FF00FF00"/>
      </top>
      <bottom style="thin">
        <color rgb="FF7030A0"/>
      </bottom>
      <diagonal/>
    </border>
    <border>
      <left style="thin">
        <color rgb="FF7030A0"/>
      </left>
      <right style="medium">
        <color rgb="FF00FF00"/>
      </right>
      <top style="medium">
        <color rgb="FF00FF00"/>
      </top>
      <bottom style="thin">
        <color rgb="FF7030A0"/>
      </bottom>
      <diagonal/>
    </border>
    <border>
      <left style="medium">
        <color rgb="FF00FF00"/>
      </left>
      <right style="thin">
        <color rgb="FF7030A0"/>
      </right>
      <top style="thin">
        <color rgb="FF7030A0"/>
      </top>
      <bottom style="medium">
        <color rgb="FF00FF00"/>
      </bottom>
      <diagonal/>
    </border>
    <border>
      <left style="thin">
        <color rgb="FF7030A0"/>
      </left>
      <right style="medium">
        <color rgb="FF00FF00"/>
      </right>
      <top style="thin">
        <color rgb="FF7030A0"/>
      </top>
      <bottom style="medium">
        <color rgb="FF00FF00"/>
      </bottom>
      <diagonal/>
    </border>
    <border>
      <left style="medium">
        <color rgb="FF00FF00"/>
      </left>
      <right style="thin">
        <color rgb="FF7030A0"/>
      </right>
      <top style="thin">
        <color rgb="FF7030A0"/>
      </top>
      <bottom style="thin">
        <color rgb="FF7030A0"/>
      </bottom>
      <diagonal/>
    </border>
    <border>
      <left style="thin">
        <color rgb="FF7030A0"/>
      </left>
      <right style="medium">
        <color rgb="FF00FF00"/>
      </right>
      <top style="thin">
        <color rgb="FF7030A0"/>
      </top>
      <bottom style="thin">
        <color rgb="FF7030A0"/>
      </bottom>
      <diagonal/>
    </border>
    <border>
      <left/>
      <right style="thin">
        <color rgb="FF00FF00"/>
      </right>
      <top style="thin">
        <color rgb="FF00FF00"/>
      </top>
      <bottom style="thin">
        <color rgb="FF00FF00"/>
      </bottom>
      <diagonal/>
    </border>
    <border>
      <left/>
      <right style="thin">
        <color rgb="FF00FF00"/>
      </right>
      <top/>
      <bottom style="thin">
        <color rgb="FF00FF00"/>
      </bottom>
      <diagonal/>
    </border>
  </borders>
  <cellStyleXfs count="1">
    <xf numFmtId="0" fontId="0" fillId="0" borderId="0"/>
  </cellStyleXfs>
  <cellXfs count="133">
    <xf numFmtId="0" fontId="0" fillId="0" borderId="0" xfId="0"/>
    <xf numFmtId="0" fontId="1" fillId="0" borderId="0" xfId="0" applyNumberFormat="1" applyFont="1" applyFill="1" applyBorder="1" applyAlignment="1">
      <alignment horizontal="center"/>
    </xf>
    <xf numFmtId="2" fontId="0" fillId="5" borderId="0" xfId="0" applyNumberFormat="1" applyFill="1" applyAlignment="1">
      <alignment horizontal="center"/>
    </xf>
    <xf numFmtId="0" fontId="0" fillId="6" borderId="0" xfId="0" applyFill="1" applyAlignment="1">
      <alignment horizontal="center"/>
    </xf>
    <xf numFmtId="2" fontId="0" fillId="6" borderId="0" xfId="0" applyNumberFormat="1" applyFill="1" applyAlignment="1">
      <alignment horizontal="center"/>
    </xf>
    <xf numFmtId="2" fontId="0" fillId="0" borderId="0" xfId="0" applyNumberFormat="1" applyFill="1" applyBorder="1" applyAlignment="1">
      <alignment horizontal="center"/>
    </xf>
    <xf numFmtId="0" fontId="0" fillId="0" borderId="0" xfId="0"/>
    <xf numFmtId="2" fontId="0" fillId="0" borderId="0" xfId="0" applyNumberFormat="1" applyAlignment="1">
      <alignment horizontal="center"/>
    </xf>
    <xf numFmtId="0" fontId="0" fillId="0" borderId="0" xfId="0" applyFill="1" applyBorder="1"/>
    <xf numFmtId="2" fontId="9" fillId="0" borderId="0" xfId="0" applyNumberFormat="1" applyFont="1" applyFill="1" applyBorder="1" applyAlignment="1">
      <alignment horizontal="center"/>
    </xf>
    <xf numFmtId="2" fontId="0" fillId="4" borderId="0" xfId="0" applyNumberFormat="1" applyFill="1" applyBorder="1" applyAlignment="1">
      <alignment horizontal="center"/>
    </xf>
    <xf numFmtId="0" fontId="0" fillId="5" borderId="0" xfId="0" applyFill="1"/>
    <xf numFmtId="0" fontId="0" fillId="5" borderId="0" xfId="0" applyFill="1" applyBorder="1"/>
    <xf numFmtId="10" fontId="1" fillId="5" borderId="0" xfId="0" applyNumberFormat="1" applyFont="1" applyFill="1" applyBorder="1" applyAlignment="1">
      <alignment horizontal="center"/>
    </xf>
    <xf numFmtId="2" fontId="0" fillId="4" borderId="9" xfId="0" applyNumberFormat="1" applyFill="1" applyBorder="1" applyAlignment="1">
      <alignment horizontal="center"/>
    </xf>
    <xf numFmtId="2" fontId="0" fillId="4" borderId="10" xfId="0" applyNumberFormat="1" applyFill="1" applyBorder="1" applyAlignment="1">
      <alignment horizontal="center"/>
    </xf>
    <xf numFmtId="2" fontId="1" fillId="4" borderId="14" xfId="0" applyNumberFormat="1" applyFont="1" applyFill="1" applyBorder="1" applyAlignment="1">
      <alignment horizontal="center"/>
    </xf>
    <xf numFmtId="2" fontId="1" fillId="4" borderId="15" xfId="0" applyNumberFormat="1" applyFont="1" applyFill="1" applyBorder="1" applyAlignment="1">
      <alignment horizontal="center"/>
    </xf>
    <xf numFmtId="0" fontId="1" fillId="7" borderId="18" xfId="0" applyNumberFormat="1" applyFont="1" applyFill="1" applyBorder="1" applyAlignment="1">
      <alignment horizontal="center"/>
    </xf>
    <xf numFmtId="164" fontId="1" fillId="7" borderId="19" xfId="0" applyNumberFormat="1" applyFont="1" applyFill="1" applyBorder="1" applyAlignment="1">
      <alignment horizontal="center"/>
    </xf>
    <xf numFmtId="0" fontId="1" fillId="7" borderId="16" xfId="0" applyNumberFormat="1" applyFont="1" applyFill="1" applyBorder="1" applyAlignment="1">
      <alignment horizontal="center"/>
    </xf>
    <xf numFmtId="10" fontId="1" fillId="7" borderId="17" xfId="0" applyNumberFormat="1" applyFont="1" applyFill="1" applyBorder="1" applyAlignment="1">
      <alignment horizontal="center"/>
    </xf>
    <xf numFmtId="2" fontId="0" fillId="5" borderId="0" xfId="0" applyNumberFormat="1" applyFill="1"/>
    <xf numFmtId="2" fontId="1" fillId="4" borderId="2" xfId="0" applyNumberFormat="1" applyFont="1" applyFill="1" applyBorder="1" applyAlignment="1">
      <alignment horizontal="center"/>
    </xf>
    <xf numFmtId="0" fontId="10" fillId="5" borderId="0" xfId="0" applyFont="1" applyFill="1" applyAlignment="1">
      <alignment horizontal="center"/>
    </xf>
    <xf numFmtId="0" fontId="1" fillId="7" borderId="14" xfId="0" applyFont="1" applyFill="1" applyBorder="1" applyAlignment="1">
      <alignment horizontal="center"/>
    </xf>
    <xf numFmtId="2" fontId="1" fillId="7" borderId="19" xfId="0" applyNumberFormat="1" applyFont="1" applyFill="1" applyBorder="1" applyAlignment="1">
      <alignment horizontal="center"/>
    </xf>
    <xf numFmtId="0" fontId="4" fillId="5" borderId="0" xfId="0" applyNumberFormat="1" applyFont="1" applyFill="1" applyBorder="1" applyAlignment="1">
      <alignment horizontal="center"/>
    </xf>
    <xf numFmtId="10" fontId="0" fillId="0" borderId="0" xfId="0" applyNumberFormat="1" applyFill="1" applyBorder="1"/>
    <xf numFmtId="0" fontId="0" fillId="6" borderId="0" xfId="0" applyFill="1" applyBorder="1" applyAlignment="1">
      <alignment horizontal="center"/>
    </xf>
    <xf numFmtId="2" fontId="0" fillId="0" borderId="0" xfId="0" applyNumberFormat="1"/>
    <xf numFmtId="2" fontId="0" fillId="16" borderId="0" xfId="0" applyNumberFormat="1" applyFill="1"/>
    <xf numFmtId="0" fontId="0" fillId="0" borderId="0" xfId="0" applyNumberFormat="1"/>
    <xf numFmtId="0" fontId="0" fillId="5" borderId="0" xfId="0" applyNumberFormat="1" applyFill="1" applyAlignment="1">
      <alignment horizontal="center"/>
    </xf>
    <xf numFmtId="0" fontId="0" fillId="5" borderId="0" xfId="0" applyNumberFormat="1" applyFill="1"/>
    <xf numFmtId="164" fontId="1" fillId="0" borderId="0" xfId="0" applyNumberFormat="1" applyFont="1" applyFill="1" applyBorder="1" applyAlignment="1">
      <alignment horizontal="center"/>
    </xf>
    <xf numFmtId="0" fontId="0" fillId="0" borderId="0" xfId="0" applyNumberFormat="1" applyFill="1" applyBorder="1" applyAlignment="1">
      <alignment horizontal="center"/>
    </xf>
    <xf numFmtId="2" fontId="0" fillId="0" borderId="0" xfId="0" applyNumberFormat="1" applyFill="1" applyBorder="1"/>
    <xf numFmtId="0" fontId="1" fillId="0" borderId="0" xfId="0" applyFont="1" applyFill="1" applyBorder="1" applyAlignment="1"/>
    <xf numFmtId="2" fontId="0" fillId="0" borderId="0" xfId="0" applyNumberFormat="1" applyFont="1" applyFill="1" applyBorder="1" applyAlignment="1">
      <alignment horizontal="center"/>
    </xf>
    <xf numFmtId="0" fontId="0" fillId="0" borderId="0" xfId="0" applyFont="1" applyFill="1" applyBorder="1" applyAlignment="1">
      <alignment horizontal="center"/>
    </xf>
    <xf numFmtId="0" fontId="0" fillId="0" borderId="0" xfId="0" applyNumberFormat="1" applyFont="1" applyFill="1" applyBorder="1" applyAlignment="1">
      <alignment horizontal="center"/>
    </xf>
    <xf numFmtId="0" fontId="4" fillId="3" borderId="5" xfId="0" applyNumberFormat="1" applyFont="1" applyFill="1" applyBorder="1" applyAlignment="1">
      <alignment horizontal="center"/>
    </xf>
    <xf numFmtId="2" fontId="1" fillId="0" borderId="0" xfId="0" applyNumberFormat="1" applyFont="1" applyFill="1" applyBorder="1" applyAlignment="1">
      <alignment horizontal="center"/>
    </xf>
    <xf numFmtId="2" fontId="10" fillId="0" borderId="0" xfId="0" applyNumberFormat="1" applyFont="1" applyFill="1" applyBorder="1" applyAlignment="1">
      <alignment horizontal="center"/>
    </xf>
    <xf numFmtId="2" fontId="0" fillId="0" borderId="0" xfId="0" applyNumberFormat="1" applyFill="1" applyBorder="1" applyAlignment="1">
      <alignment horizontal="center" vertical="center"/>
    </xf>
    <xf numFmtId="10" fontId="1" fillId="0" borderId="0" xfId="0" applyNumberFormat="1" applyFont="1" applyFill="1" applyBorder="1" applyAlignment="1">
      <alignment horizontal="center"/>
    </xf>
    <xf numFmtId="10" fontId="0" fillId="0" borderId="0" xfId="0" applyNumberFormat="1" applyFill="1" applyBorder="1" applyAlignment="1">
      <alignment horizontal="center"/>
    </xf>
    <xf numFmtId="2" fontId="4" fillId="5" borderId="0" xfId="0" applyNumberFormat="1" applyFont="1" applyFill="1" applyBorder="1" applyAlignment="1">
      <alignment horizontal="center"/>
    </xf>
    <xf numFmtId="2" fontId="1" fillId="5" borderId="0" xfId="0" applyNumberFormat="1" applyFont="1" applyFill="1" applyBorder="1" applyAlignment="1">
      <alignment horizontal="center"/>
    </xf>
    <xf numFmtId="2" fontId="1" fillId="7" borderId="15" xfId="0" applyNumberFormat="1" applyFont="1" applyFill="1" applyBorder="1" applyAlignment="1">
      <alignment horizontal="center"/>
    </xf>
    <xf numFmtId="2" fontId="1" fillId="4" borderId="16" xfId="0" applyNumberFormat="1" applyFont="1" applyFill="1" applyBorder="1" applyAlignment="1">
      <alignment horizontal="center"/>
    </xf>
    <xf numFmtId="2" fontId="1" fillId="4" borderId="17" xfId="0" applyNumberFormat="1" applyFont="1" applyFill="1" applyBorder="1" applyAlignment="1">
      <alignment horizontal="center"/>
    </xf>
    <xf numFmtId="164" fontId="1" fillId="5" borderId="0" xfId="0" applyNumberFormat="1" applyFont="1" applyFill="1" applyBorder="1" applyAlignment="1">
      <alignment horizontal="center"/>
    </xf>
    <xf numFmtId="2" fontId="0" fillId="9" borderId="5" xfId="0" applyNumberFormat="1" applyFill="1" applyBorder="1" applyAlignment="1">
      <alignment horizontal="center"/>
    </xf>
    <xf numFmtId="2" fontId="0" fillId="8" borderId="5" xfId="0" applyNumberFormat="1" applyFill="1" applyBorder="1" applyAlignment="1">
      <alignment horizontal="center"/>
    </xf>
    <xf numFmtId="49" fontId="7" fillId="11" borderId="5" xfId="0" applyNumberFormat="1" applyFont="1" applyFill="1" applyBorder="1" applyAlignment="1">
      <alignment horizontal="center"/>
    </xf>
    <xf numFmtId="49" fontId="7" fillId="10" borderId="5" xfId="0" applyNumberFormat="1" applyFont="1" applyFill="1" applyBorder="1" applyAlignment="1">
      <alignment horizontal="center"/>
    </xf>
    <xf numFmtId="49" fontId="4" fillId="15" borderId="5" xfId="0" applyNumberFormat="1" applyFont="1" applyFill="1" applyBorder="1" applyAlignment="1">
      <alignment horizontal="center"/>
    </xf>
    <xf numFmtId="2" fontId="0" fillId="12" borderId="5" xfId="0" applyNumberFormat="1" applyFill="1" applyBorder="1" applyAlignment="1">
      <alignment horizontal="center"/>
    </xf>
    <xf numFmtId="2" fontId="2" fillId="9" borderId="5" xfId="0" applyNumberFormat="1" applyFont="1" applyFill="1" applyBorder="1" applyAlignment="1">
      <alignment horizontal="center"/>
    </xf>
    <xf numFmtId="2" fontId="2" fillId="8" borderId="5" xfId="0" applyNumberFormat="1" applyFont="1" applyFill="1" applyBorder="1" applyAlignment="1">
      <alignment horizontal="center"/>
    </xf>
    <xf numFmtId="2" fontId="2" fillId="12" borderId="5" xfId="0" applyNumberFormat="1" applyFont="1" applyFill="1" applyBorder="1" applyAlignment="1">
      <alignment horizontal="center"/>
    </xf>
    <xf numFmtId="0" fontId="4" fillId="3" borderId="5" xfId="0" applyFont="1" applyFill="1" applyBorder="1" applyAlignment="1">
      <alignment horizontal="center"/>
    </xf>
    <xf numFmtId="2" fontId="4" fillId="3" borderId="20" xfId="0" applyNumberFormat="1" applyFont="1" applyFill="1" applyBorder="1" applyAlignment="1">
      <alignment horizontal="center"/>
    </xf>
    <xf numFmtId="0" fontId="4" fillId="3" borderId="20" xfId="0" applyFont="1" applyFill="1" applyBorder="1" applyAlignment="1">
      <alignment horizontal="center"/>
    </xf>
    <xf numFmtId="0" fontId="4" fillId="5" borderId="0" xfId="0" applyFont="1" applyFill="1" applyBorder="1" applyAlignment="1">
      <alignment horizontal="center"/>
    </xf>
    <xf numFmtId="2" fontId="4" fillId="3" borderId="21" xfId="0" applyNumberFormat="1" applyFont="1" applyFill="1" applyBorder="1" applyAlignment="1">
      <alignment horizontal="center"/>
    </xf>
    <xf numFmtId="0" fontId="2" fillId="0" borderId="0" xfId="0" applyFont="1" applyFill="1" applyBorder="1" applyAlignment="1">
      <alignment horizontal="center"/>
    </xf>
    <xf numFmtId="2" fontId="10" fillId="3" borderId="1" xfId="0" applyNumberFormat="1" applyFont="1" applyFill="1" applyBorder="1" applyAlignment="1">
      <alignment horizontal="center"/>
    </xf>
    <xf numFmtId="0" fontId="16" fillId="13" borderId="1" xfId="0" applyNumberFormat="1" applyFont="1" applyFill="1" applyBorder="1" applyAlignment="1">
      <alignment horizontal="center"/>
    </xf>
    <xf numFmtId="0" fontId="16" fillId="14" borderId="1" xfId="0" applyNumberFormat="1" applyFont="1" applyFill="1" applyBorder="1" applyAlignment="1">
      <alignment horizontal="center"/>
    </xf>
    <xf numFmtId="2" fontId="0" fillId="2" borderId="1" xfId="0" applyNumberFormat="1" applyFill="1" applyBorder="1" applyAlignment="1">
      <alignment horizontal="center"/>
    </xf>
    <xf numFmtId="2" fontId="10" fillId="6" borderId="1" xfId="0" applyNumberFormat="1" applyFont="1" applyFill="1" applyBorder="1" applyAlignment="1">
      <alignment horizontal="center"/>
    </xf>
    <xf numFmtId="2" fontId="0" fillId="17" borderId="0" xfId="0" applyNumberFormat="1" applyFill="1" applyBorder="1" applyAlignment="1">
      <alignment horizontal="center"/>
    </xf>
    <xf numFmtId="2" fontId="0" fillId="17" borderId="0" xfId="0" applyNumberFormat="1" applyFill="1" applyBorder="1" applyAlignment="1">
      <alignment horizontal="center" vertical="center"/>
    </xf>
    <xf numFmtId="2" fontId="2" fillId="0" borderId="0" xfId="0" applyNumberFormat="1" applyFont="1" applyFill="1" applyBorder="1" applyAlignment="1">
      <alignment horizontal="center"/>
    </xf>
    <xf numFmtId="0" fontId="0" fillId="0" borderId="0" xfId="0" applyFill="1" applyBorder="1" applyAlignment="1"/>
    <xf numFmtId="2" fontId="2" fillId="0" borderId="0" xfId="0" applyNumberFormat="1" applyFont="1" applyFill="1" applyBorder="1" applyAlignment="1">
      <alignment horizontal="center" vertical="center"/>
    </xf>
    <xf numFmtId="2" fontId="3" fillId="0" borderId="0" xfId="0" applyNumberFormat="1" applyFont="1" applyFill="1" applyBorder="1" applyAlignment="1">
      <alignment vertical="center"/>
    </xf>
    <xf numFmtId="2" fontId="4" fillId="0" borderId="0" xfId="0" applyNumberFormat="1" applyFont="1" applyFill="1" applyBorder="1" applyAlignment="1">
      <alignment horizontal="center"/>
    </xf>
    <xf numFmtId="2" fontId="3" fillId="0" borderId="0" xfId="0" applyNumberFormat="1" applyFont="1" applyFill="1" applyBorder="1" applyAlignment="1">
      <alignment horizontal="center" vertical="center"/>
    </xf>
    <xf numFmtId="0" fontId="1" fillId="0" borderId="0" xfId="0" applyFont="1" applyFill="1" applyBorder="1" applyAlignment="1">
      <alignment horizontal="center"/>
    </xf>
    <xf numFmtId="0" fontId="4" fillId="0" borderId="0" xfId="0" applyNumberFormat="1" applyFont="1" applyFill="1" applyBorder="1" applyAlignment="1">
      <alignment horizontal="center"/>
    </xf>
    <xf numFmtId="0" fontId="0" fillId="0" borderId="0" xfId="0" applyFill="1" applyBorder="1" applyAlignment="1">
      <alignment horizontal="center"/>
    </xf>
    <xf numFmtId="2" fontId="7" fillId="0" borderId="0" xfId="0" applyNumberFormat="1" applyFont="1" applyFill="1" applyBorder="1" applyAlignment="1">
      <alignment horizontal="center"/>
    </xf>
    <xf numFmtId="0" fontId="7" fillId="0" borderId="0" xfId="0" applyNumberFormat="1" applyFont="1" applyFill="1" applyBorder="1" applyAlignment="1">
      <alignment horizontal="center"/>
    </xf>
    <xf numFmtId="2" fontId="1" fillId="0" borderId="0" xfId="0" applyNumberFormat="1" applyFont="1" applyFill="1" applyBorder="1" applyAlignment="1">
      <alignment horizontal="center" vertical="center"/>
    </xf>
    <xf numFmtId="2" fontId="4" fillId="0" borderId="0" xfId="0" applyNumberFormat="1" applyFont="1" applyFill="1" applyBorder="1" applyAlignment="1">
      <alignment horizontal="center" vertical="center"/>
    </xf>
    <xf numFmtId="0" fontId="1" fillId="0" borderId="0" xfId="0" applyFont="1" applyFill="1" applyBorder="1"/>
    <xf numFmtId="2" fontId="15" fillId="0" borderId="0" xfId="0" applyNumberFormat="1" applyFont="1" applyFill="1" applyBorder="1" applyAlignment="1">
      <alignment horizontal="center" vertical="center"/>
    </xf>
    <xf numFmtId="2" fontId="15" fillId="0" borderId="0" xfId="0" applyNumberFormat="1" applyFont="1" applyFill="1" applyBorder="1" applyAlignment="1">
      <alignment horizontal="center"/>
    </xf>
    <xf numFmtId="0" fontId="0" fillId="0" borderId="0" xfId="0" applyFill="1" applyBorder="1" applyAlignment="1">
      <alignment horizontal="left"/>
    </xf>
    <xf numFmtId="2" fontId="4" fillId="0" borderId="0" xfId="0" applyNumberFormat="1" applyFont="1" applyFill="1" applyBorder="1" applyAlignment="1">
      <alignment horizontal="right"/>
    </xf>
    <xf numFmtId="2" fontId="14" fillId="0" borderId="0" xfId="0" applyNumberFormat="1" applyFont="1" applyFill="1" applyBorder="1"/>
    <xf numFmtId="0" fontId="4" fillId="0" borderId="0" xfId="0" applyFont="1" applyFill="1" applyBorder="1" applyAlignment="1">
      <alignment horizontal="center"/>
    </xf>
    <xf numFmtId="0" fontId="8" fillId="0" borderId="0" xfId="0" applyFont="1" applyFill="1" applyBorder="1" applyAlignment="1"/>
    <xf numFmtId="0" fontId="2" fillId="0" borderId="0" xfId="0" applyFont="1" applyFill="1" applyBorder="1" applyAlignment="1"/>
    <xf numFmtId="49" fontId="7" fillId="0" borderId="0" xfId="0" applyNumberFormat="1" applyFont="1" applyFill="1" applyBorder="1" applyAlignment="1">
      <alignment horizontal="center"/>
    </xf>
    <xf numFmtId="49" fontId="4" fillId="0" borderId="0" xfId="0" applyNumberFormat="1" applyFont="1" applyFill="1" applyBorder="1" applyAlignment="1">
      <alignment horizontal="center"/>
    </xf>
    <xf numFmtId="0" fontId="4" fillId="0" borderId="0" xfId="0" applyFont="1" applyFill="1" applyBorder="1"/>
    <xf numFmtId="2" fontId="4" fillId="0" borderId="0" xfId="0" applyNumberFormat="1" applyFont="1" applyFill="1" applyBorder="1"/>
    <xf numFmtId="2" fontId="5" fillId="0" borderId="0" xfId="0" applyNumberFormat="1" applyFont="1" applyFill="1" applyBorder="1" applyAlignment="1"/>
    <xf numFmtId="2" fontId="3" fillId="0" borderId="0" xfId="0" applyNumberFormat="1" applyFont="1" applyFill="1" applyBorder="1" applyAlignment="1">
      <alignment horizontal="center"/>
    </xf>
    <xf numFmtId="2" fontId="4" fillId="0" borderId="0" xfId="0" applyNumberFormat="1" applyFont="1" applyFill="1" applyBorder="1" applyAlignment="1"/>
    <xf numFmtId="10" fontId="4" fillId="0" borderId="0" xfId="0" applyNumberFormat="1" applyFont="1" applyFill="1" applyBorder="1" applyAlignment="1">
      <alignment horizontal="center"/>
    </xf>
    <xf numFmtId="0" fontId="4" fillId="0" borderId="0" xfId="0" applyNumberFormat="1" applyFont="1" applyFill="1" applyBorder="1" applyAlignment="1">
      <alignment horizontal="left"/>
    </xf>
    <xf numFmtId="0" fontId="0" fillId="0" borderId="0" xfId="0" applyNumberFormat="1" applyFill="1" applyBorder="1"/>
    <xf numFmtId="0" fontId="2" fillId="5" borderId="0" xfId="0" applyFont="1" applyFill="1" applyBorder="1"/>
    <xf numFmtId="2" fontId="2" fillId="5" borderId="0" xfId="0" applyNumberFormat="1" applyFont="1" applyFill="1" applyBorder="1" applyAlignment="1">
      <alignment horizontal="center"/>
    </xf>
    <xf numFmtId="0" fontId="17" fillId="5" borderId="0" xfId="0" applyFont="1" applyFill="1"/>
    <xf numFmtId="2" fontId="3" fillId="0" borderId="0" xfId="0" applyNumberFormat="1" applyFont="1" applyFill="1" applyBorder="1" applyAlignment="1">
      <alignment horizontal="center" vertical="center"/>
    </xf>
    <xf numFmtId="0" fontId="2" fillId="5" borderId="0" xfId="0" applyFont="1" applyFill="1" applyBorder="1" applyAlignment="1">
      <alignment horizontal="center"/>
    </xf>
    <xf numFmtId="2" fontId="4" fillId="0" borderId="0" xfId="0" applyNumberFormat="1" applyFont="1" applyFill="1" applyBorder="1" applyAlignment="1">
      <alignment horizontal="center"/>
    </xf>
    <xf numFmtId="0" fontId="13" fillId="0" borderId="0" xfId="0" applyFont="1" applyFill="1" applyBorder="1" applyAlignment="1">
      <alignment horizontal="center"/>
    </xf>
    <xf numFmtId="0" fontId="2" fillId="0" borderId="0" xfId="0" applyFont="1" applyFill="1" applyBorder="1" applyAlignment="1">
      <alignment horizontal="center"/>
    </xf>
    <xf numFmtId="0" fontId="3" fillId="0" borderId="0" xfId="0" applyNumberFormat="1" applyFont="1" applyFill="1" applyBorder="1" applyAlignment="1">
      <alignment horizontal="center"/>
    </xf>
    <xf numFmtId="2" fontId="16" fillId="2" borderId="1" xfId="0" applyNumberFormat="1" applyFont="1" applyFill="1" applyBorder="1" applyAlignment="1">
      <alignment horizontal="center"/>
    </xf>
    <xf numFmtId="0" fontId="13" fillId="0" borderId="0" xfId="0" applyFont="1" applyFill="1" applyBorder="1" applyAlignment="1">
      <alignment horizontal="center" vertical="center"/>
    </xf>
    <xf numFmtId="2" fontId="1" fillId="0" borderId="0" xfId="0" applyNumberFormat="1" applyFont="1" applyFill="1" applyBorder="1" applyAlignment="1">
      <alignment horizontal="center"/>
    </xf>
    <xf numFmtId="0" fontId="11" fillId="0" borderId="0" xfId="0" applyNumberFormat="1" applyFont="1" applyFill="1" applyBorder="1" applyAlignment="1">
      <alignment horizontal="center"/>
    </xf>
    <xf numFmtId="0" fontId="3" fillId="0" borderId="0" xfId="0" applyFont="1" applyFill="1" applyBorder="1" applyAlignment="1">
      <alignment horizontal="center"/>
    </xf>
    <xf numFmtId="2" fontId="6" fillId="0" borderId="0" xfId="0" applyNumberFormat="1" applyFont="1" applyFill="1" applyBorder="1" applyAlignment="1">
      <alignment horizontal="center"/>
    </xf>
    <xf numFmtId="0" fontId="12" fillId="0" borderId="0" xfId="0" applyFont="1" applyFill="1" applyBorder="1" applyAlignment="1">
      <alignment horizontal="center"/>
    </xf>
    <xf numFmtId="0" fontId="4" fillId="0" borderId="0" xfId="0" applyFont="1" applyFill="1" applyBorder="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2" fontId="1" fillId="4" borderId="6" xfId="0" applyNumberFormat="1" applyFont="1" applyFill="1" applyBorder="1" applyAlignment="1">
      <alignment horizontal="center"/>
    </xf>
    <xf numFmtId="2" fontId="1" fillId="4" borderId="7" xfId="0" applyNumberFormat="1" applyFont="1" applyFill="1" applyBorder="1" applyAlignment="1">
      <alignment horizontal="center"/>
    </xf>
    <xf numFmtId="2" fontId="1" fillId="4" borderId="8" xfId="0" applyNumberFormat="1" applyFont="1" applyFill="1" applyBorder="1" applyAlignment="1">
      <alignment horizontal="center"/>
    </xf>
    <xf numFmtId="0" fontId="11" fillId="3" borderId="11" xfId="0" applyNumberFormat="1" applyFont="1" applyFill="1" applyBorder="1" applyAlignment="1">
      <alignment horizontal="center"/>
    </xf>
    <xf numFmtId="0" fontId="11" fillId="3" borderId="12" xfId="0" applyNumberFormat="1" applyFont="1" applyFill="1" applyBorder="1" applyAlignment="1">
      <alignment horizontal="center"/>
    </xf>
    <xf numFmtId="0" fontId="11" fillId="3" borderId="13" xfId="0" applyNumberFormat="1" applyFont="1" applyFill="1" applyBorder="1" applyAlignment="1">
      <alignment horizontal="center"/>
    </xf>
  </cellXfs>
  <cellStyles count="1">
    <cellStyle name="Normal" xfId="0" builtinId="0"/>
  </cellStyles>
  <dxfs count="0"/>
  <tableStyles count="0" defaultTableStyle="TableStyleMedium9" defaultPivotStyle="PivotStyleLight16"/>
  <colors>
    <mruColors>
      <color rgb="FF00FF00"/>
      <color rgb="FFC40685"/>
    </mruColors>
  </colors>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activeX/activeX1.xml><?xml version="1.0" encoding="utf-8"?>
<ax:ocx xmlns:ax="http://schemas.microsoft.com/office/2006/activeX" xmlns:r="http://schemas.openxmlformats.org/officeDocument/2006/relationships" ax:classid="{D7053240-CE69-11CD-A777-00DD01143C57}" ax:persistence="persistPropertyBag">
  <ax:ocxPr ax:name="ForeColor" ax:value="255"/>
  <ax:ocxPr ax:name="BackColor" ax:value="65280"/>
  <ax:ocxPr ax:name="Caption" ax:value="MISE A JOUR"/>
  <ax:ocxPr ax:name="Size" ax:value="3731;1164"/>
  <ax:ocxPr ax:name="FontName" ax:value="Comic Sans MS"/>
  <ax:ocxPr ax:name="FontEffects" ax:value="1073741825"/>
  <ax:ocxPr ax:name="FontHeight" ax:value="225"/>
  <ax:ocxPr ax:name="FontCharSet" ax:value="0"/>
  <ax:ocxPr ax:name="FontPitchAndFamily" ax:value="2"/>
  <ax:ocxPr ax:name="ParagraphAlign" ax:value="3"/>
  <ax:ocxPr ax:name="FontWeight" ax:value="700"/>
</ax:ocx>
</file>

<file path=xl/activeX/activeX2.xml><?xml version="1.0" encoding="utf-8"?>
<ax:ocx xmlns:ax="http://schemas.microsoft.com/office/2006/activeX" xmlns:r="http://schemas.openxmlformats.org/officeDocument/2006/relationships" ax:classid="{8BD21D30-EC42-11CE-9E0D-00AA006002F3}" ax:persistence="persistPropertyBag">
  <ax:ocxPr ax:name="VariousPropertyBits" ax:value="746604571"/>
  <ax:ocxPr ax:name="BackColor" ax:value="16744576"/>
  <ax:ocxPr ax:name="DisplayStyle" ax:value="3"/>
  <ax:ocxPr ax:name="Size" ax:value="6006;820"/>
  <ax:ocxPr ax:name="MatchEntry" ax:value="1"/>
  <ax:ocxPr ax:name="ShowDropButtonWhen" ax:value="2"/>
  <ax:ocxPr ax:name="Value" ax:value="TOUTES COMBINAISONS"/>
  <ax:ocxPr ax:name="FontName" ax:value="Calibri"/>
  <ax:ocxPr ax:name="FontEffects" ax:value="1073741825"/>
  <ax:ocxPr ax:name="FontHeight" ax:value="225"/>
  <ax:ocxPr ax:name="FontCharSet" ax:value="0"/>
  <ax:ocxPr ax:name="FontPitchAndFamily" ax:value="2"/>
  <ax:ocxPr ax:name="ParagraphAlign" ax:value="3"/>
  <ax:ocxPr ax:name="FontWeight" ax:value="700"/>
</ax:ocx>
</file>

<file path=xl/activeX/activeX3.xml><?xml version="1.0" encoding="utf-8"?>
<ax:ocx xmlns:ax="http://schemas.microsoft.com/office/2006/activeX" xmlns:r="http://schemas.openxmlformats.org/officeDocument/2006/relationships" ax:classid="{D7053240-CE69-11CD-A777-00DD01143C57}" ax:persistence="persistPropertyBag">
  <ax:ocxPr ax:name="ForeColor" ax:value="65535"/>
  <ax:ocxPr ax:name="BackColor" ax:value="255"/>
  <ax:ocxPr ax:name="Caption" ax:value="INITIALISATION"/>
  <ax:ocxPr ax:name="Size" ax:value="4498;1164"/>
  <ax:ocxPr ax:name="FontName" ax:value="Comic Sans MS"/>
  <ax:ocxPr ax:name="FontEffects" ax:value="1073741825"/>
  <ax:ocxPr ax:name="FontHeight" ax:value="225"/>
  <ax:ocxPr ax:name="FontCharSet" ax:value="0"/>
  <ax:ocxPr ax:name="FontPitchAndFamily" ax:value="2"/>
  <ax:ocxPr ax:name="ParagraphAlign" ax:value="3"/>
  <ax:ocxPr ax:name="FontWeight" ax:value="700"/>
</ax:ocx>
</file>

<file path=xl/drawings/_rels/vmlDrawing1.vml.rels><?xml version="1.0" encoding="UTF-8" standalone="yes"?>
<Relationships xmlns="http://schemas.openxmlformats.org/package/2006/relationships"><Relationship Id="rId3" Type="http://schemas.openxmlformats.org/officeDocument/2006/relationships/image" Target="../media/image3.emf"/><Relationship Id="rId2" Type="http://schemas.openxmlformats.org/officeDocument/2006/relationships/image" Target="../media/image2.emf"/><Relationship Id="rId1" Type="http://schemas.openxmlformats.org/officeDocument/2006/relationships/image" Target="../media/image1.emf"/></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ntrol" Target="../activeX/activeX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5" Type="http://schemas.openxmlformats.org/officeDocument/2006/relationships/control" Target="../activeX/activeX3.xml"/><Relationship Id="rId4" Type="http://schemas.openxmlformats.org/officeDocument/2006/relationships/control" Target="../activeX/activeX2.xml"/></Relationships>
</file>

<file path=xl/worksheets/sheet1.xml><?xml version="1.0" encoding="utf-8"?>
<worksheet xmlns="http://schemas.openxmlformats.org/spreadsheetml/2006/main" xmlns:r="http://schemas.openxmlformats.org/officeDocument/2006/relationships">
  <sheetPr codeName="Feuil15"/>
  <dimension ref="A1:AQ123"/>
  <sheetViews>
    <sheetView tabSelected="1" topLeftCell="A85" workbookViewId="0">
      <selection activeCell="E93" sqref="E93"/>
    </sheetView>
  </sheetViews>
  <sheetFormatPr baseColWidth="10" defaultRowHeight="15"/>
  <cols>
    <col min="1" max="1" width="6.7109375" style="6" customWidth="1"/>
    <col min="2" max="2" width="1.7109375" style="6" customWidth="1"/>
    <col min="3" max="3" width="8.7109375" style="6" customWidth="1"/>
    <col min="4" max="4" width="7.5703125" style="6" customWidth="1"/>
    <col min="5" max="5" width="8.7109375" style="6" customWidth="1"/>
    <col min="6" max="6" width="9.7109375" style="6" customWidth="1"/>
    <col min="7" max="15" width="11.42578125" style="6"/>
    <col min="16" max="16" width="9.28515625" style="6" customWidth="1"/>
    <col min="17" max="17" width="14.5703125" style="6" customWidth="1"/>
    <col min="18" max="18" width="10.7109375" style="6" customWidth="1"/>
    <col min="19" max="19" width="13.140625" style="6" customWidth="1"/>
    <col min="20" max="25" width="10.7109375" style="6" customWidth="1"/>
    <col min="26" max="28" width="10.7109375" style="7" customWidth="1"/>
    <col min="29" max="31" width="7.7109375" style="7" customWidth="1"/>
    <col min="32" max="35" width="5.7109375" style="6" customWidth="1"/>
    <col min="36" max="36" width="5.7109375" style="32" customWidth="1"/>
    <col min="37" max="37" width="7.28515625" style="6" customWidth="1"/>
    <col min="38" max="38" width="10.7109375" style="30" customWidth="1"/>
    <col min="39" max="39" width="5.7109375" style="6" customWidth="1"/>
    <col min="40" max="40" width="6.85546875" style="6" customWidth="1"/>
    <col min="41" max="41" width="5.7109375" style="6" customWidth="1"/>
    <col min="42" max="42" width="9.42578125" style="6" customWidth="1"/>
    <col min="43" max="43" width="7.5703125" style="6" customWidth="1"/>
    <col min="44" max="44" width="5.7109375" style="6" customWidth="1"/>
    <col min="45" max="16384" width="11.42578125" style="6"/>
  </cols>
  <sheetData>
    <row r="1" spans="1:42" s="5" customFormat="1" ht="21.75" hidden="1" customHeight="1">
      <c r="A1" s="118"/>
      <c r="B1" s="118"/>
      <c r="C1" s="118"/>
      <c r="D1" s="118"/>
      <c r="E1" s="118"/>
      <c r="F1" s="118"/>
      <c r="G1" s="118"/>
      <c r="H1" s="118"/>
      <c r="I1" s="118"/>
      <c r="J1" s="118"/>
      <c r="K1" s="118"/>
      <c r="L1" s="118"/>
      <c r="M1" s="118"/>
      <c r="N1" s="118"/>
      <c r="O1" s="118"/>
      <c r="P1" s="118"/>
      <c r="Q1" s="118"/>
      <c r="R1" s="118"/>
      <c r="S1" s="118"/>
      <c r="T1" s="118"/>
      <c r="U1" s="118"/>
      <c r="V1" s="118"/>
      <c r="W1" s="118"/>
      <c r="X1" s="118"/>
      <c r="Y1" s="118"/>
      <c r="Z1" s="118"/>
      <c r="AA1" s="68"/>
      <c r="AB1" s="68"/>
      <c r="AC1" s="68"/>
      <c r="AD1" s="68"/>
      <c r="AE1" s="68"/>
      <c r="AJ1" s="36"/>
    </row>
    <row r="2" spans="1:42" s="5" customFormat="1" ht="15.75" hidden="1" customHeight="1">
      <c r="A2" s="68"/>
      <c r="B2" s="68"/>
      <c r="C2" s="68"/>
      <c r="D2" s="68"/>
      <c r="E2" s="68"/>
      <c r="F2" s="68"/>
      <c r="G2" s="68"/>
      <c r="H2" s="68"/>
      <c r="I2" s="68"/>
      <c r="J2" s="68"/>
      <c r="K2" s="68"/>
      <c r="L2" s="68"/>
      <c r="M2" s="68"/>
      <c r="N2" s="68"/>
      <c r="O2" s="68"/>
      <c r="P2" s="68"/>
      <c r="Q2" s="68"/>
      <c r="R2" s="76"/>
      <c r="S2" s="76"/>
      <c r="T2" s="76"/>
      <c r="U2" s="76"/>
      <c r="V2" s="111"/>
      <c r="W2" s="111"/>
      <c r="X2" s="111"/>
      <c r="Y2" s="111"/>
      <c r="Z2" s="76"/>
      <c r="AA2" s="76"/>
      <c r="AB2" s="76"/>
      <c r="AJ2" s="36"/>
    </row>
    <row r="3" spans="1:42" s="5" customFormat="1" ht="15.75" hidden="1" customHeight="1">
      <c r="A3" s="68"/>
      <c r="B3" s="68"/>
      <c r="C3" s="68"/>
      <c r="D3" s="68"/>
      <c r="E3" s="68"/>
      <c r="F3" s="68"/>
      <c r="G3" s="68"/>
      <c r="H3" s="68"/>
      <c r="I3" s="68"/>
      <c r="J3" s="1"/>
      <c r="K3" s="68"/>
      <c r="L3" s="68"/>
      <c r="M3" s="68"/>
      <c r="N3" s="43"/>
      <c r="O3" s="43"/>
      <c r="P3" s="43"/>
      <c r="Q3" s="78"/>
      <c r="R3" s="78"/>
      <c r="S3" s="78"/>
      <c r="T3" s="78"/>
      <c r="U3" s="78"/>
      <c r="V3" s="79"/>
      <c r="W3" s="111"/>
      <c r="X3" s="111"/>
      <c r="Y3" s="111"/>
      <c r="Z3" s="111"/>
      <c r="AA3" s="111"/>
      <c r="AB3" s="111"/>
      <c r="AC3" s="111"/>
      <c r="AD3" s="111"/>
      <c r="AE3" s="111"/>
      <c r="AJ3" s="36"/>
    </row>
    <row r="4" spans="1:42" s="5" customFormat="1" ht="15.75" hidden="1" customHeight="1">
      <c r="A4" s="8"/>
      <c r="B4" s="8"/>
      <c r="C4" s="8"/>
      <c r="D4" s="43"/>
      <c r="E4" s="43"/>
      <c r="F4" s="8"/>
      <c r="G4" s="8"/>
      <c r="H4" s="8"/>
      <c r="I4" s="8"/>
      <c r="J4" s="8"/>
      <c r="K4" s="37"/>
      <c r="L4" s="8"/>
      <c r="M4" s="8"/>
      <c r="N4" s="80"/>
      <c r="O4" s="80"/>
      <c r="P4" s="80"/>
      <c r="Q4" s="81"/>
      <c r="R4" s="80"/>
      <c r="S4" s="80"/>
      <c r="T4" s="80"/>
      <c r="U4" s="80"/>
      <c r="V4" s="80"/>
      <c r="W4" s="80"/>
      <c r="X4" s="80"/>
      <c r="Y4" s="80"/>
      <c r="Z4" s="80"/>
      <c r="AA4" s="79"/>
      <c r="AB4" s="79"/>
      <c r="AC4" s="79"/>
      <c r="AD4" s="79"/>
      <c r="AE4" s="79"/>
      <c r="AJ4" s="36"/>
    </row>
    <row r="5" spans="1:42" s="5" customFormat="1" ht="15.75" hidden="1" customHeight="1">
      <c r="A5" s="82"/>
      <c r="B5" s="82"/>
      <c r="C5" s="1"/>
      <c r="D5" s="80"/>
      <c r="E5" s="83"/>
      <c r="F5" s="80"/>
      <c r="H5" s="84"/>
      <c r="I5" s="84"/>
      <c r="J5" s="84"/>
      <c r="O5" s="80"/>
      <c r="P5" s="80"/>
      <c r="Q5" s="80"/>
      <c r="R5" s="80"/>
      <c r="S5" s="80"/>
      <c r="T5" s="80"/>
      <c r="U5" s="80"/>
      <c r="V5" s="80"/>
      <c r="W5" s="80"/>
      <c r="X5" s="80"/>
      <c r="Y5" s="80"/>
      <c r="Z5" s="80"/>
      <c r="AA5" s="80"/>
      <c r="AB5" s="80"/>
      <c r="AC5" s="80"/>
      <c r="AD5" s="80"/>
      <c r="AE5" s="80"/>
      <c r="AJ5" s="36"/>
    </row>
    <row r="6" spans="1:42" s="5" customFormat="1" ht="15.75" hidden="1" customHeight="1">
      <c r="A6" s="82"/>
      <c r="B6" s="82"/>
      <c r="C6" s="1"/>
      <c r="D6" s="80"/>
      <c r="E6" s="83"/>
      <c r="H6" s="84"/>
      <c r="I6" s="84"/>
      <c r="J6" s="84"/>
      <c r="O6" s="80"/>
      <c r="P6" s="80"/>
      <c r="Q6" s="80"/>
      <c r="R6" s="80"/>
      <c r="S6" s="80"/>
      <c r="T6" s="80"/>
      <c r="U6" s="80"/>
      <c r="V6" s="80"/>
      <c r="W6" s="80"/>
      <c r="X6" s="80"/>
      <c r="Y6" s="80"/>
      <c r="Z6" s="80"/>
      <c r="AA6" s="43"/>
      <c r="AB6" s="43"/>
      <c r="AC6" s="43"/>
      <c r="AD6" s="43"/>
      <c r="AE6" s="43"/>
      <c r="AJ6" s="36"/>
    </row>
    <row r="7" spans="1:42" s="5" customFormat="1" ht="15.75" hidden="1" customHeight="1">
      <c r="A7" s="82"/>
      <c r="B7" s="82"/>
      <c r="C7" s="1"/>
      <c r="D7" s="80"/>
      <c r="E7" s="83"/>
      <c r="G7" s="43"/>
      <c r="H7" s="84"/>
      <c r="I7" s="84"/>
      <c r="J7" s="84"/>
      <c r="O7" s="80"/>
      <c r="P7" s="80"/>
      <c r="Q7" s="80"/>
      <c r="R7" s="80"/>
      <c r="S7" s="80"/>
      <c r="T7" s="80"/>
      <c r="U7" s="80"/>
      <c r="V7" s="80"/>
      <c r="W7" s="80"/>
      <c r="X7" s="80"/>
      <c r="Y7" s="80"/>
      <c r="Z7" s="43"/>
      <c r="AA7" s="43"/>
      <c r="AB7" s="43"/>
      <c r="AC7" s="43"/>
      <c r="AD7" s="43"/>
      <c r="AE7" s="43"/>
      <c r="AJ7" s="36"/>
    </row>
    <row r="8" spans="1:42" s="5" customFormat="1" ht="15.75" hidden="1" customHeight="1">
      <c r="A8" s="82"/>
      <c r="B8" s="82"/>
      <c r="C8" s="1"/>
      <c r="D8" s="85"/>
      <c r="E8" s="86"/>
      <c r="F8" s="84"/>
      <c r="H8" s="84"/>
      <c r="I8" s="84"/>
      <c r="K8" s="80"/>
      <c r="L8" s="80"/>
      <c r="M8" s="80"/>
      <c r="N8" s="43"/>
      <c r="O8" s="43"/>
      <c r="P8" s="43"/>
      <c r="Q8" s="81"/>
      <c r="R8" s="81"/>
      <c r="S8" s="81"/>
      <c r="T8" s="81"/>
      <c r="U8" s="81"/>
      <c r="V8" s="81"/>
      <c r="W8" s="81"/>
      <c r="X8" s="81"/>
      <c r="Y8" s="81"/>
      <c r="Z8" s="43"/>
      <c r="AA8" s="43"/>
      <c r="AB8" s="43"/>
      <c r="AC8" s="43"/>
      <c r="AD8" s="43"/>
      <c r="AE8" s="43"/>
      <c r="AJ8" s="36"/>
    </row>
    <row r="9" spans="1:42" s="5" customFormat="1" ht="15.75" hidden="1" customHeight="1">
      <c r="A9" s="82"/>
      <c r="B9" s="82"/>
      <c r="C9" s="1"/>
      <c r="D9" s="85"/>
      <c r="E9" s="86"/>
      <c r="F9" s="84"/>
      <c r="G9" s="119"/>
      <c r="H9" s="119"/>
      <c r="I9" s="119"/>
      <c r="N9" s="82"/>
      <c r="O9" s="43"/>
      <c r="Q9" s="87"/>
      <c r="R9" s="87"/>
      <c r="S9" s="88"/>
      <c r="T9" s="88"/>
      <c r="U9" s="88"/>
      <c r="V9" s="88"/>
      <c r="W9" s="80"/>
      <c r="X9" s="80"/>
      <c r="Y9" s="88"/>
      <c r="Z9" s="80"/>
      <c r="AA9" s="80"/>
      <c r="AB9" s="80"/>
      <c r="AC9" s="80"/>
      <c r="AD9" s="80"/>
      <c r="AE9" s="80"/>
      <c r="AJ9" s="36"/>
    </row>
    <row r="10" spans="1:42" s="5" customFormat="1" ht="15.75" hidden="1" customHeight="1">
      <c r="A10" s="82"/>
      <c r="B10" s="82"/>
      <c r="C10" s="1"/>
      <c r="D10" s="85"/>
      <c r="E10" s="86"/>
      <c r="F10" s="84"/>
      <c r="K10" s="43"/>
      <c r="L10" s="43"/>
      <c r="N10" s="1"/>
      <c r="O10" s="43"/>
      <c r="Q10" s="88"/>
      <c r="R10" s="45"/>
      <c r="S10" s="88"/>
      <c r="T10" s="88"/>
      <c r="U10" s="88"/>
      <c r="V10" s="88"/>
      <c r="W10" s="88"/>
      <c r="X10" s="80"/>
      <c r="Y10" s="88"/>
      <c r="Z10" s="43"/>
      <c r="AA10" s="43"/>
      <c r="AB10" s="43"/>
      <c r="AC10" s="43"/>
      <c r="AD10" s="43"/>
      <c r="AE10" s="43"/>
      <c r="AJ10" s="36"/>
      <c r="AP10" s="47"/>
    </row>
    <row r="11" spans="1:42" s="5" customFormat="1" ht="15.75" hidden="1" customHeight="1">
      <c r="A11" s="82"/>
      <c r="B11" s="82"/>
      <c r="C11" s="1"/>
      <c r="D11" s="85"/>
      <c r="E11" s="86"/>
      <c r="F11" s="84"/>
      <c r="K11" s="43"/>
      <c r="L11" s="43"/>
      <c r="N11" s="1"/>
      <c r="O11" s="35"/>
      <c r="Q11" s="88"/>
      <c r="R11" s="87"/>
      <c r="S11" s="88"/>
      <c r="T11" s="88"/>
      <c r="U11" s="88"/>
      <c r="V11" s="80"/>
      <c r="W11" s="88"/>
      <c r="X11" s="80"/>
      <c r="Y11" s="80"/>
      <c r="Z11" s="43"/>
      <c r="AA11" s="43"/>
      <c r="AB11" s="43"/>
      <c r="AC11" s="43"/>
      <c r="AD11" s="43"/>
      <c r="AE11" s="43"/>
      <c r="AJ11" s="36"/>
    </row>
    <row r="12" spans="1:42" s="5" customFormat="1" ht="15.75" hidden="1" customHeight="1">
      <c r="A12" s="89"/>
      <c r="B12" s="89"/>
      <c r="C12" s="1"/>
      <c r="D12" s="85"/>
      <c r="E12" s="86"/>
      <c r="F12" s="37"/>
      <c r="G12" s="120"/>
      <c r="H12" s="120"/>
      <c r="I12" s="120"/>
      <c r="N12" s="1"/>
      <c r="O12" s="46"/>
      <c r="Q12" s="88"/>
      <c r="R12" s="87"/>
      <c r="S12" s="90"/>
      <c r="T12" s="88"/>
      <c r="U12" s="90"/>
      <c r="V12" s="91"/>
      <c r="W12" s="88"/>
      <c r="X12" s="91"/>
      <c r="Y12" s="43"/>
      <c r="Z12" s="43"/>
      <c r="AA12" s="43"/>
      <c r="AB12" s="43"/>
      <c r="AC12" s="43"/>
      <c r="AD12" s="43"/>
      <c r="AE12" s="43"/>
      <c r="AJ12" s="36"/>
    </row>
    <row r="13" spans="1:42" s="5" customFormat="1" ht="15.75" hidden="1" customHeight="1">
      <c r="A13" s="8"/>
      <c r="B13" s="8"/>
      <c r="C13" s="1"/>
      <c r="D13" s="85"/>
      <c r="E13" s="86"/>
      <c r="F13" s="8"/>
      <c r="G13" s="43"/>
      <c r="H13" s="43"/>
      <c r="I13" s="43"/>
      <c r="J13" s="80"/>
      <c r="K13" s="80"/>
      <c r="L13" s="80"/>
      <c r="M13" s="43"/>
      <c r="N13" s="43"/>
      <c r="O13" s="46"/>
      <c r="Q13" s="43"/>
      <c r="R13" s="43"/>
      <c r="S13" s="43"/>
      <c r="T13" s="43"/>
      <c r="U13" s="43"/>
      <c r="V13" s="43"/>
      <c r="W13" s="43"/>
      <c r="Y13" s="37"/>
      <c r="AJ13" s="36"/>
    </row>
    <row r="14" spans="1:42" s="5" customFormat="1" ht="15.75" hidden="1" customHeight="1">
      <c r="A14" s="92"/>
      <c r="B14" s="8"/>
      <c r="C14" s="84"/>
      <c r="D14" s="84"/>
      <c r="E14" s="37"/>
      <c r="F14" s="93"/>
      <c r="G14" s="43"/>
      <c r="H14" s="43"/>
      <c r="I14" s="43"/>
      <c r="J14" s="80"/>
      <c r="K14" s="80"/>
      <c r="L14" s="80"/>
      <c r="M14" s="43"/>
      <c r="N14" s="43"/>
      <c r="O14" s="43"/>
      <c r="P14" s="76"/>
      <c r="Q14" s="76"/>
      <c r="R14" s="76"/>
      <c r="S14" s="76"/>
      <c r="T14" s="76"/>
      <c r="U14" s="94"/>
      <c r="V14" s="37"/>
      <c r="W14" s="37"/>
      <c r="X14" s="37"/>
      <c r="Y14" s="37"/>
      <c r="AJ14" s="36"/>
    </row>
    <row r="15" spans="1:42" s="5" customFormat="1" ht="15.75" hidden="1" customHeight="1">
      <c r="A15" s="8"/>
      <c r="B15" s="8"/>
      <c r="D15" s="36"/>
      <c r="E15" s="37"/>
      <c r="F15" s="37"/>
      <c r="G15" s="1"/>
      <c r="H15" s="95"/>
      <c r="I15" s="1"/>
      <c r="J15" s="1"/>
      <c r="K15" s="95"/>
      <c r="L15" s="1"/>
      <c r="M15" s="1"/>
      <c r="N15" s="95"/>
      <c r="O15" s="1"/>
      <c r="P15" s="43"/>
      <c r="Q15" s="76"/>
      <c r="R15" s="39"/>
      <c r="S15" s="39"/>
      <c r="T15" s="8"/>
      <c r="U15" s="8"/>
      <c r="V15" s="76"/>
      <c r="W15" s="76"/>
      <c r="X15" s="8"/>
      <c r="Y15" s="8"/>
      <c r="AJ15" s="36"/>
    </row>
    <row r="16" spans="1:42" s="5" customFormat="1" ht="15.75" hidden="1" customHeight="1">
      <c r="A16" s="8"/>
      <c r="B16" s="8"/>
      <c r="D16" s="36"/>
      <c r="E16" s="37"/>
      <c r="F16" s="8"/>
      <c r="G16" s="123"/>
      <c r="H16" s="123"/>
      <c r="I16" s="123"/>
      <c r="J16" s="123"/>
      <c r="K16" s="123"/>
      <c r="L16" s="123"/>
      <c r="M16" s="123"/>
      <c r="N16" s="123"/>
      <c r="O16" s="123"/>
      <c r="P16" s="96"/>
      <c r="Q16" s="43"/>
      <c r="R16" s="1"/>
      <c r="S16" s="76"/>
      <c r="T16" s="43"/>
      <c r="U16" s="1"/>
      <c r="V16" s="76"/>
      <c r="W16" s="43"/>
      <c r="X16" s="1"/>
      <c r="Y16" s="76"/>
      <c r="Z16" s="82"/>
      <c r="AA16" s="1"/>
      <c r="AB16" s="76"/>
      <c r="AC16" s="80"/>
      <c r="AJ16" s="36"/>
    </row>
    <row r="17" spans="1:42" s="5" customFormat="1" ht="15.75" hidden="1" customHeight="1">
      <c r="A17" s="37"/>
      <c r="B17" s="8"/>
      <c r="D17" s="36"/>
      <c r="E17" s="37"/>
      <c r="F17" s="8"/>
      <c r="G17" s="124"/>
      <c r="H17" s="124"/>
      <c r="I17" s="124"/>
      <c r="J17" s="124"/>
      <c r="K17" s="124"/>
      <c r="L17" s="124"/>
      <c r="M17" s="121"/>
      <c r="N17" s="121"/>
      <c r="O17" s="121"/>
      <c r="P17" s="97"/>
      <c r="Q17" s="43"/>
      <c r="R17" s="1"/>
      <c r="S17" s="76"/>
      <c r="T17" s="43"/>
      <c r="U17" s="1"/>
      <c r="V17" s="76"/>
      <c r="W17" s="43"/>
      <c r="X17" s="1"/>
      <c r="Y17" s="76"/>
      <c r="Z17" s="82"/>
      <c r="AA17" s="1"/>
      <c r="AB17" s="76"/>
      <c r="AC17" s="8"/>
      <c r="AJ17" s="36"/>
    </row>
    <row r="18" spans="1:42" s="5" customFormat="1" ht="15.75" hidden="1" customHeight="1">
      <c r="A18" s="37"/>
      <c r="B18" s="8"/>
      <c r="D18" s="36"/>
      <c r="E18" s="37"/>
      <c r="F18" s="37"/>
      <c r="G18" s="74"/>
      <c r="H18" s="75"/>
      <c r="I18" s="75"/>
      <c r="J18" s="74"/>
      <c r="K18" s="74"/>
      <c r="L18" s="75"/>
      <c r="M18" s="74"/>
      <c r="N18" s="74"/>
      <c r="O18" s="75"/>
      <c r="P18" s="45"/>
      <c r="Q18" s="43"/>
      <c r="R18" s="1"/>
      <c r="S18" s="76"/>
      <c r="T18" s="43"/>
      <c r="U18" s="1"/>
      <c r="V18" s="76"/>
      <c r="W18" s="43"/>
      <c r="X18" s="1"/>
      <c r="Y18" s="76"/>
      <c r="Z18" s="82"/>
      <c r="AA18" s="1"/>
      <c r="AB18" s="76"/>
      <c r="AC18" s="8"/>
      <c r="AJ18" s="36"/>
    </row>
    <row r="19" spans="1:42" s="5" customFormat="1" ht="15.75" hidden="1" customHeight="1">
      <c r="A19" s="37"/>
      <c r="B19" s="8"/>
      <c r="D19" s="36"/>
      <c r="E19" s="37"/>
      <c r="F19" s="37"/>
      <c r="G19" s="74"/>
      <c r="H19" s="75"/>
      <c r="I19" s="75"/>
      <c r="J19" s="74"/>
      <c r="K19" s="74"/>
      <c r="L19" s="75"/>
      <c r="M19" s="74"/>
      <c r="N19" s="74"/>
      <c r="O19" s="75"/>
      <c r="P19" s="45"/>
      <c r="Q19" s="43"/>
      <c r="R19" s="1"/>
      <c r="S19" s="76"/>
      <c r="T19" s="43"/>
      <c r="U19" s="1"/>
      <c r="V19" s="76"/>
      <c r="W19" s="43"/>
      <c r="X19" s="1"/>
      <c r="Y19" s="76"/>
      <c r="Z19" s="82"/>
      <c r="AA19" s="1"/>
      <c r="AB19" s="76"/>
      <c r="AC19" s="8"/>
      <c r="AJ19" s="36"/>
    </row>
    <row r="20" spans="1:42" s="5" customFormat="1" ht="15.75" hidden="1" customHeight="1">
      <c r="A20" s="8"/>
      <c r="B20" s="8"/>
      <c r="D20" s="36"/>
      <c r="E20" s="37"/>
      <c r="F20" s="37"/>
      <c r="G20" s="75"/>
      <c r="H20" s="75"/>
      <c r="I20" s="75"/>
      <c r="J20" s="75"/>
      <c r="K20" s="75"/>
      <c r="L20" s="75"/>
      <c r="M20" s="75"/>
      <c r="N20" s="75"/>
      <c r="O20" s="75"/>
      <c r="P20" s="45"/>
      <c r="Q20" s="43"/>
      <c r="R20" s="1"/>
      <c r="S20" s="76"/>
      <c r="T20" s="43"/>
      <c r="U20" s="1"/>
      <c r="V20" s="76"/>
      <c r="W20" s="43"/>
      <c r="X20" s="1"/>
      <c r="Y20" s="76"/>
      <c r="Z20" s="82"/>
      <c r="AA20" s="1"/>
      <c r="AB20" s="76"/>
      <c r="AC20" s="8"/>
      <c r="AJ20" s="36"/>
      <c r="AP20" s="47"/>
    </row>
    <row r="21" spans="1:42" s="5" customFormat="1" ht="15.75" hidden="1" customHeight="1">
      <c r="A21" s="8"/>
      <c r="B21" s="8"/>
      <c r="D21" s="36"/>
      <c r="E21" s="37"/>
      <c r="F21" s="93"/>
      <c r="G21" s="93"/>
      <c r="H21" s="80"/>
      <c r="I21" s="80"/>
      <c r="J21" s="80"/>
      <c r="K21" s="80"/>
      <c r="L21" s="80"/>
      <c r="M21" s="80"/>
      <c r="N21" s="80"/>
      <c r="Q21" s="43"/>
      <c r="R21" s="1"/>
      <c r="S21" s="76"/>
      <c r="T21" s="43"/>
      <c r="U21" s="1"/>
      <c r="V21" s="76"/>
      <c r="W21" s="43"/>
      <c r="X21" s="1"/>
      <c r="Y21" s="76"/>
      <c r="Z21" s="82"/>
      <c r="AA21" s="1"/>
      <c r="AB21" s="76"/>
      <c r="AC21" s="8"/>
      <c r="AJ21" s="36"/>
    </row>
    <row r="22" spans="1:42" s="5" customFormat="1" ht="15.75" hidden="1" customHeight="1">
      <c r="A22" s="8"/>
      <c r="B22" s="8"/>
      <c r="D22" s="36"/>
      <c r="E22" s="37"/>
      <c r="F22" s="8"/>
      <c r="G22" s="115"/>
      <c r="H22" s="115"/>
      <c r="I22" s="115"/>
      <c r="J22" s="115"/>
      <c r="K22" s="115"/>
      <c r="L22" s="115"/>
      <c r="M22" s="115"/>
      <c r="N22" s="115"/>
      <c r="O22" s="115"/>
      <c r="Q22" s="43"/>
      <c r="R22" s="1"/>
      <c r="S22" s="76"/>
      <c r="T22" s="43"/>
      <c r="U22" s="1"/>
      <c r="V22" s="76"/>
      <c r="W22" s="43"/>
      <c r="X22" s="1"/>
      <c r="Y22" s="76"/>
      <c r="Z22" s="82"/>
      <c r="AA22" s="1"/>
      <c r="AB22" s="76"/>
      <c r="AC22" s="8"/>
      <c r="AJ22" s="36"/>
    </row>
    <row r="23" spans="1:42" s="5" customFormat="1" ht="15.75" hidden="1" customHeight="1">
      <c r="A23" s="37"/>
      <c r="B23" s="8"/>
      <c r="D23" s="36"/>
      <c r="E23" s="8"/>
      <c r="F23" s="8"/>
      <c r="G23" s="45"/>
      <c r="H23" s="45"/>
      <c r="I23" s="45"/>
      <c r="J23" s="45"/>
      <c r="K23" s="45"/>
      <c r="L23" s="45"/>
      <c r="M23" s="45"/>
      <c r="N23" s="45"/>
      <c r="O23" s="45"/>
      <c r="Q23" s="43"/>
      <c r="R23" s="1"/>
      <c r="S23" s="76"/>
      <c r="T23" s="43"/>
      <c r="U23" s="1"/>
      <c r="V23" s="76"/>
      <c r="W23" s="43"/>
      <c r="X23" s="1"/>
      <c r="Y23" s="76"/>
      <c r="Z23" s="82"/>
      <c r="AA23" s="1"/>
      <c r="AB23" s="76"/>
      <c r="AC23" s="8"/>
      <c r="AJ23" s="36"/>
    </row>
    <row r="24" spans="1:42" s="5" customFormat="1" ht="15.75" hidden="1" customHeight="1">
      <c r="A24" s="8"/>
      <c r="B24" s="8"/>
      <c r="D24" s="36"/>
      <c r="E24" s="37"/>
      <c r="F24" s="8"/>
      <c r="G24" s="45"/>
      <c r="H24" s="45"/>
      <c r="I24" s="45"/>
      <c r="J24" s="45"/>
      <c r="K24" s="45"/>
      <c r="L24" s="45"/>
      <c r="M24" s="45"/>
      <c r="N24" s="45"/>
      <c r="O24" s="45"/>
      <c r="Q24" s="43"/>
      <c r="R24" s="1"/>
      <c r="S24" s="76"/>
      <c r="T24" s="43"/>
      <c r="U24" s="1"/>
      <c r="V24" s="76"/>
      <c r="W24" s="43"/>
      <c r="X24" s="1"/>
      <c r="Y24" s="76"/>
      <c r="Z24" s="82"/>
      <c r="AA24" s="1"/>
      <c r="AB24" s="76"/>
      <c r="AC24" s="8"/>
      <c r="AJ24" s="36"/>
    </row>
    <row r="25" spans="1:42" s="5" customFormat="1" ht="15.75" hidden="1" customHeight="1">
      <c r="A25" s="8"/>
      <c r="B25" s="8"/>
      <c r="C25" s="8"/>
      <c r="D25" s="37"/>
      <c r="E25" s="37"/>
      <c r="F25" s="8"/>
      <c r="G25" s="45"/>
      <c r="H25" s="45"/>
      <c r="I25" s="45"/>
      <c r="J25" s="45"/>
      <c r="K25" s="45"/>
      <c r="L25" s="45"/>
      <c r="M25" s="45"/>
      <c r="N25" s="45"/>
      <c r="O25" s="45"/>
      <c r="Q25" s="43"/>
      <c r="R25" s="1"/>
      <c r="S25" s="76"/>
      <c r="T25" s="43"/>
      <c r="U25" s="1"/>
      <c r="V25" s="76"/>
      <c r="W25" s="43"/>
      <c r="X25" s="1"/>
      <c r="Y25" s="76"/>
      <c r="Z25" s="82"/>
      <c r="AA25" s="1"/>
      <c r="AB25" s="76"/>
      <c r="AC25" s="68"/>
      <c r="AJ25" s="36"/>
    </row>
    <row r="26" spans="1:42" s="5" customFormat="1" ht="15.75" hidden="1" customHeight="1">
      <c r="A26" s="8"/>
      <c r="B26" s="8"/>
      <c r="C26" s="8"/>
      <c r="D26" s="37"/>
      <c r="E26" s="37"/>
      <c r="F26" s="8"/>
      <c r="G26" s="83"/>
      <c r="H26" s="83"/>
      <c r="I26" s="83"/>
      <c r="J26" s="83"/>
      <c r="K26" s="83"/>
      <c r="L26" s="83"/>
      <c r="M26" s="83"/>
      <c r="N26" s="83"/>
      <c r="O26" s="83"/>
      <c r="R26" s="83"/>
      <c r="S26" s="80"/>
      <c r="T26" s="80"/>
      <c r="U26" s="83"/>
      <c r="V26" s="80"/>
      <c r="W26" s="80"/>
      <c r="X26" s="83"/>
      <c r="Y26" s="80"/>
      <c r="Z26" s="80"/>
      <c r="AA26" s="83"/>
      <c r="AB26" s="80"/>
      <c r="AJ26" s="36"/>
    </row>
    <row r="27" spans="1:42" s="5" customFormat="1" ht="15.75" hidden="1" customHeight="1">
      <c r="A27" s="37"/>
      <c r="B27" s="8"/>
      <c r="C27" s="8"/>
      <c r="D27" s="37"/>
      <c r="E27" s="8"/>
      <c r="F27" s="8"/>
      <c r="G27" s="1"/>
      <c r="H27" s="98"/>
      <c r="I27" s="98"/>
      <c r="J27" s="98"/>
      <c r="K27" s="98"/>
      <c r="L27" s="98"/>
      <c r="M27" s="98"/>
      <c r="N27" s="99"/>
      <c r="O27" s="80"/>
      <c r="R27" s="80"/>
      <c r="S27" s="80"/>
      <c r="T27" s="80"/>
      <c r="U27" s="80"/>
      <c r="V27" s="80"/>
      <c r="W27" s="100"/>
      <c r="X27" s="100"/>
      <c r="Y27" s="80"/>
      <c r="Z27" s="80"/>
      <c r="AA27" s="80"/>
      <c r="AB27" s="80"/>
      <c r="AJ27" s="36"/>
    </row>
    <row r="28" spans="1:42" s="5" customFormat="1" ht="15.75" hidden="1" customHeight="1">
      <c r="A28" s="101"/>
      <c r="B28" s="8"/>
      <c r="C28" s="84"/>
      <c r="D28" s="84"/>
      <c r="E28" s="102"/>
      <c r="F28" s="102"/>
      <c r="G28" s="83"/>
      <c r="H28" s="43"/>
      <c r="I28" s="43"/>
      <c r="J28" s="43"/>
      <c r="K28" s="43"/>
      <c r="L28" s="43"/>
      <c r="M28" s="43"/>
      <c r="N28" s="76"/>
      <c r="O28" s="103"/>
      <c r="S28" s="80"/>
      <c r="T28" s="80"/>
      <c r="U28" s="80"/>
      <c r="V28" s="80"/>
      <c r="W28" s="80"/>
      <c r="X28" s="80"/>
      <c r="Y28" s="80"/>
      <c r="Z28" s="80"/>
      <c r="AA28" s="80"/>
      <c r="AB28" s="80"/>
      <c r="AJ28" s="36"/>
    </row>
    <row r="29" spans="1:42" s="5" customFormat="1" ht="15.75" hidden="1" customHeight="1">
      <c r="A29" s="8"/>
      <c r="B29" s="8"/>
      <c r="C29" s="8"/>
      <c r="D29" s="8"/>
      <c r="E29" s="104"/>
      <c r="F29" s="104"/>
      <c r="G29" s="83"/>
      <c r="H29" s="43"/>
      <c r="I29" s="43"/>
      <c r="J29" s="43"/>
      <c r="K29" s="43"/>
      <c r="L29" s="43"/>
      <c r="M29" s="43"/>
      <c r="N29" s="76"/>
      <c r="O29" s="103"/>
      <c r="R29" s="80"/>
      <c r="S29" s="80"/>
      <c r="T29" s="80"/>
      <c r="V29" s="80"/>
      <c r="W29" s="80"/>
      <c r="X29" s="80"/>
      <c r="Y29" s="113"/>
      <c r="Z29" s="113"/>
      <c r="AA29" s="113"/>
      <c r="AB29" s="113"/>
      <c r="AJ29" s="36"/>
    </row>
    <row r="30" spans="1:42" s="5" customFormat="1" ht="15.75" hidden="1" customHeight="1">
      <c r="A30" s="8"/>
      <c r="B30" s="8"/>
      <c r="C30" s="8"/>
      <c r="D30" s="37"/>
      <c r="E30" s="102"/>
      <c r="F30" s="102"/>
      <c r="G30" s="43"/>
      <c r="H30" s="76"/>
      <c r="I30" s="76"/>
      <c r="J30" s="76"/>
      <c r="K30" s="76"/>
      <c r="L30" s="76"/>
      <c r="M30" s="76"/>
      <c r="N30" s="76"/>
      <c r="R30" s="43"/>
      <c r="S30" s="43"/>
      <c r="T30" s="43"/>
      <c r="V30" s="43"/>
      <c r="W30" s="43"/>
      <c r="X30" s="43"/>
      <c r="Y30" s="80"/>
      <c r="Z30" s="80"/>
      <c r="AA30" s="80"/>
      <c r="AB30" s="80"/>
      <c r="AJ30" s="36"/>
      <c r="AP30" s="47"/>
    </row>
    <row r="31" spans="1:42" s="5" customFormat="1" ht="15.75" hidden="1" customHeight="1">
      <c r="A31" s="8"/>
      <c r="B31" s="8"/>
      <c r="C31" s="8"/>
      <c r="D31" s="37"/>
      <c r="E31" s="104"/>
      <c r="F31" s="104"/>
      <c r="G31" s="80"/>
      <c r="H31" s="80"/>
      <c r="I31" s="80"/>
      <c r="J31" s="80"/>
      <c r="K31" s="80"/>
      <c r="L31" s="80"/>
      <c r="M31" s="80"/>
      <c r="N31" s="80"/>
      <c r="O31" s="80"/>
      <c r="P31" s="80"/>
      <c r="Q31" s="80"/>
      <c r="R31" s="80"/>
      <c r="S31" s="80"/>
      <c r="T31" s="80"/>
      <c r="U31" s="85"/>
      <c r="V31" s="80"/>
      <c r="W31" s="80"/>
      <c r="X31" s="80"/>
      <c r="Y31" s="93"/>
      <c r="Z31" s="105"/>
      <c r="AA31" s="105"/>
      <c r="AB31" s="105"/>
      <c r="AJ31" s="36"/>
    </row>
    <row r="32" spans="1:42" s="5" customFormat="1" ht="15.75" hidden="1" customHeight="1">
      <c r="A32" s="8"/>
      <c r="B32" s="8"/>
      <c r="C32" s="8"/>
      <c r="D32" s="8"/>
      <c r="E32" s="99"/>
      <c r="F32" s="80"/>
      <c r="G32" s="93"/>
      <c r="H32" s="80"/>
      <c r="I32" s="80"/>
      <c r="J32" s="80"/>
      <c r="P32" s="80"/>
      <c r="Q32" s="80"/>
      <c r="R32" s="80"/>
      <c r="S32" s="80"/>
      <c r="T32" s="80"/>
      <c r="U32" s="80"/>
      <c r="V32" s="80"/>
      <c r="W32" s="80"/>
      <c r="X32" s="80"/>
      <c r="Y32" s="93"/>
      <c r="Z32" s="105"/>
      <c r="AA32" s="105"/>
      <c r="AB32" s="105"/>
      <c r="AJ32" s="36"/>
    </row>
    <row r="33" spans="1:42" s="5" customFormat="1" ht="15.75" hidden="1" customHeight="1">
      <c r="A33" s="8"/>
      <c r="B33" s="8"/>
      <c r="C33" s="8"/>
      <c r="D33" s="93"/>
      <c r="E33" s="99"/>
      <c r="F33" s="80"/>
      <c r="G33" s="121"/>
      <c r="H33" s="121"/>
      <c r="I33" s="122"/>
      <c r="J33" s="122"/>
      <c r="K33" s="116"/>
      <c r="L33" s="116"/>
      <c r="R33" s="43"/>
      <c r="S33" s="80"/>
      <c r="T33" s="43"/>
      <c r="U33" s="39"/>
      <c r="V33" s="43"/>
      <c r="W33" s="43"/>
      <c r="X33" s="43"/>
      <c r="Y33" s="93"/>
      <c r="Z33" s="105"/>
      <c r="AA33" s="105"/>
      <c r="AB33" s="105"/>
      <c r="AJ33" s="36"/>
    </row>
    <row r="34" spans="1:42" s="5" customFormat="1" ht="15.75" hidden="1" customHeight="1">
      <c r="A34" s="8"/>
      <c r="B34" s="8"/>
      <c r="C34" s="8"/>
      <c r="D34" s="8"/>
      <c r="E34" s="8"/>
      <c r="F34" s="8"/>
      <c r="G34" s="43"/>
      <c r="H34" s="1"/>
      <c r="I34" s="43"/>
      <c r="J34" s="1"/>
      <c r="K34" s="43"/>
      <c r="L34" s="1"/>
      <c r="R34" s="80"/>
      <c r="S34" s="80"/>
      <c r="T34" s="83"/>
      <c r="U34" s="39"/>
      <c r="V34" s="80"/>
      <c r="W34" s="80"/>
      <c r="X34" s="80"/>
      <c r="Y34" s="93"/>
      <c r="Z34" s="105"/>
      <c r="AA34" s="105"/>
      <c r="AB34" s="105"/>
      <c r="AJ34" s="36"/>
    </row>
    <row r="35" spans="1:42" s="5" customFormat="1" ht="15.75" hidden="1" customHeight="1">
      <c r="A35" s="93"/>
      <c r="B35" s="8"/>
      <c r="C35" s="37"/>
      <c r="D35" s="37"/>
      <c r="E35" s="37"/>
      <c r="F35" s="8"/>
      <c r="G35" s="43"/>
      <c r="H35" s="1"/>
      <c r="I35" s="43"/>
      <c r="J35" s="1"/>
      <c r="K35" s="43"/>
      <c r="L35" s="1"/>
      <c r="Q35" s="36"/>
      <c r="R35" s="83"/>
      <c r="S35" s="83"/>
      <c r="T35" s="83"/>
      <c r="X35" s="37"/>
      <c r="Y35" s="93"/>
      <c r="Z35" s="105"/>
      <c r="AA35" s="105"/>
      <c r="AB35" s="105"/>
      <c r="AJ35" s="36"/>
    </row>
    <row r="36" spans="1:42" s="5" customFormat="1" ht="15.75" hidden="1" customHeight="1">
      <c r="A36" s="8"/>
      <c r="B36" s="8"/>
      <c r="C36" s="8"/>
      <c r="D36" s="8"/>
      <c r="E36" s="8"/>
      <c r="F36" s="8"/>
      <c r="G36" s="43"/>
      <c r="H36" s="1"/>
      <c r="I36" s="43"/>
      <c r="J36" s="1"/>
      <c r="K36" s="43"/>
      <c r="L36" s="1"/>
      <c r="Q36" s="83"/>
      <c r="R36" s="83"/>
      <c r="S36" s="83"/>
      <c r="T36" s="106"/>
      <c r="U36" s="37"/>
      <c r="V36" s="37"/>
      <c r="W36" s="37"/>
      <c r="X36" s="37"/>
      <c r="Y36" s="93"/>
      <c r="Z36" s="105"/>
      <c r="AA36" s="105"/>
      <c r="AB36" s="105"/>
      <c r="AJ36" s="36"/>
    </row>
    <row r="37" spans="1:42" s="5" customFormat="1" ht="15.75" hidden="1" customHeight="1">
      <c r="A37" s="8"/>
      <c r="B37" s="8"/>
      <c r="C37" s="8"/>
      <c r="D37" s="8"/>
      <c r="E37" s="8"/>
      <c r="F37" s="8"/>
      <c r="G37" s="80"/>
      <c r="H37" s="83"/>
      <c r="I37" s="43"/>
      <c r="J37" s="83"/>
      <c r="K37" s="43"/>
      <c r="L37" s="83"/>
      <c r="S37" s="36"/>
      <c r="T37" s="107"/>
      <c r="U37" s="80"/>
      <c r="V37" s="80"/>
      <c r="W37" s="80"/>
      <c r="X37" s="37"/>
      <c r="Y37" s="93"/>
      <c r="Z37" s="105"/>
      <c r="AA37" s="105"/>
      <c r="AB37" s="105"/>
      <c r="AJ37" s="36"/>
    </row>
    <row r="38" spans="1:42" s="5" customFormat="1" ht="15.75" hidden="1" customHeight="1">
      <c r="A38" s="8"/>
      <c r="B38" s="8"/>
      <c r="C38" s="8"/>
      <c r="D38" s="93"/>
      <c r="E38" s="80"/>
      <c r="F38" s="80"/>
      <c r="H38" s="84"/>
      <c r="J38" s="1"/>
      <c r="K38" s="80"/>
      <c r="L38" s="44"/>
      <c r="T38" s="37"/>
      <c r="U38" s="37"/>
      <c r="V38" s="37"/>
      <c r="W38" s="37"/>
      <c r="X38" s="37"/>
      <c r="Y38" s="37"/>
      <c r="AJ38" s="36"/>
    </row>
    <row r="39" spans="1:42" s="5" customFormat="1" ht="15.75" hidden="1" customHeight="1">
      <c r="A39" s="8"/>
      <c r="B39" s="8"/>
      <c r="C39" s="8"/>
      <c r="D39" s="8"/>
      <c r="E39" s="8"/>
      <c r="F39" s="37"/>
      <c r="K39" s="9"/>
      <c r="T39" s="8"/>
      <c r="U39" s="8"/>
      <c r="V39" s="8"/>
      <c r="W39" s="8"/>
      <c r="X39" s="8"/>
      <c r="Y39" s="8"/>
      <c r="AJ39" s="36"/>
      <c r="AP39" s="47"/>
    </row>
    <row r="40" spans="1:42" s="5" customFormat="1" ht="15.75" hidden="1" customHeight="1">
      <c r="A40" s="68"/>
      <c r="B40" s="68"/>
      <c r="C40" s="68"/>
      <c r="D40" s="68"/>
      <c r="E40" s="68"/>
      <c r="F40" s="68"/>
      <c r="G40" s="68"/>
      <c r="H40" s="68"/>
      <c r="I40" s="68"/>
      <c r="J40" s="68"/>
      <c r="K40" s="68"/>
      <c r="L40" s="68"/>
      <c r="M40" s="76"/>
      <c r="N40" s="76"/>
      <c r="O40" s="76"/>
      <c r="P40" s="68"/>
      <c r="Q40" s="68"/>
      <c r="R40" s="68"/>
      <c r="T40" s="8"/>
      <c r="U40" s="8"/>
      <c r="V40" s="8"/>
      <c r="W40" s="8"/>
      <c r="X40" s="8"/>
      <c r="Y40" s="8"/>
      <c r="AJ40" s="36"/>
    </row>
    <row r="41" spans="1:42" s="5" customFormat="1" hidden="1">
      <c r="A41" s="8"/>
      <c r="B41" s="8"/>
      <c r="C41" s="8"/>
      <c r="D41" s="8"/>
      <c r="E41" s="8"/>
      <c r="F41" s="8"/>
      <c r="K41" s="9"/>
      <c r="T41" s="8"/>
      <c r="U41" s="8"/>
      <c r="V41" s="8"/>
      <c r="W41" s="8"/>
      <c r="X41" s="8"/>
      <c r="Y41" s="8"/>
      <c r="AJ41" s="36"/>
    </row>
    <row r="42" spans="1:42" s="5" customFormat="1" hidden="1">
      <c r="A42" s="8"/>
      <c r="B42" s="8"/>
      <c r="C42" s="77"/>
      <c r="D42" s="77"/>
      <c r="E42" s="77"/>
      <c r="F42" s="8"/>
      <c r="K42" s="9"/>
      <c r="T42" s="8"/>
      <c r="U42" s="8"/>
      <c r="V42" s="8"/>
      <c r="W42" s="8"/>
      <c r="X42" s="8"/>
      <c r="Y42" s="8"/>
      <c r="AJ42" s="36"/>
    </row>
    <row r="43" spans="1:42" s="5" customFormat="1" hidden="1">
      <c r="A43" s="68"/>
      <c r="B43" s="68"/>
      <c r="C43" s="68"/>
      <c r="D43" s="68"/>
      <c r="E43" s="68"/>
      <c r="F43" s="68"/>
      <c r="G43" s="68"/>
      <c r="H43" s="68"/>
      <c r="I43" s="68"/>
      <c r="J43" s="68"/>
      <c r="K43" s="68"/>
      <c r="L43" s="68"/>
      <c r="M43" s="68"/>
      <c r="N43" s="68"/>
      <c r="O43" s="68"/>
      <c r="P43" s="68"/>
      <c r="Q43" s="68"/>
      <c r="R43" s="68"/>
      <c r="S43" s="68"/>
      <c r="T43" s="68"/>
      <c r="U43" s="68"/>
      <c r="V43" s="68"/>
      <c r="W43" s="68"/>
      <c r="X43" s="68"/>
      <c r="Y43" s="68"/>
      <c r="Z43" s="68"/>
      <c r="AA43" s="68"/>
      <c r="AJ43" s="36"/>
    </row>
    <row r="44" spans="1:42" s="5" customFormat="1" hidden="1">
      <c r="A44" s="8"/>
      <c r="B44" s="8"/>
      <c r="E44" s="9"/>
      <c r="F44" s="8"/>
      <c r="P44" s="1"/>
      <c r="Q44" s="1"/>
      <c r="R44" s="1"/>
      <c r="S44" s="1"/>
      <c r="T44" s="1"/>
      <c r="U44" s="1"/>
      <c r="V44" s="1"/>
      <c r="W44" s="1"/>
      <c r="X44" s="8"/>
      <c r="Y44" s="8"/>
      <c r="AJ44" s="36"/>
    </row>
    <row r="45" spans="1:42" s="8" customFormat="1" ht="15" hidden="1" customHeight="1">
      <c r="C45" s="5"/>
      <c r="D45" s="5"/>
      <c r="E45" s="5"/>
      <c r="G45" s="115"/>
      <c r="H45" s="115"/>
      <c r="I45" s="115"/>
      <c r="J45" s="115"/>
      <c r="K45" s="115"/>
      <c r="L45" s="115"/>
      <c r="M45" s="115"/>
      <c r="N45" s="115"/>
      <c r="O45" s="115"/>
      <c r="P45" s="68"/>
      <c r="Q45" s="68"/>
      <c r="R45" s="68"/>
      <c r="S45" s="68"/>
      <c r="T45" s="68"/>
      <c r="U45" s="68"/>
      <c r="V45" s="68"/>
      <c r="Z45" s="5"/>
      <c r="AA45" s="5"/>
      <c r="AB45" s="5"/>
      <c r="AC45" s="5"/>
      <c r="AD45" s="5"/>
      <c r="AE45" s="5"/>
      <c r="AI45" s="5"/>
      <c r="AJ45" s="107"/>
      <c r="AL45" s="37"/>
    </row>
    <row r="46" spans="1:42" s="8" customFormat="1" ht="15" hidden="1" customHeight="1">
      <c r="C46" s="5"/>
      <c r="D46" s="5"/>
      <c r="E46" s="5"/>
      <c r="F46" s="38"/>
      <c r="G46" s="39"/>
      <c r="H46" s="39"/>
      <c r="I46" s="39"/>
      <c r="J46" s="39"/>
      <c r="K46" s="39"/>
      <c r="L46" s="39"/>
      <c r="M46" s="39"/>
      <c r="N46" s="39"/>
      <c r="O46" s="39"/>
      <c r="P46" s="38"/>
      <c r="Q46" s="38"/>
      <c r="R46" s="38"/>
      <c r="S46" s="38"/>
      <c r="T46" s="38"/>
      <c r="U46" s="38"/>
      <c r="V46" s="38"/>
      <c r="Z46" s="5"/>
      <c r="AA46" s="5"/>
      <c r="AB46" s="5"/>
      <c r="AC46" s="5"/>
      <c r="AD46" s="5"/>
      <c r="AE46" s="5"/>
      <c r="AI46" s="5"/>
      <c r="AJ46" s="107"/>
      <c r="AL46" s="37"/>
    </row>
    <row r="47" spans="1:42" s="5" customFormat="1" ht="15" hidden="1" customHeight="1">
      <c r="D47" s="8"/>
      <c r="F47" s="36"/>
      <c r="G47" s="39"/>
      <c r="H47" s="39"/>
      <c r="I47" s="39"/>
      <c r="J47" s="39"/>
      <c r="K47" s="39"/>
      <c r="L47" s="39"/>
      <c r="M47" s="9"/>
      <c r="N47" s="39"/>
      <c r="O47" s="39"/>
      <c r="P47" s="36"/>
      <c r="R47" s="36"/>
      <c r="T47" s="36"/>
      <c r="V47" s="36"/>
      <c r="AJ47" s="36"/>
    </row>
    <row r="48" spans="1:42" s="5" customFormat="1" hidden="1">
      <c r="D48" s="8"/>
      <c r="F48" s="36"/>
      <c r="G48" s="39"/>
      <c r="H48" s="39"/>
      <c r="I48" s="39"/>
      <c r="J48" s="39"/>
      <c r="K48" s="39"/>
      <c r="L48" s="39"/>
      <c r="M48" s="39"/>
      <c r="N48" s="39"/>
      <c r="O48" s="39"/>
      <c r="P48" s="36"/>
      <c r="R48" s="36"/>
      <c r="T48" s="36"/>
      <c r="V48" s="36"/>
      <c r="AJ48" s="36"/>
    </row>
    <row r="49" spans="4:36" s="5" customFormat="1" hidden="1">
      <c r="D49" s="8"/>
      <c r="F49" s="36"/>
      <c r="P49" s="36"/>
      <c r="R49" s="36"/>
      <c r="T49" s="36"/>
      <c r="V49" s="36"/>
      <c r="AJ49" s="36"/>
    </row>
    <row r="50" spans="4:36" s="5" customFormat="1" hidden="1">
      <c r="D50" s="8"/>
      <c r="F50" s="36"/>
      <c r="P50" s="36"/>
      <c r="R50" s="36"/>
      <c r="T50" s="36"/>
      <c r="V50" s="36"/>
      <c r="AJ50" s="36"/>
    </row>
    <row r="51" spans="4:36" s="5" customFormat="1" hidden="1">
      <c r="D51" s="8"/>
      <c r="AJ51" s="36"/>
    </row>
    <row r="52" spans="4:36" s="5" customFormat="1" hidden="1">
      <c r="D52" s="8"/>
      <c r="G52" s="39"/>
      <c r="H52" s="39"/>
      <c r="I52" s="39"/>
      <c r="J52" s="39"/>
      <c r="K52" s="39"/>
      <c r="L52" s="39"/>
      <c r="M52" s="39"/>
      <c r="N52" s="39"/>
      <c r="O52" s="39"/>
      <c r="AJ52" s="36"/>
    </row>
    <row r="53" spans="4:36" s="5" customFormat="1" hidden="1">
      <c r="D53" s="8"/>
      <c r="E53" s="38"/>
      <c r="F53" s="38"/>
      <c r="G53" s="39"/>
      <c r="H53" s="39"/>
      <c r="I53" s="39"/>
      <c r="J53" s="39"/>
      <c r="K53" s="39"/>
      <c r="L53" s="39"/>
      <c r="M53" s="39"/>
      <c r="N53" s="39"/>
      <c r="O53" s="39"/>
      <c r="P53" s="38"/>
      <c r="Q53" s="38"/>
      <c r="R53" s="38"/>
      <c r="S53" s="38"/>
      <c r="T53" s="38"/>
      <c r="U53" s="38"/>
      <c r="V53" s="38"/>
      <c r="AJ53" s="36"/>
    </row>
    <row r="54" spans="4:36" s="5" customFormat="1" hidden="1">
      <c r="D54" s="8"/>
      <c r="F54" s="36"/>
      <c r="G54" s="39"/>
      <c r="H54" s="39"/>
      <c r="I54" s="39"/>
      <c r="J54" s="39"/>
      <c r="K54" s="39"/>
      <c r="L54" s="39"/>
      <c r="M54" s="39"/>
      <c r="N54" s="39"/>
      <c r="O54" s="39"/>
      <c r="P54" s="36"/>
      <c r="R54" s="36"/>
      <c r="T54" s="36"/>
      <c r="V54" s="36"/>
      <c r="AJ54" s="36"/>
    </row>
    <row r="55" spans="4:36" s="5" customFormat="1" hidden="1">
      <c r="D55" s="8"/>
      <c r="F55" s="36"/>
      <c r="P55" s="36"/>
      <c r="R55" s="36"/>
      <c r="T55" s="36"/>
      <c r="V55" s="36"/>
      <c r="AJ55" s="36"/>
    </row>
    <row r="56" spans="4:36" s="5" customFormat="1" hidden="1">
      <c r="D56" s="8"/>
      <c r="F56" s="36"/>
      <c r="G56" s="39"/>
      <c r="H56" s="39"/>
      <c r="I56" s="39"/>
      <c r="J56" s="39"/>
      <c r="K56" s="39"/>
      <c r="L56" s="39"/>
      <c r="M56" s="39"/>
      <c r="N56" s="39"/>
      <c r="O56" s="39"/>
      <c r="P56" s="36"/>
      <c r="R56" s="36"/>
      <c r="T56" s="36"/>
      <c r="V56" s="36"/>
      <c r="AJ56" s="36"/>
    </row>
    <row r="57" spans="4:36" s="5" customFormat="1" hidden="1">
      <c r="D57" s="8"/>
      <c r="F57" s="36"/>
      <c r="G57" s="39"/>
      <c r="H57" s="39"/>
      <c r="I57" s="39"/>
      <c r="J57" s="39"/>
      <c r="K57" s="39"/>
      <c r="L57" s="39"/>
      <c r="M57" s="39"/>
      <c r="N57" s="39"/>
      <c r="O57" s="39"/>
      <c r="P57" s="36"/>
      <c r="R57" s="36"/>
      <c r="T57" s="36"/>
      <c r="V57" s="36"/>
      <c r="AJ57" s="36"/>
    </row>
    <row r="58" spans="4:36" s="5" customFormat="1" hidden="1">
      <c r="D58" s="8"/>
      <c r="G58" s="39"/>
      <c r="H58" s="39"/>
      <c r="I58" s="39"/>
      <c r="J58" s="39"/>
      <c r="K58" s="39"/>
      <c r="L58" s="39"/>
      <c r="M58" s="39"/>
      <c r="N58" s="39"/>
      <c r="O58" s="39"/>
      <c r="AJ58" s="36"/>
    </row>
    <row r="59" spans="4:36" s="5" customFormat="1" hidden="1">
      <c r="D59" s="8"/>
      <c r="G59" s="39"/>
      <c r="H59" s="39"/>
      <c r="I59" s="39"/>
      <c r="J59" s="39"/>
      <c r="K59" s="39"/>
      <c r="L59" s="39"/>
      <c r="M59" s="39"/>
      <c r="N59" s="39"/>
      <c r="O59" s="39"/>
      <c r="AJ59" s="36"/>
    </row>
    <row r="60" spans="4:36" s="5" customFormat="1" hidden="1">
      <c r="D60" s="8"/>
      <c r="E60" s="38"/>
      <c r="F60" s="38"/>
      <c r="G60" s="40"/>
      <c r="H60" s="40"/>
      <c r="I60" s="40"/>
      <c r="J60" s="40"/>
      <c r="K60" s="40"/>
      <c r="L60" s="40"/>
      <c r="M60" s="40"/>
      <c r="N60" s="40"/>
      <c r="O60" s="40"/>
      <c r="P60" s="38"/>
      <c r="Q60" s="38"/>
      <c r="R60" s="38"/>
      <c r="S60" s="38"/>
      <c r="T60" s="38"/>
      <c r="U60" s="38"/>
      <c r="V60" s="38"/>
      <c r="AJ60" s="36"/>
    </row>
    <row r="61" spans="4:36" s="5" customFormat="1" hidden="1">
      <c r="D61" s="8"/>
      <c r="F61" s="36"/>
      <c r="G61" s="39"/>
      <c r="H61" s="41"/>
      <c r="I61" s="39"/>
      <c r="J61" s="41"/>
      <c r="K61" s="39"/>
      <c r="L61" s="41"/>
      <c r="M61" s="39"/>
      <c r="N61" s="41"/>
      <c r="O61" s="39"/>
      <c r="P61" s="36"/>
      <c r="R61" s="36"/>
      <c r="T61" s="36"/>
      <c r="V61" s="36"/>
      <c r="AJ61" s="36"/>
    </row>
    <row r="62" spans="4:36" s="5" customFormat="1" hidden="1">
      <c r="D62" s="8"/>
      <c r="F62" s="36"/>
      <c r="G62" s="39"/>
      <c r="H62" s="41"/>
      <c r="I62" s="39"/>
      <c r="J62" s="41"/>
      <c r="K62" s="39"/>
      <c r="L62" s="41"/>
      <c r="M62" s="39"/>
      <c r="N62" s="41"/>
      <c r="O62" s="39"/>
      <c r="P62" s="36"/>
      <c r="R62" s="36"/>
      <c r="T62" s="36"/>
      <c r="V62" s="36"/>
      <c r="AJ62" s="36"/>
    </row>
    <row r="63" spans="4:36" s="5" customFormat="1" hidden="1">
      <c r="D63" s="8"/>
      <c r="F63" s="36"/>
      <c r="G63" s="39"/>
      <c r="H63" s="41"/>
      <c r="I63" s="39"/>
      <c r="J63" s="41"/>
      <c r="K63" s="39"/>
      <c r="L63" s="41"/>
      <c r="M63" s="39"/>
      <c r="N63" s="41"/>
      <c r="O63" s="39"/>
      <c r="P63" s="36"/>
      <c r="R63" s="36"/>
      <c r="T63" s="36"/>
      <c r="V63" s="36"/>
      <c r="AJ63" s="36"/>
    </row>
    <row r="64" spans="4:36" s="5" customFormat="1" hidden="1">
      <c r="D64" s="8"/>
      <c r="F64" s="36"/>
      <c r="G64" s="39"/>
      <c r="H64" s="41"/>
      <c r="I64" s="39"/>
      <c r="J64" s="41"/>
      <c r="K64" s="39"/>
      <c r="L64" s="41"/>
      <c r="M64" s="39"/>
      <c r="N64" s="41"/>
      <c r="O64" s="39"/>
      <c r="P64" s="36"/>
      <c r="R64" s="36"/>
      <c r="T64" s="36"/>
      <c r="V64" s="36"/>
      <c r="AJ64" s="36"/>
    </row>
    <row r="65" spans="4:38" s="5" customFormat="1" hidden="1">
      <c r="D65" s="8"/>
      <c r="G65" s="39"/>
      <c r="H65" s="39"/>
      <c r="I65" s="39"/>
      <c r="J65" s="39"/>
      <c r="K65" s="39"/>
      <c r="L65" s="39"/>
      <c r="M65" s="39"/>
      <c r="N65" s="39"/>
      <c r="O65" s="39"/>
      <c r="AJ65" s="36"/>
    </row>
    <row r="66" spans="4:38" s="8" customFormat="1" hidden="1">
      <c r="Z66" s="5"/>
      <c r="AA66" s="5"/>
      <c r="AB66" s="5"/>
      <c r="AC66" s="5"/>
      <c r="AD66" s="5"/>
      <c r="AE66" s="5"/>
      <c r="AI66" s="5"/>
      <c r="AJ66" s="107"/>
      <c r="AL66" s="37"/>
    </row>
    <row r="67" spans="4:38" s="8" customFormat="1" hidden="1">
      <c r="Z67" s="5"/>
      <c r="AA67" s="5"/>
      <c r="AB67" s="5"/>
      <c r="AC67" s="5"/>
      <c r="AD67" s="5"/>
      <c r="AE67" s="5"/>
      <c r="AI67" s="5"/>
      <c r="AJ67" s="107"/>
      <c r="AL67" s="37"/>
    </row>
    <row r="68" spans="4:38" s="8" customFormat="1" hidden="1">
      <c r="Z68" s="5"/>
      <c r="AA68" s="5"/>
      <c r="AB68" s="5"/>
      <c r="AC68" s="5"/>
      <c r="AD68" s="5"/>
      <c r="AE68" s="5"/>
      <c r="AI68" s="5"/>
      <c r="AJ68" s="107"/>
      <c r="AL68" s="37"/>
    </row>
    <row r="69" spans="4:38" s="8" customFormat="1" hidden="1">
      <c r="Z69" s="5"/>
      <c r="AA69" s="5"/>
      <c r="AB69" s="5"/>
      <c r="AC69" s="5"/>
      <c r="AD69" s="5"/>
      <c r="AE69" s="5"/>
      <c r="AI69" s="5"/>
      <c r="AJ69" s="107"/>
      <c r="AL69" s="37"/>
    </row>
    <row r="70" spans="4:38" s="8" customFormat="1" hidden="1">
      <c r="Z70" s="5"/>
      <c r="AA70" s="5"/>
      <c r="AB70" s="5"/>
      <c r="AC70" s="5"/>
      <c r="AD70" s="5"/>
      <c r="AE70" s="5"/>
      <c r="AI70" s="5"/>
      <c r="AJ70" s="107"/>
      <c r="AL70" s="37"/>
    </row>
    <row r="71" spans="4:38" s="8" customFormat="1" hidden="1">
      <c r="Z71" s="5"/>
      <c r="AA71" s="5"/>
      <c r="AB71" s="5"/>
      <c r="AC71" s="5"/>
      <c r="AD71" s="5"/>
      <c r="AE71" s="5"/>
      <c r="AI71" s="5"/>
      <c r="AJ71" s="107"/>
      <c r="AL71" s="37"/>
    </row>
    <row r="72" spans="4:38" s="8" customFormat="1" hidden="1">
      <c r="Z72" s="5"/>
      <c r="AA72" s="5"/>
      <c r="AB72" s="5"/>
      <c r="AC72" s="5"/>
      <c r="AD72" s="5"/>
      <c r="AE72" s="5"/>
      <c r="AI72" s="5"/>
      <c r="AJ72" s="107"/>
      <c r="AL72" s="37"/>
    </row>
    <row r="73" spans="4:38" s="8" customFormat="1" hidden="1">
      <c r="Z73" s="5"/>
      <c r="AA73" s="5"/>
      <c r="AB73" s="5"/>
      <c r="AC73" s="5"/>
      <c r="AD73" s="5"/>
      <c r="AE73" s="5"/>
      <c r="AI73" s="5"/>
      <c r="AJ73" s="107"/>
      <c r="AL73" s="37"/>
    </row>
    <row r="74" spans="4:38" s="8" customFormat="1" hidden="1">
      <c r="Z74" s="5"/>
      <c r="AA74" s="5"/>
      <c r="AB74" s="5"/>
      <c r="AC74" s="5"/>
      <c r="AD74" s="5"/>
      <c r="AE74" s="5"/>
      <c r="AI74" s="5"/>
      <c r="AJ74" s="107"/>
      <c r="AL74" s="37"/>
    </row>
    <row r="75" spans="4:38" s="8" customFormat="1" hidden="1">
      <c r="Z75" s="5"/>
      <c r="AA75" s="5"/>
      <c r="AB75" s="5"/>
      <c r="AC75" s="5"/>
      <c r="AD75" s="5"/>
      <c r="AE75" s="5"/>
      <c r="AI75" s="5"/>
      <c r="AJ75" s="107"/>
      <c r="AL75" s="37"/>
    </row>
    <row r="76" spans="4:38" s="8" customFormat="1" hidden="1">
      <c r="Z76" s="5"/>
      <c r="AA76" s="5"/>
      <c r="AB76" s="5"/>
      <c r="AC76" s="5"/>
      <c r="AD76" s="5"/>
      <c r="AE76" s="5"/>
      <c r="AI76" s="5"/>
      <c r="AJ76" s="107"/>
      <c r="AL76" s="37"/>
    </row>
    <row r="77" spans="4:38" s="8" customFormat="1" hidden="1">
      <c r="Z77" s="5"/>
      <c r="AA77" s="5"/>
      <c r="AB77" s="5"/>
      <c r="AC77" s="5"/>
      <c r="AD77" s="5"/>
      <c r="AE77" s="5"/>
      <c r="AI77" s="5"/>
      <c r="AJ77" s="107"/>
      <c r="AL77" s="37"/>
    </row>
    <row r="78" spans="4:38" s="8" customFormat="1" hidden="1">
      <c r="Z78" s="5"/>
      <c r="AA78" s="5"/>
      <c r="AB78" s="5"/>
      <c r="AC78" s="5"/>
      <c r="AD78" s="5"/>
      <c r="AE78" s="5"/>
      <c r="AI78" s="5"/>
      <c r="AJ78" s="107"/>
      <c r="AL78" s="37"/>
    </row>
    <row r="79" spans="4:38" s="8" customFormat="1" hidden="1">
      <c r="Z79" s="5"/>
      <c r="AA79" s="5"/>
      <c r="AB79" s="5"/>
      <c r="AC79" s="5"/>
      <c r="AD79" s="5"/>
      <c r="AE79" s="5"/>
      <c r="AI79" s="5"/>
      <c r="AJ79" s="107"/>
      <c r="AL79" s="37"/>
    </row>
    <row r="80" spans="4:38" s="8" customFormat="1" hidden="1">
      <c r="Z80" s="5"/>
      <c r="AA80" s="5"/>
      <c r="AB80" s="5"/>
      <c r="AC80" s="5"/>
      <c r="AD80" s="5"/>
      <c r="AE80" s="5"/>
      <c r="AI80" s="5"/>
      <c r="AJ80" s="107"/>
      <c r="AL80" s="37"/>
    </row>
    <row r="81" spans="1:43" s="8" customFormat="1" hidden="1">
      <c r="Z81" s="5"/>
      <c r="AA81" s="5"/>
      <c r="AB81" s="5"/>
      <c r="AC81" s="5"/>
      <c r="AD81" s="5"/>
      <c r="AE81" s="5"/>
      <c r="AI81" s="5"/>
      <c r="AJ81" s="107"/>
      <c r="AL81" s="37"/>
    </row>
    <row r="82" spans="1:43" s="8" customFormat="1" hidden="1">
      <c r="Z82" s="5"/>
      <c r="AA82" s="5"/>
      <c r="AB82" s="5"/>
      <c r="AC82" s="5"/>
      <c r="AD82" s="5"/>
      <c r="AE82" s="5"/>
      <c r="AI82" s="5"/>
      <c r="AJ82" s="107"/>
      <c r="AL82" s="37"/>
    </row>
    <row r="83" spans="1:43" s="8" customFormat="1" hidden="1">
      <c r="Z83" s="5"/>
      <c r="AA83" s="5"/>
      <c r="AB83" s="5"/>
      <c r="AC83" s="5"/>
      <c r="AD83" s="5"/>
      <c r="AE83" s="5"/>
      <c r="AI83" s="5"/>
      <c r="AJ83" s="36"/>
      <c r="AK83" s="36"/>
      <c r="AL83" s="5"/>
      <c r="AQ83" s="28"/>
    </row>
    <row r="84" spans="1:43" s="8" customFormat="1" ht="23.25" hidden="1">
      <c r="A84" s="114"/>
      <c r="B84" s="114"/>
      <c r="C84" s="114"/>
      <c r="D84" s="114"/>
      <c r="E84" s="114"/>
      <c r="F84" s="114"/>
      <c r="G84" s="114"/>
      <c r="H84" s="114"/>
      <c r="I84" s="114"/>
      <c r="J84" s="114"/>
      <c r="K84" s="114"/>
      <c r="L84" s="114"/>
      <c r="M84" s="114"/>
      <c r="N84" s="114"/>
      <c r="O84" s="114"/>
      <c r="P84" s="114"/>
      <c r="Q84" s="114"/>
      <c r="R84" s="114"/>
      <c r="S84" s="114"/>
      <c r="T84" s="114"/>
      <c r="U84" s="114"/>
      <c r="V84" s="114"/>
      <c r="W84" s="114"/>
      <c r="X84" s="114"/>
      <c r="Y84" s="114"/>
      <c r="Z84" s="114"/>
      <c r="AJ84" s="107"/>
      <c r="AL84" s="37"/>
    </row>
    <row r="85" spans="1:43" s="8" customFormat="1">
      <c r="A85" s="95"/>
      <c r="B85" s="95"/>
      <c r="C85" s="95"/>
      <c r="D85" s="95"/>
      <c r="E85" s="95"/>
      <c r="F85" s="95"/>
      <c r="G85" s="95"/>
      <c r="H85" s="95"/>
      <c r="I85" s="95"/>
      <c r="J85" s="95"/>
      <c r="K85" s="95"/>
      <c r="L85" s="95"/>
      <c r="M85" s="95"/>
      <c r="N85" s="95"/>
      <c r="O85" s="95"/>
      <c r="P85" s="95"/>
      <c r="Q85" s="95"/>
      <c r="R85" s="95"/>
      <c r="S85" s="95"/>
      <c r="T85" s="95"/>
      <c r="U85" s="95"/>
      <c r="V85" s="95"/>
      <c r="W85" s="95"/>
      <c r="X85" s="95"/>
      <c r="AJ85" s="107"/>
      <c r="AL85" s="37"/>
    </row>
    <row r="86" spans="1:43" ht="15.75" thickBot="1">
      <c r="A86" s="11"/>
      <c r="B86" s="11"/>
      <c r="C86" s="11"/>
      <c r="D86" s="11"/>
      <c r="E86" s="11"/>
      <c r="F86" s="11"/>
      <c r="G86" s="11"/>
      <c r="H86" s="11"/>
      <c r="I86" s="11"/>
      <c r="J86" s="11"/>
      <c r="K86" s="11"/>
      <c r="L86" s="11"/>
      <c r="M86" s="11"/>
      <c r="N86" s="11"/>
      <c r="O86" s="11"/>
      <c r="P86" s="112"/>
      <c r="Q86" s="112"/>
      <c r="R86" s="11"/>
      <c r="S86" s="2"/>
      <c r="T86" s="2"/>
      <c r="U86" s="2"/>
      <c r="V86" s="2"/>
      <c r="W86" s="2"/>
      <c r="X86" s="11"/>
      <c r="Y86" s="11"/>
      <c r="Z86" s="11"/>
      <c r="AA86" s="11"/>
      <c r="AB86" s="11"/>
      <c r="AC86" s="11"/>
      <c r="AD86" s="11"/>
      <c r="AE86" s="11"/>
      <c r="AF86" s="11"/>
      <c r="AG86" s="11"/>
      <c r="AH86" s="11"/>
      <c r="AI86" s="11"/>
      <c r="AJ86" s="34"/>
      <c r="AK86" s="11"/>
      <c r="AL86" s="22"/>
      <c r="AM86" s="11"/>
      <c r="AN86" s="11"/>
      <c r="AO86" s="11"/>
      <c r="AP86" s="11"/>
    </row>
    <row r="87" spans="1:43">
      <c r="A87" s="11"/>
      <c r="B87" s="11"/>
      <c r="C87" s="11"/>
      <c r="D87" s="11"/>
      <c r="E87" s="11"/>
      <c r="F87" s="11"/>
      <c r="G87" s="11"/>
      <c r="H87" s="3" t="s">
        <v>16</v>
      </c>
      <c r="I87" s="29" t="s">
        <v>0</v>
      </c>
      <c r="J87" s="3" t="s">
        <v>17</v>
      </c>
      <c r="K87" s="4">
        <v>2.4500000000000002</v>
      </c>
      <c r="L87" s="4">
        <v>2.85</v>
      </c>
      <c r="M87" s="4">
        <v>2.8</v>
      </c>
      <c r="N87" s="31">
        <f t="shared" ref="N87:N88" si="0">MIN(K87:M87)</f>
        <v>2.4500000000000002</v>
      </c>
      <c r="O87" s="11"/>
      <c r="P87" s="125" t="s">
        <v>18</v>
      </c>
      <c r="Q87" s="126"/>
      <c r="R87" s="11"/>
      <c r="S87" s="2"/>
      <c r="T87" s="2"/>
      <c r="U87" s="2"/>
      <c r="V87" s="2"/>
      <c r="W87" s="2"/>
      <c r="X87" s="11"/>
      <c r="Y87" s="11"/>
      <c r="Z87" s="11"/>
      <c r="AA87" s="11"/>
      <c r="AB87" s="11"/>
      <c r="AC87" s="11"/>
      <c r="AD87" s="11"/>
      <c r="AE87" s="11"/>
      <c r="AF87" s="11"/>
      <c r="AG87" s="11"/>
      <c r="AH87" s="11"/>
      <c r="AI87" s="11"/>
      <c r="AJ87" s="34"/>
      <c r="AK87" s="11"/>
      <c r="AL87" s="22"/>
      <c r="AM87" s="11"/>
      <c r="AN87" s="11"/>
      <c r="AO87" s="11"/>
      <c r="AP87" s="11"/>
    </row>
    <row r="88" spans="1:43">
      <c r="A88" s="11"/>
      <c r="B88" s="11"/>
      <c r="C88" s="11"/>
      <c r="D88" s="11"/>
      <c r="E88" s="11"/>
      <c r="F88" s="11"/>
      <c r="G88" s="11"/>
      <c r="H88" s="3" t="s">
        <v>14</v>
      </c>
      <c r="I88" s="29">
        <v>2</v>
      </c>
      <c r="J88" s="3" t="s">
        <v>15</v>
      </c>
      <c r="K88" s="4">
        <v>3.05</v>
      </c>
      <c r="L88" s="4">
        <v>3.25</v>
      </c>
      <c r="M88" s="4">
        <v>2.4500000000000002</v>
      </c>
      <c r="N88" s="31">
        <f t="shared" si="0"/>
        <v>2.4500000000000002</v>
      </c>
      <c r="O88" s="11"/>
      <c r="P88" s="23">
        <v>2.5</v>
      </c>
      <c r="Q88" s="23">
        <v>1.52</v>
      </c>
      <c r="R88" s="11"/>
      <c r="S88" s="2"/>
      <c r="T88" s="2"/>
      <c r="U88" s="2"/>
      <c r="V88" s="2"/>
      <c r="W88" s="2"/>
      <c r="X88" s="11"/>
      <c r="Y88" s="11"/>
      <c r="Z88" s="11"/>
      <c r="AA88" s="11"/>
      <c r="AB88" s="11"/>
      <c r="AC88" s="11"/>
      <c r="AD88" s="11"/>
      <c r="AE88" s="11"/>
      <c r="AF88" s="11"/>
      <c r="AG88" s="11"/>
      <c r="AH88" s="11"/>
      <c r="AI88" s="11"/>
      <c r="AJ88" s="34"/>
      <c r="AK88" s="11"/>
      <c r="AL88" s="22"/>
      <c r="AM88" s="11"/>
      <c r="AN88" s="11"/>
      <c r="AO88" s="11"/>
      <c r="AP88" s="11"/>
    </row>
    <row r="89" spans="1:43" ht="15.75" thickBot="1">
      <c r="A89" s="11"/>
      <c r="B89" s="11"/>
      <c r="C89" s="11"/>
      <c r="D89" s="11"/>
      <c r="E89" s="11"/>
      <c r="F89" s="11"/>
      <c r="G89" s="11"/>
      <c r="H89" s="11"/>
      <c r="I89" s="11"/>
      <c r="J89" s="11"/>
      <c r="K89" s="11"/>
      <c r="L89" s="11"/>
      <c r="M89" s="11"/>
      <c r="N89" s="11"/>
      <c r="O89" s="11"/>
      <c r="P89" s="11"/>
      <c r="Q89" s="11"/>
      <c r="R89" s="11"/>
      <c r="S89" s="2"/>
      <c r="T89" s="2"/>
      <c r="U89" s="2"/>
      <c r="V89" s="2"/>
      <c r="W89" s="2"/>
      <c r="X89" s="11"/>
      <c r="Y89" s="11"/>
      <c r="Z89" s="11"/>
      <c r="AA89" s="11"/>
      <c r="AB89" s="11"/>
      <c r="AC89" s="11"/>
      <c r="AD89" s="11"/>
      <c r="AE89" s="11"/>
      <c r="AF89" s="11"/>
      <c r="AG89" s="11"/>
      <c r="AH89" s="11"/>
      <c r="AI89" s="11"/>
      <c r="AJ89" s="34"/>
      <c r="AK89" s="11"/>
      <c r="AL89" s="22"/>
      <c r="AM89" s="11"/>
      <c r="AN89" s="11"/>
      <c r="AO89" s="11"/>
      <c r="AP89" s="11"/>
    </row>
    <row r="90" spans="1:43" ht="15.75" thickBot="1">
      <c r="A90" s="24">
        <v>1</v>
      </c>
      <c r="B90" s="11"/>
      <c r="C90" s="11"/>
      <c r="D90" s="11"/>
      <c r="E90" s="11"/>
      <c r="F90" s="11"/>
      <c r="G90" s="11"/>
      <c r="H90" s="11"/>
      <c r="I90" s="11"/>
      <c r="J90" s="11"/>
      <c r="K90" s="11"/>
      <c r="L90" s="11"/>
      <c r="M90" s="11"/>
      <c r="N90" s="25" t="s">
        <v>4</v>
      </c>
      <c r="O90" s="50">
        <v>2</v>
      </c>
      <c r="P90" s="11"/>
      <c r="Q90" s="11"/>
      <c r="R90" s="11"/>
      <c r="S90" s="2"/>
      <c r="T90" s="2"/>
      <c r="U90" s="2"/>
      <c r="V90" s="2"/>
      <c r="W90" s="2"/>
      <c r="X90" s="11"/>
      <c r="Y90" s="11"/>
      <c r="Z90" s="11"/>
      <c r="AA90" s="11"/>
      <c r="AB90" s="11"/>
      <c r="AC90" s="11"/>
      <c r="AD90" s="11"/>
      <c r="AE90" s="11"/>
      <c r="AF90" s="11"/>
      <c r="AG90" s="11"/>
      <c r="AH90" s="11"/>
      <c r="AI90" s="11"/>
      <c r="AJ90" s="34"/>
      <c r="AK90" s="11"/>
      <c r="AL90" s="22"/>
      <c r="AM90" s="11"/>
      <c r="AN90" s="11"/>
      <c r="AO90" s="11"/>
      <c r="AP90" s="11"/>
    </row>
    <row r="91" spans="1:43">
      <c r="A91" s="24" t="s">
        <v>1</v>
      </c>
      <c r="B91" s="11"/>
      <c r="C91" s="11"/>
      <c r="D91" s="11"/>
      <c r="E91" s="11"/>
      <c r="F91" s="11"/>
      <c r="G91" s="127" t="s">
        <v>23</v>
      </c>
      <c r="H91" s="128"/>
      <c r="I91" s="129"/>
      <c r="J91" s="11"/>
      <c r="K91" s="16" t="s">
        <v>7</v>
      </c>
      <c r="L91" s="17">
        <v>6</v>
      </c>
      <c r="M91" s="11"/>
      <c r="N91" s="18" t="s">
        <v>8</v>
      </c>
      <c r="O91" s="26">
        <v>0</v>
      </c>
      <c r="P91" s="12"/>
      <c r="Q91" s="108"/>
      <c r="R91" s="11"/>
      <c r="S91" s="2"/>
      <c r="T91" s="2"/>
      <c r="U91" s="2"/>
      <c r="V91" s="2"/>
      <c r="W91" s="2"/>
      <c r="X91" s="11"/>
      <c r="Y91" s="11"/>
      <c r="Z91" s="11"/>
      <c r="AA91" s="11"/>
      <c r="AB91" s="11"/>
      <c r="AC91" s="11"/>
      <c r="AD91" s="11"/>
      <c r="AE91" s="11"/>
      <c r="AF91" s="11"/>
      <c r="AG91" s="11"/>
      <c r="AH91" s="11"/>
      <c r="AI91" s="11"/>
      <c r="AJ91" s="34"/>
      <c r="AK91" s="11"/>
      <c r="AL91" s="22"/>
      <c r="AM91" s="11"/>
      <c r="AN91" s="11"/>
      <c r="AO91" s="11"/>
      <c r="AP91" s="11"/>
    </row>
    <row r="92" spans="1:43" ht="15.75" thickBot="1">
      <c r="A92" s="24">
        <v>2</v>
      </c>
      <c r="B92" s="11"/>
      <c r="C92" s="11"/>
      <c r="D92" s="11"/>
      <c r="E92" s="11"/>
      <c r="F92" s="11"/>
      <c r="G92" s="14"/>
      <c r="H92" s="10"/>
      <c r="I92" s="15"/>
      <c r="J92" s="11"/>
      <c r="K92" s="51" t="s">
        <v>6</v>
      </c>
      <c r="L92" s="52">
        <v>6.98</v>
      </c>
      <c r="M92" s="11"/>
      <c r="N92" s="18" t="s">
        <v>9</v>
      </c>
      <c r="O92" s="19">
        <f>O91-O90</f>
        <v>-2</v>
      </c>
      <c r="P92" s="12"/>
      <c r="Q92" s="109"/>
      <c r="R92" s="11"/>
      <c r="S92" s="2"/>
      <c r="T92" s="2"/>
      <c r="U92" s="2"/>
      <c r="V92" s="2"/>
      <c r="W92" s="2"/>
      <c r="X92" s="11"/>
      <c r="Y92" s="11"/>
      <c r="Z92" s="11"/>
      <c r="AA92" s="11"/>
      <c r="AB92" s="11"/>
      <c r="AC92" s="11"/>
      <c r="AD92" s="11"/>
      <c r="AE92" s="11"/>
      <c r="AF92" s="11"/>
      <c r="AG92" s="11"/>
      <c r="AH92" s="11"/>
      <c r="AI92" s="11"/>
      <c r="AJ92" s="34"/>
      <c r="AK92" s="11"/>
      <c r="AL92" s="22"/>
      <c r="AM92" s="11"/>
      <c r="AN92" s="11"/>
      <c r="AO92" s="11"/>
      <c r="AP92" s="11"/>
    </row>
    <row r="93" spans="1:43" ht="15.75" thickBot="1">
      <c r="A93" s="24" t="s">
        <v>20</v>
      </c>
      <c r="B93" s="11"/>
      <c r="C93" s="11"/>
      <c r="D93" s="11"/>
      <c r="E93" s="11"/>
      <c r="F93" s="11"/>
      <c r="G93" s="14"/>
      <c r="H93" s="10"/>
      <c r="I93" s="15"/>
      <c r="J93" s="11"/>
      <c r="K93" s="11"/>
      <c r="L93" s="11"/>
      <c r="M93" s="11"/>
      <c r="N93" s="20" t="s">
        <v>5</v>
      </c>
      <c r="O93" s="21">
        <f>O91/O90</f>
        <v>0</v>
      </c>
      <c r="P93" s="12"/>
      <c r="Q93" s="48"/>
      <c r="R93" s="27"/>
      <c r="S93" s="2"/>
      <c r="T93" s="2"/>
      <c r="U93" s="2"/>
      <c r="V93" s="2"/>
      <c r="W93" s="2"/>
      <c r="X93" s="11"/>
      <c r="Y93" s="11"/>
      <c r="Z93" s="11"/>
      <c r="AA93" s="11"/>
      <c r="AB93" s="11"/>
      <c r="AC93" s="11"/>
      <c r="AD93" s="11"/>
      <c r="AE93" s="11"/>
      <c r="AF93" s="11"/>
      <c r="AG93" s="11"/>
      <c r="AH93" s="11"/>
      <c r="AI93" s="11"/>
      <c r="AJ93" s="34"/>
      <c r="AK93" s="11"/>
      <c r="AL93" s="22"/>
      <c r="AM93" s="11"/>
      <c r="AN93" s="11"/>
      <c r="AO93" s="11"/>
      <c r="AP93" s="11"/>
    </row>
    <row r="94" spans="1:43" ht="16.5" thickBot="1">
      <c r="A94" s="24" t="s">
        <v>21</v>
      </c>
      <c r="B94" s="11"/>
      <c r="C94" s="11"/>
      <c r="D94" s="11"/>
      <c r="E94" s="11"/>
      <c r="F94" s="11"/>
      <c r="G94" s="130" t="s">
        <v>10</v>
      </c>
      <c r="H94" s="131"/>
      <c r="I94" s="132"/>
      <c r="J94" s="11"/>
      <c r="K94" s="11"/>
      <c r="L94" s="11"/>
      <c r="M94" s="11"/>
      <c r="N94" s="49"/>
      <c r="O94" s="49"/>
      <c r="P94" s="108"/>
      <c r="Q94" s="109"/>
      <c r="R94" s="27"/>
      <c r="S94" s="27"/>
      <c r="T94" s="2"/>
      <c r="U94" s="2"/>
      <c r="V94" s="2"/>
      <c r="W94" s="2"/>
      <c r="X94" s="11"/>
      <c r="Y94" s="11"/>
      <c r="Z94" s="11"/>
      <c r="AA94" s="11"/>
      <c r="AB94" s="11"/>
      <c r="AC94" s="11"/>
      <c r="AD94" s="11"/>
      <c r="AE94" s="11"/>
      <c r="AF94" s="11"/>
      <c r="AG94" s="11"/>
      <c r="AH94" s="11"/>
      <c r="AI94" s="11"/>
      <c r="AJ94" s="34"/>
      <c r="AK94" s="11"/>
      <c r="AL94" s="22"/>
      <c r="AM94" s="11"/>
      <c r="AN94" s="11"/>
      <c r="AO94" s="11"/>
      <c r="AP94" s="11"/>
    </row>
    <row r="95" spans="1:43">
      <c r="A95" s="24" t="s">
        <v>22</v>
      </c>
      <c r="B95" s="11"/>
      <c r="C95" s="11"/>
      <c r="D95" s="11"/>
      <c r="E95" s="11"/>
      <c r="F95" s="11"/>
      <c r="G95" s="11"/>
      <c r="H95" s="11"/>
      <c r="I95" s="11"/>
      <c r="J95" s="11"/>
      <c r="K95" s="70">
        <v>0</v>
      </c>
      <c r="L95" s="71">
        <v>1</v>
      </c>
      <c r="M95" s="70">
        <v>2</v>
      </c>
      <c r="N95" s="49"/>
      <c r="O95" s="53"/>
      <c r="P95" s="108"/>
      <c r="Q95" s="109"/>
      <c r="R95" s="27"/>
      <c r="S95" s="67" t="s">
        <v>24</v>
      </c>
      <c r="T95" s="42"/>
      <c r="U95" s="2"/>
      <c r="V95" s="2"/>
      <c r="W95" s="2"/>
      <c r="X95" s="11"/>
      <c r="Y95" s="11"/>
      <c r="Z95" s="11"/>
      <c r="AA95" s="11"/>
      <c r="AB95" s="11"/>
      <c r="AC95" s="11"/>
      <c r="AD95" s="11"/>
      <c r="AE95" s="11"/>
      <c r="AF95" s="11"/>
      <c r="AG95" s="11"/>
      <c r="AH95" s="11"/>
      <c r="AI95" s="11"/>
      <c r="AJ95" s="34"/>
      <c r="AK95" s="11"/>
      <c r="AL95" s="22"/>
      <c r="AM95" s="11"/>
      <c r="AN95" s="11"/>
      <c r="AO95" s="11"/>
      <c r="AP95" s="11"/>
    </row>
    <row r="96" spans="1:43">
      <c r="A96" s="24" t="s">
        <v>10</v>
      </c>
      <c r="B96" s="11"/>
      <c r="C96" s="11"/>
      <c r="D96" s="11"/>
      <c r="E96" s="11"/>
      <c r="F96" s="11"/>
      <c r="G96" s="11"/>
      <c r="H96" s="11"/>
      <c r="I96" s="11"/>
      <c r="J96" s="11"/>
      <c r="K96" s="117" t="s">
        <v>40</v>
      </c>
      <c r="L96" s="117"/>
      <c r="M96" s="117"/>
      <c r="N96" s="13"/>
      <c r="O96" s="13"/>
      <c r="P96" s="108"/>
      <c r="Q96" s="109"/>
      <c r="R96" s="27"/>
      <c r="S96" s="64" t="s">
        <v>25</v>
      </c>
      <c r="T96" s="42"/>
      <c r="U96" s="42">
        <f>SUM(T95:T96)</f>
        <v>0</v>
      </c>
      <c r="V96" s="2"/>
      <c r="W96" s="2"/>
      <c r="X96" s="11"/>
      <c r="Y96" s="11"/>
      <c r="Z96" s="11"/>
      <c r="AA96" s="11"/>
      <c r="AB96" s="11"/>
      <c r="AC96" s="11"/>
      <c r="AD96" s="11"/>
      <c r="AE96" s="11"/>
      <c r="AF96" s="11"/>
      <c r="AG96" s="11"/>
      <c r="AH96" s="11"/>
      <c r="AI96" s="11"/>
      <c r="AJ96" s="34"/>
      <c r="AK96" s="11"/>
      <c r="AL96" s="22"/>
      <c r="AM96" s="11"/>
      <c r="AN96" s="11"/>
      <c r="AO96" s="11"/>
      <c r="AP96" s="11"/>
    </row>
    <row r="97" spans="1:42">
      <c r="A97" s="11"/>
      <c r="B97" s="11"/>
      <c r="C97" s="11"/>
      <c r="D97" s="11"/>
      <c r="E97" s="11"/>
      <c r="F97" s="11"/>
      <c r="G97" s="11"/>
      <c r="H97" s="11"/>
      <c r="I97" s="11"/>
      <c r="J97" s="11"/>
      <c r="K97" s="70">
        <v>1</v>
      </c>
      <c r="L97" s="71" t="s">
        <v>1</v>
      </c>
      <c r="M97" s="70">
        <v>2</v>
      </c>
      <c r="N97" s="12"/>
      <c r="O97" s="12"/>
      <c r="P97" s="11"/>
      <c r="Q97" s="48"/>
      <c r="R97" s="27"/>
      <c r="S97" s="64" t="s">
        <v>26</v>
      </c>
      <c r="T97" s="42">
        <v>1</v>
      </c>
      <c r="U97" s="33"/>
      <c r="V97" s="2"/>
      <c r="W97" s="2"/>
      <c r="X97" s="11"/>
      <c r="Y97" s="11"/>
      <c r="Z97" s="11"/>
      <c r="AA97" s="11"/>
      <c r="AB97" s="11"/>
      <c r="AC97" s="11"/>
      <c r="AD97" s="11"/>
      <c r="AE97" s="11"/>
      <c r="AF97" s="11"/>
      <c r="AG97" s="11"/>
      <c r="AH97" s="11"/>
      <c r="AI97" s="11"/>
      <c r="AJ97" s="34"/>
      <c r="AK97" s="11"/>
      <c r="AL97" s="22"/>
      <c r="AM97" s="11"/>
      <c r="AN97" s="11"/>
      <c r="AO97" s="11"/>
      <c r="AP97" s="11"/>
    </row>
    <row r="98" spans="1:42" ht="18.75">
      <c r="A98" s="110" t="s">
        <v>43</v>
      </c>
      <c r="B98" s="11"/>
      <c r="C98" s="11"/>
      <c r="D98" s="110"/>
      <c r="E98" s="11"/>
      <c r="F98" s="11"/>
      <c r="G98" s="11"/>
      <c r="H98" s="11"/>
      <c r="I98" s="11"/>
      <c r="J98" s="11"/>
      <c r="K98" s="69">
        <f>K87*K88</f>
        <v>7.4725000000000001</v>
      </c>
      <c r="L98" s="69">
        <f>L87*K88</f>
        <v>8.692499999999999</v>
      </c>
      <c r="M98" s="69">
        <f>M87*K88</f>
        <v>8.5399999999999991</v>
      </c>
      <c r="N98" s="11"/>
      <c r="O98" s="11"/>
      <c r="P98" s="11"/>
      <c r="Q98" s="66"/>
      <c r="R98" s="27"/>
      <c r="S98" s="64" t="s">
        <v>27</v>
      </c>
      <c r="T98" s="42">
        <v>2</v>
      </c>
      <c r="U98" s="42">
        <f>SUM(T97:T98)</f>
        <v>3</v>
      </c>
      <c r="V98" s="2"/>
      <c r="W98" s="2"/>
      <c r="X98" s="11"/>
      <c r="Y98" s="11"/>
      <c r="Z98" s="11"/>
      <c r="AA98" s="11"/>
      <c r="AB98" s="11"/>
      <c r="AC98" s="11"/>
      <c r="AD98" s="11"/>
      <c r="AE98" s="11"/>
      <c r="AF98" s="11"/>
      <c r="AG98" s="11"/>
      <c r="AH98" s="11"/>
      <c r="AI98" s="11"/>
      <c r="AJ98" s="34"/>
      <c r="AK98" s="11"/>
      <c r="AL98" s="22"/>
      <c r="AM98" s="11"/>
      <c r="AN98" s="11"/>
      <c r="AO98" s="11"/>
      <c r="AP98" s="11"/>
    </row>
    <row r="99" spans="1:42" ht="18.75">
      <c r="A99" s="110" t="s">
        <v>42</v>
      </c>
      <c r="B99" s="11"/>
      <c r="C99" s="11"/>
      <c r="D99" s="110"/>
      <c r="E99" s="11"/>
      <c r="F99" s="11"/>
      <c r="G99" s="11"/>
      <c r="H99" s="11"/>
      <c r="I99" s="11"/>
      <c r="J99" s="11"/>
      <c r="K99" s="69">
        <f>K87*L88</f>
        <v>7.9625000000000004</v>
      </c>
      <c r="L99" s="69">
        <f>L87*L88</f>
        <v>9.2625000000000011</v>
      </c>
      <c r="M99" s="69">
        <f>M87*L88</f>
        <v>9.1</v>
      </c>
      <c r="N99" s="11"/>
      <c r="O99" s="11"/>
      <c r="P99" s="11"/>
      <c r="Q99" s="66"/>
      <c r="R99" s="27"/>
      <c r="S99" s="64" t="s">
        <v>28</v>
      </c>
      <c r="T99" s="42">
        <v>1</v>
      </c>
      <c r="U99" s="33"/>
      <c r="V99" s="2"/>
      <c r="W99" s="2"/>
      <c r="X99" s="11"/>
      <c r="Y99" s="11"/>
      <c r="Z99" s="11"/>
      <c r="AA99" s="11"/>
      <c r="AB99" s="11"/>
      <c r="AC99" s="11"/>
      <c r="AD99" s="11"/>
      <c r="AE99" s="11"/>
      <c r="AF99" s="11"/>
      <c r="AG99" s="11"/>
      <c r="AH99" s="11"/>
      <c r="AI99" s="11"/>
      <c r="AJ99" s="34"/>
      <c r="AK99" s="11"/>
      <c r="AL99" s="22"/>
      <c r="AM99" s="11"/>
      <c r="AN99" s="11"/>
      <c r="AO99" s="11"/>
      <c r="AP99" s="11"/>
    </row>
    <row r="100" spans="1:42" ht="18.75">
      <c r="A100" s="110" t="s">
        <v>41</v>
      </c>
      <c r="B100" s="11"/>
      <c r="C100" s="11"/>
      <c r="D100" s="110"/>
      <c r="E100" s="11"/>
      <c r="F100" s="11"/>
      <c r="G100" s="11"/>
      <c r="H100" s="11"/>
      <c r="I100" s="11"/>
      <c r="J100" s="11"/>
      <c r="K100" s="73">
        <f>K87*M88</f>
        <v>6.0025000000000013</v>
      </c>
      <c r="L100" s="69">
        <f>L87*M88</f>
        <v>6.9825000000000008</v>
      </c>
      <c r="M100" s="73">
        <f>M87*M88</f>
        <v>6.86</v>
      </c>
      <c r="N100" s="11"/>
      <c r="O100" s="11"/>
      <c r="P100" s="11"/>
      <c r="Q100" s="66"/>
      <c r="R100" s="27"/>
      <c r="S100" s="65" t="s">
        <v>29</v>
      </c>
      <c r="T100" s="42">
        <v>1</v>
      </c>
      <c r="U100" s="42">
        <f>SUM(T99:T100)</f>
        <v>2</v>
      </c>
      <c r="V100" s="2"/>
      <c r="W100" s="2"/>
      <c r="X100" s="11"/>
      <c r="Y100" s="11"/>
      <c r="Z100" s="11"/>
      <c r="AA100" s="11"/>
      <c r="AB100" s="11"/>
      <c r="AC100" s="11"/>
      <c r="AD100" s="11"/>
      <c r="AE100" s="11"/>
      <c r="AF100" s="11"/>
      <c r="AG100" s="11"/>
      <c r="AH100" s="11"/>
      <c r="AI100" s="11"/>
      <c r="AJ100" s="34"/>
      <c r="AK100" s="11"/>
      <c r="AL100" s="22"/>
      <c r="AM100" s="11"/>
      <c r="AN100" s="11"/>
      <c r="AO100" s="11"/>
      <c r="AP100" s="11"/>
    </row>
    <row r="101" spans="1:42" ht="18.75">
      <c r="A101" s="110" t="s">
        <v>44</v>
      </c>
      <c r="B101" s="11"/>
      <c r="C101" s="11"/>
      <c r="D101" s="110"/>
      <c r="E101" s="11"/>
      <c r="F101" s="11"/>
      <c r="G101" s="11"/>
      <c r="H101" s="11"/>
      <c r="I101" s="11"/>
      <c r="J101" s="11"/>
      <c r="K101" s="11"/>
      <c r="L101" s="11"/>
      <c r="M101" s="11"/>
      <c r="N101" s="11"/>
      <c r="O101" s="11"/>
      <c r="P101" s="11"/>
      <c r="Q101" s="66"/>
      <c r="R101" s="27"/>
      <c r="S101" s="65" t="s">
        <v>30</v>
      </c>
      <c r="T101" s="42"/>
      <c r="U101" s="33"/>
      <c r="V101" s="2"/>
      <c r="W101" s="2"/>
      <c r="X101" s="11"/>
      <c r="Y101" s="11"/>
      <c r="Z101" s="11"/>
      <c r="AA101" s="11"/>
      <c r="AB101" s="11"/>
      <c r="AC101" s="11"/>
      <c r="AD101" s="11"/>
      <c r="AE101" s="11"/>
      <c r="AF101" s="11"/>
      <c r="AG101" s="11"/>
      <c r="AH101" s="11"/>
      <c r="AI101" s="11"/>
      <c r="AJ101" s="34"/>
      <c r="AK101" s="11"/>
      <c r="AL101" s="22"/>
      <c r="AM101" s="11"/>
      <c r="AN101" s="11"/>
      <c r="AO101" s="11"/>
      <c r="AP101" s="11"/>
    </row>
    <row r="102" spans="1:42" ht="18.75">
      <c r="A102" s="110" t="s">
        <v>45</v>
      </c>
      <c r="B102" s="11"/>
      <c r="C102" s="11"/>
      <c r="D102" s="110"/>
      <c r="E102" s="11"/>
      <c r="F102" s="11"/>
      <c r="G102" s="11"/>
      <c r="H102" s="11"/>
      <c r="I102" s="11"/>
      <c r="J102" s="11"/>
      <c r="K102" s="70">
        <v>1</v>
      </c>
      <c r="L102" s="71" t="s">
        <v>1</v>
      </c>
      <c r="M102" s="70">
        <v>2</v>
      </c>
      <c r="N102" s="11"/>
      <c r="O102" s="11"/>
      <c r="P102" s="11"/>
      <c r="Q102" s="66"/>
      <c r="R102" s="27"/>
      <c r="S102" s="65" t="s">
        <v>31</v>
      </c>
      <c r="T102" s="42">
        <v>2</v>
      </c>
      <c r="U102" s="42">
        <f>SUM(T101:T102)</f>
        <v>2</v>
      </c>
      <c r="V102" s="2"/>
      <c r="W102" s="2"/>
      <c r="X102" s="11"/>
      <c r="Y102" s="11"/>
      <c r="Z102" s="11"/>
      <c r="AA102" s="11"/>
      <c r="AB102" s="11"/>
      <c r="AC102" s="11"/>
      <c r="AD102" s="11"/>
      <c r="AE102" s="11"/>
      <c r="AF102" s="11"/>
      <c r="AG102" s="11"/>
      <c r="AH102" s="11"/>
      <c r="AI102" s="11"/>
      <c r="AJ102" s="34"/>
      <c r="AK102" s="11"/>
      <c r="AL102" s="22"/>
      <c r="AM102" s="11"/>
      <c r="AN102" s="11"/>
      <c r="AO102" s="11"/>
      <c r="AP102" s="11"/>
    </row>
    <row r="103" spans="1:42" ht="18.75">
      <c r="A103" s="110" t="s">
        <v>46</v>
      </c>
      <c r="B103" s="11"/>
      <c r="C103" s="11"/>
      <c r="D103" s="110"/>
      <c r="E103" s="11"/>
      <c r="F103" s="11"/>
      <c r="G103" s="11"/>
      <c r="H103" s="11"/>
      <c r="I103" s="11"/>
      <c r="J103" s="11"/>
      <c r="K103" s="72" t="str">
        <f>IF(AND(I87=1,I88=1),K87*K88,"")</f>
        <v/>
      </c>
      <c r="L103" s="72" t="str">
        <f>IF(AND(I87="NUL",I88=1),L87*K88,"")</f>
        <v/>
      </c>
      <c r="M103" s="72" t="str">
        <f>IF(AND(I87=2,I88=1),M87*K88,"")</f>
        <v/>
      </c>
      <c r="N103" s="11"/>
      <c r="O103" s="11"/>
      <c r="P103" s="11"/>
      <c r="Q103" s="66"/>
      <c r="R103" s="27"/>
      <c r="S103" s="65" t="s">
        <v>32</v>
      </c>
      <c r="T103" s="42">
        <v>2</v>
      </c>
      <c r="U103" s="33"/>
      <c r="V103" s="2"/>
      <c r="W103" s="2"/>
      <c r="X103" s="11"/>
      <c r="Y103" s="11"/>
      <c r="Z103" s="11"/>
      <c r="AA103" s="11"/>
      <c r="AB103" s="11"/>
      <c r="AC103" s="11"/>
      <c r="AD103" s="11"/>
      <c r="AE103" s="11"/>
      <c r="AF103" s="11"/>
      <c r="AG103" s="11"/>
      <c r="AH103" s="11"/>
      <c r="AI103" s="11"/>
      <c r="AJ103" s="34"/>
      <c r="AK103" s="11"/>
      <c r="AL103" s="22"/>
      <c r="AM103" s="11"/>
      <c r="AN103" s="11"/>
      <c r="AO103" s="11"/>
      <c r="AP103" s="11"/>
    </row>
    <row r="104" spans="1:42" ht="18.75">
      <c r="A104" s="110" t="s">
        <v>47</v>
      </c>
      <c r="B104" s="11"/>
      <c r="C104" s="11"/>
      <c r="D104" s="110"/>
      <c r="E104" s="11"/>
      <c r="F104" s="11"/>
      <c r="G104" s="11"/>
      <c r="H104" s="11"/>
      <c r="I104" s="11"/>
      <c r="J104" s="11"/>
      <c r="K104" s="72" t="str">
        <f>IF(AND(I87=1,I88="NUL"),K87*L88,"")</f>
        <v/>
      </c>
      <c r="L104" s="72" t="str">
        <f>IF(AND(I87="NUL",I88="NUL"),L87*L88,"")</f>
        <v/>
      </c>
      <c r="M104" s="72" t="str">
        <f>IF(AND(I87=2,I88="NUL"),M87*L88,"")</f>
        <v/>
      </c>
      <c r="N104" s="11"/>
      <c r="O104" s="11"/>
      <c r="P104" s="11"/>
      <c r="Q104" s="66"/>
      <c r="R104" s="27"/>
      <c r="S104" s="65" t="s">
        <v>33</v>
      </c>
      <c r="T104" s="42"/>
      <c r="U104" s="42">
        <f>SUM(T103:T104)</f>
        <v>2</v>
      </c>
      <c r="V104" s="2"/>
      <c r="W104" s="2"/>
      <c r="X104" s="11"/>
      <c r="Y104" s="11"/>
      <c r="Z104" s="11"/>
      <c r="AA104" s="11"/>
      <c r="AB104" s="11"/>
      <c r="AC104" s="11"/>
      <c r="AD104" s="11"/>
      <c r="AE104" s="11"/>
      <c r="AF104" s="11"/>
      <c r="AG104" s="11"/>
      <c r="AH104" s="11"/>
      <c r="AI104" s="11"/>
      <c r="AJ104" s="34"/>
      <c r="AK104" s="11"/>
      <c r="AL104" s="22"/>
      <c r="AM104" s="11"/>
      <c r="AN104" s="11"/>
      <c r="AO104" s="11"/>
      <c r="AP104" s="11"/>
    </row>
    <row r="105" spans="1:42" ht="18.75">
      <c r="A105" s="110" t="s">
        <v>48</v>
      </c>
      <c r="B105" s="11"/>
      <c r="C105" s="11"/>
      <c r="D105" s="110"/>
      <c r="E105" s="11"/>
      <c r="F105" s="11"/>
      <c r="G105" s="11"/>
      <c r="H105" s="11"/>
      <c r="I105" s="11"/>
      <c r="J105" s="11"/>
      <c r="K105" s="72" t="str">
        <f>IF(AND(I87=1,I88=2),K87*M88,"")</f>
        <v/>
      </c>
      <c r="L105" s="72">
        <f>IF(AND(I87="NUL",I88=2),L87*M88,"")</f>
        <v>6.9825000000000008</v>
      </c>
      <c r="M105" s="72" t="str">
        <f>IF(AND(I87=2,I88=2),M87*M88,"")</f>
        <v/>
      </c>
      <c r="N105" s="11"/>
      <c r="O105" s="11"/>
      <c r="P105" s="11"/>
      <c r="Q105" s="66"/>
      <c r="R105" s="27"/>
      <c r="S105" s="65" t="s">
        <v>34</v>
      </c>
      <c r="T105" s="42"/>
      <c r="U105" s="33"/>
      <c r="V105" s="2"/>
      <c r="W105" s="2"/>
      <c r="X105" s="11"/>
      <c r="Y105" s="11"/>
      <c r="Z105" s="11"/>
      <c r="AA105" s="11"/>
      <c r="AB105" s="11"/>
      <c r="AC105" s="11"/>
      <c r="AD105" s="11"/>
      <c r="AE105" s="11"/>
      <c r="AF105" s="11"/>
      <c r="AG105" s="11"/>
      <c r="AH105" s="11"/>
      <c r="AI105" s="11"/>
      <c r="AJ105" s="34"/>
      <c r="AK105" s="11"/>
      <c r="AL105" s="22"/>
      <c r="AM105" s="11"/>
      <c r="AN105" s="11"/>
      <c r="AO105" s="11"/>
      <c r="AP105" s="11"/>
    </row>
    <row r="106" spans="1:42" ht="18.75">
      <c r="A106" s="110" t="s">
        <v>49</v>
      </c>
      <c r="B106" s="11"/>
      <c r="C106" s="11"/>
      <c r="D106" s="110"/>
      <c r="E106" s="11"/>
      <c r="F106" s="11"/>
      <c r="G106" s="11"/>
      <c r="H106" s="11"/>
      <c r="I106" s="11"/>
      <c r="J106" s="11"/>
      <c r="K106" s="11"/>
      <c r="L106" s="11"/>
      <c r="M106" s="11"/>
      <c r="N106" s="11"/>
      <c r="O106" s="11"/>
      <c r="P106" s="11"/>
      <c r="Q106" s="66"/>
      <c r="R106" s="27"/>
      <c r="S106" s="65" t="s">
        <v>35</v>
      </c>
      <c r="T106" s="42"/>
      <c r="U106" s="42">
        <f>SUM(T105:T106)</f>
        <v>0</v>
      </c>
      <c r="V106" s="2"/>
      <c r="W106" s="2"/>
      <c r="X106" s="11"/>
      <c r="Y106" s="11"/>
      <c r="Z106" s="11"/>
      <c r="AA106" s="11"/>
      <c r="AB106" s="11"/>
      <c r="AC106" s="11"/>
      <c r="AD106" s="11"/>
      <c r="AE106" s="11"/>
      <c r="AF106" s="11"/>
      <c r="AG106" s="11"/>
      <c r="AH106" s="11"/>
      <c r="AI106" s="11"/>
      <c r="AJ106" s="34"/>
      <c r="AK106" s="11"/>
      <c r="AL106" s="22"/>
      <c r="AM106" s="11"/>
      <c r="AN106" s="11"/>
      <c r="AO106" s="11"/>
      <c r="AP106" s="11"/>
    </row>
    <row r="107" spans="1:42" ht="18.75">
      <c r="A107" s="110" t="s">
        <v>50</v>
      </c>
      <c r="B107" s="11"/>
      <c r="C107" s="11"/>
      <c r="D107" s="110"/>
      <c r="E107" s="11"/>
      <c r="F107" s="11"/>
      <c r="G107" s="11"/>
      <c r="H107" s="11"/>
      <c r="I107" s="11"/>
      <c r="J107" s="11"/>
      <c r="K107" s="11"/>
      <c r="L107" s="11"/>
      <c r="M107" s="11"/>
      <c r="N107" s="11"/>
      <c r="O107" s="11"/>
      <c r="P107" s="11"/>
      <c r="Q107" s="66"/>
      <c r="R107" s="27"/>
      <c r="S107" s="65" t="s">
        <v>36</v>
      </c>
      <c r="T107" s="42"/>
      <c r="U107" s="33"/>
      <c r="V107" s="2"/>
      <c r="W107" s="2"/>
      <c r="X107" s="11"/>
      <c r="Y107" s="11"/>
      <c r="Z107" s="11"/>
      <c r="AA107" s="11"/>
      <c r="AB107" s="11"/>
      <c r="AC107" s="11"/>
      <c r="AD107" s="11"/>
      <c r="AE107" s="11"/>
      <c r="AF107" s="11"/>
      <c r="AG107" s="11"/>
      <c r="AH107" s="11"/>
      <c r="AI107" s="11"/>
      <c r="AJ107" s="34"/>
      <c r="AK107" s="11"/>
      <c r="AL107" s="22"/>
      <c r="AM107" s="11"/>
      <c r="AN107" s="11"/>
      <c r="AO107" s="11"/>
      <c r="AP107" s="11"/>
    </row>
    <row r="108" spans="1:42" ht="18.75">
      <c r="A108" s="110" t="s">
        <v>51</v>
      </c>
      <c r="B108" s="11"/>
      <c r="C108" s="11"/>
      <c r="D108" s="110"/>
      <c r="E108" s="11"/>
      <c r="F108" s="11"/>
      <c r="G108" s="11"/>
      <c r="H108" s="11"/>
      <c r="I108" s="56" t="s">
        <v>11</v>
      </c>
      <c r="J108" s="56" t="s">
        <v>1</v>
      </c>
      <c r="K108" s="56" t="s">
        <v>12</v>
      </c>
      <c r="L108" s="57" t="s">
        <v>2</v>
      </c>
      <c r="M108" s="57" t="s">
        <v>3</v>
      </c>
      <c r="N108" s="57" t="s">
        <v>13</v>
      </c>
      <c r="O108" s="58" t="s">
        <v>19</v>
      </c>
      <c r="P108" s="11"/>
      <c r="Q108" s="66"/>
      <c r="R108" s="27"/>
      <c r="S108" s="65" t="s">
        <v>37</v>
      </c>
      <c r="T108" s="42"/>
      <c r="U108" s="42">
        <f>SUM(T107:T108)</f>
        <v>0</v>
      </c>
      <c r="V108" s="2"/>
      <c r="W108" s="2"/>
      <c r="X108" s="11"/>
      <c r="Y108" s="11"/>
      <c r="Z108" s="11"/>
      <c r="AA108" s="11"/>
      <c r="AB108" s="11"/>
      <c r="AC108" s="11"/>
      <c r="AD108" s="11"/>
      <c r="AE108" s="11"/>
      <c r="AF108" s="11"/>
      <c r="AG108" s="11"/>
      <c r="AH108" s="11"/>
      <c r="AI108" s="11"/>
      <c r="AJ108" s="34"/>
      <c r="AK108" s="11"/>
      <c r="AL108" s="22"/>
      <c r="AM108" s="11"/>
      <c r="AN108" s="11"/>
      <c r="AO108" s="11"/>
      <c r="AP108" s="11"/>
    </row>
    <row r="109" spans="1:42" ht="18.75">
      <c r="A109" s="110"/>
      <c r="B109" s="11"/>
      <c r="C109" s="11"/>
      <c r="D109" s="110"/>
      <c r="E109" s="11"/>
      <c r="F109" s="11"/>
      <c r="G109" s="11"/>
      <c r="H109" s="11"/>
      <c r="I109" s="54">
        <f>MIN(K98:K100)</f>
        <v>6.0025000000000013</v>
      </c>
      <c r="J109" s="54">
        <f t="shared" ref="J109:K109" si="1">MIN(L98:L100)</f>
        <v>6.9825000000000008</v>
      </c>
      <c r="K109" s="54">
        <f t="shared" si="1"/>
        <v>6.86</v>
      </c>
      <c r="L109" s="55">
        <f>MIN(K98:L100)</f>
        <v>6.0025000000000013</v>
      </c>
      <c r="M109" s="55">
        <f>MIN(L98:M100)</f>
        <v>6.86</v>
      </c>
      <c r="N109" s="55">
        <f>MIN(K98:K100,M98:M100)</f>
        <v>6.0025000000000013</v>
      </c>
      <c r="O109" s="59">
        <f>MIN(K98:M100)</f>
        <v>6.0025000000000013</v>
      </c>
      <c r="P109" s="11"/>
      <c r="Q109" s="11"/>
      <c r="R109" s="11"/>
      <c r="S109" s="63" t="s">
        <v>38</v>
      </c>
      <c r="T109" s="42"/>
      <c r="U109" s="33"/>
      <c r="V109" s="2"/>
      <c r="W109" s="2"/>
      <c r="X109" s="11"/>
      <c r="Y109" s="11"/>
      <c r="Z109" s="11"/>
      <c r="AA109" s="11"/>
      <c r="AB109" s="11"/>
      <c r="AC109" s="11"/>
      <c r="AD109" s="11"/>
      <c r="AE109" s="11"/>
      <c r="AF109" s="11"/>
      <c r="AG109" s="11"/>
      <c r="AH109" s="11"/>
      <c r="AI109" s="11"/>
      <c r="AJ109" s="34"/>
      <c r="AK109" s="11"/>
      <c r="AL109" s="22"/>
      <c r="AM109" s="11"/>
      <c r="AN109" s="11"/>
      <c r="AO109" s="11"/>
      <c r="AP109" s="11"/>
    </row>
    <row r="110" spans="1:42" ht="18.75">
      <c r="A110" s="110" t="s">
        <v>52</v>
      </c>
      <c r="B110" s="11"/>
      <c r="C110" s="11"/>
      <c r="D110" s="110"/>
      <c r="E110" s="11"/>
      <c r="F110" s="11"/>
      <c r="G110" s="11"/>
      <c r="H110" s="11"/>
      <c r="I110" s="54">
        <f>MAX(K98:K100)</f>
        <v>7.9625000000000004</v>
      </c>
      <c r="J110" s="54">
        <f t="shared" ref="J110:K110" si="2">MAX(L98:L100)</f>
        <v>9.2625000000000011</v>
      </c>
      <c r="K110" s="54">
        <f t="shared" si="2"/>
        <v>9.1</v>
      </c>
      <c r="L110" s="55">
        <f>MAX(K98:L100)</f>
        <v>9.2625000000000011</v>
      </c>
      <c r="M110" s="55">
        <f>MAX(L98:M100)</f>
        <v>9.2625000000000011</v>
      </c>
      <c r="N110" s="55">
        <f>MAX(K98:K100,M98:M100)</f>
        <v>9.1</v>
      </c>
      <c r="O110" s="59">
        <f>MAX(K98:M100)</f>
        <v>9.2625000000000011</v>
      </c>
      <c r="P110" s="11"/>
      <c r="Q110" s="11"/>
      <c r="R110" s="11"/>
      <c r="S110" s="63" t="s">
        <v>39</v>
      </c>
      <c r="T110" s="42"/>
      <c r="U110" s="42">
        <f>SUM(T109:T110)</f>
        <v>0</v>
      </c>
      <c r="V110" s="2"/>
      <c r="W110" s="2"/>
      <c r="X110" s="11"/>
      <c r="Y110" s="11"/>
      <c r="Z110" s="11"/>
      <c r="AA110" s="11"/>
      <c r="AB110" s="11"/>
      <c r="AC110" s="11"/>
      <c r="AD110" s="11"/>
      <c r="AE110" s="11"/>
      <c r="AF110" s="11"/>
      <c r="AG110" s="11"/>
      <c r="AH110" s="11"/>
      <c r="AI110" s="11"/>
      <c r="AJ110" s="34"/>
      <c r="AK110" s="11"/>
      <c r="AL110" s="22"/>
      <c r="AM110" s="11"/>
      <c r="AN110" s="11"/>
      <c r="AO110" s="11"/>
      <c r="AP110" s="11"/>
    </row>
    <row r="111" spans="1:42" ht="18.75">
      <c r="A111" s="110" t="s">
        <v>53</v>
      </c>
      <c r="B111" s="11"/>
      <c r="C111" s="11"/>
      <c r="D111" s="110"/>
      <c r="E111" s="11"/>
      <c r="F111" s="11"/>
      <c r="G111" s="11"/>
      <c r="H111" s="11"/>
      <c r="I111" s="60">
        <f t="shared" ref="I111:N111" si="3">(I110-I109)</f>
        <v>1.9599999999999991</v>
      </c>
      <c r="J111" s="60">
        <f t="shared" si="3"/>
        <v>2.2800000000000002</v>
      </c>
      <c r="K111" s="60">
        <f t="shared" si="3"/>
        <v>2.2399999999999993</v>
      </c>
      <c r="L111" s="61">
        <f t="shared" si="3"/>
        <v>3.26</v>
      </c>
      <c r="M111" s="61">
        <f t="shared" si="3"/>
        <v>2.4025000000000007</v>
      </c>
      <c r="N111" s="61">
        <f t="shared" si="3"/>
        <v>3.0974999999999984</v>
      </c>
      <c r="O111" s="62">
        <f>O110-O109</f>
        <v>3.26</v>
      </c>
      <c r="P111" s="11"/>
      <c r="Q111" s="11"/>
      <c r="R111" s="11"/>
      <c r="S111" s="2"/>
      <c r="T111" s="2"/>
      <c r="U111" s="2"/>
      <c r="V111" s="2"/>
      <c r="W111" s="2"/>
      <c r="X111" s="11"/>
      <c r="Y111" s="11"/>
      <c r="Z111" s="11"/>
      <c r="AA111" s="11"/>
      <c r="AB111" s="11"/>
      <c r="AC111" s="11"/>
      <c r="AD111" s="11"/>
      <c r="AE111" s="11"/>
      <c r="AF111" s="11"/>
      <c r="AG111" s="11"/>
      <c r="AH111" s="11"/>
      <c r="AI111" s="11"/>
      <c r="AJ111" s="34"/>
      <c r="AK111" s="11"/>
      <c r="AL111" s="22"/>
      <c r="AM111" s="11"/>
      <c r="AN111" s="11"/>
      <c r="AO111" s="11"/>
      <c r="AP111" s="11"/>
    </row>
    <row r="112" spans="1:42" ht="18.75">
      <c r="A112" s="110" t="s">
        <v>54</v>
      </c>
      <c r="B112" s="11"/>
      <c r="C112" s="11"/>
      <c r="D112" s="110"/>
      <c r="E112" s="11"/>
      <c r="F112" s="11"/>
      <c r="G112" s="11"/>
      <c r="H112" s="11"/>
      <c r="I112" s="11"/>
      <c r="J112" s="11"/>
      <c r="K112" s="11"/>
      <c r="L112" s="11"/>
      <c r="M112" s="11"/>
      <c r="N112" s="11"/>
      <c r="O112" s="11"/>
      <c r="P112" s="11"/>
      <c r="Q112" s="11"/>
      <c r="R112" s="11"/>
      <c r="S112" s="2"/>
      <c r="T112" s="2"/>
      <c r="U112" s="2"/>
      <c r="V112" s="2"/>
      <c r="W112" s="2"/>
      <c r="X112" s="11"/>
      <c r="Y112" s="11"/>
      <c r="Z112" s="11"/>
      <c r="AA112" s="11"/>
      <c r="AB112" s="11"/>
      <c r="AC112" s="11"/>
      <c r="AD112" s="11"/>
      <c r="AE112" s="11"/>
      <c r="AF112" s="11"/>
      <c r="AG112" s="11"/>
      <c r="AH112" s="11"/>
      <c r="AI112" s="11"/>
      <c r="AJ112" s="34"/>
      <c r="AK112" s="11"/>
      <c r="AL112" s="22"/>
      <c r="AM112" s="11"/>
      <c r="AN112" s="11"/>
      <c r="AO112" s="11"/>
      <c r="AP112" s="11"/>
    </row>
    <row r="113" spans="1:42" ht="18.75">
      <c r="A113" s="110" t="s">
        <v>55</v>
      </c>
      <c r="B113" s="11"/>
      <c r="C113" s="11"/>
      <c r="D113" s="110"/>
      <c r="E113" s="11"/>
      <c r="F113" s="11"/>
      <c r="G113" s="11"/>
      <c r="H113" s="11"/>
      <c r="I113" s="11"/>
      <c r="J113" s="11"/>
      <c r="K113" s="11"/>
      <c r="L113" s="11"/>
      <c r="M113" s="11"/>
      <c r="N113" s="11"/>
      <c r="O113" s="11"/>
      <c r="P113" s="11"/>
      <c r="Q113" s="11"/>
      <c r="R113" s="11"/>
      <c r="S113" s="2"/>
      <c r="T113" s="2"/>
      <c r="U113" s="2"/>
      <c r="V113" s="2"/>
      <c r="W113" s="2"/>
      <c r="X113" s="11"/>
      <c r="Y113" s="11"/>
      <c r="Z113" s="11"/>
      <c r="AA113" s="11"/>
      <c r="AB113" s="11"/>
      <c r="AC113" s="11"/>
      <c r="AD113" s="11"/>
      <c r="AE113" s="11"/>
      <c r="AF113" s="11"/>
      <c r="AG113" s="11"/>
      <c r="AH113" s="11"/>
      <c r="AI113" s="11"/>
      <c r="AJ113" s="34"/>
      <c r="AK113" s="11"/>
      <c r="AL113" s="22"/>
      <c r="AM113" s="11"/>
      <c r="AN113" s="11"/>
      <c r="AO113" s="11"/>
      <c r="AP113" s="11"/>
    </row>
    <row r="114" spans="1:42" ht="18.75">
      <c r="A114" s="110" t="s">
        <v>56</v>
      </c>
      <c r="B114" s="11"/>
      <c r="C114" s="11"/>
      <c r="D114" s="110"/>
      <c r="E114" s="11"/>
      <c r="F114" s="11"/>
      <c r="G114" s="11"/>
      <c r="H114" s="11"/>
      <c r="I114" s="2"/>
      <c r="J114" s="2"/>
      <c r="K114" s="2"/>
      <c r="L114" s="2"/>
      <c r="M114" s="2"/>
      <c r="N114" s="2"/>
      <c r="O114" s="11"/>
      <c r="P114" s="2"/>
      <c r="Q114" s="2"/>
      <c r="R114" s="2"/>
      <c r="S114" s="2"/>
      <c r="T114" s="2"/>
      <c r="U114" s="2"/>
      <c r="V114" s="2"/>
      <c r="W114" s="2"/>
      <c r="X114" s="11"/>
      <c r="Y114" s="11"/>
      <c r="Z114" s="11"/>
      <c r="AA114" s="11"/>
      <c r="AB114" s="11"/>
      <c r="AC114" s="11"/>
      <c r="AD114" s="11"/>
      <c r="AE114" s="11"/>
      <c r="AF114" s="11"/>
      <c r="AG114" s="11"/>
      <c r="AH114" s="11"/>
      <c r="AI114" s="11"/>
      <c r="AJ114" s="34"/>
      <c r="AK114" s="11"/>
      <c r="AL114" s="22"/>
      <c r="AM114" s="11"/>
      <c r="AN114" s="11"/>
      <c r="AO114" s="11"/>
      <c r="AP114" s="11"/>
    </row>
    <row r="115" spans="1:42" ht="18.75">
      <c r="A115" s="110"/>
      <c r="B115" s="11"/>
      <c r="C115" s="11"/>
      <c r="D115" s="110"/>
      <c r="E115" s="11"/>
      <c r="F115" s="11"/>
      <c r="G115" s="11"/>
      <c r="H115" s="11"/>
      <c r="I115" s="11"/>
      <c r="J115" s="11"/>
      <c r="K115" s="2"/>
      <c r="L115" s="2"/>
      <c r="M115" s="2"/>
      <c r="N115" s="2"/>
      <c r="O115" s="11"/>
      <c r="P115" s="2"/>
      <c r="Q115" s="2"/>
      <c r="R115" s="2"/>
      <c r="S115" s="2"/>
      <c r="T115" s="2"/>
      <c r="U115" s="2"/>
      <c r="V115" s="2"/>
      <c r="W115" s="2"/>
      <c r="X115" s="11"/>
      <c r="Y115" s="11"/>
      <c r="Z115" s="11"/>
      <c r="AA115" s="11"/>
      <c r="AB115" s="11"/>
      <c r="AC115" s="11"/>
      <c r="AD115" s="11"/>
      <c r="AE115" s="11"/>
      <c r="AF115" s="11"/>
      <c r="AG115" s="11"/>
      <c r="AH115" s="11"/>
      <c r="AI115" s="11"/>
      <c r="AJ115" s="34"/>
      <c r="AK115" s="11"/>
      <c r="AL115" s="22"/>
      <c r="AM115" s="11"/>
      <c r="AN115" s="11"/>
      <c r="AO115" s="11"/>
      <c r="AP115" s="11"/>
    </row>
    <row r="116" spans="1:42" ht="18.75">
      <c r="A116" s="110" t="s">
        <v>57</v>
      </c>
      <c r="B116" s="11"/>
      <c r="C116" s="11"/>
      <c r="D116" s="110"/>
      <c r="E116" s="11"/>
      <c r="F116" s="11"/>
      <c r="G116" s="11"/>
      <c r="H116" s="11"/>
      <c r="I116" s="11"/>
      <c r="J116" s="11"/>
      <c r="K116" s="2"/>
      <c r="L116" s="2"/>
      <c r="M116" s="2"/>
      <c r="N116" s="2"/>
      <c r="O116" s="11"/>
      <c r="P116" s="2"/>
      <c r="Q116" s="2"/>
      <c r="R116" s="2"/>
      <c r="S116" s="11"/>
      <c r="T116" s="11"/>
      <c r="U116" s="11"/>
      <c r="V116" s="11"/>
      <c r="W116" s="11"/>
      <c r="X116" s="11"/>
      <c r="Y116" s="11"/>
      <c r="Z116" s="2"/>
      <c r="AA116" s="2"/>
      <c r="AB116" s="2"/>
      <c r="AC116" s="2"/>
      <c r="AD116" s="2"/>
      <c r="AE116" s="2"/>
      <c r="AF116" s="11"/>
      <c r="AG116" s="11"/>
      <c r="AH116" s="11"/>
      <c r="AI116" s="11"/>
      <c r="AJ116" s="34"/>
      <c r="AK116" s="11"/>
      <c r="AL116" s="22"/>
      <c r="AM116" s="11"/>
      <c r="AN116" s="11"/>
      <c r="AO116" s="11"/>
      <c r="AP116" s="11"/>
    </row>
    <row r="117" spans="1:42" ht="18.75">
      <c r="A117" s="110" t="s">
        <v>58</v>
      </c>
      <c r="B117" s="11"/>
      <c r="C117" s="11"/>
      <c r="D117" s="110"/>
      <c r="E117" s="11"/>
      <c r="F117" s="11"/>
      <c r="G117" s="11"/>
      <c r="H117" s="11"/>
      <c r="I117" s="11"/>
      <c r="J117" s="11"/>
      <c r="K117" s="2"/>
      <c r="L117" s="2"/>
      <c r="M117" s="2"/>
      <c r="N117" s="2"/>
      <c r="O117" s="11"/>
      <c r="P117" s="22"/>
      <c r="Q117" s="22"/>
      <c r="R117" s="22"/>
      <c r="S117" s="11"/>
      <c r="T117" s="11"/>
      <c r="U117" s="11"/>
      <c r="V117" s="11"/>
      <c r="W117" s="11"/>
      <c r="X117" s="11"/>
      <c r="Y117" s="11"/>
      <c r="Z117" s="2"/>
      <c r="AA117" s="2"/>
      <c r="AB117" s="2"/>
      <c r="AC117" s="2"/>
      <c r="AD117" s="2"/>
      <c r="AE117" s="2"/>
      <c r="AF117" s="11"/>
      <c r="AG117" s="11"/>
      <c r="AH117" s="11"/>
      <c r="AI117" s="11"/>
      <c r="AJ117" s="34"/>
      <c r="AK117" s="11"/>
      <c r="AL117" s="22"/>
      <c r="AM117" s="11"/>
      <c r="AN117" s="11"/>
      <c r="AO117" s="11"/>
      <c r="AP117" s="11"/>
    </row>
    <row r="118" spans="1:42" ht="18.75">
      <c r="A118" s="110" t="s">
        <v>59</v>
      </c>
      <c r="B118" s="11"/>
      <c r="C118" s="11"/>
      <c r="D118" s="11"/>
      <c r="E118" s="11"/>
      <c r="F118" s="11"/>
      <c r="G118" s="11"/>
      <c r="H118" s="11"/>
      <c r="I118" s="11"/>
      <c r="J118" s="11"/>
      <c r="K118" s="11"/>
      <c r="L118" s="2"/>
      <c r="M118" s="2"/>
      <c r="N118" s="2"/>
      <c r="O118" s="11"/>
      <c r="P118" s="22"/>
      <c r="Q118" s="22"/>
      <c r="R118" s="22"/>
      <c r="S118" s="2"/>
      <c r="T118" s="11"/>
      <c r="U118" s="11"/>
      <c r="V118" s="11"/>
      <c r="W118" s="11"/>
      <c r="X118" s="11"/>
      <c r="Y118" s="11"/>
      <c r="Z118" s="2"/>
      <c r="AA118" s="2"/>
      <c r="AB118" s="2"/>
      <c r="AC118" s="2"/>
      <c r="AD118" s="2"/>
      <c r="AE118" s="2"/>
      <c r="AF118" s="11"/>
      <c r="AG118" s="11"/>
      <c r="AH118" s="11"/>
      <c r="AI118" s="11"/>
      <c r="AJ118" s="34"/>
      <c r="AK118" s="11"/>
      <c r="AL118" s="22"/>
      <c r="AM118" s="11"/>
      <c r="AN118" s="11"/>
      <c r="AO118" s="11"/>
      <c r="AP118" s="11"/>
    </row>
    <row r="119" spans="1:42">
      <c r="A119" s="11"/>
      <c r="B119" s="11"/>
      <c r="C119" s="11"/>
      <c r="D119" s="11"/>
      <c r="E119" s="11"/>
      <c r="F119" s="11"/>
      <c r="G119" s="11"/>
      <c r="H119" s="11"/>
      <c r="I119" s="11"/>
      <c r="J119" s="11"/>
      <c r="K119" s="11"/>
      <c r="L119" s="2"/>
      <c r="M119" s="2"/>
      <c r="N119" s="2"/>
      <c r="O119" s="11"/>
      <c r="P119" s="11"/>
      <c r="Q119" s="11"/>
      <c r="R119" s="11"/>
      <c r="S119" s="2"/>
      <c r="T119" s="11"/>
      <c r="U119" s="11"/>
      <c r="V119" s="11"/>
      <c r="W119" s="11"/>
      <c r="X119" s="11"/>
      <c r="Y119" s="11"/>
      <c r="Z119" s="2"/>
      <c r="AA119" s="2"/>
      <c r="AB119" s="2"/>
      <c r="AC119" s="2"/>
      <c r="AD119" s="2"/>
      <c r="AE119" s="2"/>
      <c r="AF119" s="11"/>
      <c r="AG119" s="11"/>
      <c r="AH119" s="11"/>
      <c r="AI119" s="11"/>
      <c r="AJ119" s="34"/>
      <c r="AK119" s="11"/>
      <c r="AL119" s="22"/>
      <c r="AM119" s="11"/>
      <c r="AN119" s="11"/>
      <c r="AO119" s="11"/>
      <c r="AP119" s="11"/>
    </row>
    <row r="120" spans="1:42">
      <c r="A120" s="11"/>
      <c r="B120" s="11"/>
      <c r="C120" s="11"/>
      <c r="D120" s="11"/>
      <c r="E120" s="11"/>
      <c r="F120" s="11"/>
      <c r="G120" s="11"/>
      <c r="H120" s="11"/>
      <c r="I120" s="11"/>
      <c r="J120" s="11"/>
      <c r="K120" s="11"/>
      <c r="L120" s="2"/>
      <c r="M120" s="2"/>
      <c r="N120" s="2"/>
      <c r="O120" s="11"/>
      <c r="P120" s="11"/>
      <c r="Q120" s="11"/>
      <c r="R120" s="11"/>
      <c r="S120" s="2"/>
      <c r="T120" s="11"/>
      <c r="U120" s="11"/>
      <c r="V120" s="11"/>
      <c r="W120" s="11"/>
      <c r="X120" s="11"/>
      <c r="Y120" s="11"/>
      <c r="Z120" s="2"/>
      <c r="AA120" s="2"/>
      <c r="AB120" s="2"/>
      <c r="AC120" s="2"/>
      <c r="AD120" s="2"/>
      <c r="AE120" s="2"/>
      <c r="AF120" s="11"/>
      <c r="AG120" s="11"/>
      <c r="AH120" s="11"/>
      <c r="AI120" s="11"/>
      <c r="AJ120" s="34"/>
      <c r="AK120" s="11"/>
      <c r="AL120" s="22"/>
      <c r="AM120" s="11"/>
      <c r="AN120" s="11"/>
      <c r="AO120" s="11"/>
      <c r="AP120" s="11"/>
    </row>
    <row r="121" spans="1:42">
      <c r="A121" s="11"/>
      <c r="B121" s="11"/>
      <c r="C121" s="11"/>
      <c r="D121" s="11"/>
      <c r="E121" s="11"/>
      <c r="F121" s="11"/>
      <c r="G121" s="11"/>
      <c r="H121" s="11"/>
      <c r="I121" s="11"/>
      <c r="J121" s="11"/>
      <c r="K121" s="11"/>
      <c r="L121" s="11"/>
      <c r="M121" s="11"/>
      <c r="N121" s="11"/>
      <c r="O121" s="11"/>
      <c r="P121" s="11"/>
      <c r="Q121" s="11"/>
      <c r="R121" s="11"/>
      <c r="S121" s="2"/>
      <c r="T121" s="11"/>
      <c r="U121" s="11"/>
      <c r="V121" s="11"/>
      <c r="W121" s="11"/>
      <c r="X121" s="11"/>
      <c r="Y121" s="11"/>
      <c r="Z121" s="2"/>
      <c r="AA121" s="2"/>
      <c r="AB121" s="2"/>
      <c r="AC121" s="2"/>
      <c r="AD121" s="2"/>
      <c r="AE121" s="2"/>
      <c r="AF121" s="11"/>
      <c r="AG121" s="11"/>
      <c r="AH121" s="11"/>
      <c r="AI121" s="11"/>
      <c r="AJ121" s="34"/>
      <c r="AK121" s="11"/>
      <c r="AL121" s="22"/>
      <c r="AM121" s="11"/>
      <c r="AN121" s="11"/>
      <c r="AO121" s="11"/>
      <c r="AP121" s="11"/>
    </row>
    <row r="122" spans="1:42">
      <c r="A122" s="11"/>
      <c r="B122" s="11"/>
      <c r="C122" s="11"/>
      <c r="D122" s="11"/>
      <c r="E122" s="11"/>
      <c r="F122" s="11"/>
      <c r="G122" s="11"/>
      <c r="H122" s="11"/>
      <c r="I122" s="11"/>
      <c r="J122" s="11"/>
      <c r="K122" s="11"/>
      <c r="L122" s="11"/>
      <c r="M122" s="11"/>
      <c r="N122" s="11"/>
      <c r="O122" s="11"/>
      <c r="P122" s="11"/>
      <c r="Q122" s="2"/>
      <c r="R122" s="11"/>
      <c r="S122" s="2"/>
      <c r="T122" s="11"/>
      <c r="U122" s="11"/>
      <c r="V122" s="11"/>
      <c r="W122" s="11"/>
      <c r="X122" s="11"/>
      <c r="Y122" s="11"/>
      <c r="Z122" s="2"/>
      <c r="AA122" s="2"/>
      <c r="AB122" s="2"/>
      <c r="AC122" s="2"/>
      <c r="AD122" s="2"/>
      <c r="AE122" s="2"/>
      <c r="AF122" s="11"/>
      <c r="AG122" s="11"/>
      <c r="AH122" s="11"/>
      <c r="AI122" s="11"/>
      <c r="AJ122" s="34"/>
      <c r="AK122" s="11"/>
      <c r="AL122" s="22"/>
      <c r="AM122" s="11"/>
      <c r="AN122" s="11"/>
      <c r="AO122" s="11"/>
      <c r="AP122" s="11"/>
    </row>
    <row r="123" spans="1:42">
      <c r="A123" s="11"/>
      <c r="B123" s="11"/>
      <c r="C123" s="11"/>
      <c r="D123" s="11"/>
      <c r="E123" s="11"/>
      <c r="F123" s="11"/>
      <c r="G123" s="11"/>
      <c r="H123" s="11"/>
      <c r="I123" s="11"/>
      <c r="J123" s="11"/>
      <c r="K123" s="11"/>
      <c r="L123" s="11"/>
      <c r="M123" s="11"/>
      <c r="N123" s="11"/>
      <c r="O123" s="11"/>
      <c r="P123" s="11"/>
      <c r="Q123" s="11"/>
      <c r="R123" s="11"/>
      <c r="S123" s="2"/>
      <c r="T123" s="11"/>
      <c r="U123" s="11"/>
      <c r="V123" s="11"/>
      <c r="W123" s="11"/>
      <c r="X123" s="11"/>
      <c r="Y123" s="11"/>
      <c r="Z123" s="2"/>
      <c r="AA123" s="2"/>
      <c r="AB123" s="2"/>
      <c r="AC123" s="2"/>
      <c r="AD123" s="2"/>
      <c r="AE123" s="2"/>
      <c r="AF123" s="11"/>
      <c r="AG123" s="11"/>
      <c r="AH123" s="11"/>
      <c r="AI123" s="11"/>
      <c r="AJ123" s="34"/>
      <c r="AK123" s="11"/>
      <c r="AL123" s="22"/>
      <c r="AM123" s="11"/>
      <c r="AN123" s="11"/>
      <c r="AO123" s="11"/>
      <c r="AP123" s="11"/>
    </row>
  </sheetData>
  <mergeCells count="25">
    <mergeCell ref="K96:M96"/>
    <mergeCell ref="A1:Z1"/>
    <mergeCell ref="G9:I9"/>
    <mergeCell ref="G12:I12"/>
    <mergeCell ref="G33:H33"/>
    <mergeCell ref="I33:J33"/>
    <mergeCell ref="G22:I22"/>
    <mergeCell ref="J22:L22"/>
    <mergeCell ref="G16:O16"/>
    <mergeCell ref="M22:O22"/>
    <mergeCell ref="G17:I17"/>
    <mergeCell ref="J17:L17"/>
    <mergeCell ref="M17:O17"/>
    <mergeCell ref="P87:Q87"/>
    <mergeCell ref="G91:I91"/>
    <mergeCell ref="G94:I94"/>
    <mergeCell ref="V2:Y2"/>
    <mergeCell ref="P86:Q86"/>
    <mergeCell ref="W3:AE3"/>
    <mergeCell ref="Y29:AB29"/>
    <mergeCell ref="A84:Z84"/>
    <mergeCell ref="G45:I45"/>
    <mergeCell ref="J45:L45"/>
    <mergeCell ref="M45:O45"/>
    <mergeCell ref="K33:L33"/>
  </mergeCells>
  <pageMargins left="0" right="0" top="0" bottom="0" header="0.31496062992125984" footer="0.31496062992125984"/>
  <pageSetup paperSize="9" orientation="landscape" horizontalDpi="4294967293" verticalDpi="4294967293" r:id="rId1"/>
  <legacyDrawing r:id="rId2"/>
  <controls>
    <control shapeId="52246" r:id="rId3" name="CommandButton6"/>
    <control shapeId="52245" r:id="rId4" name="ComboBox2"/>
    <control shapeId="52239" r:id="rId5" name="CommandButton4"/>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ANALYSE</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GALYS</dc:creator>
  <cp:lastModifiedBy>GALYS</cp:lastModifiedBy>
  <cp:lastPrinted>2021-02-15T17:47:03Z</cp:lastPrinted>
  <dcterms:created xsi:type="dcterms:W3CDTF">2019-10-04T12:36:49Z</dcterms:created>
  <dcterms:modified xsi:type="dcterms:W3CDTF">2021-02-17T08:07:31Z</dcterms:modified>
</cp:coreProperties>
</file>