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litm\Documents\"/>
    </mc:Choice>
  </mc:AlternateContent>
  <xr:revisionPtr revIDLastSave="0" documentId="8_{D7010A93-69DB-457F-92DD-2ECA2FB08F88}" xr6:coauthVersionLast="47" xr6:coauthVersionMax="47" xr10:uidLastSave="{00000000-0000-0000-0000-000000000000}"/>
  <bookViews>
    <workbookView xWindow="-108" yWindow="-108" windowWidth="30936" windowHeight="18696" xr2:uid="{7E19D586-4EED-4CE5-A667-FA05BA2FC29E}"/>
  </bookViews>
  <sheets>
    <sheet name="Feuil1" sheetId="1" r:id="rId1"/>
  </sheets>
  <externalReferences>
    <externalReference r:id="rId2"/>
  </externalReferences>
  <definedNames>
    <definedName name="Liste">'[1]Ref activités ss activités'!$A$1:$K$1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F15" i="1" s="1"/>
  <c r="H15" i="1" s="1"/>
  <c r="G15" i="1" s="1"/>
  <c r="A15" i="1"/>
  <c r="F14" i="1"/>
  <c r="H14" i="1" s="1"/>
  <c r="G14" i="1" s="1"/>
  <c r="E14" i="1"/>
  <c r="A14" i="1"/>
  <c r="E13" i="1"/>
  <c r="F13" i="1" s="1"/>
  <c r="H13" i="1" s="1"/>
  <c r="G13" i="1" s="1"/>
  <c r="A13" i="1"/>
  <c r="E12" i="1"/>
  <c r="F12" i="1" s="1"/>
  <c r="H12" i="1" s="1"/>
  <c r="G12" i="1" s="1"/>
  <c r="A12" i="1"/>
  <c r="E11" i="1"/>
  <c r="F11" i="1" s="1"/>
  <c r="H11" i="1" s="1"/>
  <c r="G11" i="1" s="1"/>
  <c r="A11" i="1"/>
  <c r="E10" i="1"/>
  <c r="F10" i="1" s="1"/>
  <c r="H10" i="1" s="1"/>
  <c r="G10" i="1" s="1"/>
  <c r="A10" i="1"/>
  <c r="E9" i="1"/>
  <c r="F9" i="1" s="1"/>
  <c r="H9" i="1" s="1"/>
  <c r="G9" i="1" s="1"/>
  <c r="A9" i="1"/>
  <c r="E8" i="1"/>
  <c r="F8" i="1" s="1"/>
  <c r="H8" i="1" s="1"/>
  <c r="G8" i="1" s="1"/>
  <c r="A8" i="1"/>
  <c r="E7" i="1"/>
  <c r="F7" i="1" s="1"/>
  <c r="H7" i="1" s="1"/>
  <c r="G7" i="1" s="1"/>
  <c r="A7" i="1"/>
  <c r="F6" i="1"/>
  <c r="H6" i="1" s="1"/>
  <c r="G6" i="1" s="1"/>
  <c r="E6" i="1"/>
  <c r="A6" i="1"/>
  <c r="E5" i="1"/>
  <c r="F5" i="1" s="1"/>
  <c r="H5" i="1" s="1"/>
  <c r="G5" i="1" s="1"/>
  <c r="A5" i="1"/>
  <c r="H4" i="1"/>
  <c r="G4" i="1" s="1"/>
  <c r="F4" i="1"/>
  <c r="E4" i="1"/>
  <c r="A4" i="1"/>
  <c r="E3" i="1"/>
  <c r="F3" i="1" s="1"/>
  <c r="H3" i="1" s="1"/>
  <c r="G3" i="1" s="1"/>
  <c r="A3" i="1"/>
  <c r="E2" i="1"/>
  <c r="F2" i="1" s="1"/>
  <c r="H2" i="1" s="1"/>
  <c r="G2" i="1" s="1"/>
  <c r="A2" i="1"/>
</calcChain>
</file>

<file path=xl/sharedStrings.xml><?xml version="1.0" encoding="utf-8"?>
<sst xmlns="http://schemas.openxmlformats.org/spreadsheetml/2006/main" count="23" uniqueCount="14">
  <si>
    <t>Semaine</t>
  </si>
  <si>
    <t>Date</t>
  </si>
  <si>
    <t>Tâches</t>
  </si>
  <si>
    <t>Durée en min</t>
  </si>
  <si>
    <t>Tps /J en min</t>
  </si>
  <si>
    <t>Tps /J en h:min</t>
  </si>
  <si>
    <t>Tps restant en min</t>
  </si>
  <si>
    <t>Tps restant en h:min</t>
  </si>
  <si>
    <t>Temps libre</t>
  </si>
  <si>
    <t>Bricolage</t>
  </si>
  <si>
    <t>Mécanique</t>
  </si>
  <si>
    <t>Jardinage</t>
  </si>
  <si>
    <t>Courses</t>
  </si>
  <si>
    <t>Sports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</si>
</sst>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:mm;@"/>
  </numFmts>
  <fonts count="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Mustapha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s"/>
      <sheetName val="Activités"/>
      <sheetName val="Feuil1"/>
      <sheetName val="exemple"/>
      <sheetName val="Ref activités ss activités"/>
      <sheetName val="A faire"/>
      <sheetName val="Calculatrice temps"/>
    </sheetNames>
    <sheetDataSet>
      <sheetData sheetId="0"/>
      <sheetData sheetId="1"/>
      <sheetData sheetId="2"/>
      <sheetData sheetId="3"/>
      <sheetData sheetId="4">
        <row r="1">
          <cell r="A1" t="str">
            <v>Absences</v>
          </cell>
          <cell r="B1" t="str">
            <v>Administration_du_SI</v>
          </cell>
          <cell r="C1" t="str">
            <v>Assistance</v>
          </cell>
          <cell r="D1" t="str">
            <v>Budgets</v>
          </cell>
          <cell r="E1" t="str">
            <v>Développement</v>
          </cell>
          <cell r="F1" t="str">
            <v>Exploitation</v>
          </cell>
          <cell r="G1" t="str">
            <v>Gestion_de_parc</v>
          </cell>
          <cell r="H1" t="str">
            <v>Projets</v>
          </cell>
          <cell r="I1" t="str">
            <v>Sécurités_informatiques</v>
          </cell>
          <cell r="J1" t="str">
            <v>Service</v>
          </cell>
          <cell r="K1" t="str">
            <v xml:space="preserve">Taches_administratives 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26081-ADD9-4E2E-A881-7E10BE7FE457}">
  <dimension ref="A1:I15"/>
  <sheetViews>
    <sheetView tabSelected="1" workbookViewId="0">
      <selection activeCell="D6" sqref="D6"/>
    </sheetView>
  </sheetViews>
  <sheetFormatPr baseColWidth="10" defaultRowHeight="15" x14ac:dyDescent="0.25"/>
  <cols>
    <col min="2" max="2" width="12.7109375" bestFit="1" customWidth="1"/>
    <col min="3" max="3" width="20" style="7" bestFit="1" customWidth="1"/>
  </cols>
  <sheetData>
    <row r="1" spans="1:9" ht="47.25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3" t="str">
        <f>IF(WEEKNUM(B2,1)&lt;10,CONCATENATE("0",WEEKNUM(B2,1),"-",YEAR(B2)),CONCATENATE(WEEKNUM(B2,1),"-",YEAR(B2)))</f>
        <v>01-2023</v>
      </c>
      <c r="B2" s="4">
        <v>44928</v>
      </c>
      <c r="C2" s="5" t="s">
        <v>9</v>
      </c>
      <c r="D2" s="3">
        <v>90</v>
      </c>
      <c r="E2" s="3">
        <f>SUMIF(B:B,B2,D:D)</f>
        <v>240</v>
      </c>
      <c r="F2" s="6">
        <f>E2/24/60</f>
        <v>0.16666666666666666</v>
      </c>
      <c r="G2" s="3">
        <f>(H2*24*60)</f>
        <v>0</v>
      </c>
      <c r="H2" s="6">
        <f>I2-F2</f>
        <v>0</v>
      </c>
      <c r="I2" s="6">
        <v>0.16666666666666666</v>
      </c>
    </row>
    <row r="3" spans="1:9" x14ac:dyDescent="0.25">
      <c r="A3" s="3" t="str">
        <f t="shared" ref="A3:A15" si="0">IF(WEEKNUM(B3,1)&lt;10,CONCATENATE("0",WEEKNUM(B3,1),"-",YEAR(B3)),CONCATENATE(WEEKNUM(B3,1),"-",YEAR(B3)))</f>
        <v>01-2023</v>
      </c>
      <c r="B3" s="4">
        <v>44928</v>
      </c>
      <c r="C3" s="5" t="s">
        <v>10</v>
      </c>
      <c r="D3" s="3">
        <v>30</v>
      </c>
      <c r="E3" s="3">
        <f>SUMIF(B:B,B3,D:D)</f>
        <v>240</v>
      </c>
      <c r="F3" s="6">
        <f t="shared" ref="F3:F15" si="1">E3/24/60</f>
        <v>0.16666666666666666</v>
      </c>
      <c r="G3" s="3">
        <f>(H3*24*60)</f>
        <v>0</v>
      </c>
      <c r="H3" s="6">
        <f>I3-F3</f>
        <v>0</v>
      </c>
      <c r="I3" s="6">
        <v>0.16666666666666666</v>
      </c>
    </row>
    <row r="4" spans="1:9" x14ac:dyDescent="0.25">
      <c r="A4" s="3" t="str">
        <f t="shared" si="0"/>
        <v>01-2023</v>
      </c>
      <c r="B4" s="4">
        <v>44928</v>
      </c>
      <c r="C4" s="5" t="s">
        <v>11</v>
      </c>
      <c r="D4" s="3">
        <v>35</v>
      </c>
      <c r="E4" s="3">
        <f>SUMIF(B:B,B4,D:D)</f>
        <v>240</v>
      </c>
      <c r="F4" s="6">
        <f t="shared" si="1"/>
        <v>0.16666666666666666</v>
      </c>
      <c r="G4" s="3">
        <f>(H4*24*60)</f>
        <v>0</v>
      </c>
      <c r="H4" s="6">
        <f>I4-F4</f>
        <v>0</v>
      </c>
      <c r="I4" s="6">
        <v>0.16666666666666666</v>
      </c>
    </row>
    <row r="5" spans="1:9" x14ac:dyDescent="0.25">
      <c r="A5" s="3" t="str">
        <f t="shared" si="0"/>
        <v>01-2023</v>
      </c>
      <c r="B5" s="4">
        <v>44928</v>
      </c>
      <c r="C5" s="5" t="s">
        <v>12</v>
      </c>
      <c r="D5" s="3">
        <v>45</v>
      </c>
      <c r="E5" s="3">
        <f>SUMIF(B:B,B5,D:D)</f>
        <v>240</v>
      </c>
      <c r="F5" s="6">
        <f t="shared" si="1"/>
        <v>0.16666666666666666</v>
      </c>
      <c r="G5" s="3">
        <f t="shared" ref="G5:G15" si="2">(H5*24*60)</f>
        <v>0</v>
      </c>
      <c r="H5" s="6">
        <f>I5-F5</f>
        <v>0</v>
      </c>
      <c r="I5" s="6">
        <v>0.16666666666666666</v>
      </c>
    </row>
    <row r="6" spans="1:9" x14ac:dyDescent="0.25">
      <c r="A6" s="3" t="str">
        <f t="shared" si="0"/>
        <v>01-2023</v>
      </c>
      <c r="B6" s="4">
        <v>44928</v>
      </c>
      <c r="C6" s="5" t="s">
        <v>13</v>
      </c>
      <c r="D6" s="3">
        <v>40</v>
      </c>
      <c r="E6" s="3">
        <f>SUMIF(B:B,B6,D:D)</f>
        <v>240</v>
      </c>
      <c r="F6" s="6">
        <f t="shared" si="1"/>
        <v>0.16666666666666666</v>
      </c>
      <c r="G6" s="3">
        <f t="shared" si="2"/>
        <v>0</v>
      </c>
      <c r="H6" s="6">
        <f>I6-F6</f>
        <v>0</v>
      </c>
      <c r="I6" s="6">
        <v>0.16666666666666666</v>
      </c>
    </row>
    <row r="7" spans="1:9" x14ac:dyDescent="0.25">
      <c r="A7" s="3" t="str">
        <f t="shared" si="0"/>
        <v>01-2023</v>
      </c>
      <c r="B7" s="4">
        <v>44929</v>
      </c>
      <c r="C7" s="5" t="s">
        <v>9</v>
      </c>
      <c r="D7" s="3">
        <v>30</v>
      </c>
      <c r="E7" s="3">
        <f>SUMIF(B:B,B7,D:D)</f>
        <v>90</v>
      </c>
      <c r="F7" s="6">
        <f t="shared" si="1"/>
        <v>6.25E-2</v>
      </c>
      <c r="G7" s="3">
        <f t="shared" si="2"/>
        <v>210</v>
      </c>
      <c r="H7" s="6">
        <f>I7-F7</f>
        <v>0.14583333333333334</v>
      </c>
      <c r="I7" s="6">
        <v>0.20833333333333334</v>
      </c>
    </row>
    <row r="8" spans="1:9" x14ac:dyDescent="0.25">
      <c r="A8" s="3" t="str">
        <f t="shared" si="0"/>
        <v>01-2023</v>
      </c>
      <c r="B8" s="4">
        <v>44929</v>
      </c>
      <c r="C8" s="5" t="s">
        <v>10</v>
      </c>
      <c r="D8" s="3">
        <v>30</v>
      </c>
      <c r="E8" s="3">
        <f>SUMIF(B:B,B8,D:D)</f>
        <v>90</v>
      </c>
      <c r="F8" s="6">
        <f t="shared" si="1"/>
        <v>6.25E-2</v>
      </c>
      <c r="G8" s="3">
        <f t="shared" si="2"/>
        <v>210</v>
      </c>
      <c r="H8" s="6">
        <f>I8-F8</f>
        <v>0.14583333333333334</v>
      </c>
      <c r="I8" s="6">
        <v>0.20833333333333334</v>
      </c>
    </row>
    <row r="9" spans="1:9" x14ac:dyDescent="0.25">
      <c r="A9" s="3" t="str">
        <f t="shared" si="0"/>
        <v>01-2023</v>
      </c>
      <c r="B9" s="4">
        <v>44929</v>
      </c>
      <c r="C9" s="5" t="s">
        <v>11</v>
      </c>
      <c r="D9" s="3">
        <v>30</v>
      </c>
      <c r="E9" s="3">
        <f>SUMIF(B:B,B9,D:D)</f>
        <v>90</v>
      </c>
      <c r="F9" s="6">
        <f t="shared" si="1"/>
        <v>6.25E-2</v>
      </c>
      <c r="G9" s="3">
        <f t="shared" si="2"/>
        <v>210</v>
      </c>
      <c r="H9" s="6">
        <f>I9-F9</f>
        <v>0.14583333333333334</v>
      </c>
      <c r="I9" s="6">
        <v>0.20833333333333334</v>
      </c>
    </row>
    <row r="10" spans="1:9" x14ac:dyDescent="0.25">
      <c r="A10" s="3" t="str">
        <f t="shared" si="0"/>
        <v>01-2023</v>
      </c>
      <c r="B10" s="4">
        <v>44931</v>
      </c>
      <c r="C10" s="5" t="s">
        <v>11</v>
      </c>
      <c r="D10" s="3">
        <v>60</v>
      </c>
      <c r="E10" s="3">
        <f>SUMIF(B:B,B10,D:D)</f>
        <v>120</v>
      </c>
      <c r="F10" s="6">
        <f t="shared" si="1"/>
        <v>8.3333333333333329E-2</v>
      </c>
      <c r="G10" s="3">
        <f t="shared" si="2"/>
        <v>0</v>
      </c>
      <c r="H10" s="6">
        <f>I10-F10</f>
        <v>0</v>
      </c>
      <c r="I10" s="6">
        <v>8.3333333333333329E-2</v>
      </c>
    </row>
    <row r="11" spans="1:9" x14ac:dyDescent="0.25">
      <c r="A11" s="3" t="str">
        <f t="shared" si="0"/>
        <v>01-2023</v>
      </c>
      <c r="B11" s="4">
        <v>44931</v>
      </c>
      <c r="C11" s="5" t="s">
        <v>13</v>
      </c>
      <c r="D11" s="3">
        <v>60</v>
      </c>
      <c r="E11" s="3">
        <f>SUMIF(B:B,B11,D:D)</f>
        <v>120</v>
      </c>
      <c r="F11" s="6">
        <f t="shared" si="1"/>
        <v>8.3333333333333329E-2</v>
      </c>
      <c r="G11" s="3">
        <f t="shared" si="2"/>
        <v>0</v>
      </c>
      <c r="H11" s="6">
        <f>I11-F11</f>
        <v>0</v>
      </c>
      <c r="I11" s="6">
        <v>8.3333333333333329E-2</v>
      </c>
    </row>
    <row r="12" spans="1:9" x14ac:dyDescent="0.25">
      <c r="A12" s="3" t="str">
        <f t="shared" si="0"/>
        <v>02-2023</v>
      </c>
      <c r="B12" s="4">
        <v>44936</v>
      </c>
      <c r="C12" s="5" t="s">
        <v>9</v>
      </c>
      <c r="D12" s="3">
        <v>50</v>
      </c>
      <c r="E12" s="3">
        <f>SUMIF(B:B,B12,D:D)</f>
        <v>240</v>
      </c>
      <c r="F12" s="6">
        <f t="shared" si="1"/>
        <v>0.16666666666666666</v>
      </c>
      <c r="G12" s="3">
        <f t="shared" si="2"/>
        <v>-240</v>
      </c>
      <c r="H12" s="6">
        <f>I12-F12</f>
        <v>-0.16666666666666666</v>
      </c>
      <c r="I12" s="6"/>
    </row>
    <row r="13" spans="1:9" x14ac:dyDescent="0.25">
      <c r="A13" s="3" t="str">
        <f t="shared" si="0"/>
        <v>02-2023</v>
      </c>
      <c r="B13" s="4">
        <v>44936</v>
      </c>
      <c r="C13" s="5" t="s">
        <v>10</v>
      </c>
      <c r="D13" s="3">
        <v>55</v>
      </c>
      <c r="E13" s="3">
        <f>SUMIF(B:B,B13,D:D)</f>
        <v>240</v>
      </c>
      <c r="F13" s="6">
        <f t="shared" si="1"/>
        <v>0.16666666666666666</v>
      </c>
      <c r="G13" s="3">
        <f t="shared" si="2"/>
        <v>-240</v>
      </c>
      <c r="H13" s="6">
        <f>I13-F13</f>
        <v>-0.16666666666666666</v>
      </c>
      <c r="I13" s="6"/>
    </row>
    <row r="14" spans="1:9" x14ac:dyDescent="0.25">
      <c r="A14" s="3" t="str">
        <f t="shared" si="0"/>
        <v>02-2023</v>
      </c>
      <c r="B14" s="4">
        <v>44936</v>
      </c>
      <c r="C14" s="5" t="s">
        <v>11</v>
      </c>
      <c r="D14" s="3">
        <v>65</v>
      </c>
      <c r="E14" s="3">
        <f>SUMIF(B:B,B14,D:D)</f>
        <v>240</v>
      </c>
      <c r="F14" s="6">
        <f t="shared" si="1"/>
        <v>0.16666666666666666</v>
      </c>
      <c r="G14" s="3">
        <f t="shared" si="2"/>
        <v>-240</v>
      </c>
      <c r="H14" s="6">
        <f>I14-F14</f>
        <v>-0.16666666666666666</v>
      </c>
      <c r="I14" s="6"/>
    </row>
    <row r="15" spans="1:9" x14ac:dyDescent="0.25">
      <c r="A15" s="3" t="str">
        <f t="shared" si="0"/>
        <v>02-2023</v>
      </c>
      <c r="B15" s="4">
        <v>44936</v>
      </c>
      <c r="C15" s="5" t="s">
        <v>12</v>
      </c>
      <c r="D15" s="3">
        <v>70</v>
      </c>
      <c r="E15" s="3">
        <f>SUMIF(B:B,B15,D:D)</f>
        <v>240</v>
      </c>
      <c r="F15" s="6">
        <f t="shared" si="1"/>
        <v>0.16666666666666666</v>
      </c>
      <c r="G15" s="3">
        <f t="shared" si="2"/>
        <v>-240</v>
      </c>
      <c r="H15" s="6">
        <f>I15-F15</f>
        <v>-0.16666666666666666</v>
      </c>
      <c r="I15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Mustapha L</dc:creator>
  <cp:lastModifiedBy>Mustapha L</cp:lastModifiedBy>
  <dcterms:created xsi:type="dcterms:W3CDTF">2023-01-10T19:47:50Z</dcterms:created>
  <dcterms:modified xsi:type="dcterms:W3CDTF">2023-01-10T19:48:15Z</dcterms:modified>
</cp:coreProperties>
</file>