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/>
  <mc:AlternateContent xmlns:mc="http://schemas.openxmlformats.org/markup-compatibility/2006">
    <mc:Choice Requires="x15">
      <x15ac:absPath xmlns:x15ac="http://schemas.microsoft.com/office/spreadsheetml/2010/11/ac" url="D:\Dossiers Windows\Documents\Projet Rem\"/>
    </mc:Choice>
  </mc:AlternateContent>
  <xr:revisionPtr revIDLastSave="0" documentId="8_{38C7683D-6790-4D4B-B228-F93EB6D46D50}" xr6:coauthVersionLast="46" xr6:coauthVersionMax="46" xr10:uidLastSave="{00000000-0000-0000-0000-000000000000}"/>
  <bookViews>
    <workbookView xWindow="3105" yWindow="330" windowWidth="21600" windowHeight="11550" xr2:uid="{00000000-000D-0000-FFFF-FFFF00000000}"/>
  </bookViews>
  <sheets>
    <sheet name="Alimentation" sheetId="2" r:id="rId1"/>
    <sheet name="Feuille produits" sheetId="1" r:id="rId2"/>
  </sheets>
  <definedNames>
    <definedName name="Listealiments">'Feuille produits'!$A$2:$G$124</definedName>
    <definedName name="Nomaliments">'Feuille produits'!$A$2:$A$124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2" l="1"/>
  <c r="I22" i="2"/>
  <c r="I23" i="2"/>
  <c r="I24" i="2"/>
  <c r="I25" i="2"/>
  <c r="I26" i="2"/>
  <c r="I27" i="2"/>
  <c r="I28" i="2"/>
  <c r="I29" i="2"/>
  <c r="H21" i="2"/>
  <c r="H22" i="2"/>
  <c r="H23" i="2"/>
  <c r="H24" i="2"/>
  <c r="H25" i="2"/>
  <c r="H26" i="2"/>
  <c r="H27" i="2"/>
  <c r="H28" i="2"/>
  <c r="H29" i="2"/>
  <c r="G21" i="2"/>
  <c r="G22" i="2"/>
  <c r="G23" i="2"/>
  <c r="G24" i="2"/>
  <c r="G25" i="2"/>
  <c r="G26" i="2"/>
  <c r="G27" i="2"/>
  <c r="G28" i="2"/>
  <c r="G29" i="2"/>
  <c r="F21" i="2"/>
  <c r="F22" i="2"/>
  <c r="F23" i="2"/>
  <c r="F24" i="2"/>
  <c r="F25" i="2"/>
  <c r="F26" i="2"/>
  <c r="F27" i="2"/>
  <c r="F28" i="2"/>
  <c r="F29" i="2"/>
  <c r="E21" i="2"/>
  <c r="E22" i="2"/>
  <c r="E23" i="2"/>
  <c r="E24" i="2"/>
  <c r="E25" i="2"/>
  <c r="E26" i="2"/>
  <c r="E27" i="2"/>
  <c r="E28" i="2"/>
  <c r="E29" i="2"/>
  <c r="D21" i="2"/>
  <c r="D22" i="2"/>
  <c r="D23" i="2"/>
  <c r="D24" i="2"/>
  <c r="D25" i="2"/>
  <c r="D26" i="2"/>
  <c r="D27" i="2"/>
  <c r="D28" i="2"/>
  <c r="D29" i="2"/>
  <c r="I20" i="2"/>
  <c r="H20" i="2"/>
  <c r="G20" i="2"/>
  <c r="F20" i="2"/>
  <c r="E20" i="2"/>
  <c r="D20" i="2"/>
  <c r="D35" i="2"/>
  <c r="I104" i="2" l="1"/>
  <c r="H104" i="2"/>
  <c r="G104" i="2"/>
  <c r="F104" i="2"/>
  <c r="E104" i="2"/>
  <c r="D104" i="2"/>
  <c r="I103" i="2"/>
  <c r="H103" i="2"/>
  <c r="G103" i="2"/>
  <c r="F103" i="2"/>
  <c r="E103" i="2"/>
  <c r="D103" i="2"/>
  <c r="I102" i="2"/>
  <c r="H102" i="2"/>
  <c r="G102" i="2"/>
  <c r="F102" i="2"/>
  <c r="E102" i="2"/>
  <c r="D102" i="2"/>
  <c r="I101" i="2"/>
  <c r="H101" i="2"/>
  <c r="G101" i="2"/>
  <c r="F101" i="2"/>
  <c r="E101" i="2"/>
  <c r="D101" i="2"/>
  <c r="I100" i="2"/>
  <c r="H100" i="2"/>
  <c r="G100" i="2"/>
  <c r="F100" i="2"/>
  <c r="E100" i="2"/>
  <c r="D100" i="2"/>
  <c r="I99" i="2"/>
  <c r="H99" i="2"/>
  <c r="G99" i="2"/>
  <c r="F99" i="2"/>
  <c r="E99" i="2"/>
  <c r="D99" i="2"/>
  <c r="I98" i="2"/>
  <c r="H98" i="2"/>
  <c r="G98" i="2"/>
  <c r="F98" i="2"/>
  <c r="E98" i="2"/>
  <c r="D98" i="2"/>
  <c r="I97" i="2"/>
  <c r="H97" i="2"/>
  <c r="G97" i="2"/>
  <c r="F97" i="2"/>
  <c r="E97" i="2"/>
  <c r="D97" i="2"/>
  <c r="I96" i="2"/>
  <c r="H96" i="2"/>
  <c r="G96" i="2"/>
  <c r="F96" i="2"/>
  <c r="E96" i="2"/>
  <c r="D96" i="2"/>
  <c r="I95" i="2"/>
  <c r="H95" i="2"/>
  <c r="G95" i="2"/>
  <c r="F95" i="2"/>
  <c r="E95" i="2"/>
  <c r="D95" i="2"/>
  <c r="I81" i="2"/>
  <c r="I82" i="2"/>
  <c r="I83" i="2"/>
  <c r="I84" i="2"/>
  <c r="I85" i="2"/>
  <c r="I86" i="2"/>
  <c r="I87" i="2"/>
  <c r="I88" i="2"/>
  <c r="I89" i="2"/>
  <c r="H81" i="2"/>
  <c r="H82" i="2"/>
  <c r="H83" i="2"/>
  <c r="H84" i="2"/>
  <c r="H85" i="2"/>
  <c r="H86" i="2"/>
  <c r="H87" i="2"/>
  <c r="H88" i="2"/>
  <c r="H89" i="2"/>
  <c r="G81" i="2"/>
  <c r="G82" i="2"/>
  <c r="G83" i="2"/>
  <c r="G84" i="2"/>
  <c r="G85" i="2"/>
  <c r="G86" i="2"/>
  <c r="G87" i="2"/>
  <c r="G88" i="2"/>
  <c r="G89" i="2"/>
  <c r="F81" i="2"/>
  <c r="F82" i="2"/>
  <c r="F83" i="2"/>
  <c r="F84" i="2"/>
  <c r="F85" i="2"/>
  <c r="F86" i="2"/>
  <c r="F87" i="2"/>
  <c r="F88" i="2"/>
  <c r="F89" i="2"/>
  <c r="E81" i="2"/>
  <c r="E82" i="2"/>
  <c r="E83" i="2"/>
  <c r="E84" i="2"/>
  <c r="E85" i="2"/>
  <c r="E86" i="2"/>
  <c r="E87" i="2"/>
  <c r="E88" i="2"/>
  <c r="E89" i="2"/>
  <c r="D81" i="2"/>
  <c r="D82" i="2"/>
  <c r="D83" i="2"/>
  <c r="D84" i="2"/>
  <c r="D85" i="2"/>
  <c r="D86" i="2"/>
  <c r="D87" i="2"/>
  <c r="D88" i="2"/>
  <c r="D89" i="2"/>
  <c r="I80" i="2"/>
  <c r="H80" i="2"/>
  <c r="G80" i="2"/>
  <c r="F80" i="2"/>
  <c r="E80" i="2"/>
  <c r="D80" i="2"/>
  <c r="I66" i="2"/>
  <c r="I67" i="2"/>
  <c r="I68" i="2"/>
  <c r="I69" i="2"/>
  <c r="I70" i="2"/>
  <c r="I71" i="2"/>
  <c r="I72" i="2"/>
  <c r="I73" i="2"/>
  <c r="I74" i="2"/>
  <c r="H66" i="2"/>
  <c r="H67" i="2"/>
  <c r="H68" i="2"/>
  <c r="H69" i="2"/>
  <c r="H70" i="2"/>
  <c r="H71" i="2"/>
  <c r="H72" i="2"/>
  <c r="H73" i="2"/>
  <c r="H74" i="2"/>
  <c r="G66" i="2"/>
  <c r="G67" i="2"/>
  <c r="G68" i="2"/>
  <c r="G69" i="2"/>
  <c r="G70" i="2"/>
  <c r="G71" i="2"/>
  <c r="G72" i="2"/>
  <c r="G73" i="2"/>
  <c r="G74" i="2"/>
  <c r="F66" i="2"/>
  <c r="F67" i="2"/>
  <c r="F68" i="2"/>
  <c r="F69" i="2"/>
  <c r="F70" i="2"/>
  <c r="F71" i="2"/>
  <c r="F72" i="2"/>
  <c r="F73" i="2"/>
  <c r="F74" i="2"/>
  <c r="E66" i="2"/>
  <c r="E67" i="2"/>
  <c r="E68" i="2"/>
  <c r="E69" i="2"/>
  <c r="E70" i="2"/>
  <c r="E71" i="2"/>
  <c r="E72" i="2"/>
  <c r="E73" i="2"/>
  <c r="E74" i="2"/>
  <c r="D66" i="2"/>
  <c r="D67" i="2"/>
  <c r="D68" i="2"/>
  <c r="D69" i="2"/>
  <c r="D70" i="2"/>
  <c r="D71" i="2"/>
  <c r="D72" i="2"/>
  <c r="D73" i="2"/>
  <c r="D74" i="2"/>
  <c r="I65" i="2"/>
  <c r="H65" i="2"/>
  <c r="G65" i="2"/>
  <c r="F65" i="2"/>
  <c r="E65" i="2"/>
  <c r="D65" i="2"/>
  <c r="I51" i="2"/>
  <c r="I52" i="2"/>
  <c r="I53" i="2"/>
  <c r="I54" i="2"/>
  <c r="I55" i="2"/>
  <c r="I56" i="2"/>
  <c r="I57" i="2"/>
  <c r="I58" i="2"/>
  <c r="I59" i="2"/>
  <c r="H51" i="2"/>
  <c r="H52" i="2"/>
  <c r="H53" i="2"/>
  <c r="H54" i="2"/>
  <c r="H55" i="2"/>
  <c r="H56" i="2"/>
  <c r="H57" i="2"/>
  <c r="H58" i="2"/>
  <c r="H59" i="2"/>
  <c r="G51" i="2"/>
  <c r="G52" i="2"/>
  <c r="G53" i="2"/>
  <c r="G54" i="2"/>
  <c r="G55" i="2"/>
  <c r="G56" i="2"/>
  <c r="G57" i="2"/>
  <c r="G58" i="2"/>
  <c r="G59" i="2"/>
  <c r="F51" i="2"/>
  <c r="F52" i="2"/>
  <c r="F53" i="2"/>
  <c r="F54" i="2"/>
  <c r="F55" i="2"/>
  <c r="F56" i="2"/>
  <c r="F57" i="2"/>
  <c r="F58" i="2"/>
  <c r="F59" i="2"/>
  <c r="E51" i="2"/>
  <c r="E52" i="2"/>
  <c r="E53" i="2"/>
  <c r="E54" i="2"/>
  <c r="E55" i="2"/>
  <c r="E56" i="2"/>
  <c r="E57" i="2"/>
  <c r="E58" i="2"/>
  <c r="E59" i="2"/>
  <c r="D51" i="2"/>
  <c r="D52" i="2"/>
  <c r="D53" i="2"/>
  <c r="D54" i="2"/>
  <c r="D55" i="2"/>
  <c r="D56" i="2"/>
  <c r="D57" i="2"/>
  <c r="D58" i="2"/>
  <c r="D59" i="2"/>
  <c r="I50" i="2"/>
  <c r="H50" i="2"/>
  <c r="G50" i="2"/>
  <c r="F50" i="2"/>
  <c r="E50" i="2"/>
  <c r="D50" i="2"/>
  <c r="I36" i="2"/>
  <c r="I37" i="2"/>
  <c r="I38" i="2"/>
  <c r="I39" i="2"/>
  <c r="I40" i="2"/>
  <c r="I41" i="2"/>
  <c r="I42" i="2"/>
  <c r="I43" i="2"/>
  <c r="I44" i="2"/>
  <c r="H36" i="2"/>
  <c r="H37" i="2"/>
  <c r="H38" i="2"/>
  <c r="H39" i="2"/>
  <c r="H40" i="2"/>
  <c r="H41" i="2"/>
  <c r="H42" i="2"/>
  <c r="H43" i="2"/>
  <c r="H44" i="2"/>
  <c r="G36" i="2"/>
  <c r="G37" i="2"/>
  <c r="G38" i="2"/>
  <c r="G39" i="2"/>
  <c r="G40" i="2"/>
  <c r="G41" i="2"/>
  <c r="G42" i="2"/>
  <c r="G43" i="2"/>
  <c r="G44" i="2"/>
  <c r="F36" i="2"/>
  <c r="F37" i="2"/>
  <c r="F38" i="2"/>
  <c r="F39" i="2"/>
  <c r="F40" i="2"/>
  <c r="F41" i="2"/>
  <c r="F42" i="2"/>
  <c r="F43" i="2"/>
  <c r="F44" i="2"/>
  <c r="E36" i="2"/>
  <c r="E37" i="2"/>
  <c r="E38" i="2"/>
  <c r="E39" i="2"/>
  <c r="E40" i="2"/>
  <c r="E41" i="2"/>
  <c r="E42" i="2"/>
  <c r="E43" i="2"/>
  <c r="E44" i="2"/>
  <c r="D36" i="2"/>
  <c r="D37" i="2"/>
  <c r="D38" i="2"/>
  <c r="D39" i="2"/>
  <c r="D40" i="2"/>
  <c r="D41" i="2"/>
  <c r="D42" i="2"/>
  <c r="D43" i="2"/>
  <c r="D44" i="2"/>
  <c r="I35" i="2"/>
  <c r="H35" i="2"/>
  <c r="G35" i="2"/>
  <c r="F35" i="2"/>
  <c r="E35" i="2"/>
  <c r="I105" i="2" l="1"/>
  <c r="D105" i="2"/>
  <c r="E105" i="2"/>
  <c r="F105" i="2"/>
  <c r="G105" i="2"/>
  <c r="H105" i="2"/>
  <c r="E60" i="2"/>
  <c r="F60" i="2"/>
  <c r="G60" i="2"/>
  <c r="F90" i="2"/>
  <c r="E90" i="2"/>
  <c r="H90" i="2"/>
  <c r="I90" i="2"/>
  <c r="G90" i="2"/>
  <c r="D90" i="2"/>
  <c r="I75" i="2"/>
  <c r="H75" i="2"/>
  <c r="G75" i="2"/>
  <c r="F75" i="2"/>
  <c r="E75" i="2"/>
  <c r="D75" i="2"/>
  <c r="I60" i="2"/>
  <c r="H60" i="2"/>
  <c r="D60" i="2"/>
  <c r="D30" i="2"/>
  <c r="D45" i="2"/>
  <c r="I45" i="2"/>
  <c r="G45" i="2"/>
  <c r="E45" i="2"/>
  <c r="E30" i="2"/>
  <c r="G30" i="2"/>
  <c r="I30" i="2"/>
  <c r="H30" i="2"/>
  <c r="F30" i="2"/>
  <c r="M21" i="2" l="1"/>
  <c r="F45" i="2"/>
  <c r="M20" i="2" s="1"/>
  <c r="H45" i="2"/>
  <c r="M22" i="2" s="1"/>
  <c r="M23" i="2"/>
  <c r="M19" i="2"/>
</calcChain>
</file>

<file path=xl/sharedStrings.xml><?xml version="1.0" encoding="utf-8"?>
<sst xmlns="http://schemas.openxmlformats.org/spreadsheetml/2006/main" count="204" uniqueCount="142">
  <si>
    <t>Glucides (g)</t>
  </si>
  <si>
    <t>Nom</t>
  </si>
  <si>
    <t>Protéines (g)</t>
  </si>
  <si>
    <t>Sodium (g)</t>
  </si>
  <si>
    <t>Sucres (g)</t>
  </si>
  <si>
    <t>Calories (kcal)</t>
  </si>
  <si>
    <t>TOTAL</t>
  </si>
  <si>
    <t>Lipides (g)</t>
  </si>
  <si>
    <t>Portions</t>
  </si>
  <si>
    <t>JOURNAL ALIMENTAIRE</t>
  </si>
  <si>
    <t>Petit déjeuner</t>
  </si>
  <si>
    <t>Collation 1</t>
  </si>
  <si>
    <t>Déjeuner</t>
  </si>
  <si>
    <t>Collation 2</t>
  </si>
  <si>
    <t>Dîner</t>
  </si>
  <si>
    <t>Aiguillettes de poulet (100g)</t>
  </si>
  <si>
    <t>Amandes (100g)</t>
  </si>
  <si>
    <t>Avocats (100g)</t>
  </si>
  <si>
    <t>Banane (100g)</t>
  </si>
  <si>
    <t>BCAA (100g)</t>
  </si>
  <si>
    <t>Beure de cacahuètes (100g)</t>
  </si>
  <si>
    <t>Carottes (100g)</t>
  </si>
  <si>
    <t>Celeri (100g)</t>
  </si>
  <si>
    <t>Citron (100g)</t>
  </si>
  <si>
    <t>Clémentines (100g)</t>
  </si>
  <si>
    <t>Compote de pommes (100g)</t>
  </si>
  <si>
    <t>Concombres (100g)</t>
  </si>
  <si>
    <t>Confiture (100g)</t>
  </si>
  <si>
    <t>Courgettes (100g)</t>
  </si>
  <si>
    <t>Emmental (100g)</t>
  </si>
  <si>
    <t>Epinards (100g)</t>
  </si>
  <si>
    <t>Flocons d'avoine (100g)</t>
  </si>
  <si>
    <t>Fraises (100g)</t>
  </si>
  <si>
    <t>Framboises (100g)</t>
  </si>
  <si>
    <t>Frites de patate douce (100g)</t>
  </si>
  <si>
    <t>Fromage blanc (100g)</t>
  </si>
  <si>
    <t>Fromage blanc au lait de chèvre 0% (100g)</t>
  </si>
  <si>
    <t>Fromage de chèvre frais (100g)</t>
  </si>
  <si>
    <t>Fromage frais maigre (100g)</t>
  </si>
  <si>
    <t>Fruits rouges congelés (100g)</t>
  </si>
  <si>
    <t>Graines de courge (100g)</t>
  </si>
  <si>
    <t>Haricots verts (100g)</t>
  </si>
  <si>
    <t>Isolat de whey (100g)</t>
  </si>
  <si>
    <t>Jambon découenné (100g)</t>
  </si>
  <si>
    <t>Jus de citron (100g)</t>
  </si>
  <si>
    <t>Kiwi (100g)</t>
  </si>
  <si>
    <t>Lait de noisettes (100g)</t>
  </si>
  <si>
    <t>Lentilles (100g)</t>
  </si>
  <si>
    <t>Maltodextrine (100g)</t>
  </si>
  <si>
    <t>Mandarine (100g)</t>
  </si>
  <si>
    <t>Miel (100g)</t>
  </si>
  <si>
    <t>Muesli aux fruits (100g)</t>
  </si>
  <si>
    <t>Noix (100g)</t>
  </si>
  <si>
    <t>Noix de cajoux (100g)</t>
  </si>
  <si>
    <t>Pain blanc (100g)</t>
  </si>
  <si>
    <t>Pain complet (100g)</t>
  </si>
  <si>
    <t>Parmesan (100g)</t>
  </si>
  <si>
    <t>Pates cuites (100g)</t>
  </si>
  <si>
    <t>Petits poids (100g)</t>
  </si>
  <si>
    <t>Poires (100g)</t>
  </si>
  <si>
    <t>Poivrons (100g)</t>
  </si>
  <si>
    <t>Pomme (100g)</t>
  </si>
  <si>
    <t>Pommes de terre (100g)</t>
  </si>
  <si>
    <t>Pommes de terre sautées (100g)</t>
  </si>
  <si>
    <t>Poudre d'amandes (100g)</t>
  </si>
  <si>
    <t>Poudre d'avoine (100g)</t>
  </si>
  <si>
    <t>Protéines vegan (100g)</t>
  </si>
  <si>
    <t>Purée d'amandes (100g)</t>
  </si>
  <si>
    <t>Purée de patate douce (100g)</t>
  </si>
  <si>
    <t>Purée de pomme de terre (100g)</t>
  </si>
  <si>
    <t>Purée de tomates (100g)</t>
  </si>
  <si>
    <t>Quinoa cuit (100g)</t>
  </si>
  <si>
    <t>Radis (100g)</t>
  </si>
  <si>
    <t>Raisins secs (100g)</t>
  </si>
  <si>
    <t>Riz cuit (100g)</t>
  </si>
  <si>
    <t>Salade (100g)</t>
  </si>
  <si>
    <t>Salade composée (100g)</t>
  </si>
  <si>
    <t>Saumon (100g)</t>
  </si>
  <si>
    <t>Semoule cuite (100g)</t>
  </si>
  <si>
    <t>Skyr (100g)</t>
  </si>
  <si>
    <t>Steak de soja (100g)</t>
  </si>
  <si>
    <t>Steak haché 5% (100g)</t>
  </si>
  <si>
    <t>Thon (100g)</t>
  </si>
  <si>
    <t>Tofu (100g)</t>
  </si>
  <si>
    <t>Tomates (100g)</t>
  </si>
  <si>
    <t>Whey (100g)</t>
  </si>
  <si>
    <t>Thé (100ml)</t>
  </si>
  <si>
    <t>Lait écrémé (100ml)</t>
  </si>
  <si>
    <t>Lait entier (100ml)</t>
  </si>
  <si>
    <t>Lait demi écrémé (100ml)</t>
  </si>
  <si>
    <t>Lait de soja (100ml)</t>
  </si>
  <si>
    <t>Lait de coco (100ml)</t>
  </si>
  <si>
    <t>Lait d'amande (100ml)</t>
  </si>
  <si>
    <t>Jus de fruits multivitaminé (100ml)</t>
  </si>
  <si>
    <t>Jus de carotte (100ml)</t>
  </si>
  <si>
    <t>Chocolat Noir 85% (1 carré)</t>
  </si>
  <si>
    <t>Café noir (100ml)</t>
  </si>
  <si>
    <t>Dextrose (1 cuillère)</t>
  </si>
  <si>
    <t>Huile de coco (1 cuillère)</t>
  </si>
  <si>
    <t>Huile d'olive (1 cuillère)</t>
  </si>
  <si>
    <t>Peptides de collagène (1 cuillère)</t>
  </si>
  <si>
    <t>Sauce soja (1 cuillère)</t>
  </si>
  <si>
    <t>TOTAL JOURNALIER</t>
  </si>
  <si>
    <t xml:space="preserve">Œuf (1 œuf) </t>
  </si>
  <si>
    <t>Viande de grison (100g)</t>
  </si>
  <si>
    <t>Jambon de dinde (100g)</t>
  </si>
  <si>
    <t>Champignons de paris (100g)</t>
  </si>
  <si>
    <t>Soupe de légumes (100ml)</t>
  </si>
  <si>
    <t>Lentilles corail (100g)</t>
  </si>
  <si>
    <t>Muesli au chocolat (100g)</t>
  </si>
  <si>
    <t>Pois chiches (100g)</t>
  </si>
  <si>
    <t>Noix du brésil (100g)</t>
  </si>
  <si>
    <t>Pistaches (100g)</t>
  </si>
  <si>
    <t>Brocoli (100g)</t>
  </si>
  <si>
    <t>Endive (100g)</t>
  </si>
  <si>
    <t>Poireau (100g)</t>
  </si>
  <si>
    <t>Pamplemousse (100g)</t>
  </si>
  <si>
    <t>Ail (100g)</t>
  </si>
  <si>
    <t>Crevettes (100g)</t>
  </si>
  <si>
    <t>Fetta (100g)</t>
  </si>
  <si>
    <t>Fromage cotage (100g)</t>
  </si>
  <si>
    <t>Olives (100g)</t>
  </si>
  <si>
    <t>Houmous (100g)</t>
  </si>
  <si>
    <t>Balsamique (100ml)</t>
  </si>
  <si>
    <t>Cerises (100g)</t>
  </si>
  <si>
    <t>Ananas (100g)</t>
  </si>
  <si>
    <t>Grenade (100g)</t>
  </si>
  <si>
    <t>Pesto (100g)</t>
  </si>
  <si>
    <t>Yaourt grec (100g)</t>
  </si>
  <si>
    <t>Haricots rouge (100g)</t>
  </si>
  <si>
    <t>Haricots blanc (100g)</t>
  </si>
  <si>
    <t>Colin (100g)</t>
  </si>
  <si>
    <t>Cabillaud (100g)</t>
  </si>
  <si>
    <t>Steak haché 10% (100g)</t>
  </si>
  <si>
    <t>Steak haché 15% (100g)</t>
  </si>
  <si>
    <t>Collation 3</t>
  </si>
  <si>
    <t>Œufs au plat (100g)</t>
  </si>
  <si>
    <t>Œuf brouillé (100g)</t>
  </si>
  <si>
    <t>Œuf dur (1 œuf)</t>
  </si>
  <si>
    <t>Quantité</t>
  </si>
  <si>
    <t>Remarques générales</t>
  </si>
  <si>
    <t>Conseils particuliers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</si>
</sst>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26"/>
      <color rgb="FFC00000"/>
      <name val="Gagalin"/>
      <family val="3"/>
    </font>
    <font>
      <b/>
      <sz val="11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2" borderId="0" xfId="0" applyFill="1"/>
    <xf numFmtId="0" fontId="3" fillId="3" borderId="2" xfId="0" applyFont="1" applyFill="1" applyBorder="1"/>
    <xf numFmtId="0" fontId="0" fillId="3" borderId="3" xfId="0" applyFill="1" applyBorder="1"/>
    <xf numFmtId="0" fontId="0" fillId="3" borderId="1" xfId="0" applyFill="1" applyBorder="1"/>
    <xf numFmtId="0" fontId="0" fillId="3" borderId="15" xfId="0" applyFill="1" applyBorder="1"/>
    <xf numFmtId="0" fontId="0" fillId="3" borderId="2" xfId="0" applyFill="1" applyBorder="1"/>
    <xf numFmtId="0" fontId="3" fillId="4" borderId="2" xfId="0" applyFont="1" applyFill="1" applyBorder="1"/>
    <xf numFmtId="0" fontId="0" fillId="4" borderId="3" xfId="0" applyFill="1" applyBorder="1"/>
    <xf numFmtId="0" fontId="0" fillId="4" borderId="1" xfId="0" applyFill="1" applyBorder="1"/>
    <xf numFmtId="0" fontId="0" fillId="4" borderId="15" xfId="0" applyFill="1" applyBorder="1"/>
    <xf numFmtId="0" fontId="0" fillId="4" borderId="2" xfId="0" applyFill="1" applyBorder="1"/>
    <xf numFmtId="0" fontId="3" fillId="5" borderId="2" xfId="0" applyFont="1" applyFill="1" applyBorder="1"/>
    <xf numFmtId="0" fontId="0" fillId="5" borderId="3" xfId="0" applyFill="1" applyBorder="1"/>
    <xf numFmtId="0" fontId="0" fillId="5" borderId="1" xfId="0" applyFill="1" applyBorder="1"/>
    <xf numFmtId="0" fontId="0" fillId="5" borderId="15" xfId="0" applyFill="1" applyBorder="1"/>
    <xf numFmtId="0" fontId="0" fillId="5" borderId="2" xfId="0" applyFill="1" applyBorder="1"/>
    <xf numFmtId="0" fontId="0" fillId="5" borderId="17" xfId="0" applyFill="1" applyBorder="1"/>
    <xf numFmtId="0" fontId="3" fillId="6" borderId="2" xfId="0" applyFont="1" applyFill="1" applyBorder="1"/>
    <xf numFmtId="0" fontId="0" fillId="6" borderId="3" xfId="0" applyFill="1" applyBorder="1"/>
    <xf numFmtId="0" fontId="0" fillId="6" borderId="1" xfId="0" applyFill="1" applyBorder="1"/>
    <xf numFmtId="0" fontId="0" fillId="6" borderId="15" xfId="0" applyFill="1" applyBorder="1"/>
    <xf numFmtId="0" fontId="0" fillId="6" borderId="2" xfId="0" applyFill="1" applyBorder="1"/>
    <xf numFmtId="0" fontId="3" fillId="7" borderId="12" xfId="0" applyFont="1" applyFill="1" applyBorder="1" applyAlignment="1"/>
    <xf numFmtId="0" fontId="3" fillId="7" borderId="14" xfId="0" applyFont="1" applyFill="1" applyBorder="1" applyAlignment="1"/>
    <xf numFmtId="0" fontId="0" fillId="7" borderId="3" xfId="0" applyFill="1" applyBorder="1"/>
    <xf numFmtId="0" fontId="0" fillId="7" borderId="1" xfId="0" applyFill="1" applyBorder="1"/>
    <xf numFmtId="0" fontId="0" fillId="2" borderId="0" xfId="0" applyFill="1" applyAlignment="1"/>
    <xf numFmtId="0" fontId="0" fillId="2" borderId="0" xfId="0" applyFill="1" applyBorder="1" applyAlignment="1">
      <alignment vertical="center"/>
    </xf>
    <xf numFmtId="0" fontId="0" fillId="2" borderId="5" xfId="0" applyFill="1" applyBorder="1" applyAlignment="1"/>
    <xf numFmtId="0" fontId="0" fillId="2" borderId="10" xfId="0" applyFill="1" applyBorder="1" applyAlignment="1"/>
    <xf numFmtId="0" fontId="0" fillId="2" borderId="0" xfId="0" applyFill="1" applyBorder="1" applyAlignment="1"/>
    <xf numFmtId="0" fontId="0" fillId="5" borderId="18" xfId="0" applyFill="1" applyBorder="1"/>
    <xf numFmtId="0" fontId="0" fillId="6" borderId="18" xfId="0" applyFill="1" applyBorder="1"/>
    <xf numFmtId="0" fontId="0" fillId="4" borderId="18" xfId="0" applyFill="1" applyBorder="1"/>
    <xf numFmtId="0" fontId="0" fillId="2" borderId="19" xfId="0" applyFill="1" applyBorder="1"/>
    <xf numFmtId="0" fontId="0" fillId="3" borderId="20" xfId="0" applyFill="1" applyBorder="1"/>
    <xf numFmtId="0" fontId="0" fillId="2" borderId="0" xfId="0" applyFill="1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3" borderId="12" xfId="0" applyFont="1" applyFill="1" applyBorder="1" applyAlignment="1">
      <alignment horizontal="left" vertical="center"/>
    </xf>
    <xf numFmtId="0" fontId="2" fillId="3" borderId="13" xfId="0" applyFont="1" applyFill="1" applyBorder="1" applyAlignment="1">
      <alignment horizontal="left" vertical="center"/>
    </xf>
    <xf numFmtId="0" fontId="2" fillId="3" borderId="14" xfId="0" applyFont="1" applyFill="1" applyBorder="1" applyAlignment="1">
      <alignment horizontal="left" vertical="center"/>
    </xf>
    <xf numFmtId="0" fontId="2" fillId="5" borderId="12" xfId="0" applyFont="1" applyFill="1" applyBorder="1" applyAlignment="1">
      <alignment horizontal="left" vertical="center"/>
    </xf>
    <xf numFmtId="0" fontId="2" fillId="5" borderId="13" xfId="0" applyFont="1" applyFill="1" applyBorder="1" applyAlignment="1">
      <alignment horizontal="left" vertical="center"/>
    </xf>
    <xf numFmtId="0" fontId="2" fillId="5" borderId="14" xfId="0" applyFont="1" applyFill="1" applyBorder="1" applyAlignment="1">
      <alignment horizontal="left" vertical="center"/>
    </xf>
    <xf numFmtId="0" fontId="2" fillId="6" borderId="12" xfId="0" applyFont="1" applyFill="1" applyBorder="1" applyAlignment="1">
      <alignment horizontal="left" vertical="center"/>
    </xf>
    <xf numFmtId="0" fontId="2" fillId="6" borderId="13" xfId="0" applyFont="1" applyFill="1" applyBorder="1" applyAlignment="1">
      <alignment horizontal="left" vertical="center"/>
    </xf>
    <xf numFmtId="0" fontId="2" fillId="6" borderId="14" xfId="0" applyFont="1" applyFill="1" applyBorder="1" applyAlignment="1">
      <alignment horizontal="left" vertical="center"/>
    </xf>
    <xf numFmtId="0" fontId="3" fillId="3" borderId="12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2" fillId="8" borderId="12" xfId="0" applyFont="1" applyFill="1" applyBorder="1" applyAlignment="1">
      <alignment horizontal="center"/>
    </xf>
    <xf numFmtId="0" fontId="4" fillId="8" borderId="13" xfId="0" applyFont="1" applyFill="1" applyBorder="1" applyAlignment="1">
      <alignment horizontal="center"/>
    </xf>
    <xf numFmtId="0" fontId="4" fillId="8" borderId="14" xfId="0" applyFon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4" xfId="0" applyFill="1" applyBorder="1" applyAlignment="1">
      <alignment horizontal="left" vertical="top"/>
    </xf>
    <xf numFmtId="0" fontId="0" fillId="8" borderId="5" xfId="0" applyFill="1" applyBorder="1" applyAlignment="1">
      <alignment horizontal="left" vertical="top"/>
    </xf>
    <xf numFmtId="0" fontId="0" fillId="8" borderId="6" xfId="0" applyFill="1" applyBorder="1" applyAlignment="1">
      <alignment horizontal="left" vertical="top"/>
    </xf>
    <xf numFmtId="0" fontId="0" fillId="8" borderId="7" xfId="0" applyFill="1" applyBorder="1" applyAlignment="1">
      <alignment horizontal="left" vertical="top"/>
    </xf>
    <xf numFmtId="0" fontId="0" fillId="8" borderId="0" xfId="0" applyFill="1" applyBorder="1" applyAlignment="1">
      <alignment horizontal="left" vertical="top"/>
    </xf>
    <xf numFmtId="0" fontId="0" fillId="8" borderId="8" xfId="0" applyFill="1" applyBorder="1" applyAlignment="1">
      <alignment horizontal="left" vertical="top"/>
    </xf>
    <xf numFmtId="0" fontId="0" fillId="8" borderId="9" xfId="0" applyFill="1" applyBorder="1" applyAlignment="1">
      <alignment horizontal="left" vertical="top"/>
    </xf>
    <xf numFmtId="0" fontId="0" fillId="8" borderId="10" xfId="0" applyFill="1" applyBorder="1" applyAlignment="1">
      <alignment horizontal="left" vertical="top"/>
    </xf>
    <xf numFmtId="0" fontId="0" fillId="8" borderId="11" xfId="0" applyFill="1" applyBorder="1" applyAlignment="1">
      <alignment horizontal="left" vertical="top"/>
    </xf>
    <xf numFmtId="0" fontId="2" fillId="4" borderId="12" xfId="0" applyFont="1" applyFill="1" applyBorder="1" applyAlignment="1">
      <alignment horizontal="left" vertical="center"/>
    </xf>
    <xf numFmtId="0" fontId="2" fillId="4" borderId="13" xfId="0" applyFont="1" applyFill="1" applyBorder="1" applyAlignment="1">
      <alignment horizontal="left" vertical="center"/>
    </xf>
    <xf numFmtId="0" fontId="2" fillId="4" borderId="14" xfId="0" applyFont="1" applyFill="1" applyBorder="1" applyAlignment="1">
      <alignment horizontal="left" vertical="center"/>
    </xf>
    <xf numFmtId="0" fontId="3" fillId="5" borderId="16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0" fillId="8" borderId="4" xfId="0" applyNumberFormat="1" applyFill="1" applyBorder="1" applyAlignment="1">
      <alignment horizontal="left" vertical="top"/>
    </xf>
    <xf numFmtId="0" fontId="0" fillId="8" borderId="5" xfId="0" applyNumberFormat="1" applyFill="1" applyBorder="1" applyAlignment="1">
      <alignment horizontal="left" vertical="top"/>
    </xf>
    <xf numFmtId="0" fontId="0" fillId="8" borderId="6" xfId="0" applyNumberFormat="1" applyFill="1" applyBorder="1" applyAlignment="1">
      <alignment horizontal="left" vertical="top"/>
    </xf>
    <xf numFmtId="0" fontId="0" fillId="8" borderId="7" xfId="0" applyNumberFormat="1" applyFill="1" applyBorder="1" applyAlignment="1">
      <alignment horizontal="left" vertical="top"/>
    </xf>
    <xf numFmtId="0" fontId="0" fillId="8" borderId="0" xfId="0" applyNumberFormat="1" applyFill="1" applyBorder="1" applyAlignment="1">
      <alignment horizontal="left" vertical="top"/>
    </xf>
    <xf numFmtId="0" fontId="0" fillId="8" borderId="8" xfId="0" applyNumberFormat="1" applyFill="1" applyBorder="1" applyAlignment="1">
      <alignment horizontal="left" vertical="top"/>
    </xf>
    <xf numFmtId="0" fontId="0" fillId="8" borderId="9" xfId="0" applyNumberFormat="1" applyFill="1" applyBorder="1" applyAlignment="1">
      <alignment horizontal="left" vertical="top"/>
    </xf>
    <xf numFmtId="0" fontId="0" fillId="8" borderId="10" xfId="0" applyNumberFormat="1" applyFill="1" applyBorder="1" applyAlignment="1">
      <alignment horizontal="left" vertical="top"/>
    </xf>
    <xf numFmtId="0" fontId="0" fillId="8" borderId="11" xfId="0" applyNumberFormat="1" applyFill="1" applyBorder="1" applyAlignment="1">
      <alignment horizontal="left" vertical="top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TOTAL JOURNALIER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4E2-4E19-9ED9-AE42E81A0D7F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4E2-4E19-9ED9-AE42E81A0D7F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4E2-4E19-9ED9-AE42E81A0D7F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4E2-4E19-9ED9-AE42E81A0D7F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4E2-4E19-9ED9-AE42E81A0D7F}"/>
              </c:ext>
            </c:extLst>
          </c:dPt>
          <c:cat>
            <c:strRef>
              <c:f>Alimentation!$L$19:$L$23</c:f>
              <c:strCache>
                <c:ptCount val="5"/>
                <c:pt idx="0">
                  <c:v>Calories (kcal)</c:v>
                </c:pt>
                <c:pt idx="1">
                  <c:v>Glucides (g)</c:v>
                </c:pt>
                <c:pt idx="2">
                  <c:v>Protéines (g)</c:v>
                </c:pt>
                <c:pt idx="3">
                  <c:v>Sodium (g)</c:v>
                </c:pt>
                <c:pt idx="4">
                  <c:v>Sucres (g)</c:v>
                </c:pt>
              </c:strCache>
            </c:strRef>
          </c:cat>
          <c:val>
            <c:numRef>
              <c:f>Alimentation!$M$19:$M$23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DD7-4DE6-812E-17093E8526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9677284657599626E-2"/>
          <c:y val="0.87039315235043779"/>
          <c:w val="0.94822089000238607"/>
          <c:h val="0.1092764872979270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23</xdr:row>
      <xdr:rowOff>176211</xdr:rowOff>
    </xdr:from>
    <xdr:to>
      <xdr:col>13</xdr:col>
      <xdr:colOff>752475</xdr:colOff>
      <xdr:row>43</xdr:row>
      <xdr:rowOff>66675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93DE0CC-BDDA-45F1-A40E-983509332C7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A2264E-082E-487B-BFA0-34BD5EA2B1F4}">
  <dimension ref="A1:O106"/>
  <sheetViews>
    <sheetView tabSelected="1" topLeftCell="B1" workbookViewId="0">
      <selection activeCell="A20" sqref="A20"/>
    </sheetView>
  </sheetViews>
  <sheetFormatPr baseColWidth="10" defaultColWidth="0" defaultRowHeight="15" zeroHeight="1" x14ac:dyDescent="0.25"/>
  <cols>
    <col min="1" max="1" width="28.28515625" customWidth="1"/>
    <col min="2" max="3" width="12.7109375" customWidth="1"/>
    <col min="4" max="4" width="13.5703125" customWidth="1"/>
    <col min="5" max="6" width="12.7109375" customWidth="1"/>
    <col min="7" max="7" width="12.5703125" customWidth="1"/>
    <col min="8" max="8" width="12.85546875" customWidth="1"/>
    <col min="9" max="9" width="13.5703125" customWidth="1"/>
    <col min="10" max="11" width="11.42578125" customWidth="1"/>
    <col min="12" max="12" width="13.5703125" customWidth="1"/>
    <col min="13" max="13" width="14.140625" customWidth="1"/>
    <col min="14" max="15" width="11.42578125" customWidth="1"/>
    <col min="16" max="16384" width="11.42578125" hidden="1"/>
  </cols>
  <sheetData>
    <row r="1" spans="1:15" x14ac:dyDescent="0.25"/>
    <row r="2" spans="1:15" x14ac:dyDescent="0.25"/>
    <row r="3" spans="1:15" x14ac:dyDescent="0.25"/>
    <row r="4" spans="1:15" x14ac:dyDescent="0.25"/>
    <row r="5" spans="1:15" x14ac:dyDescent="0.25"/>
    <row r="6" spans="1:15" x14ac:dyDescent="0.25"/>
    <row r="7" spans="1:15" x14ac:dyDescent="0.25"/>
    <row r="8" spans="1:15" x14ac:dyDescent="0.25"/>
    <row r="9" spans="1:15" x14ac:dyDescent="0.25"/>
    <row r="10" spans="1:15" x14ac:dyDescent="0.25"/>
    <row r="11" spans="1:15" x14ac:dyDescent="0.25"/>
    <row r="12" spans="1:15" ht="22.5" customHeight="1" thickBot="1" x14ac:dyDescent="0.3"/>
    <row r="13" spans="1:15" ht="15" customHeight="1" x14ac:dyDescent="0.25">
      <c r="A13" s="38" t="s">
        <v>9</v>
      </c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40"/>
    </row>
    <row r="14" spans="1:15" x14ac:dyDescent="0.25">
      <c r="A14" s="41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3"/>
    </row>
    <row r="15" spans="1:15" ht="15.75" thickBot="1" x14ac:dyDescent="0.3">
      <c r="A15" s="44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6"/>
    </row>
    <row r="16" spans="1:15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</row>
    <row r="17" spans="1:15" ht="15.75" thickBot="1" x14ac:dyDescent="0.3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</row>
    <row r="18" spans="1:15" ht="15.75" thickBot="1" x14ac:dyDescent="0.3">
      <c r="A18" s="47" t="s">
        <v>10</v>
      </c>
      <c r="B18" s="48"/>
      <c r="C18" s="48"/>
      <c r="D18" s="48"/>
      <c r="E18" s="48"/>
      <c r="F18" s="48"/>
      <c r="G18" s="48"/>
      <c r="H18" s="48"/>
      <c r="I18" s="49"/>
      <c r="J18" s="1"/>
      <c r="K18" s="1"/>
      <c r="L18" s="23" t="s">
        <v>102</v>
      </c>
      <c r="M18" s="24"/>
      <c r="N18" s="1"/>
      <c r="O18" s="1"/>
    </row>
    <row r="19" spans="1:15" ht="15.75" thickBot="1" x14ac:dyDescent="0.3">
      <c r="A19" s="2" t="s">
        <v>1</v>
      </c>
      <c r="B19" s="2" t="s">
        <v>8</v>
      </c>
      <c r="C19" s="2" t="s">
        <v>139</v>
      </c>
      <c r="D19" s="2" t="s">
        <v>5</v>
      </c>
      <c r="E19" s="2" t="s">
        <v>0</v>
      </c>
      <c r="F19" s="2" t="s">
        <v>7</v>
      </c>
      <c r="G19" s="2" t="s">
        <v>2</v>
      </c>
      <c r="H19" s="2" t="s">
        <v>3</v>
      </c>
      <c r="I19" s="2" t="s">
        <v>4</v>
      </c>
      <c r="J19" s="1"/>
      <c r="K19" s="1"/>
      <c r="L19" s="25" t="s">
        <v>5</v>
      </c>
      <c r="M19" s="25">
        <f>SUM(D30,D45,D60,D75,D90)</f>
        <v>0</v>
      </c>
      <c r="N19" s="1"/>
      <c r="O19" s="1"/>
    </row>
    <row r="20" spans="1:15" x14ac:dyDescent="0.25">
      <c r="A20" s="3"/>
      <c r="B20" s="3"/>
      <c r="C20" s="3"/>
      <c r="D20" s="3" t="str">
        <f t="shared" ref="D20:D29" si="0">IF($A20&lt;&gt;"",$B20*VLOOKUP($A20,Listealiments,2,FALSE),"")</f>
        <v/>
      </c>
      <c r="E20" s="3" t="str">
        <f t="shared" ref="E20:E29" si="1">IF($A20&lt;&gt;"",$B20*VLOOKUP($A20,Listealiments,3,FALSE),"")</f>
        <v/>
      </c>
      <c r="F20" s="3" t="str">
        <f t="shared" ref="F20:F29" si="2">IF($A20&lt;&gt;"",$B20*VLOOKUP($A20,Listealiments,4,FALSE),"")</f>
        <v/>
      </c>
      <c r="G20" s="3" t="str">
        <f t="shared" ref="G20:G29" si="3">IF($A20&lt;&gt;"",$B20*VLOOKUP($A20,Listealiments,5,FALSE),"")</f>
        <v/>
      </c>
      <c r="H20" s="3" t="str">
        <f t="shared" ref="H20:H29" si="4">IF($A20&lt;&gt;"",$B20*VLOOKUP($A20,Listealiments,6,FALSE),"")</f>
        <v/>
      </c>
      <c r="I20" s="3" t="str">
        <f t="shared" ref="I20:I29" si="5">IF($A20&lt;&gt;"",$B20*VLOOKUP($A20,Listealiments,7,FALSE),"")</f>
        <v/>
      </c>
      <c r="J20" s="1"/>
      <c r="K20" s="1"/>
      <c r="L20" s="26" t="s">
        <v>0</v>
      </c>
      <c r="M20" s="26">
        <f>SUM(F30,F45,F60,F75,F90)</f>
        <v>0</v>
      </c>
      <c r="N20" s="1"/>
      <c r="O20" s="1"/>
    </row>
    <row r="21" spans="1:15" x14ac:dyDescent="0.25">
      <c r="A21" s="4"/>
      <c r="B21" s="3"/>
      <c r="C21" s="3"/>
      <c r="D21" s="3" t="str">
        <f t="shared" si="0"/>
        <v/>
      </c>
      <c r="E21" s="3" t="str">
        <f t="shared" si="1"/>
        <v/>
      </c>
      <c r="F21" s="3" t="str">
        <f t="shared" si="2"/>
        <v/>
      </c>
      <c r="G21" s="3" t="str">
        <f t="shared" si="3"/>
        <v/>
      </c>
      <c r="H21" s="3" t="str">
        <f t="shared" si="4"/>
        <v/>
      </c>
      <c r="I21" s="3" t="str">
        <f t="shared" si="5"/>
        <v/>
      </c>
      <c r="J21" s="1"/>
      <c r="K21" s="1"/>
      <c r="L21" s="26" t="s">
        <v>2</v>
      </c>
      <c r="M21" s="26">
        <f>SUM(G30,G45,G60,G75,G90)</f>
        <v>0</v>
      </c>
      <c r="N21" s="1"/>
      <c r="O21" s="1"/>
    </row>
    <row r="22" spans="1:15" x14ac:dyDescent="0.25">
      <c r="A22" s="4"/>
      <c r="B22" s="3"/>
      <c r="C22" s="3"/>
      <c r="D22" s="3" t="str">
        <f t="shared" si="0"/>
        <v/>
      </c>
      <c r="E22" s="3" t="str">
        <f t="shared" si="1"/>
        <v/>
      </c>
      <c r="F22" s="3" t="str">
        <f t="shared" si="2"/>
        <v/>
      </c>
      <c r="G22" s="3" t="str">
        <f t="shared" si="3"/>
        <v/>
      </c>
      <c r="H22" s="3" t="str">
        <f t="shared" si="4"/>
        <v/>
      </c>
      <c r="I22" s="3" t="str">
        <f t="shared" si="5"/>
        <v/>
      </c>
      <c r="J22" s="1"/>
      <c r="K22" s="1"/>
      <c r="L22" s="26" t="s">
        <v>3</v>
      </c>
      <c r="M22" s="26">
        <f>SUM(H30,H45,H60,H75,H90)</f>
        <v>0</v>
      </c>
      <c r="N22" s="1"/>
      <c r="O22" s="1"/>
    </row>
    <row r="23" spans="1:15" x14ac:dyDescent="0.25">
      <c r="A23" s="4"/>
      <c r="B23" s="3"/>
      <c r="C23" s="3"/>
      <c r="D23" s="3" t="str">
        <f t="shared" si="0"/>
        <v/>
      </c>
      <c r="E23" s="3" t="str">
        <f t="shared" si="1"/>
        <v/>
      </c>
      <c r="F23" s="3" t="str">
        <f t="shared" si="2"/>
        <v/>
      </c>
      <c r="G23" s="3" t="str">
        <f t="shared" si="3"/>
        <v/>
      </c>
      <c r="H23" s="3" t="str">
        <f t="shared" si="4"/>
        <v/>
      </c>
      <c r="I23" s="3" t="str">
        <f t="shared" si="5"/>
        <v/>
      </c>
      <c r="J23" s="1"/>
      <c r="K23" s="1"/>
      <c r="L23" s="26" t="s">
        <v>4</v>
      </c>
      <c r="M23" s="26">
        <f>SUM(I30,I45,I60,I75,I90)</f>
        <v>0</v>
      </c>
      <c r="N23" s="1"/>
      <c r="O23" s="1"/>
    </row>
    <row r="24" spans="1:15" x14ac:dyDescent="0.25">
      <c r="A24" s="4"/>
      <c r="B24" s="3"/>
      <c r="C24" s="3"/>
      <c r="D24" s="3" t="str">
        <f t="shared" si="0"/>
        <v/>
      </c>
      <c r="E24" s="3" t="str">
        <f t="shared" si="1"/>
        <v/>
      </c>
      <c r="F24" s="3" t="str">
        <f t="shared" si="2"/>
        <v/>
      </c>
      <c r="G24" s="3" t="str">
        <f t="shared" si="3"/>
        <v/>
      </c>
      <c r="H24" s="3" t="str">
        <f t="shared" si="4"/>
        <v/>
      </c>
      <c r="I24" s="3" t="str">
        <f t="shared" si="5"/>
        <v/>
      </c>
      <c r="J24" s="1"/>
      <c r="K24" s="1"/>
      <c r="L24" s="1"/>
      <c r="M24" s="1"/>
      <c r="N24" s="1"/>
      <c r="O24" s="1"/>
    </row>
    <row r="25" spans="1:15" x14ac:dyDescent="0.25">
      <c r="A25" s="4"/>
      <c r="B25" s="3"/>
      <c r="C25" s="3"/>
      <c r="D25" s="3" t="str">
        <f t="shared" si="0"/>
        <v/>
      </c>
      <c r="E25" s="3" t="str">
        <f t="shared" si="1"/>
        <v/>
      </c>
      <c r="F25" s="3" t="str">
        <f t="shared" si="2"/>
        <v/>
      </c>
      <c r="G25" s="3" t="str">
        <f t="shared" si="3"/>
        <v/>
      </c>
      <c r="H25" s="3" t="str">
        <f t="shared" si="4"/>
        <v/>
      </c>
      <c r="I25" s="36" t="str">
        <f t="shared" si="5"/>
        <v/>
      </c>
      <c r="J25" s="35"/>
      <c r="K25" s="1"/>
      <c r="L25" s="1"/>
      <c r="M25" s="1"/>
      <c r="N25" s="1"/>
      <c r="O25" s="37"/>
    </row>
    <row r="26" spans="1:15" x14ac:dyDescent="0.25">
      <c r="A26" s="4"/>
      <c r="B26" s="3"/>
      <c r="C26" s="3"/>
      <c r="D26" s="3" t="str">
        <f t="shared" si="0"/>
        <v/>
      </c>
      <c r="E26" s="3" t="str">
        <f t="shared" si="1"/>
        <v/>
      </c>
      <c r="F26" s="3" t="str">
        <f t="shared" si="2"/>
        <v/>
      </c>
      <c r="G26" s="3" t="str">
        <f t="shared" si="3"/>
        <v/>
      </c>
      <c r="H26" s="3" t="str">
        <f t="shared" si="4"/>
        <v/>
      </c>
      <c r="I26" s="3" t="str">
        <f t="shared" si="5"/>
        <v/>
      </c>
      <c r="J26" s="1"/>
      <c r="K26" s="1"/>
      <c r="L26" s="1"/>
      <c r="M26" s="1"/>
      <c r="N26" s="1"/>
      <c r="O26" s="1"/>
    </row>
    <row r="27" spans="1:15" x14ac:dyDescent="0.25">
      <c r="A27" s="4"/>
      <c r="B27" s="3"/>
      <c r="C27" s="3"/>
      <c r="D27" s="3" t="str">
        <f t="shared" si="0"/>
        <v/>
      </c>
      <c r="E27" s="3" t="str">
        <f t="shared" si="1"/>
        <v/>
      </c>
      <c r="F27" s="3" t="str">
        <f t="shared" si="2"/>
        <v/>
      </c>
      <c r="G27" s="3" t="str">
        <f t="shared" si="3"/>
        <v/>
      </c>
      <c r="H27" s="3" t="str">
        <f t="shared" si="4"/>
        <v/>
      </c>
      <c r="I27" s="3" t="str">
        <f t="shared" si="5"/>
        <v/>
      </c>
      <c r="J27" s="1"/>
      <c r="K27" s="1"/>
      <c r="L27" s="1"/>
      <c r="M27" s="1"/>
      <c r="N27" s="1"/>
      <c r="O27" s="1"/>
    </row>
    <row r="28" spans="1:15" x14ac:dyDescent="0.25">
      <c r="A28" s="4"/>
      <c r="B28" s="3"/>
      <c r="C28" s="3"/>
      <c r="D28" s="3" t="str">
        <f t="shared" si="0"/>
        <v/>
      </c>
      <c r="E28" s="3" t="str">
        <f t="shared" si="1"/>
        <v/>
      </c>
      <c r="F28" s="3" t="str">
        <f t="shared" si="2"/>
        <v/>
      </c>
      <c r="G28" s="3" t="str">
        <f t="shared" si="3"/>
        <v/>
      </c>
      <c r="H28" s="3" t="str">
        <f t="shared" si="4"/>
        <v/>
      </c>
      <c r="I28" s="3" t="str">
        <f t="shared" si="5"/>
        <v/>
      </c>
      <c r="J28" s="1"/>
      <c r="K28" s="1"/>
      <c r="L28" s="1"/>
      <c r="M28" s="1"/>
      <c r="N28" s="1"/>
      <c r="O28" s="1"/>
    </row>
    <row r="29" spans="1:15" ht="15.75" thickBot="1" x14ac:dyDescent="0.3">
      <c r="A29" s="5"/>
      <c r="B29" s="3"/>
      <c r="C29" s="3"/>
      <c r="D29" s="3" t="str">
        <f t="shared" si="0"/>
        <v/>
      </c>
      <c r="E29" s="3" t="str">
        <f t="shared" si="1"/>
        <v/>
      </c>
      <c r="F29" s="3" t="str">
        <f t="shared" si="2"/>
        <v/>
      </c>
      <c r="G29" s="3" t="str">
        <f t="shared" si="3"/>
        <v/>
      </c>
      <c r="H29" s="3" t="str">
        <f t="shared" si="4"/>
        <v/>
      </c>
      <c r="I29" s="3" t="str">
        <f t="shared" si="5"/>
        <v/>
      </c>
      <c r="J29" s="1"/>
      <c r="K29" s="1"/>
      <c r="L29" s="1"/>
      <c r="M29" s="1"/>
      <c r="N29" s="1"/>
      <c r="O29" s="1"/>
    </row>
    <row r="30" spans="1:15" ht="15.75" thickBot="1" x14ac:dyDescent="0.3">
      <c r="A30" s="56" t="s">
        <v>6</v>
      </c>
      <c r="B30" s="57"/>
      <c r="C30" s="58"/>
      <c r="D30" s="6">
        <f t="shared" ref="D30:I30" si="6" xml:space="preserve"> SUM(D20:D29)</f>
        <v>0</v>
      </c>
      <c r="E30" s="6">
        <f>SUM(E20:E29)</f>
        <v>0</v>
      </c>
      <c r="F30" s="6">
        <f t="shared" si="6"/>
        <v>0</v>
      </c>
      <c r="G30" s="6">
        <f t="shared" si="6"/>
        <v>0</v>
      </c>
      <c r="H30" s="6">
        <f t="shared" si="6"/>
        <v>0</v>
      </c>
      <c r="I30" s="6">
        <f t="shared" si="6"/>
        <v>0</v>
      </c>
      <c r="J30" s="1"/>
      <c r="K30" s="1"/>
      <c r="L30" s="1"/>
      <c r="M30" s="1"/>
      <c r="N30" s="1"/>
      <c r="O30" s="1"/>
    </row>
    <row r="31" spans="1:15" x14ac:dyDescent="0.25">
      <c r="A31" s="27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</row>
    <row r="32" spans="1:15" ht="15.75" thickBot="1" x14ac:dyDescent="0.3">
      <c r="A32" s="27"/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</row>
    <row r="33" spans="1:15" ht="15.75" thickBot="1" x14ac:dyDescent="0.3">
      <c r="A33" s="50" t="s">
        <v>11</v>
      </c>
      <c r="B33" s="51"/>
      <c r="C33" s="51"/>
      <c r="D33" s="51"/>
      <c r="E33" s="51"/>
      <c r="F33" s="51"/>
      <c r="G33" s="51"/>
      <c r="H33" s="51"/>
      <c r="I33" s="52"/>
      <c r="J33" s="27"/>
      <c r="K33" s="27"/>
      <c r="L33" s="27"/>
      <c r="M33" s="27"/>
      <c r="N33" s="27"/>
      <c r="O33" s="27"/>
    </row>
    <row r="34" spans="1:15" ht="15.75" thickBot="1" x14ac:dyDescent="0.3">
      <c r="A34" s="12" t="s">
        <v>1</v>
      </c>
      <c r="B34" s="12" t="s">
        <v>8</v>
      </c>
      <c r="C34" s="12" t="s">
        <v>139</v>
      </c>
      <c r="D34" s="12" t="s">
        <v>5</v>
      </c>
      <c r="E34" s="12" t="s">
        <v>0</v>
      </c>
      <c r="F34" s="12" t="s">
        <v>7</v>
      </c>
      <c r="G34" s="12" t="s">
        <v>2</v>
      </c>
      <c r="H34" s="12" t="s">
        <v>3</v>
      </c>
      <c r="I34" s="12" t="s">
        <v>4</v>
      </c>
      <c r="J34" s="27"/>
      <c r="K34" s="27"/>
      <c r="L34" s="27"/>
      <c r="M34" s="27"/>
      <c r="N34" s="27"/>
      <c r="O34" s="27"/>
    </row>
    <row r="35" spans="1:15" x14ac:dyDescent="0.25">
      <c r="A35" s="13"/>
      <c r="B35" s="13"/>
      <c r="C35" s="13"/>
      <c r="D35" s="13" t="str">
        <f>IF($A35&lt;&gt;"",$B35*VLOOKUP($A35,Listealiments,2,FALSE),"")</f>
        <v/>
      </c>
      <c r="E35" s="13" t="str">
        <f t="shared" ref="E35:E44" si="7">IF($A35&lt;&gt;"",$B35*VLOOKUP($A35,Listealiments,3,FALSE),"")</f>
        <v/>
      </c>
      <c r="F35" s="13" t="str">
        <f t="shared" ref="F35:F44" si="8">IF($A35&lt;&gt;"",$B35*VLOOKUP($A35,Listealiments,4,FALSE),"")</f>
        <v/>
      </c>
      <c r="G35" s="13" t="str">
        <f t="shared" ref="G35:G44" si="9">IF($A35&lt;&gt;"",$B35*VLOOKUP($A35,Listealiments,5,FALSE),"")</f>
        <v/>
      </c>
      <c r="H35" s="13" t="str">
        <f t="shared" ref="H35:H44" si="10">IF($A35&lt;&gt;"",$B35*VLOOKUP($A35,Listealiments,6,FALSE),"")</f>
        <v/>
      </c>
      <c r="I35" s="13" t="str">
        <f t="shared" ref="I35:I44" si="11">IF($A35&lt;&gt;"",$B35*VLOOKUP($A35,Listealiments,7,FALSE),"")</f>
        <v/>
      </c>
      <c r="J35" s="27"/>
      <c r="K35" s="27"/>
      <c r="L35" s="27"/>
      <c r="M35" s="27"/>
      <c r="N35" s="27"/>
      <c r="O35" s="27"/>
    </row>
    <row r="36" spans="1:15" x14ac:dyDescent="0.25">
      <c r="A36" s="14"/>
      <c r="B36" s="13"/>
      <c r="C36" s="13"/>
      <c r="D36" s="13" t="str">
        <f t="shared" ref="D36:D44" si="12">IF($A36&lt;&gt;"",$B36*VLOOKUP($A36,Listealiments,2,FALSE),"")</f>
        <v/>
      </c>
      <c r="E36" s="13" t="str">
        <f t="shared" si="7"/>
        <v/>
      </c>
      <c r="F36" s="13" t="str">
        <f t="shared" si="8"/>
        <v/>
      </c>
      <c r="G36" s="13" t="str">
        <f t="shared" si="9"/>
        <v/>
      </c>
      <c r="H36" s="13" t="str">
        <f t="shared" si="10"/>
        <v/>
      </c>
      <c r="I36" s="13" t="str">
        <f t="shared" si="11"/>
        <v/>
      </c>
      <c r="J36" s="27"/>
      <c r="K36" s="27"/>
      <c r="L36" s="27"/>
      <c r="M36" s="27"/>
      <c r="N36" s="27"/>
      <c r="O36" s="27"/>
    </row>
    <row r="37" spans="1:15" x14ac:dyDescent="0.25">
      <c r="A37" s="14"/>
      <c r="B37" s="13"/>
      <c r="C37" s="13"/>
      <c r="D37" s="13" t="str">
        <f t="shared" si="12"/>
        <v/>
      </c>
      <c r="E37" s="13" t="str">
        <f t="shared" si="7"/>
        <v/>
      </c>
      <c r="F37" s="13" t="str">
        <f t="shared" si="8"/>
        <v/>
      </c>
      <c r="G37" s="13" t="str">
        <f t="shared" si="9"/>
        <v/>
      </c>
      <c r="H37" s="13" t="str">
        <f t="shared" si="10"/>
        <v/>
      </c>
      <c r="I37" s="13" t="str">
        <f t="shared" si="11"/>
        <v/>
      </c>
      <c r="J37" s="27"/>
      <c r="K37" s="27"/>
      <c r="L37" s="27"/>
      <c r="M37" s="27"/>
      <c r="N37" s="27"/>
      <c r="O37" s="27"/>
    </row>
    <row r="38" spans="1:15" x14ac:dyDescent="0.25">
      <c r="A38" s="14"/>
      <c r="B38" s="13"/>
      <c r="C38" s="13"/>
      <c r="D38" s="13" t="str">
        <f t="shared" si="12"/>
        <v/>
      </c>
      <c r="E38" s="13" t="str">
        <f t="shared" si="7"/>
        <v/>
      </c>
      <c r="F38" s="13" t="str">
        <f t="shared" si="8"/>
        <v/>
      </c>
      <c r="G38" s="13" t="str">
        <f t="shared" si="9"/>
        <v/>
      </c>
      <c r="H38" s="13" t="str">
        <f t="shared" si="10"/>
        <v/>
      </c>
      <c r="I38" s="13" t="str">
        <f t="shared" si="11"/>
        <v/>
      </c>
      <c r="J38" s="27"/>
      <c r="K38" s="27"/>
      <c r="L38" s="27"/>
      <c r="M38" s="27"/>
      <c r="N38" s="27"/>
      <c r="O38" s="27"/>
    </row>
    <row r="39" spans="1:15" x14ac:dyDescent="0.25">
      <c r="A39" s="14"/>
      <c r="B39" s="13"/>
      <c r="C39" s="13"/>
      <c r="D39" s="13" t="str">
        <f t="shared" si="12"/>
        <v/>
      </c>
      <c r="E39" s="13" t="str">
        <f t="shared" si="7"/>
        <v/>
      </c>
      <c r="F39" s="13" t="str">
        <f t="shared" si="8"/>
        <v/>
      </c>
      <c r="G39" s="13" t="str">
        <f t="shared" si="9"/>
        <v/>
      </c>
      <c r="H39" s="13" t="str">
        <f t="shared" si="10"/>
        <v/>
      </c>
      <c r="I39" s="13" t="str">
        <f t="shared" si="11"/>
        <v/>
      </c>
      <c r="J39" s="27"/>
      <c r="K39" s="27"/>
      <c r="L39" s="27"/>
      <c r="M39" s="27"/>
      <c r="N39" s="27"/>
      <c r="O39" s="27"/>
    </row>
    <row r="40" spans="1:15" x14ac:dyDescent="0.25">
      <c r="A40" s="14"/>
      <c r="B40" s="13"/>
      <c r="C40" s="13"/>
      <c r="D40" s="13" t="str">
        <f t="shared" si="12"/>
        <v/>
      </c>
      <c r="E40" s="13" t="str">
        <f t="shared" si="7"/>
        <v/>
      </c>
      <c r="F40" s="13" t="str">
        <f t="shared" si="8"/>
        <v/>
      </c>
      <c r="G40" s="13" t="str">
        <f t="shared" si="9"/>
        <v/>
      </c>
      <c r="H40" s="13" t="str">
        <f t="shared" si="10"/>
        <v/>
      </c>
      <c r="I40" s="13" t="str">
        <f t="shared" si="11"/>
        <v/>
      </c>
      <c r="J40" s="27"/>
      <c r="K40" s="27"/>
      <c r="L40" s="27"/>
      <c r="M40" s="27"/>
      <c r="N40" s="27"/>
      <c r="O40" s="27"/>
    </row>
    <row r="41" spans="1:15" x14ac:dyDescent="0.25">
      <c r="A41" s="14"/>
      <c r="B41" s="13"/>
      <c r="C41" s="13"/>
      <c r="D41" s="13" t="str">
        <f t="shared" si="12"/>
        <v/>
      </c>
      <c r="E41" s="13" t="str">
        <f t="shared" si="7"/>
        <v/>
      </c>
      <c r="F41" s="13" t="str">
        <f t="shared" si="8"/>
        <v/>
      </c>
      <c r="G41" s="13" t="str">
        <f t="shared" si="9"/>
        <v/>
      </c>
      <c r="H41" s="13" t="str">
        <f t="shared" si="10"/>
        <v/>
      </c>
      <c r="I41" s="13" t="str">
        <f t="shared" si="11"/>
        <v/>
      </c>
      <c r="J41" s="27"/>
      <c r="K41" s="27"/>
      <c r="L41" s="27"/>
      <c r="M41" s="27"/>
      <c r="N41" s="27"/>
      <c r="O41" s="27"/>
    </row>
    <row r="42" spans="1:15" x14ac:dyDescent="0.25">
      <c r="A42" s="14"/>
      <c r="B42" s="13"/>
      <c r="C42" s="13"/>
      <c r="D42" s="13" t="str">
        <f t="shared" si="12"/>
        <v/>
      </c>
      <c r="E42" s="13" t="str">
        <f t="shared" si="7"/>
        <v/>
      </c>
      <c r="F42" s="13" t="str">
        <f t="shared" si="8"/>
        <v/>
      </c>
      <c r="G42" s="13" t="str">
        <f t="shared" si="9"/>
        <v/>
      </c>
      <c r="H42" s="13" t="str">
        <f t="shared" si="10"/>
        <v/>
      </c>
      <c r="I42" s="13" t="str">
        <f t="shared" si="11"/>
        <v/>
      </c>
      <c r="J42" s="27"/>
      <c r="K42" s="27"/>
      <c r="L42" s="27"/>
      <c r="M42" s="27"/>
      <c r="N42" s="27"/>
      <c r="O42" s="27"/>
    </row>
    <row r="43" spans="1:15" x14ac:dyDescent="0.25">
      <c r="A43" s="14"/>
      <c r="B43" s="13"/>
      <c r="C43" s="13"/>
      <c r="D43" s="13" t="str">
        <f t="shared" si="12"/>
        <v/>
      </c>
      <c r="E43" s="13" t="str">
        <f t="shared" si="7"/>
        <v/>
      </c>
      <c r="F43" s="13" t="str">
        <f t="shared" si="8"/>
        <v/>
      </c>
      <c r="G43" s="13" t="str">
        <f t="shared" si="9"/>
        <v/>
      </c>
      <c r="H43" s="13" t="str">
        <f t="shared" si="10"/>
        <v/>
      </c>
      <c r="I43" s="13" t="str">
        <f t="shared" si="11"/>
        <v/>
      </c>
      <c r="J43" s="27"/>
      <c r="K43" s="27"/>
      <c r="L43" s="27"/>
      <c r="M43" s="27"/>
      <c r="N43" s="27"/>
      <c r="O43" s="27"/>
    </row>
    <row r="44" spans="1:15" ht="15.75" thickBot="1" x14ac:dyDescent="0.3">
      <c r="A44" s="15"/>
      <c r="B44" s="15"/>
      <c r="C44" s="32"/>
      <c r="D44" s="13" t="str">
        <f t="shared" si="12"/>
        <v/>
      </c>
      <c r="E44" s="13" t="str">
        <f t="shared" si="7"/>
        <v/>
      </c>
      <c r="F44" s="13" t="str">
        <f t="shared" si="8"/>
        <v/>
      </c>
      <c r="G44" s="13" t="str">
        <f t="shared" si="9"/>
        <v/>
      </c>
      <c r="H44" s="13" t="str">
        <f t="shared" si="10"/>
        <v/>
      </c>
      <c r="I44" s="13" t="str">
        <f t="shared" si="11"/>
        <v/>
      </c>
      <c r="J44" s="27"/>
      <c r="K44" s="27"/>
      <c r="L44" s="27"/>
      <c r="M44" s="27"/>
      <c r="N44" s="27"/>
      <c r="O44" s="27"/>
    </row>
    <row r="45" spans="1:15" ht="15.75" thickBot="1" x14ac:dyDescent="0.3">
      <c r="A45" s="59" t="s">
        <v>6</v>
      </c>
      <c r="B45" s="60"/>
      <c r="C45" s="61"/>
      <c r="D45" s="16">
        <f t="shared" ref="D45:I45" si="13">SUM(D35:D44)</f>
        <v>0</v>
      </c>
      <c r="E45" s="16">
        <f>SUM(E35:E44)</f>
        <v>0</v>
      </c>
      <c r="F45" s="16">
        <f t="shared" si="13"/>
        <v>0</v>
      </c>
      <c r="G45" s="16">
        <f t="shared" si="13"/>
        <v>0</v>
      </c>
      <c r="H45" s="16">
        <f t="shared" si="13"/>
        <v>0</v>
      </c>
      <c r="I45" s="16">
        <f t="shared" si="13"/>
        <v>0</v>
      </c>
      <c r="J45" s="27"/>
      <c r="K45" s="27"/>
      <c r="L45" s="27"/>
      <c r="M45" s="27"/>
      <c r="N45" s="27"/>
      <c r="O45" s="27"/>
    </row>
    <row r="46" spans="1:15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7"/>
      <c r="K46" s="27"/>
      <c r="L46" s="27"/>
      <c r="M46" s="27"/>
      <c r="N46" s="27"/>
      <c r="O46" s="27"/>
    </row>
    <row r="47" spans="1:15" ht="15.75" thickBot="1" x14ac:dyDescent="0.3">
      <c r="A47" s="30"/>
      <c r="B47" s="30"/>
      <c r="C47" s="30"/>
      <c r="D47" s="30"/>
      <c r="E47" s="30"/>
      <c r="F47" s="30"/>
      <c r="G47" s="30"/>
      <c r="H47" s="30"/>
      <c r="I47" s="30"/>
      <c r="J47" s="27"/>
      <c r="K47" s="27"/>
      <c r="L47" s="27"/>
      <c r="M47" s="27"/>
      <c r="N47" s="27"/>
      <c r="O47" s="27"/>
    </row>
    <row r="48" spans="1:15" ht="15.75" thickBot="1" x14ac:dyDescent="0.3">
      <c r="A48" s="53" t="s">
        <v>12</v>
      </c>
      <c r="B48" s="54"/>
      <c r="C48" s="54"/>
      <c r="D48" s="54"/>
      <c r="E48" s="54"/>
      <c r="F48" s="54"/>
      <c r="G48" s="54"/>
      <c r="H48" s="54"/>
      <c r="I48" s="55"/>
      <c r="J48" s="27"/>
      <c r="K48" s="62" t="s">
        <v>140</v>
      </c>
      <c r="L48" s="63"/>
      <c r="M48" s="63"/>
      <c r="N48" s="64"/>
      <c r="O48" s="27"/>
    </row>
    <row r="49" spans="1:15" ht="15.75" thickBot="1" x14ac:dyDescent="0.3">
      <c r="A49" s="18" t="s">
        <v>1</v>
      </c>
      <c r="B49" s="18" t="s">
        <v>8</v>
      </c>
      <c r="C49" s="18" t="s">
        <v>139</v>
      </c>
      <c r="D49" s="18" t="s">
        <v>5</v>
      </c>
      <c r="E49" s="18" t="s">
        <v>0</v>
      </c>
      <c r="F49" s="18" t="s">
        <v>7</v>
      </c>
      <c r="G49" s="18" t="s">
        <v>2</v>
      </c>
      <c r="H49" s="18" t="s">
        <v>3</v>
      </c>
      <c r="I49" s="18" t="s">
        <v>4</v>
      </c>
      <c r="J49" s="27"/>
      <c r="K49" s="83"/>
      <c r="L49" s="84"/>
      <c r="M49" s="84"/>
      <c r="N49" s="85"/>
      <c r="O49" s="27"/>
    </row>
    <row r="50" spans="1:15" x14ac:dyDescent="0.25">
      <c r="A50" s="19"/>
      <c r="B50" s="19"/>
      <c r="C50" s="19"/>
      <c r="D50" s="19" t="str">
        <f t="shared" ref="D50:D59" si="14">IF($A50&lt;&gt;"",$B50*VLOOKUP($A50,Listealiments,2,FALSE),"")</f>
        <v/>
      </c>
      <c r="E50" s="19" t="str">
        <f t="shared" ref="E50:E59" si="15">IF($A50&lt;&gt;"",$B50*VLOOKUP($A50,Listealiments,3,FALSE),"")</f>
        <v/>
      </c>
      <c r="F50" s="19" t="str">
        <f t="shared" ref="F50:F59" si="16">IF($A50&lt;&gt;"",$B50*VLOOKUP($A50,Listealiments,4,FALSE),"")</f>
        <v/>
      </c>
      <c r="G50" s="19" t="str">
        <f t="shared" ref="G50:G59" si="17">IF($A50&lt;&gt;"",$B50*VLOOKUP($A50,Listealiments,5,FALSE),"")</f>
        <v/>
      </c>
      <c r="H50" s="19" t="str">
        <f t="shared" ref="H50:H59" si="18">IF($A50&lt;&gt;"",$B50*VLOOKUP($A50,Listealiments,6,FALSE),"")</f>
        <v/>
      </c>
      <c r="I50" s="19" t="str">
        <f t="shared" ref="I50:I59" si="19">IF($A50&lt;&gt;"",$B50*VLOOKUP($A50,Listealiments,7,FALSE),"")</f>
        <v/>
      </c>
      <c r="J50" s="27"/>
      <c r="K50" s="86"/>
      <c r="L50" s="87"/>
      <c r="M50" s="87"/>
      <c r="N50" s="88"/>
      <c r="O50" s="27"/>
    </row>
    <row r="51" spans="1:15" x14ac:dyDescent="0.25">
      <c r="A51" s="20"/>
      <c r="B51" s="19"/>
      <c r="C51" s="19"/>
      <c r="D51" s="19" t="str">
        <f t="shared" si="14"/>
        <v/>
      </c>
      <c r="E51" s="19" t="str">
        <f t="shared" si="15"/>
        <v/>
      </c>
      <c r="F51" s="19" t="str">
        <f t="shared" si="16"/>
        <v/>
      </c>
      <c r="G51" s="19" t="str">
        <f t="shared" si="17"/>
        <v/>
      </c>
      <c r="H51" s="19" t="str">
        <f t="shared" si="18"/>
        <v/>
      </c>
      <c r="I51" s="19" t="str">
        <f t="shared" si="19"/>
        <v/>
      </c>
      <c r="J51" s="27"/>
      <c r="K51" s="86"/>
      <c r="L51" s="87"/>
      <c r="M51" s="87"/>
      <c r="N51" s="88"/>
      <c r="O51" s="27"/>
    </row>
    <row r="52" spans="1:15" x14ac:dyDescent="0.25">
      <c r="A52" s="20"/>
      <c r="B52" s="19"/>
      <c r="C52" s="19"/>
      <c r="D52" s="19" t="str">
        <f t="shared" si="14"/>
        <v/>
      </c>
      <c r="E52" s="19" t="str">
        <f t="shared" si="15"/>
        <v/>
      </c>
      <c r="F52" s="19" t="str">
        <f t="shared" si="16"/>
        <v/>
      </c>
      <c r="G52" s="19" t="str">
        <f t="shared" si="17"/>
        <v/>
      </c>
      <c r="H52" s="19" t="str">
        <f t="shared" si="18"/>
        <v/>
      </c>
      <c r="I52" s="19" t="str">
        <f t="shared" si="19"/>
        <v/>
      </c>
      <c r="J52" s="27"/>
      <c r="K52" s="86"/>
      <c r="L52" s="87"/>
      <c r="M52" s="87"/>
      <c r="N52" s="88"/>
      <c r="O52" s="27"/>
    </row>
    <row r="53" spans="1:15" x14ac:dyDescent="0.25">
      <c r="A53" s="20"/>
      <c r="B53" s="19"/>
      <c r="C53" s="19"/>
      <c r="D53" s="19" t="str">
        <f t="shared" si="14"/>
        <v/>
      </c>
      <c r="E53" s="19" t="str">
        <f t="shared" si="15"/>
        <v/>
      </c>
      <c r="F53" s="19" t="str">
        <f t="shared" si="16"/>
        <v/>
      </c>
      <c r="G53" s="19" t="str">
        <f t="shared" si="17"/>
        <v/>
      </c>
      <c r="H53" s="19" t="str">
        <f t="shared" si="18"/>
        <v/>
      </c>
      <c r="I53" s="19" t="str">
        <f t="shared" si="19"/>
        <v/>
      </c>
      <c r="J53" s="27"/>
      <c r="K53" s="86"/>
      <c r="L53" s="87"/>
      <c r="M53" s="87"/>
      <c r="N53" s="88"/>
      <c r="O53" s="27"/>
    </row>
    <row r="54" spans="1:15" x14ac:dyDescent="0.25">
      <c r="A54" s="20"/>
      <c r="B54" s="19"/>
      <c r="C54" s="19"/>
      <c r="D54" s="19" t="str">
        <f t="shared" si="14"/>
        <v/>
      </c>
      <c r="E54" s="19" t="str">
        <f t="shared" si="15"/>
        <v/>
      </c>
      <c r="F54" s="19" t="str">
        <f t="shared" si="16"/>
        <v/>
      </c>
      <c r="G54" s="19" t="str">
        <f t="shared" si="17"/>
        <v/>
      </c>
      <c r="H54" s="19" t="str">
        <f t="shared" si="18"/>
        <v/>
      </c>
      <c r="I54" s="19" t="str">
        <f t="shared" si="19"/>
        <v/>
      </c>
      <c r="J54" s="27"/>
      <c r="K54" s="86"/>
      <c r="L54" s="87"/>
      <c r="M54" s="87"/>
      <c r="N54" s="88"/>
      <c r="O54" s="27"/>
    </row>
    <row r="55" spans="1:15" x14ac:dyDescent="0.25">
      <c r="A55" s="20"/>
      <c r="B55" s="19"/>
      <c r="C55" s="19"/>
      <c r="D55" s="19" t="str">
        <f t="shared" si="14"/>
        <v/>
      </c>
      <c r="E55" s="19" t="str">
        <f t="shared" si="15"/>
        <v/>
      </c>
      <c r="F55" s="19" t="str">
        <f t="shared" si="16"/>
        <v/>
      </c>
      <c r="G55" s="19" t="str">
        <f t="shared" si="17"/>
        <v/>
      </c>
      <c r="H55" s="19" t="str">
        <f t="shared" si="18"/>
        <v/>
      </c>
      <c r="I55" s="19" t="str">
        <f t="shared" si="19"/>
        <v/>
      </c>
      <c r="J55" s="27"/>
      <c r="K55" s="86"/>
      <c r="L55" s="87"/>
      <c r="M55" s="87"/>
      <c r="N55" s="88"/>
      <c r="O55" s="27"/>
    </row>
    <row r="56" spans="1:15" x14ac:dyDescent="0.25">
      <c r="A56" s="20"/>
      <c r="B56" s="19"/>
      <c r="C56" s="19"/>
      <c r="D56" s="19" t="str">
        <f t="shared" si="14"/>
        <v/>
      </c>
      <c r="E56" s="19" t="str">
        <f t="shared" si="15"/>
        <v/>
      </c>
      <c r="F56" s="19" t="str">
        <f t="shared" si="16"/>
        <v/>
      </c>
      <c r="G56" s="19" t="str">
        <f t="shared" si="17"/>
        <v/>
      </c>
      <c r="H56" s="19" t="str">
        <f t="shared" si="18"/>
        <v/>
      </c>
      <c r="I56" s="19" t="str">
        <f t="shared" si="19"/>
        <v/>
      </c>
      <c r="J56" s="27"/>
      <c r="K56" s="86"/>
      <c r="L56" s="87"/>
      <c r="M56" s="87"/>
      <c r="N56" s="88"/>
      <c r="O56" s="27"/>
    </row>
    <row r="57" spans="1:15" x14ac:dyDescent="0.25">
      <c r="A57" s="20"/>
      <c r="B57" s="19"/>
      <c r="C57" s="19"/>
      <c r="D57" s="19" t="str">
        <f t="shared" si="14"/>
        <v/>
      </c>
      <c r="E57" s="19" t="str">
        <f t="shared" si="15"/>
        <v/>
      </c>
      <c r="F57" s="19" t="str">
        <f t="shared" si="16"/>
        <v/>
      </c>
      <c r="G57" s="19" t="str">
        <f t="shared" si="17"/>
        <v/>
      </c>
      <c r="H57" s="19" t="str">
        <f t="shared" si="18"/>
        <v/>
      </c>
      <c r="I57" s="19" t="str">
        <f t="shared" si="19"/>
        <v/>
      </c>
      <c r="J57" s="27"/>
      <c r="K57" s="86"/>
      <c r="L57" s="87"/>
      <c r="M57" s="87"/>
      <c r="N57" s="88"/>
      <c r="O57" s="27"/>
    </row>
    <row r="58" spans="1:15" x14ac:dyDescent="0.25">
      <c r="A58" s="20"/>
      <c r="B58" s="19"/>
      <c r="C58" s="19"/>
      <c r="D58" s="19" t="str">
        <f t="shared" si="14"/>
        <v/>
      </c>
      <c r="E58" s="19" t="str">
        <f t="shared" si="15"/>
        <v/>
      </c>
      <c r="F58" s="19" t="str">
        <f t="shared" si="16"/>
        <v/>
      </c>
      <c r="G58" s="19" t="str">
        <f t="shared" si="17"/>
        <v/>
      </c>
      <c r="H58" s="19" t="str">
        <f t="shared" si="18"/>
        <v/>
      </c>
      <c r="I58" s="19" t="str">
        <f t="shared" si="19"/>
        <v/>
      </c>
      <c r="J58" s="27"/>
      <c r="K58" s="86"/>
      <c r="L58" s="87"/>
      <c r="M58" s="87"/>
      <c r="N58" s="88"/>
      <c r="O58" s="27"/>
    </row>
    <row r="59" spans="1:15" ht="15.75" thickBot="1" x14ac:dyDescent="0.3">
      <c r="A59" s="21"/>
      <c r="B59" s="21"/>
      <c r="C59" s="33"/>
      <c r="D59" s="19" t="str">
        <f t="shared" si="14"/>
        <v/>
      </c>
      <c r="E59" s="19" t="str">
        <f t="shared" si="15"/>
        <v/>
      </c>
      <c r="F59" s="19" t="str">
        <f t="shared" si="16"/>
        <v/>
      </c>
      <c r="G59" s="19" t="str">
        <f t="shared" si="17"/>
        <v/>
      </c>
      <c r="H59" s="19" t="str">
        <f t="shared" si="18"/>
        <v/>
      </c>
      <c r="I59" s="19" t="str">
        <f t="shared" si="19"/>
        <v/>
      </c>
      <c r="J59" s="27"/>
      <c r="K59" s="86"/>
      <c r="L59" s="87"/>
      <c r="M59" s="87"/>
      <c r="N59" s="88"/>
      <c r="O59" s="27"/>
    </row>
    <row r="60" spans="1:15" ht="15.75" thickBot="1" x14ac:dyDescent="0.3">
      <c r="A60" s="92" t="s">
        <v>6</v>
      </c>
      <c r="B60" s="93"/>
      <c r="C60" s="94"/>
      <c r="D60" s="22">
        <f t="shared" ref="D60:I60" si="20">SUM(D50:D59)</f>
        <v>0</v>
      </c>
      <c r="E60" s="22">
        <f>SUM(E50:E59)</f>
        <v>0</v>
      </c>
      <c r="F60" s="22">
        <f t="shared" si="20"/>
        <v>0</v>
      </c>
      <c r="G60" s="22">
        <f t="shared" si="20"/>
        <v>0</v>
      </c>
      <c r="H60" s="22">
        <f t="shared" si="20"/>
        <v>0</v>
      </c>
      <c r="I60" s="22">
        <f t="shared" si="20"/>
        <v>0</v>
      </c>
      <c r="J60" s="27"/>
      <c r="K60" s="86"/>
      <c r="L60" s="87"/>
      <c r="M60" s="87"/>
      <c r="N60" s="88"/>
      <c r="O60" s="27"/>
    </row>
    <row r="61" spans="1:15" x14ac:dyDescent="0.25">
      <c r="A61" s="27"/>
      <c r="B61" s="27"/>
      <c r="C61" s="27"/>
      <c r="D61" s="27"/>
      <c r="E61" s="27"/>
      <c r="F61" s="27"/>
      <c r="G61" s="27"/>
      <c r="H61" s="27"/>
      <c r="I61" s="27"/>
      <c r="J61" s="27"/>
      <c r="K61" s="86"/>
      <c r="L61" s="87"/>
      <c r="M61" s="87"/>
      <c r="N61" s="88"/>
      <c r="O61" s="27"/>
    </row>
    <row r="62" spans="1:15" ht="15.75" thickBot="1" x14ac:dyDescent="0.3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86"/>
      <c r="L62" s="87"/>
      <c r="M62" s="87"/>
      <c r="N62" s="88"/>
      <c r="O62" s="27"/>
    </row>
    <row r="63" spans="1:15" ht="15.75" thickBot="1" x14ac:dyDescent="0.3">
      <c r="A63" s="50" t="s">
        <v>13</v>
      </c>
      <c r="B63" s="51"/>
      <c r="C63" s="51"/>
      <c r="D63" s="51"/>
      <c r="E63" s="51"/>
      <c r="F63" s="51"/>
      <c r="G63" s="51"/>
      <c r="H63" s="51"/>
      <c r="I63" s="52"/>
      <c r="J63" s="27"/>
      <c r="K63" s="86"/>
      <c r="L63" s="87"/>
      <c r="M63" s="87"/>
      <c r="N63" s="88"/>
      <c r="O63" s="27"/>
    </row>
    <row r="64" spans="1:15" ht="15.75" thickBot="1" x14ac:dyDescent="0.3">
      <c r="A64" s="12" t="s">
        <v>1</v>
      </c>
      <c r="B64" s="12" t="s">
        <v>8</v>
      </c>
      <c r="C64" s="12" t="s">
        <v>139</v>
      </c>
      <c r="D64" s="12" t="s">
        <v>5</v>
      </c>
      <c r="E64" s="12" t="s">
        <v>0</v>
      </c>
      <c r="F64" s="12" t="s">
        <v>7</v>
      </c>
      <c r="G64" s="12" t="s">
        <v>2</v>
      </c>
      <c r="H64" s="12" t="s">
        <v>3</v>
      </c>
      <c r="I64" s="12" t="s">
        <v>4</v>
      </c>
      <c r="J64" s="27"/>
      <c r="K64" s="86"/>
      <c r="L64" s="87"/>
      <c r="M64" s="87"/>
      <c r="N64" s="88"/>
      <c r="O64" s="27"/>
    </row>
    <row r="65" spans="1:15" x14ac:dyDescent="0.25">
      <c r="A65" s="13"/>
      <c r="B65" s="13"/>
      <c r="C65" s="13"/>
      <c r="D65" s="13" t="str">
        <f t="shared" ref="D65:D74" si="21">IF($A65&lt;&gt;"",$B65*VLOOKUP($A65,Listealiments,2,FALSE),"")</f>
        <v/>
      </c>
      <c r="E65" s="13" t="str">
        <f t="shared" ref="E65:E74" si="22">IF($A65&lt;&gt;"",$B65*VLOOKUP($A65,Listealiments,3,FALSE),"")</f>
        <v/>
      </c>
      <c r="F65" s="13" t="str">
        <f t="shared" ref="F65:F74" si="23">IF($A65&lt;&gt;"",$B65*VLOOKUP($A65,Listealiments,4,FALSE),"")</f>
        <v/>
      </c>
      <c r="G65" s="13" t="str">
        <f t="shared" ref="G65:G74" si="24">IF($A65&lt;&gt;"",$B65*VLOOKUP($A65,Listealiments,5,FALSE),"")</f>
        <v/>
      </c>
      <c r="H65" s="13" t="str">
        <f t="shared" ref="H65:H74" si="25">IF($A65&lt;&gt;"",$B65*VLOOKUP($A65,Listealiments,6,FALSE),"")</f>
        <v/>
      </c>
      <c r="I65" s="13" t="str">
        <f t="shared" ref="I65:I74" si="26">IF($A65&lt;&gt;"",$B65*VLOOKUP($A65,Listealiments,7,FALSE),"")</f>
        <v/>
      </c>
      <c r="J65" s="27"/>
      <c r="K65" s="86"/>
      <c r="L65" s="87"/>
      <c r="M65" s="87"/>
      <c r="N65" s="88"/>
      <c r="O65" s="27"/>
    </row>
    <row r="66" spans="1:15" x14ac:dyDescent="0.25">
      <c r="A66" s="14"/>
      <c r="B66" s="13"/>
      <c r="C66" s="13"/>
      <c r="D66" s="13" t="str">
        <f t="shared" si="21"/>
        <v/>
      </c>
      <c r="E66" s="13" t="str">
        <f t="shared" si="22"/>
        <v/>
      </c>
      <c r="F66" s="13" t="str">
        <f t="shared" si="23"/>
        <v/>
      </c>
      <c r="G66" s="13" t="str">
        <f t="shared" si="24"/>
        <v/>
      </c>
      <c r="H66" s="13" t="str">
        <f t="shared" si="25"/>
        <v/>
      </c>
      <c r="I66" s="13" t="str">
        <f t="shared" si="26"/>
        <v/>
      </c>
      <c r="J66" s="27"/>
      <c r="K66" s="86"/>
      <c r="L66" s="87"/>
      <c r="M66" s="87"/>
      <c r="N66" s="88"/>
      <c r="O66" s="27"/>
    </row>
    <row r="67" spans="1:15" x14ac:dyDescent="0.25">
      <c r="A67" s="14"/>
      <c r="B67" s="13"/>
      <c r="C67" s="13"/>
      <c r="D67" s="13" t="str">
        <f t="shared" si="21"/>
        <v/>
      </c>
      <c r="E67" s="13" t="str">
        <f t="shared" si="22"/>
        <v/>
      </c>
      <c r="F67" s="13" t="str">
        <f t="shared" si="23"/>
        <v/>
      </c>
      <c r="G67" s="13" t="str">
        <f t="shared" si="24"/>
        <v/>
      </c>
      <c r="H67" s="13" t="str">
        <f t="shared" si="25"/>
        <v/>
      </c>
      <c r="I67" s="13" t="str">
        <f t="shared" si="26"/>
        <v/>
      </c>
      <c r="J67" s="27"/>
      <c r="K67" s="86"/>
      <c r="L67" s="87"/>
      <c r="M67" s="87"/>
      <c r="N67" s="88"/>
      <c r="O67" s="27"/>
    </row>
    <row r="68" spans="1:15" x14ac:dyDescent="0.25">
      <c r="A68" s="14"/>
      <c r="B68" s="13"/>
      <c r="C68" s="13"/>
      <c r="D68" s="13" t="str">
        <f t="shared" si="21"/>
        <v/>
      </c>
      <c r="E68" s="13" t="str">
        <f t="shared" si="22"/>
        <v/>
      </c>
      <c r="F68" s="13" t="str">
        <f t="shared" si="23"/>
        <v/>
      </c>
      <c r="G68" s="13" t="str">
        <f t="shared" si="24"/>
        <v/>
      </c>
      <c r="H68" s="13" t="str">
        <f t="shared" si="25"/>
        <v/>
      </c>
      <c r="I68" s="13" t="str">
        <f t="shared" si="26"/>
        <v/>
      </c>
      <c r="J68" s="27"/>
      <c r="K68" s="86"/>
      <c r="L68" s="87"/>
      <c r="M68" s="87"/>
      <c r="N68" s="88"/>
      <c r="O68" s="27"/>
    </row>
    <row r="69" spans="1:15" x14ac:dyDescent="0.25">
      <c r="A69" s="14"/>
      <c r="B69" s="13"/>
      <c r="C69" s="13"/>
      <c r="D69" s="13" t="str">
        <f t="shared" si="21"/>
        <v/>
      </c>
      <c r="E69" s="13" t="str">
        <f t="shared" si="22"/>
        <v/>
      </c>
      <c r="F69" s="13" t="str">
        <f t="shared" si="23"/>
        <v/>
      </c>
      <c r="G69" s="13" t="str">
        <f t="shared" si="24"/>
        <v/>
      </c>
      <c r="H69" s="13" t="str">
        <f t="shared" si="25"/>
        <v/>
      </c>
      <c r="I69" s="13" t="str">
        <f t="shared" si="26"/>
        <v/>
      </c>
      <c r="J69" s="27"/>
      <c r="K69" s="86"/>
      <c r="L69" s="87"/>
      <c r="M69" s="87"/>
      <c r="N69" s="88"/>
      <c r="O69" s="27"/>
    </row>
    <row r="70" spans="1:15" x14ac:dyDescent="0.25">
      <c r="A70" s="14"/>
      <c r="B70" s="13"/>
      <c r="C70" s="13"/>
      <c r="D70" s="13" t="str">
        <f t="shared" si="21"/>
        <v/>
      </c>
      <c r="E70" s="13" t="str">
        <f t="shared" si="22"/>
        <v/>
      </c>
      <c r="F70" s="13" t="str">
        <f t="shared" si="23"/>
        <v/>
      </c>
      <c r="G70" s="13" t="str">
        <f t="shared" si="24"/>
        <v/>
      </c>
      <c r="H70" s="13" t="str">
        <f t="shared" si="25"/>
        <v/>
      </c>
      <c r="I70" s="13" t="str">
        <f t="shared" si="26"/>
        <v/>
      </c>
      <c r="J70" s="27"/>
      <c r="K70" s="86"/>
      <c r="L70" s="87"/>
      <c r="M70" s="87"/>
      <c r="N70" s="88"/>
      <c r="O70" s="27"/>
    </row>
    <row r="71" spans="1:15" x14ac:dyDescent="0.25">
      <c r="A71" s="14"/>
      <c r="B71" s="13"/>
      <c r="C71" s="13"/>
      <c r="D71" s="13" t="str">
        <f t="shared" si="21"/>
        <v/>
      </c>
      <c r="E71" s="13" t="str">
        <f t="shared" si="22"/>
        <v/>
      </c>
      <c r="F71" s="13" t="str">
        <f t="shared" si="23"/>
        <v/>
      </c>
      <c r="G71" s="13" t="str">
        <f t="shared" si="24"/>
        <v/>
      </c>
      <c r="H71" s="13" t="str">
        <f t="shared" si="25"/>
        <v/>
      </c>
      <c r="I71" s="13" t="str">
        <f t="shared" si="26"/>
        <v/>
      </c>
      <c r="J71" s="27"/>
      <c r="K71" s="86"/>
      <c r="L71" s="87"/>
      <c r="M71" s="87"/>
      <c r="N71" s="88"/>
      <c r="O71" s="27"/>
    </row>
    <row r="72" spans="1:15" x14ac:dyDescent="0.25">
      <c r="A72" s="14"/>
      <c r="B72" s="13"/>
      <c r="C72" s="13"/>
      <c r="D72" s="13" t="str">
        <f t="shared" si="21"/>
        <v/>
      </c>
      <c r="E72" s="13" t="str">
        <f t="shared" si="22"/>
        <v/>
      </c>
      <c r="F72" s="13" t="str">
        <f t="shared" si="23"/>
        <v/>
      </c>
      <c r="G72" s="13" t="str">
        <f t="shared" si="24"/>
        <v/>
      </c>
      <c r="H72" s="13" t="str">
        <f t="shared" si="25"/>
        <v/>
      </c>
      <c r="I72" s="13" t="str">
        <f t="shared" si="26"/>
        <v/>
      </c>
      <c r="J72" s="27"/>
      <c r="K72" s="86"/>
      <c r="L72" s="87"/>
      <c r="M72" s="87"/>
      <c r="N72" s="88"/>
      <c r="O72" s="27"/>
    </row>
    <row r="73" spans="1:15" x14ac:dyDescent="0.25">
      <c r="A73" s="14"/>
      <c r="B73" s="13"/>
      <c r="C73" s="13"/>
      <c r="D73" s="13" t="str">
        <f t="shared" si="21"/>
        <v/>
      </c>
      <c r="E73" s="13" t="str">
        <f t="shared" si="22"/>
        <v/>
      </c>
      <c r="F73" s="13" t="str">
        <f t="shared" si="23"/>
        <v/>
      </c>
      <c r="G73" s="13" t="str">
        <f t="shared" si="24"/>
        <v/>
      </c>
      <c r="H73" s="13" t="str">
        <f t="shared" si="25"/>
        <v/>
      </c>
      <c r="I73" s="13" t="str">
        <f t="shared" si="26"/>
        <v/>
      </c>
      <c r="J73" s="27"/>
      <c r="K73" s="86"/>
      <c r="L73" s="87"/>
      <c r="M73" s="87"/>
      <c r="N73" s="88"/>
      <c r="O73" s="27"/>
    </row>
    <row r="74" spans="1:15" ht="15.75" thickBot="1" x14ac:dyDescent="0.3">
      <c r="A74" s="15"/>
      <c r="B74" s="15"/>
      <c r="C74" s="32"/>
      <c r="D74" s="13" t="str">
        <f t="shared" si="21"/>
        <v/>
      </c>
      <c r="E74" s="13" t="str">
        <f t="shared" si="22"/>
        <v/>
      </c>
      <c r="F74" s="13" t="str">
        <f t="shared" si="23"/>
        <v/>
      </c>
      <c r="G74" s="13" t="str">
        <f t="shared" si="24"/>
        <v/>
      </c>
      <c r="H74" s="13" t="str">
        <f t="shared" si="25"/>
        <v/>
      </c>
      <c r="I74" s="13" t="str">
        <f t="shared" si="26"/>
        <v/>
      </c>
      <c r="J74" s="27"/>
      <c r="K74" s="86"/>
      <c r="L74" s="87"/>
      <c r="M74" s="87"/>
      <c r="N74" s="88"/>
      <c r="O74" s="27"/>
    </row>
    <row r="75" spans="1:15" ht="15.75" thickBot="1" x14ac:dyDescent="0.3">
      <c r="A75" s="59" t="s">
        <v>6</v>
      </c>
      <c r="B75" s="60"/>
      <c r="C75" s="79"/>
      <c r="D75" s="17">
        <f t="shared" ref="D75:I75" si="27">SUM(D65:D74)</f>
        <v>0</v>
      </c>
      <c r="E75" s="17">
        <f>SUM(E65:E74)</f>
        <v>0</v>
      </c>
      <c r="F75" s="17">
        <f t="shared" si="27"/>
        <v>0</v>
      </c>
      <c r="G75" s="17">
        <f t="shared" si="27"/>
        <v>0</v>
      </c>
      <c r="H75" s="17">
        <f t="shared" si="27"/>
        <v>0</v>
      </c>
      <c r="I75" s="16">
        <f t="shared" si="27"/>
        <v>0</v>
      </c>
      <c r="J75" s="27"/>
      <c r="K75" s="89"/>
      <c r="L75" s="90"/>
      <c r="M75" s="90"/>
      <c r="N75" s="91"/>
      <c r="O75" s="27"/>
    </row>
    <row r="76" spans="1:15" x14ac:dyDescent="0.25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</row>
    <row r="77" spans="1:15" ht="15.75" thickBot="1" x14ac:dyDescent="0.3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</row>
    <row r="78" spans="1:15" ht="15.75" thickBot="1" x14ac:dyDescent="0.3">
      <c r="A78" s="76" t="s">
        <v>14</v>
      </c>
      <c r="B78" s="77"/>
      <c r="C78" s="77"/>
      <c r="D78" s="77"/>
      <c r="E78" s="77"/>
      <c r="F78" s="77"/>
      <c r="G78" s="77"/>
      <c r="H78" s="77"/>
      <c r="I78" s="78"/>
      <c r="J78" s="27"/>
      <c r="K78" s="62" t="s">
        <v>141</v>
      </c>
      <c r="L78" s="65"/>
      <c r="M78" s="65"/>
      <c r="N78" s="66"/>
      <c r="O78" s="27"/>
    </row>
    <row r="79" spans="1:15" ht="15.75" thickBot="1" x14ac:dyDescent="0.3">
      <c r="A79" s="7" t="s">
        <v>1</v>
      </c>
      <c r="B79" s="7" t="s">
        <v>8</v>
      </c>
      <c r="C79" s="7" t="s">
        <v>139</v>
      </c>
      <c r="D79" s="7" t="s">
        <v>5</v>
      </c>
      <c r="E79" s="7" t="s">
        <v>0</v>
      </c>
      <c r="F79" s="7" t="s">
        <v>7</v>
      </c>
      <c r="G79" s="7" t="s">
        <v>2</v>
      </c>
      <c r="H79" s="7" t="s">
        <v>3</v>
      </c>
      <c r="I79" s="7" t="s">
        <v>4</v>
      </c>
      <c r="J79" s="27"/>
      <c r="K79" s="67"/>
      <c r="L79" s="68"/>
      <c r="M79" s="68"/>
      <c r="N79" s="69"/>
      <c r="O79" s="27"/>
    </row>
    <row r="80" spans="1:15" x14ac:dyDescent="0.25">
      <c r="A80" s="8"/>
      <c r="B80" s="8"/>
      <c r="C80" s="8"/>
      <c r="D80" s="8" t="str">
        <f t="shared" ref="D80:D89" si="28">IF($A80&lt;&gt;"",$B80*VLOOKUP($A80,Listealiments,2,FALSE),"")</f>
        <v/>
      </c>
      <c r="E80" s="8" t="str">
        <f t="shared" ref="E80:E89" si="29">IF($A80&lt;&gt;"",$B80*VLOOKUP($A80,Listealiments,3,FALSE),"")</f>
        <v/>
      </c>
      <c r="F80" s="8" t="str">
        <f t="shared" ref="F80:F89" si="30">IF($A80&lt;&gt;"",$B80*VLOOKUP($A80,Listealiments,4,FALSE),"")</f>
        <v/>
      </c>
      <c r="G80" s="8" t="str">
        <f t="shared" ref="G80:G89" si="31">IF($A80&lt;&gt;"",$B80*VLOOKUP($A80,Listealiments,5,FALSE),"")</f>
        <v/>
      </c>
      <c r="H80" s="8" t="str">
        <f t="shared" ref="H80:H89" si="32">IF($A80&lt;&gt;"",$B80*VLOOKUP($A80,Listealiments,6,FALSE),"")</f>
        <v/>
      </c>
      <c r="I80" s="8" t="str">
        <f t="shared" ref="I80:I89" si="33">IF($A80&lt;&gt;"",$B80*VLOOKUP($A80,Listealiments,7,FALSE),"")</f>
        <v/>
      </c>
      <c r="J80" s="27"/>
      <c r="K80" s="70"/>
      <c r="L80" s="71"/>
      <c r="M80" s="71"/>
      <c r="N80" s="72"/>
      <c r="O80" s="27"/>
    </row>
    <row r="81" spans="1:15" x14ac:dyDescent="0.25">
      <c r="A81" s="9"/>
      <c r="B81" s="8"/>
      <c r="C81" s="8"/>
      <c r="D81" s="8" t="str">
        <f t="shared" si="28"/>
        <v/>
      </c>
      <c r="E81" s="8" t="str">
        <f t="shared" si="29"/>
        <v/>
      </c>
      <c r="F81" s="8" t="str">
        <f t="shared" si="30"/>
        <v/>
      </c>
      <c r="G81" s="8" t="str">
        <f t="shared" si="31"/>
        <v/>
      </c>
      <c r="H81" s="8" t="str">
        <f t="shared" si="32"/>
        <v/>
      </c>
      <c r="I81" s="8" t="str">
        <f t="shared" si="33"/>
        <v/>
      </c>
      <c r="J81" s="27"/>
      <c r="K81" s="70"/>
      <c r="L81" s="71"/>
      <c r="M81" s="71"/>
      <c r="N81" s="72"/>
      <c r="O81" s="27"/>
    </row>
    <row r="82" spans="1:15" x14ac:dyDescent="0.25">
      <c r="A82" s="9"/>
      <c r="B82" s="8"/>
      <c r="C82" s="8"/>
      <c r="D82" s="8" t="str">
        <f t="shared" si="28"/>
        <v/>
      </c>
      <c r="E82" s="8" t="str">
        <f t="shared" si="29"/>
        <v/>
      </c>
      <c r="F82" s="8" t="str">
        <f t="shared" si="30"/>
        <v/>
      </c>
      <c r="G82" s="8" t="str">
        <f t="shared" si="31"/>
        <v/>
      </c>
      <c r="H82" s="8" t="str">
        <f t="shared" si="32"/>
        <v/>
      </c>
      <c r="I82" s="8" t="str">
        <f t="shared" si="33"/>
        <v/>
      </c>
      <c r="J82" s="27"/>
      <c r="K82" s="70"/>
      <c r="L82" s="71"/>
      <c r="M82" s="71"/>
      <c r="N82" s="72"/>
      <c r="O82" s="27"/>
    </row>
    <row r="83" spans="1:15" x14ac:dyDescent="0.25">
      <c r="A83" s="9"/>
      <c r="B83" s="8"/>
      <c r="C83" s="8"/>
      <c r="D83" s="8" t="str">
        <f t="shared" si="28"/>
        <v/>
      </c>
      <c r="E83" s="8" t="str">
        <f t="shared" si="29"/>
        <v/>
      </c>
      <c r="F83" s="8" t="str">
        <f t="shared" si="30"/>
        <v/>
      </c>
      <c r="G83" s="8" t="str">
        <f t="shared" si="31"/>
        <v/>
      </c>
      <c r="H83" s="8" t="str">
        <f t="shared" si="32"/>
        <v/>
      </c>
      <c r="I83" s="8" t="str">
        <f t="shared" si="33"/>
        <v/>
      </c>
      <c r="J83" s="27"/>
      <c r="K83" s="70"/>
      <c r="L83" s="71"/>
      <c r="M83" s="71"/>
      <c r="N83" s="72"/>
      <c r="O83" s="27"/>
    </row>
    <row r="84" spans="1:15" x14ac:dyDescent="0.25">
      <c r="A84" s="9"/>
      <c r="B84" s="8"/>
      <c r="C84" s="8"/>
      <c r="D84" s="8" t="str">
        <f t="shared" si="28"/>
        <v/>
      </c>
      <c r="E84" s="8" t="str">
        <f t="shared" si="29"/>
        <v/>
      </c>
      <c r="F84" s="8" t="str">
        <f t="shared" si="30"/>
        <v/>
      </c>
      <c r="G84" s="8" t="str">
        <f t="shared" si="31"/>
        <v/>
      </c>
      <c r="H84" s="8" t="str">
        <f t="shared" si="32"/>
        <v/>
      </c>
      <c r="I84" s="8" t="str">
        <f t="shared" si="33"/>
        <v/>
      </c>
      <c r="J84" s="27"/>
      <c r="K84" s="70"/>
      <c r="L84" s="71"/>
      <c r="M84" s="71"/>
      <c r="N84" s="72"/>
      <c r="O84" s="27"/>
    </row>
    <row r="85" spans="1:15" x14ac:dyDescent="0.25">
      <c r="A85" s="9"/>
      <c r="B85" s="8"/>
      <c r="C85" s="8"/>
      <c r="D85" s="8" t="str">
        <f t="shared" si="28"/>
        <v/>
      </c>
      <c r="E85" s="8" t="str">
        <f t="shared" si="29"/>
        <v/>
      </c>
      <c r="F85" s="8" t="str">
        <f t="shared" si="30"/>
        <v/>
      </c>
      <c r="G85" s="8" t="str">
        <f t="shared" si="31"/>
        <v/>
      </c>
      <c r="H85" s="8" t="str">
        <f t="shared" si="32"/>
        <v/>
      </c>
      <c r="I85" s="8" t="str">
        <f t="shared" si="33"/>
        <v/>
      </c>
      <c r="J85" s="27"/>
      <c r="K85" s="70"/>
      <c r="L85" s="71"/>
      <c r="M85" s="71"/>
      <c r="N85" s="72"/>
      <c r="O85" s="27"/>
    </row>
    <row r="86" spans="1:15" x14ac:dyDescent="0.25">
      <c r="A86" s="9"/>
      <c r="B86" s="8"/>
      <c r="C86" s="8"/>
      <c r="D86" s="8" t="str">
        <f t="shared" si="28"/>
        <v/>
      </c>
      <c r="E86" s="8" t="str">
        <f t="shared" si="29"/>
        <v/>
      </c>
      <c r="F86" s="8" t="str">
        <f t="shared" si="30"/>
        <v/>
      </c>
      <c r="G86" s="8" t="str">
        <f t="shared" si="31"/>
        <v/>
      </c>
      <c r="H86" s="8" t="str">
        <f t="shared" si="32"/>
        <v/>
      </c>
      <c r="I86" s="8" t="str">
        <f t="shared" si="33"/>
        <v/>
      </c>
      <c r="J86" s="27"/>
      <c r="K86" s="70"/>
      <c r="L86" s="71"/>
      <c r="M86" s="71"/>
      <c r="N86" s="72"/>
      <c r="O86" s="27"/>
    </row>
    <row r="87" spans="1:15" x14ac:dyDescent="0.25">
      <c r="A87" s="9"/>
      <c r="B87" s="8"/>
      <c r="C87" s="8"/>
      <c r="D87" s="8" t="str">
        <f t="shared" si="28"/>
        <v/>
      </c>
      <c r="E87" s="8" t="str">
        <f t="shared" si="29"/>
        <v/>
      </c>
      <c r="F87" s="8" t="str">
        <f t="shared" si="30"/>
        <v/>
      </c>
      <c r="G87" s="8" t="str">
        <f t="shared" si="31"/>
        <v/>
      </c>
      <c r="H87" s="8" t="str">
        <f t="shared" si="32"/>
        <v/>
      </c>
      <c r="I87" s="8" t="str">
        <f t="shared" si="33"/>
        <v/>
      </c>
      <c r="J87" s="27"/>
      <c r="K87" s="70"/>
      <c r="L87" s="71"/>
      <c r="M87" s="71"/>
      <c r="N87" s="72"/>
      <c r="O87" s="27"/>
    </row>
    <row r="88" spans="1:15" x14ac:dyDescent="0.25">
      <c r="A88" s="9"/>
      <c r="B88" s="8"/>
      <c r="C88" s="8"/>
      <c r="D88" s="8" t="str">
        <f t="shared" si="28"/>
        <v/>
      </c>
      <c r="E88" s="8" t="str">
        <f t="shared" si="29"/>
        <v/>
      </c>
      <c r="F88" s="8" t="str">
        <f t="shared" si="30"/>
        <v/>
      </c>
      <c r="G88" s="8" t="str">
        <f t="shared" si="31"/>
        <v/>
      </c>
      <c r="H88" s="8" t="str">
        <f t="shared" si="32"/>
        <v/>
      </c>
      <c r="I88" s="8" t="str">
        <f t="shared" si="33"/>
        <v/>
      </c>
      <c r="J88" s="27"/>
      <c r="K88" s="70"/>
      <c r="L88" s="71"/>
      <c r="M88" s="71"/>
      <c r="N88" s="72"/>
      <c r="O88" s="27"/>
    </row>
    <row r="89" spans="1:15" ht="15.75" thickBot="1" x14ac:dyDescent="0.3">
      <c r="A89" s="10"/>
      <c r="B89" s="10"/>
      <c r="C89" s="34"/>
      <c r="D89" s="8" t="str">
        <f t="shared" si="28"/>
        <v/>
      </c>
      <c r="E89" s="8" t="str">
        <f t="shared" si="29"/>
        <v/>
      </c>
      <c r="F89" s="8" t="str">
        <f t="shared" si="30"/>
        <v/>
      </c>
      <c r="G89" s="8" t="str">
        <f t="shared" si="31"/>
        <v/>
      </c>
      <c r="H89" s="8" t="str">
        <f t="shared" si="32"/>
        <v/>
      </c>
      <c r="I89" s="8" t="str">
        <f t="shared" si="33"/>
        <v/>
      </c>
      <c r="J89" s="27"/>
      <c r="K89" s="70"/>
      <c r="L89" s="71"/>
      <c r="M89" s="71"/>
      <c r="N89" s="72"/>
      <c r="O89" s="27"/>
    </row>
    <row r="90" spans="1:15" ht="15.75" thickBot="1" x14ac:dyDescent="0.3">
      <c r="A90" s="80" t="s">
        <v>6</v>
      </c>
      <c r="B90" s="81"/>
      <c r="C90" s="82"/>
      <c r="D90" s="11">
        <f t="shared" ref="D90:I90" si="34">SUM(D80:D89)</f>
        <v>0</v>
      </c>
      <c r="E90" s="11">
        <f>SUM(E80:E89)</f>
        <v>0</v>
      </c>
      <c r="F90" s="11">
        <f t="shared" si="34"/>
        <v>0</v>
      </c>
      <c r="G90" s="11">
        <f t="shared" si="34"/>
        <v>0</v>
      </c>
      <c r="H90" s="11">
        <f t="shared" si="34"/>
        <v>0</v>
      </c>
      <c r="I90" s="11">
        <f t="shared" si="34"/>
        <v>0</v>
      </c>
      <c r="J90" s="27"/>
      <c r="K90" s="70"/>
      <c r="L90" s="71"/>
      <c r="M90" s="71"/>
      <c r="N90" s="72"/>
      <c r="O90" s="27"/>
    </row>
    <row r="91" spans="1:15" s="27" customFormat="1" x14ac:dyDescent="0.25">
      <c r="K91" s="70"/>
      <c r="L91" s="71"/>
      <c r="M91" s="71"/>
      <c r="N91" s="72"/>
    </row>
    <row r="92" spans="1:15" s="27" customFormat="1" ht="15.75" thickBot="1" x14ac:dyDescent="0.3">
      <c r="K92" s="70"/>
      <c r="L92" s="71"/>
      <c r="M92" s="71"/>
      <c r="N92" s="72"/>
    </row>
    <row r="93" spans="1:15" ht="15.75" thickBot="1" x14ac:dyDescent="0.3">
      <c r="A93" s="50" t="s">
        <v>135</v>
      </c>
      <c r="B93" s="51"/>
      <c r="C93" s="51"/>
      <c r="D93" s="51"/>
      <c r="E93" s="51"/>
      <c r="F93" s="51"/>
      <c r="G93" s="51"/>
      <c r="H93" s="51"/>
      <c r="I93" s="52"/>
      <c r="J93" s="27"/>
      <c r="K93" s="70"/>
      <c r="L93" s="71"/>
      <c r="M93" s="71"/>
      <c r="N93" s="72"/>
      <c r="O93" s="27"/>
    </row>
    <row r="94" spans="1:15" ht="15.75" thickBot="1" x14ac:dyDescent="0.3">
      <c r="A94" s="12" t="s">
        <v>1</v>
      </c>
      <c r="B94" s="12" t="s">
        <v>8</v>
      </c>
      <c r="C94" s="12" t="s">
        <v>139</v>
      </c>
      <c r="D94" s="12" t="s">
        <v>5</v>
      </c>
      <c r="E94" s="12" t="s">
        <v>0</v>
      </c>
      <c r="F94" s="12" t="s">
        <v>7</v>
      </c>
      <c r="G94" s="12" t="s">
        <v>2</v>
      </c>
      <c r="H94" s="12" t="s">
        <v>3</v>
      </c>
      <c r="I94" s="12" t="s">
        <v>4</v>
      </c>
      <c r="J94" s="27"/>
      <c r="K94" s="70"/>
      <c r="L94" s="71"/>
      <c r="M94" s="71"/>
      <c r="N94" s="72"/>
      <c r="O94" s="27"/>
    </row>
    <row r="95" spans="1:15" x14ac:dyDescent="0.25">
      <c r="A95" s="13"/>
      <c r="B95" s="13"/>
      <c r="C95" s="13"/>
      <c r="D95" s="13" t="str">
        <f t="shared" ref="D95:D104" si="35">IF($A95&lt;&gt;"",$B95*VLOOKUP($A95,Listealiments,2,FALSE),"")</f>
        <v/>
      </c>
      <c r="E95" s="13" t="str">
        <f t="shared" ref="E95:E104" si="36">IF($A95&lt;&gt;"",$B95*VLOOKUP($A95,Listealiments,3,FALSE),"")</f>
        <v/>
      </c>
      <c r="F95" s="13" t="str">
        <f t="shared" ref="F95:F104" si="37">IF($A95&lt;&gt;"",$B95*VLOOKUP($A95,Listealiments,4,FALSE),"")</f>
        <v/>
      </c>
      <c r="G95" s="13" t="str">
        <f t="shared" ref="G95:G104" si="38">IF($A95&lt;&gt;"",$B95*VLOOKUP($A95,Listealiments,5,FALSE),"")</f>
        <v/>
      </c>
      <c r="H95" s="13" t="str">
        <f t="shared" ref="H95:H104" si="39">IF($A95&lt;&gt;"",$B95*VLOOKUP($A95,Listealiments,6,FALSE),"")</f>
        <v/>
      </c>
      <c r="I95" s="13" t="str">
        <f t="shared" ref="I95:I104" si="40">IF($A95&lt;&gt;"",$B95*VLOOKUP($A95,Listealiments,7,FALSE),"")</f>
        <v/>
      </c>
      <c r="J95" s="27"/>
      <c r="K95" s="70"/>
      <c r="L95" s="71"/>
      <c r="M95" s="71"/>
      <c r="N95" s="72"/>
      <c r="O95" s="27"/>
    </row>
    <row r="96" spans="1:15" x14ac:dyDescent="0.25">
      <c r="A96" s="14"/>
      <c r="B96" s="13"/>
      <c r="C96" s="13"/>
      <c r="D96" s="13" t="str">
        <f t="shared" si="35"/>
        <v/>
      </c>
      <c r="E96" s="13" t="str">
        <f t="shared" si="36"/>
        <v/>
      </c>
      <c r="F96" s="13" t="str">
        <f t="shared" si="37"/>
        <v/>
      </c>
      <c r="G96" s="13" t="str">
        <f t="shared" si="38"/>
        <v/>
      </c>
      <c r="H96" s="13" t="str">
        <f t="shared" si="39"/>
        <v/>
      </c>
      <c r="I96" s="13" t="str">
        <f t="shared" si="40"/>
        <v/>
      </c>
      <c r="J96" s="27"/>
      <c r="K96" s="70"/>
      <c r="L96" s="71"/>
      <c r="M96" s="71"/>
      <c r="N96" s="72"/>
      <c r="O96" s="27"/>
    </row>
    <row r="97" spans="1:15" x14ac:dyDescent="0.25">
      <c r="A97" s="14"/>
      <c r="B97" s="13"/>
      <c r="C97" s="13"/>
      <c r="D97" s="13" t="str">
        <f t="shared" si="35"/>
        <v/>
      </c>
      <c r="E97" s="13" t="str">
        <f t="shared" si="36"/>
        <v/>
      </c>
      <c r="F97" s="13" t="str">
        <f t="shared" si="37"/>
        <v/>
      </c>
      <c r="G97" s="13" t="str">
        <f t="shared" si="38"/>
        <v/>
      </c>
      <c r="H97" s="13" t="str">
        <f t="shared" si="39"/>
        <v/>
      </c>
      <c r="I97" s="13" t="str">
        <f t="shared" si="40"/>
        <v/>
      </c>
      <c r="J97" s="27"/>
      <c r="K97" s="70"/>
      <c r="L97" s="71"/>
      <c r="M97" s="71"/>
      <c r="N97" s="72"/>
      <c r="O97" s="27"/>
    </row>
    <row r="98" spans="1:15" x14ac:dyDescent="0.25">
      <c r="A98" s="14"/>
      <c r="B98" s="13"/>
      <c r="C98" s="13"/>
      <c r="D98" s="13" t="str">
        <f t="shared" si="35"/>
        <v/>
      </c>
      <c r="E98" s="13" t="str">
        <f t="shared" si="36"/>
        <v/>
      </c>
      <c r="F98" s="13" t="str">
        <f t="shared" si="37"/>
        <v/>
      </c>
      <c r="G98" s="13" t="str">
        <f t="shared" si="38"/>
        <v/>
      </c>
      <c r="H98" s="13" t="str">
        <f t="shared" si="39"/>
        <v/>
      </c>
      <c r="I98" s="13" t="str">
        <f t="shared" si="40"/>
        <v/>
      </c>
      <c r="J98" s="27"/>
      <c r="K98" s="70"/>
      <c r="L98" s="71"/>
      <c r="M98" s="71"/>
      <c r="N98" s="72"/>
      <c r="O98" s="27"/>
    </row>
    <row r="99" spans="1:15" x14ac:dyDescent="0.25">
      <c r="A99" s="14"/>
      <c r="B99" s="13"/>
      <c r="C99" s="13"/>
      <c r="D99" s="13" t="str">
        <f t="shared" si="35"/>
        <v/>
      </c>
      <c r="E99" s="13" t="str">
        <f t="shared" si="36"/>
        <v/>
      </c>
      <c r="F99" s="13" t="str">
        <f t="shared" si="37"/>
        <v/>
      </c>
      <c r="G99" s="13" t="str">
        <f t="shared" si="38"/>
        <v/>
      </c>
      <c r="H99" s="13" t="str">
        <f t="shared" si="39"/>
        <v/>
      </c>
      <c r="I99" s="13" t="str">
        <f t="shared" si="40"/>
        <v/>
      </c>
      <c r="J99" s="27"/>
      <c r="K99" s="70"/>
      <c r="L99" s="71"/>
      <c r="M99" s="71"/>
      <c r="N99" s="72"/>
      <c r="O99" s="27"/>
    </row>
    <row r="100" spans="1:15" x14ac:dyDescent="0.25">
      <c r="A100" s="14"/>
      <c r="B100" s="13"/>
      <c r="C100" s="13"/>
      <c r="D100" s="13" t="str">
        <f t="shared" si="35"/>
        <v/>
      </c>
      <c r="E100" s="13" t="str">
        <f t="shared" si="36"/>
        <v/>
      </c>
      <c r="F100" s="13" t="str">
        <f t="shared" si="37"/>
        <v/>
      </c>
      <c r="G100" s="13" t="str">
        <f t="shared" si="38"/>
        <v/>
      </c>
      <c r="H100" s="13" t="str">
        <f t="shared" si="39"/>
        <v/>
      </c>
      <c r="I100" s="13" t="str">
        <f t="shared" si="40"/>
        <v/>
      </c>
      <c r="J100" s="27"/>
      <c r="K100" s="70"/>
      <c r="L100" s="71"/>
      <c r="M100" s="71"/>
      <c r="N100" s="72"/>
      <c r="O100" s="27"/>
    </row>
    <row r="101" spans="1:15" x14ac:dyDescent="0.25">
      <c r="A101" s="14"/>
      <c r="B101" s="13"/>
      <c r="C101" s="13"/>
      <c r="D101" s="13" t="str">
        <f t="shared" si="35"/>
        <v/>
      </c>
      <c r="E101" s="13" t="str">
        <f t="shared" si="36"/>
        <v/>
      </c>
      <c r="F101" s="13" t="str">
        <f t="shared" si="37"/>
        <v/>
      </c>
      <c r="G101" s="13" t="str">
        <f t="shared" si="38"/>
        <v/>
      </c>
      <c r="H101" s="13" t="str">
        <f t="shared" si="39"/>
        <v/>
      </c>
      <c r="I101" s="13" t="str">
        <f t="shared" si="40"/>
        <v/>
      </c>
      <c r="J101" s="27"/>
      <c r="K101" s="70"/>
      <c r="L101" s="71"/>
      <c r="M101" s="71"/>
      <c r="N101" s="72"/>
      <c r="O101" s="27"/>
    </row>
    <row r="102" spans="1:15" x14ac:dyDescent="0.25">
      <c r="A102" s="14"/>
      <c r="B102" s="13"/>
      <c r="C102" s="13"/>
      <c r="D102" s="13" t="str">
        <f t="shared" si="35"/>
        <v/>
      </c>
      <c r="E102" s="13" t="str">
        <f t="shared" si="36"/>
        <v/>
      </c>
      <c r="F102" s="13" t="str">
        <f t="shared" si="37"/>
        <v/>
      </c>
      <c r="G102" s="13" t="str">
        <f t="shared" si="38"/>
        <v/>
      </c>
      <c r="H102" s="13" t="str">
        <f t="shared" si="39"/>
        <v/>
      </c>
      <c r="I102" s="13" t="str">
        <f t="shared" si="40"/>
        <v/>
      </c>
      <c r="J102" s="27"/>
      <c r="K102" s="70"/>
      <c r="L102" s="71"/>
      <c r="M102" s="71"/>
      <c r="N102" s="72"/>
      <c r="O102" s="27"/>
    </row>
    <row r="103" spans="1:15" x14ac:dyDescent="0.25">
      <c r="A103" s="14"/>
      <c r="B103" s="13"/>
      <c r="C103" s="13"/>
      <c r="D103" s="13" t="str">
        <f t="shared" si="35"/>
        <v/>
      </c>
      <c r="E103" s="13" t="str">
        <f t="shared" si="36"/>
        <v/>
      </c>
      <c r="F103" s="13" t="str">
        <f t="shared" si="37"/>
        <v/>
      </c>
      <c r="G103" s="13" t="str">
        <f t="shared" si="38"/>
        <v/>
      </c>
      <c r="H103" s="13" t="str">
        <f t="shared" si="39"/>
        <v/>
      </c>
      <c r="I103" s="13" t="str">
        <f t="shared" si="40"/>
        <v/>
      </c>
      <c r="J103" s="27"/>
      <c r="K103" s="70"/>
      <c r="L103" s="71"/>
      <c r="M103" s="71"/>
      <c r="N103" s="72"/>
      <c r="O103" s="27"/>
    </row>
    <row r="104" spans="1:15" ht="15.75" thickBot="1" x14ac:dyDescent="0.3">
      <c r="A104" s="15"/>
      <c r="B104" s="15"/>
      <c r="C104" s="32"/>
      <c r="D104" s="13" t="str">
        <f t="shared" si="35"/>
        <v/>
      </c>
      <c r="E104" s="13" t="str">
        <f t="shared" si="36"/>
        <v/>
      </c>
      <c r="F104" s="13" t="str">
        <f t="shared" si="37"/>
        <v/>
      </c>
      <c r="G104" s="13" t="str">
        <f t="shared" si="38"/>
        <v/>
      </c>
      <c r="H104" s="13" t="str">
        <f t="shared" si="39"/>
        <v/>
      </c>
      <c r="I104" s="13" t="str">
        <f t="shared" si="40"/>
        <v/>
      </c>
      <c r="J104" s="27"/>
      <c r="K104" s="70"/>
      <c r="L104" s="71"/>
      <c r="M104" s="71"/>
      <c r="N104" s="72"/>
      <c r="O104" s="27"/>
    </row>
    <row r="105" spans="1:15" ht="15.75" thickBot="1" x14ac:dyDescent="0.3">
      <c r="A105" s="59" t="s">
        <v>6</v>
      </c>
      <c r="B105" s="60"/>
      <c r="C105" s="61"/>
      <c r="D105" s="16">
        <f t="shared" ref="D105" si="41">SUM(D95:D104)</f>
        <v>0</v>
      </c>
      <c r="E105" s="16">
        <f>SUM(E95:E104)</f>
        <v>0</v>
      </c>
      <c r="F105" s="16">
        <f t="shared" ref="F105:I105" si="42">SUM(F95:F104)</f>
        <v>0</v>
      </c>
      <c r="G105" s="16">
        <f t="shared" si="42"/>
        <v>0</v>
      </c>
      <c r="H105" s="16">
        <f t="shared" si="42"/>
        <v>0</v>
      </c>
      <c r="I105" s="16">
        <f t="shared" si="42"/>
        <v>0</v>
      </c>
      <c r="J105" s="27"/>
      <c r="K105" s="73"/>
      <c r="L105" s="74"/>
      <c r="M105" s="74"/>
      <c r="N105" s="75"/>
      <c r="O105" s="27"/>
    </row>
    <row r="106" spans="1:15" x14ac:dyDescent="0.25">
      <c r="A106" s="27"/>
      <c r="B106" s="27"/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</row>
  </sheetData>
  <sheetProtection selectLockedCells="1" selectUnlockedCells="1"/>
  <mergeCells count="17">
    <mergeCell ref="K78:N78"/>
    <mergeCell ref="K79:N105"/>
    <mergeCell ref="A93:I93"/>
    <mergeCell ref="A63:I63"/>
    <mergeCell ref="A78:I78"/>
    <mergeCell ref="A75:C75"/>
    <mergeCell ref="A90:C90"/>
    <mergeCell ref="A105:C105"/>
    <mergeCell ref="K49:N75"/>
    <mergeCell ref="A60:C60"/>
    <mergeCell ref="A13:O15"/>
    <mergeCell ref="A18:I18"/>
    <mergeCell ref="A33:I33"/>
    <mergeCell ref="A48:I48"/>
    <mergeCell ref="A30:C30"/>
    <mergeCell ref="A45:C45"/>
    <mergeCell ref="K48:N48"/>
  </mergeCells>
  <dataValidations count="1">
    <dataValidation type="list" allowBlank="1" showInputMessage="1" sqref="A20" xr:uid="{2A7B993A-13BE-4D94-8F94-81B13B9C11FB}">
      <formula1>Nomaliments</formula1>
    </dataValidation>
  </dataValidations>
  <pageMargins left="0.7" right="0.7" top="0.75" bottom="0.75" header="0.3" footer="0.3"/>
  <pageSetup paperSize="9" orientation="portrait" horizontalDpi="1200" verticalDpi="1200" r:id="rId1"/>
  <ignoredErrors>
    <ignoredError sqref="E30" 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C263FC41-02C8-4110-883D-85E253155B82}">
          <x14:formula1>
            <xm:f>'Feuille produits'!$A$2:$A$124</xm:f>
          </x14:formula1>
          <xm:sqref>A80:A89 A95:A104 A65:A74 A35:A44 A50:A59 A21:A29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24"/>
  <sheetViews>
    <sheetView workbookViewId="0">
      <selection activeCell="I15" sqref="I15"/>
    </sheetView>
  </sheetViews>
  <sheetFormatPr baseColWidth="10" defaultColWidth="9.140625" defaultRowHeight="15" x14ac:dyDescent="0.25"/>
  <cols>
    <col min="1" max="1" width="39.7109375" customWidth="1"/>
    <col min="2" max="2" width="14.140625" customWidth="1"/>
    <col min="3" max="4" width="14.5703125" customWidth="1"/>
    <col min="5" max="5" width="14" customWidth="1"/>
    <col min="6" max="6" width="13.42578125" customWidth="1"/>
    <col min="7" max="7" width="11" customWidth="1"/>
  </cols>
  <sheetData>
    <row r="1" spans="1:7" x14ac:dyDescent="0.25">
      <c r="A1" t="s">
        <v>1</v>
      </c>
      <c r="B1" t="s">
        <v>5</v>
      </c>
      <c r="C1" t="s">
        <v>0</v>
      </c>
      <c r="D1" t="s">
        <v>7</v>
      </c>
      <c r="E1" t="s">
        <v>2</v>
      </c>
      <c r="F1" t="s">
        <v>3</v>
      </c>
      <c r="G1" t="s">
        <v>4</v>
      </c>
    </row>
    <row r="2" spans="1:7" x14ac:dyDescent="0.25">
      <c r="B2">
        <v>0</v>
      </c>
      <c r="C2">
        <v>0</v>
      </c>
      <c r="D2">
        <v>0</v>
      </c>
      <c r="E2">
        <v>0</v>
      </c>
      <c r="F2">
        <v>0</v>
      </c>
      <c r="G2">
        <v>0</v>
      </c>
    </row>
    <row r="3" spans="1:7" x14ac:dyDescent="0.25">
      <c r="A3" t="s">
        <v>15</v>
      </c>
      <c r="B3">
        <v>112</v>
      </c>
      <c r="C3">
        <v>0</v>
      </c>
      <c r="D3">
        <v>2</v>
      </c>
      <c r="E3">
        <v>24</v>
      </c>
      <c r="F3">
        <v>0</v>
      </c>
      <c r="G3">
        <v>0</v>
      </c>
    </row>
    <row r="4" spans="1:7" x14ac:dyDescent="0.25">
      <c r="A4" t="s">
        <v>117</v>
      </c>
      <c r="B4">
        <v>149</v>
      </c>
      <c r="C4">
        <v>33</v>
      </c>
      <c r="D4">
        <v>1</v>
      </c>
      <c r="E4">
        <v>6</v>
      </c>
      <c r="F4">
        <v>17</v>
      </c>
      <c r="G4">
        <v>1</v>
      </c>
    </row>
    <row r="5" spans="1:7" x14ac:dyDescent="0.25">
      <c r="A5" t="s">
        <v>16</v>
      </c>
      <c r="B5">
        <v>653</v>
      </c>
      <c r="C5">
        <v>6</v>
      </c>
      <c r="D5">
        <v>57</v>
      </c>
      <c r="E5">
        <v>26</v>
      </c>
      <c r="F5">
        <v>1</v>
      </c>
      <c r="G5">
        <v>5</v>
      </c>
    </row>
    <row r="6" spans="1:7" x14ac:dyDescent="0.25">
      <c r="A6" t="s">
        <v>125</v>
      </c>
      <c r="B6">
        <v>56</v>
      </c>
      <c r="C6">
        <v>13</v>
      </c>
      <c r="D6">
        <v>0</v>
      </c>
      <c r="E6">
        <v>1</v>
      </c>
      <c r="F6">
        <v>10</v>
      </c>
      <c r="G6">
        <v>10</v>
      </c>
    </row>
    <row r="7" spans="1:7" x14ac:dyDescent="0.25">
      <c r="A7" t="s">
        <v>17</v>
      </c>
      <c r="B7">
        <v>220</v>
      </c>
      <c r="C7">
        <v>9</v>
      </c>
      <c r="D7">
        <v>16</v>
      </c>
      <c r="E7">
        <v>2</v>
      </c>
      <c r="F7">
        <v>0</v>
      </c>
      <c r="G7">
        <v>0</v>
      </c>
    </row>
    <row r="8" spans="1:7" x14ac:dyDescent="0.25">
      <c r="A8" t="s">
        <v>123</v>
      </c>
      <c r="B8">
        <v>88</v>
      </c>
      <c r="C8">
        <v>17</v>
      </c>
      <c r="D8">
        <v>0</v>
      </c>
      <c r="E8">
        <v>1</v>
      </c>
      <c r="F8">
        <v>23</v>
      </c>
      <c r="G8">
        <v>15</v>
      </c>
    </row>
    <row r="9" spans="1:7" x14ac:dyDescent="0.25">
      <c r="A9" t="s">
        <v>18</v>
      </c>
      <c r="B9">
        <v>90</v>
      </c>
      <c r="C9">
        <v>20</v>
      </c>
      <c r="D9">
        <v>0</v>
      </c>
      <c r="E9">
        <v>1</v>
      </c>
      <c r="F9">
        <v>1</v>
      </c>
      <c r="G9">
        <v>16</v>
      </c>
    </row>
    <row r="10" spans="1:7" x14ac:dyDescent="0.25">
      <c r="A10" t="s">
        <v>19</v>
      </c>
      <c r="B10">
        <v>400</v>
      </c>
      <c r="C10">
        <v>0</v>
      </c>
      <c r="D10">
        <v>0</v>
      </c>
      <c r="E10">
        <v>100</v>
      </c>
      <c r="F10">
        <v>0</v>
      </c>
      <c r="G10">
        <v>0</v>
      </c>
    </row>
    <row r="11" spans="1:7" x14ac:dyDescent="0.25">
      <c r="A11" t="s">
        <v>20</v>
      </c>
      <c r="B11">
        <v>529</v>
      </c>
      <c r="C11">
        <v>22</v>
      </c>
      <c r="D11">
        <v>39</v>
      </c>
      <c r="E11">
        <v>27</v>
      </c>
      <c r="F11">
        <v>0</v>
      </c>
      <c r="G11">
        <v>0</v>
      </c>
    </row>
    <row r="12" spans="1:7" x14ac:dyDescent="0.25">
      <c r="A12" t="s">
        <v>113</v>
      </c>
      <c r="B12">
        <v>20</v>
      </c>
      <c r="C12">
        <v>4</v>
      </c>
      <c r="D12">
        <v>0</v>
      </c>
      <c r="E12">
        <v>1</v>
      </c>
      <c r="F12">
        <v>0</v>
      </c>
      <c r="G12">
        <v>0</v>
      </c>
    </row>
    <row r="13" spans="1:7" x14ac:dyDescent="0.25">
      <c r="A13" t="s">
        <v>132</v>
      </c>
      <c r="B13">
        <v>70</v>
      </c>
      <c r="C13">
        <v>0</v>
      </c>
      <c r="D13">
        <v>1</v>
      </c>
      <c r="E13">
        <v>15</v>
      </c>
      <c r="F13">
        <v>0</v>
      </c>
      <c r="G13">
        <v>0</v>
      </c>
    </row>
    <row r="14" spans="1:7" x14ac:dyDescent="0.25">
      <c r="A14" t="s">
        <v>96</v>
      </c>
      <c r="B14">
        <v>6</v>
      </c>
      <c r="C14">
        <v>0</v>
      </c>
      <c r="D14">
        <v>0</v>
      </c>
      <c r="E14">
        <v>0</v>
      </c>
      <c r="F14">
        <v>2</v>
      </c>
      <c r="G14">
        <v>0</v>
      </c>
    </row>
    <row r="15" spans="1:7" x14ac:dyDescent="0.25">
      <c r="A15" t="s">
        <v>21</v>
      </c>
      <c r="B15">
        <v>36</v>
      </c>
      <c r="C15">
        <v>7</v>
      </c>
      <c r="D15">
        <v>0</v>
      </c>
      <c r="E15">
        <v>1</v>
      </c>
      <c r="F15">
        <v>49</v>
      </c>
      <c r="G15">
        <v>5</v>
      </c>
    </row>
    <row r="16" spans="1:7" x14ac:dyDescent="0.25">
      <c r="A16" t="s">
        <v>22</v>
      </c>
      <c r="B16">
        <v>9</v>
      </c>
      <c r="C16">
        <v>0</v>
      </c>
      <c r="D16">
        <v>0</v>
      </c>
      <c r="E16">
        <v>1</v>
      </c>
      <c r="F16">
        <v>1</v>
      </c>
      <c r="G16">
        <v>0</v>
      </c>
    </row>
    <row r="17" spans="1:7" x14ac:dyDescent="0.25">
      <c r="A17" t="s">
        <v>124</v>
      </c>
      <c r="B17">
        <v>65</v>
      </c>
      <c r="C17">
        <v>14</v>
      </c>
      <c r="D17">
        <v>0</v>
      </c>
      <c r="E17">
        <v>2</v>
      </c>
      <c r="F17">
        <v>2</v>
      </c>
      <c r="G17">
        <v>0</v>
      </c>
    </row>
    <row r="18" spans="1:7" x14ac:dyDescent="0.25">
      <c r="A18" t="s">
        <v>106</v>
      </c>
      <c r="B18">
        <v>326</v>
      </c>
      <c r="C18">
        <v>79</v>
      </c>
      <c r="D18">
        <v>1</v>
      </c>
      <c r="E18">
        <v>3</v>
      </c>
      <c r="F18">
        <v>0</v>
      </c>
      <c r="G18">
        <v>67</v>
      </c>
    </row>
    <row r="19" spans="1:7" x14ac:dyDescent="0.25">
      <c r="A19" t="s">
        <v>95</v>
      </c>
      <c r="B19">
        <v>53</v>
      </c>
      <c r="C19">
        <v>2</v>
      </c>
      <c r="D19">
        <v>5</v>
      </c>
      <c r="E19">
        <v>1</v>
      </c>
      <c r="F19">
        <v>8</v>
      </c>
      <c r="G19">
        <v>1</v>
      </c>
    </row>
    <row r="20" spans="1:7" x14ac:dyDescent="0.25">
      <c r="A20" t="s">
        <v>23</v>
      </c>
      <c r="B20">
        <v>39</v>
      </c>
      <c r="C20">
        <v>0</v>
      </c>
      <c r="D20">
        <v>1</v>
      </c>
      <c r="E20">
        <v>1</v>
      </c>
      <c r="F20">
        <v>1</v>
      </c>
      <c r="G20">
        <v>0</v>
      </c>
    </row>
    <row r="21" spans="1:7" x14ac:dyDescent="0.25">
      <c r="A21" t="s">
        <v>24</v>
      </c>
      <c r="B21">
        <v>35</v>
      </c>
      <c r="C21">
        <v>7</v>
      </c>
      <c r="D21">
        <v>0</v>
      </c>
      <c r="E21">
        <v>1</v>
      </c>
      <c r="F21">
        <v>0</v>
      </c>
      <c r="G21">
        <v>7</v>
      </c>
    </row>
    <row r="22" spans="1:7" x14ac:dyDescent="0.25">
      <c r="A22" t="s">
        <v>131</v>
      </c>
      <c r="B22">
        <v>76</v>
      </c>
      <c r="C22">
        <v>0</v>
      </c>
      <c r="D22">
        <v>1</v>
      </c>
      <c r="E22">
        <v>17</v>
      </c>
      <c r="F22">
        <v>0</v>
      </c>
      <c r="G22">
        <v>0</v>
      </c>
    </row>
    <row r="23" spans="1:7" x14ac:dyDescent="0.25">
      <c r="A23" t="s">
        <v>25</v>
      </c>
      <c r="B23">
        <v>75</v>
      </c>
      <c r="C23">
        <v>17</v>
      </c>
      <c r="D23">
        <v>0</v>
      </c>
      <c r="E23">
        <v>0</v>
      </c>
      <c r="F23">
        <v>0</v>
      </c>
      <c r="G23">
        <v>0</v>
      </c>
    </row>
    <row r="24" spans="1:7" x14ac:dyDescent="0.25">
      <c r="A24" t="s">
        <v>26</v>
      </c>
      <c r="B24">
        <v>27</v>
      </c>
      <c r="C24">
        <v>5</v>
      </c>
      <c r="D24">
        <v>0</v>
      </c>
      <c r="E24">
        <v>1</v>
      </c>
      <c r="F24">
        <v>0</v>
      </c>
      <c r="G24">
        <v>0</v>
      </c>
    </row>
    <row r="25" spans="1:7" x14ac:dyDescent="0.25">
      <c r="A25" t="s">
        <v>27</v>
      </c>
      <c r="B25">
        <v>250</v>
      </c>
      <c r="C25">
        <v>45</v>
      </c>
      <c r="D25">
        <v>0</v>
      </c>
      <c r="E25">
        <v>0</v>
      </c>
      <c r="F25">
        <v>15</v>
      </c>
      <c r="G25">
        <v>40</v>
      </c>
    </row>
    <row r="26" spans="1:7" x14ac:dyDescent="0.25">
      <c r="A26" t="s">
        <v>28</v>
      </c>
      <c r="B26">
        <v>17</v>
      </c>
      <c r="C26">
        <v>3</v>
      </c>
      <c r="D26">
        <v>0</v>
      </c>
      <c r="E26">
        <v>1</v>
      </c>
      <c r="F26">
        <v>8</v>
      </c>
      <c r="G26">
        <v>3</v>
      </c>
    </row>
    <row r="27" spans="1:7" x14ac:dyDescent="0.25">
      <c r="A27" t="s">
        <v>118</v>
      </c>
      <c r="B27">
        <v>80</v>
      </c>
      <c r="C27">
        <v>0</v>
      </c>
      <c r="D27">
        <v>1</v>
      </c>
      <c r="E27">
        <v>18</v>
      </c>
      <c r="F27">
        <v>0</v>
      </c>
      <c r="G27">
        <v>0</v>
      </c>
    </row>
    <row r="28" spans="1:7" x14ac:dyDescent="0.25">
      <c r="A28" t="s">
        <v>97</v>
      </c>
      <c r="B28">
        <v>15</v>
      </c>
      <c r="C28">
        <v>4</v>
      </c>
      <c r="D28">
        <v>0</v>
      </c>
      <c r="E28">
        <v>0</v>
      </c>
      <c r="F28">
        <v>0</v>
      </c>
      <c r="G28">
        <v>4</v>
      </c>
    </row>
    <row r="29" spans="1:7" x14ac:dyDescent="0.25">
      <c r="A29" t="s">
        <v>29</v>
      </c>
      <c r="B29">
        <v>366</v>
      </c>
      <c r="C29">
        <v>5</v>
      </c>
      <c r="D29">
        <v>28</v>
      </c>
      <c r="E29">
        <v>27</v>
      </c>
      <c r="F29">
        <v>1</v>
      </c>
      <c r="G29">
        <v>0</v>
      </c>
    </row>
    <row r="30" spans="1:7" x14ac:dyDescent="0.25">
      <c r="A30" t="s">
        <v>114</v>
      </c>
      <c r="B30">
        <v>11</v>
      </c>
      <c r="C30">
        <v>2</v>
      </c>
      <c r="D30">
        <v>0</v>
      </c>
      <c r="E30">
        <v>1</v>
      </c>
      <c r="F30">
        <v>0</v>
      </c>
      <c r="G30">
        <v>0</v>
      </c>
    </row>
    <row r="31" spans="1:7" x14ac:dyDescent="0.25">
      <c r="A31" t="s">
        <v>30</v>
      </c>
      <c r="B31">
        <v>22</v>
      </c>
      <c r="C31">
        <v>0</v>
      </c>
      <c r="D31">
        <v>0</v>
      </c>
      <c r="E31">
        <v>1</v>
      </c>
      <c r="F31">
        <v>0</v>
      </c>
      <c r="G31">
        <v>0</v>
      </c>
    </row>
    <row r="32" spans="1:7" x14ac:dyDescent="0.25">
      <c r="A32" t="s">
        <v>119</v>
      </c>
      <c r="B32">
        <v>245</v>
      </c>
      <c r="C32">
        <v>1</v>
      </c>
      <c r="D32">
        <v>17</v>
      </c>
      <c r="E32">
        <v>5</v>
      </c>
      <c r="F32">
        <v>290</v>
      </c>
      <c r="G32">
        <v>1</v>
      </c>
    </row>
    <row r="33" spans="1:7" x14ac:dyDescent="0.25">
      <c r="A33" t="s">
        <v>31</v>
      </c>
      <c r="B33">
        <v>370</v>
      </c>
      <c r="C33">
        <v>59</v>
      </c>
      <c r="D33">
        <v>8</v>
      </c>
      <c r="E33">
        <v>11</v>
      </c>
      <c r="F33">
        <v>0</v>
      </c>
      <c r="G33">
        <v>1</v>
      </c>
    </row>
    <row r="34" spans="1:7" x14ac:dyDescent="0.25">
      <c r="A34" t="s">
        <v>32</v>
      </c>
      <c r="B34">
        <v>32</v>
      </c>
      <c r="C34">
        <v>7</v>
      </c>
      <c r="D34">
        <v>0</v>
      </c>
      <c r="E34">
        <v>1</v>
      </c>
      <c r="F34">
        <v>0</v>
      </c>
      <c r="G34">
        <v>0</v>
      </c>
    </row>
    <row r="35" spans="1:7" x14ac:dyDescent="0.25">
      <c r="A35" t="s">
        <v>33</v>
      </c>
      <c r="B35">
        <v>50</v>
      </c>
      <c r="C35">
        <v>12</v>
      </c>
      <c r="D35">
        <v>1</v>
      </c>
      <c r="E35">
        <v>1</v>
      </c>
      <c r="F35">
        <v>0</v>
      </c>
      <c r="G35">
        <v>0</v>
      </c>
    </row>
    <row r="36" spans="1:7" x14ac:dyDescent="0.25">
      <c r="A36" t="s">
        <v>34</v>
      </c>
      <c r="B36">
        <v>168</v>
      </c>
      <c r="C36">
        <v>22</v>
      </c>
      <c r="D36">
        <v>8</v>
      </c>
      <c r="E36">
        <v>2</v>
      </c>
      <c r="F36">
        <v>0</v>
      </c>
      <c r="G36">
        <v>7</v>
      </c>
    </row>
    <row r="37" spans="1:7" x14ac:dyDescent="0.25">
      <c r="A37" t="s">
        <v>35</v>
      </c>
      <c r="B37">
        <v>70</v>
      </c>
      <c r="C37">
        <v>4</v>
      </c>
      <c r="D37">
        <v>3</v>
      </c>
      <c r="E37">
        <v>7</v>
      </c>
      <c r="F37">
        <v>0</v>
      </c>
      <c r="G37">
        <v>4</v>
      </c>
    </row>
    <row r="38" spans="1:7" x14ac:dyDescent="0.25">
      <c r="A38" t="s">
        <v>36</v>
      </c>
      <c r="B38">
        <v>56</v>
      </c>
      <c r="C38">
        <v>4</v>
      </c>
      <c r="D38">
        <v>0</v>
      </c>
      <c r="E38">
        <v>9</v>
      </c>
      <c r="F38">
        <v>0</v>
      </c>
      <c r="G38">
        <v>0</v>
      </c>
    </row>
    <row r="39" spans="1:7" x14ac:dyDescent="0.25">
      <c r="A39" t="s">
        <v>120</v>
      </c>
      <c r="B39">
        <v>95</v>
      </c>
      <c r="C39">
        <v>2</v>
      </c>
      <c r="D39">
        <v>5</v>
      </c>
      <c r="E39">
        <v>11</v>
      </c>
      <c r="F39">
        <v>390</v>
      </c>
      <c r="G39">
        <v>0</v>
      </c>
    </row>
    <row r="40" spans="1:7" x14ac:dyDescent="0.25">
      <c r="A40" t="s">
        <v>37</v>
      </c>
      <c r="B40">
        <v>199</v>
      </c>
      <c r="C40">
        <v>15</v>
      </c>
      <c r="D40">
        <v>0</v>
      </c>
      <c r="E40">
        <v>13</v>
      </c>
      <c r="F40">
        <v>0</v>
      </c>
      <c r="G40">
        <v>0</v>
      </c>
    </row>
    <row r="41" spans="1:7" x14ac:dyDescent="0.25">
      <c r="A41" t="s">
        <v>38</v>
      </c>
      <c r="B41">
        <v>73</v>
      </c>
      <c r="C41">
        <v>4</v>
      </c>
      <c r="D41">
        <v>3</v>
      </c>
      <c r="E41">
        <v>7</v>
      </c>
      <c r="F41">
        <v>40</v>
      </c>
      <c r="G41">
        <v>4</v>
      </c>
    </row>
    <row r="42" spans="1:7" x14ac:dyDescent="0.25">
      <c r="A42" t="s">
        <v>39</v>
      </c>
      <c r="B42">
        <v>37</v>
      </c>
      <c r="C42">
        <v>5</v>
      </c>
      <c r="D42">
        <v>0</v>
      </c>
      <c r="E42">
        <v>1</v>
      </c>
      <c r="F42">
        <v>0</v>
      </c>
      <c r="G42">
        <v>5</v>
      </c>
    </row>
    <row r="43" spans="1:7" x14ac:dyDescent="0.25">
      <c r="A43" t="s">
        <v>40</v>
      </c>
      <c r="B43">
        <v>574</v>
      </c>
      <c r="C43">
        <v>1</v>
      </c>
      <c r="D43">
        <v>49</v>
      </c>
      <c r="E43">
        <v>30</v>
      </c>
      <c r="F43">
        <v>256</v>
      </c>
      <c r="G43">
        <v>1</v>
      </c>
    </row>
    <row r="44" spans="1:7" x14ac:dyDescent="0.25">
      <c r="A44" t="s">
        <v>126</v>
      </c>
      <c r="B44">
        <v>71</v>
      </c>
      <c r="C44">
        <v>14</v>
      </c>
      <c r="D44">
        <v>1</v>
      </c>
      <c r="E44">
        <v>1</v>
      </c>
      <c r="F44">
        <v>3</v>
      </c>
      <c r="G44">
        <v>14</v>
      </c>
    </row>
    <row r="45" spans="1:7" x14ac:dyDescent="0.25">
      <c r="A45" t="s">
        <v>130</v>
      </c>
      <c r="B45">
        <v>86</v>
      </c>
      <c r="C45">
        <v>11</v>
      </c>
      <c r="D45">
        <v>1</v>
      </c>
      <c r="E45">
        <v>6</v>
      </c>
      <c r="F45">
        <v>730</v>
      </c>
      <c r="G45">
        <v>1</v>
      </c>
    </row>
    <row r="46" spans="1:7" x14ac:dyDescent="0.25">
      <c r="A46" t="s">
        <v>129</v>
      </c>
      <c r="B46">
        <v>315</v>
      </c>
      <c r="C46">
        <v>46</v>
      </c>
      <c r="D46">
        <v>1</v>
      </c>
      <c r="E46">
        <v>23</v>
      </c>
      <c r="F46">
        <v>0</v>
      </c>
      <c r="G46">
        <v>2</v>
      </c>
    </row>
    <row r="47" spans="1:7" x14ac:dyDescent="0.25">
      <c r="A47" t="s">
        <v>41</v>
      </c>
      <c r="B47">
        <v>24</v>
      </c>
      <c r="C47">
        <v>4</v>
      </c>
      <c r="D47">
        <v>0</v>
      </c>
      <c r="E47">
        <v>2</v>
      </c>
      <c r="F47">
        <v>0</v>
      </c>
      <c r="G47">
        <v>0</v>
      </c>
    </row>
    <row r="48" spans="1:7" x14ac:dyDescent="0.25">
      <c r="A48" t="s">
        <v>122</v>
      </c>
      <c r="B48">
        <v>309</v>
      </c>
      <c r="C48">
        <v>8</v>
      </c>
      <c r="D48">
        <v>26</v>
      </c>
      <c r="E48">
        <v>7</v>
      </c>
      <c r="F48">
        <v>0</v>
      </c>
      <c r="G48">
        <v>1</v>
      </c>
    </row>
    <row r="49" spans="1:7" x14ac:dyDescent="0.25">
      <c r="A49" t="s">
        <v>98</v>
      </c>
      <c r="B49">
        <v>90</v>
      </c>
      <c r="C49">
        <v>0</v>
      </c>
      <c r="D49">
        <v>10</v>
      </c>
      <c r="E49">
        <v>0</v>
      </c>
      <c r="F49">
        <v>0</v>
      </c>
      <c r="G49">
        <v>0</v>
      </c>
    </row>
    <row r="50" spans="1:7" x14ac:dyDescent="0.25">
      <c r="A50" t="s">
        <v>99</v>
      </c>
      <c r="B50">
        <v>80</v>
      </c>
      <c r="C50">
        <v>0</v>
      </c>
      <c r="D50">
        <v>9</v>
      </c>
      <c r="E50">
        <v>0</v>
      </c>
      <c r="F50">
        <v>2</v>
      </c>
      <c r="G50">
        <v>0</v>
      </c>
    </row>
    <row r="51" spans="1:7" x14ac:dyDescent="0.25">
      <c r="A51" t="s">
        <v>42</v>
      </c>
      <c r="B51">
        <v>370</v>
      </c>
      <c r="C51">
        <v>2</v>
      </c>
      <c r="D51">
        <v>0</v>
      </c>
      <c r="E51">
        <v>90</v>
      </c>
      <c r="F51">
        <v>0</v>
      </c>
      <c r="G51">
        <v>0</v>
      </c>
    </row>
    <row r="52" spans="1:7" x14ac:dyDescent="0.25">
      <c r="A52" t="s">
        <v>105</v>
      </c>
      <c r="B52">
        <v>120</v>
      </c>
      <c r="C52">
        <v>3</v>
      </c>
      <c r="D52">
        <v>4</v>
      </c>
      <c r="E52">
        <v>18</v>
      </c>
      <c r="F52">
        <v>1</v>
      </c>
      <c r="G52">
        <v>1</v>
      </c>
    </row>
    <row r="53" spans="1:7" x14ac:dyDescent="0.25">
      <c r="A53" t="s">
        <v>43</v>
      </c>
      <c r="B53">
        <v>126</v>
      </c>
      <c r="C53">
        <v>0</v>
      </c>
      <c r="D53">
        <v>4</v>
      </c>
      <c r="E53">
        <v>22</v>
      </c>
      <c r="F53">
        <v>2</v>
      </c>
      <c r="G53">
        <v>0</v>
      </c>
    </row>
    <row r="54" spans="1:7" x14ac:dyDescent="0.25">
      <c r="A54" t="s">
        <v>94</v>
      </c>
      <c r="B54">
        <v>40</v>
      </c>
      <c r="C54">
        <v>9</v>
      </c>
      <c r="D54">
        <v>1</v>
      </c>
      <c r="E54">
        <v>1</v>
      </c>
      <c r="F54">
        <v>0</v>
      </c>
      <c r="G54">
        <v>9</v>
      </c>
    </row>
    <row r="55" spans="1:7" x14ac:dyDescent="0.25">
      <c r="A55" t="s">
        <v>44</v>
      </c>
      <c r="B55">
        <v>45</v>
      </c>
      <c r="C55">
        <v>11</v>
      </c>
      <c r="D55">
        <v>0</v>
      </c>
      <c r="E55">
        <v>0</v>
      </c>
      <c r="F55">
        <v>0</v>
      </c>
      <c r="G55">
        <v>11</v>
      </c>
    </row>
    <row r="56" spans="1:7" x14ac:dyDescent="0.25">
      <c r="A56" t="s">
        <v>93</v>
      </c>
      <c r="B56">
        <v>46</v>
      </c>
      <c r="C56">
        <v>11</v>
      </c>
      <c r="D56">
        <v>0</v>
      </c>
      <c r="E56">
        <v>0</v>
      </c>
      <c r="F56">
        <v>0</v>
      </c>
      <c r="G56">
        <v>10</v>
      </c>
    </row>
    <row r="57" spans="1:7" x14ac:dyDescent="0.25">
      <c r="A57" t="s">
        <v>45</v>
      </c>
      <c r="B57">
        <v>51</v>
      </c>
      <c r="C57">
        <v>11</v>
      </c>
      <c r="D57">
        <v>1</v>
      </c>
      <c r="E57">
        <v>0</v>
      </c>
      <c r="F57">
        <v>0</v>
      </c>
      <c r="G57">
        <v>0</v>
      </c>
    </row>
    <row r="58" spans="1:7" x14ac:dyDescent="0.25">
      <c r="A58" t="s">
        <v>92</v>
      </c>
      <c r="B58">
        <v>41</v>
      </c>
      <c r="C58">
        <v>5</v>
      </c>
      <c r="D58">
        <v>2</v>
      </c>
      <c r="E58">
        <v>1</v>
      </c>
      <c r="F58">
        <v>0</v>
      </c>
      <c r="G58">
        <v>4</v>
      </c>
    </row>
    <row r="59" spans="1:7" x14ac:dyDescent="0.25">
      <c r="A59" t="s">
        <v>91</v>
      </c>
      <c r="B59">
        <v>170</v>
      </c>
      <c r="C59">
        <v>3</v>
      </c>
      <c r="D59">
        <v>17</v>
      </c>
      <c r="E59">
        <v>2</v>
      </c>
      <c r="F59">
        <v>0</v>
      </c>
      <c r="G59">
        <v>0</v>
      </c>
    </row>
    <row r="60" spans="1:7" x14ac:dyDescent="0.25">
      <c r="A60" t="s">
        <v>46</v>
      </c>
      <c r="B60">
        <v>574</v>
      </c>
      <c r="C60">
        <v>41</v>
      </c>
      <c r="D60">
        <v>41</v>
      </c>
      <c r="E60">
        <v>8</v>
      </c>
      <c r="F60">
        <v>0</v>
      </c>
      <c r="G60">
        <v>39</v>
      </c>
    </row>
    <row r="61" spans="1:7" x14ac:dyDescent="0.25">
      <c r="A61" t="s">
        <v>90</v>
      </c>
      <c r="B61">
        <v>75</v>
      </c>
      <c r="C61">
        <v>9</v>
      </c>
      <c r="D61">
        <v>2</v>
      </c>
      <c r="E61">
        <v>4</v>
      </c>
      <c r="F61">
        <v>0</v>
      </c>
      <c r="G61">
        <v>8</v>
      </c>
    </row>
    <row r="62" spans="1:7" x14ac:dyDescent="0.25">
      <c r="A62" t="s">
        <v>89</v>
      </c>
      <c r="B62">
        <v>89</v>
      </c>
      <c r="C62">
        <v>2</v>
      </c>
      <c r="D62">
        <v>1</v>
      </c>
      <c r="E62">
        <v>19</v>
      </c>
      <c r="F62">
        <v>0</v>
      </c>
      <c r="G62">
        <v>2</v>
      </c>
    </row>
    <row r="63" spans="1:7" x14ac:dyDescent="0.25">
      <c r="A63" t="s">
        <v>87</v>
      </c>
      <c r="B63">
        <v>34</v>
      </c>
      <c r="C63">
        <v>5</v>
      </c>
      <c r="D63">
        <v>0</v>
      </c>
      <c r="E63">
        <v>3</v>
      </c>
      <c r="F63">
        <v>45</v>
      </c>
      <c r="G63">
        <v>5</v>
      </c>
    </row>
    <row r="64" spans="1:7" x14ac:dyDescent="0.25">
      <c r="A64" t="s">
        <v>88</v>
      </c>
      <c r="B64">
        <v>73</v>
      </c>
      <c r="C64">
        <v>3</v>
      </c>
      <c r="D64">
        <v>3</v>
      </c>
      <c r="E64">
        <v>3</v>
      </c>
      <c r="F64">
        <v>79</v>
      </c>
      <c r="G64">
        <v>0</v>
      </c>
    </row>
    <row r="65" spans="1:7" x14ac:dyDescent="0.25">
      <c r="A65" t="s">
        <v>47</v>
      </c>
      <c r="B65">
        <v>100</v>
      </c>
      <c r="C65">
        <v>17</v>
      </c>
      <c r="D65">
        <v>1</v>
      </c>
      <c r="E65">
        <v>8</v>
      </c>
      <c r="F65">
        <v>0</v>
      </c>
      <c r="G65">
        <v>1</v>
      </c>
    </row>
    <row r="66" spans="1:7" x14ac:dyDescent="0.25">
      <c r="A66" t="s">
        <v>108</v>
      </c>
      <c r="B66">
        <v>334</v>
      </c>
      <c r="C66">
        <v>48</v>
      </c>
      <c r="D66">
        <v>2</v>
      </c>
      <c r="E66">
        <v>25</v>
      </c>
      <c r="F66">
        <v>0</v>
      </c>
      <c r="G66">
        <v>0</v>
      </c>
    </row>
    <row r="67" spans="1:7" x14ac:dyDescent="0.25">
      <c r="A67" t="s">
        <v>48</v>
      </c>
      <c r="B67">
        <v>380</v>
      </c>
      <c r="C67">
        <v>100</v>
      </c>
      <c r="D67">
        <v>0</v>
      </c>
      <c r="E67">
        <v>0</v>
      </c>
      <c r="F67">
        <v>0</v>
      </c>
      <c r="G67">
        <v>100</v>
      </c>
    </row>
    <row r="68" spans="1:7" x14ac:dyDescent="0.25">
      <c r="A68" t="s">
        <v>49</v>
      </c>
      <c r="B68">
        <v>46</v>
      </c>
      <c r="C68">
        <v>13</v>
      </c>
      <c r="D68">
        <v>0</v>
      </c>
      <c r="E68">
        <v>1</v>
      </c>
      <c r="F68">
        <v>2</v>
      </c>
      <c r="G68">
        <v>11</v>
      </c>
    </row>
    <row r="69" spans="1:7" x14ac:dyDescent="0.25">
      <c r="A69" t="s">
        <v>50</v>
      </c>
      <c r="B69">
        <v>327</v>
      </c>
      <c r="C69">
        <v>81</v>
      </c>
      <c r="D69">
        <v>0</v>
      </c>
      <c r="E69">
        <v>0</v>
      </c>
      <c r="F69">
        <v>4</v>
      </c>
      <c r="G69">
        <v>80</v>
      </c>
    </row>
    <row r="70" spans="1:7" x14ac:dyDescent="0.25">
      <c r="A70" t="s">
        <v>109</v>
      </c>
      <c r="B70">
        <v>150</v>
      </c>
      <c r="C70">
        <v>27</v>
      </c>
      <c r="D70">
        <v>5</v>
      </c>
      <c r="E70">
        <v>3</v>
      </c>
      <c r="F70">
        <v>20</v>
      </c>
      <c r="G70">
        <v>5</v>
      </c>
    </row>
    <row r="71" spans="1:7" x14ac:dyDescent="0.25">
      <c r="A71" t="s">
        <v>51</v>
      </c>
      <c r="B71">
        <v>355</v>
      </c>
      <c r="C71">
        <v>60</v>
      </c>
      <c r="D71">
        <v>7</v>
      </c>
      <c r="E71">
        <v>11</v>
      </c>
      <c r="F71">
        <v>20</v>
      </c>
      <c r="G71">
        <v>8</v>
      </c>
    </row>
    <row r="72" spans="1:7" x14ac:dyDescent="0.25">
      <c r="A72" t="s">
        <v>52</v>
      </c>
      <c r="B72">
        <v>683</v>
      </c>
      <c r="C72">
        <v>11</v>
      </c>
      <c r="D72">
        <v>63</v>
      </c>
      <c r="E72">
        <v>14</v>
      </c>
      <c r="F72">
        <v>0</v>
      </c>
      <c r="G72">
        <v>3</v>
      </c>
    </row>
    <row r="73" spans="1:7" x14ac:dyDescent="0.25">
      <c r="A73" t="s">
        <v>53</v>
      </c>
      <c r="B73">
        <v>581</v>
      </c>
      <c r="C73">
        <v>30</v>
      </c>
      <c r="D73">
        <v>47</v>
      </c>
      <c r="E73">
        <v>17</v>
      </c>
      <c r="F73">
        <v>0</v>
      </c>
      <c r="G73">
        <v>0</v>
      </c>
    </row>
    <row r="74" spans="1:7" x14ac:dyDescent="0.25">
      <c r="A74" t="s">
        <v>111</v>
      </c>
      <c r="B74">
        <v>719</v>
      </c>
      <c r="C74">
        <v>13</v>
      </c>
      <c r="D74">
        <v>65</v>
      </c>
      <c r="E74">
        <v>14</v>
      </c>
      <c r="F74">
        <v>0</v>
      </c>
      <c r="G74">
        <v>0</v>
      </c>
    </row>
    <row r="75" spans="1:7" x14ac:dyDescent="0.25">
      <c r="A75" t="s">
        <v>103</v>
      </c>
      <c r="B75">
        <v>70</v>
      </c>
      <c r="C75">
        <v>1</v>
      </c>
      <c r="D75">
        <v>5</v>
      </c>
      <c r="E75">
        <v>6</v>
      </c>
      <c r="F75">
        <v>65</v>
      </c>
      <c r="G75">
        <v>0</v>
      </c>
    </row>
    <row r="76" spans="1:7" x14ac:dyDescent="0.25">
      <c r="A76" t="s">
        <v>137</v>
      </c>
      <c r="B76">
        <v>139</v>
      </c>
      <c r="C76">
        <v>0</v>
      </c>
      <c r="D76">
        <v>10</v>
      </c>
      <c r="E76">
        <v>12</v>
      </c>
      <c r="F76">
        <v>0</v>
      </c>
      <c r="G76">
        <v>0</v>
      </c>
    </row>
    <row r="77" spans="1:7" x14ac:dyDescent="0.25">
      <c r="A77" t="s">
        <v>138</v>
      </c>
      <c r="B77">
        <v>82</v>
      </c>
      <c r="C77">
        <v>0</v>
      </c>
      <c r="D77">
        <v>6</v>
      </c>
      <c r="E77">
        <v>7</v>
      </c>
      <c r="F77">
        <v>74</v>
      </c>
      <c r="G77">
        <v>0</v>
      </c>
    </row>
    <row r="78" spans="1:7" x14ac:dyDescent="0.25">
      <c r="A78" t="s">
        <v>136</v>
      </c>
      <c r="B78">
        <v>147</v>
      </c>
      <c r="C78">
        <v>1</v>
      </c>
      <c r="D78">
        <v>10</v>
      </c>
      <c r="E78">
        <v>14</v>
      </c>
      <c r="F78">
        <v>400</v>
      </c>
      <c r="G78">
        <v>0</v>
      </c>
    </row>
    <row r="79" spans="1:7" x14ac:dyDescent="0.25">
      <c r="A79" t="s">
        <v>121</v>
      </c>
      <c r="B79">
        <v>175</v>
      </c>
      <c r="C79">
        <v>4</v>
      </c>
      <c r="D79">
        <v>17</v>
      </c>
      <c r="E79">
        <v>2</v>
      </c>
      <c r="F79">
        <v>0</v>
      </c>
      <c r="G79">
        <v>0</v>
      </c>
    </row>
    <row r="80" spans="1:7" x14ac:dyDescent="0.25">
      <c r="A80" t="s">
        <v>54</v>
      </c>
      <c r="B80">
        <v>264</v>
      </c>
      <c r="C80">
        <v>49</v>
      </c>
      <c r="D80">
        <v>3</v>
      </c>
      <c r="E80">
        <v>9</v>
      </c>
      <c r="F80">
        <v>1</v>
      </c>
      <c r="G80">
        <v>5</v>
      </c>
    </row>
    <row r="81" spans="1:7" x14ac:dyDescent="0.25">
      <c r="A81" t="s">
        <v>55</v>
      </c>
      <c r="B81">
        <v>250</v>
      </c>
      <c r="C81">
        <v>49</v>
      </c>
      <c r="D81">
        <v>1</v>
      </c>
      <c r="E81">
        <v>8</v>
      </c>
      <c r="F81">
        <v>600</v>
      </c>
      <c r="G81">
        <v>0</v>
      </c>
    </row>
    <row r="82" spans="1:7" x14ac:dyDescent="0.25">
      <c r="A82" t="s">
        <v>116</v>
      </c>
      <c r="B82">
        <v>40</v>
      </c>
      <c r="C82">
        <v>9</v>
      </c>
      <c r="D82">
        <v>0</v>
      </c>
      <c r="E82">
        <v>1</v>
      </c>
      <c r="F82">
        <v>0</v>
      </c>
      <c r="G82">
        <v>0</v>
      </c>
    </row>
    <row r="83" spans="1:7" x14ac:dyDescent="0.25">
      <c r="A83" t="s">
        <v>56</v>
      </c>
      <c r="B83">
        <v>354</v>
      </c>
      <c r="C83">
        <v>1</v>
      </c>
      <c r="D83">
        <v>24</v>
      </c>
      <c r="E83">
        <v>33</v>
      </c>
      <c r="F83">
        <v>0</v>
      </c>
      <c r="G83">
        <v>0</v>
      </c>
    </row>
    <row r="84" spans="1:7" x14ac:dyDescent="0.25">
      <c r="A84" t="s">
        <v>57</v>
      </c>
      <c r="B84">
        <v>367</v>
      </c>
      <c r="C84">
        <v>70</v>
      </c>
      <c r="D84">
        <v>3</v>
      </c>
      <c r="E84">
        <v>13</v>
      </c>
      <c r="F84">
        <v>0</v>
      </c>
      <c r="G84">
        <v>2</v>
      </c>
    </row>
    <row r="85" spans="1:7" x14ac:dyDescent="0.25">
      <c r="A85" t="s">
        <v>100</v>
      </c>
      <c r="B85">
        <v>45</v>
      </c>
      <c r="C85">
        <v>0</v>
      </c>
      <c r="D85">
        <v>0</v>
      </c>
      <c r="E85">
        <v>10</v>
      </c>
      <c r="F85">
        <v>0</v>
      </c>
      <c r="G85">
        <v>0</v>
      </c>
    </row>
    <row r="86" spans="1:7" x14ac:dyDescent="0.25">
      <c r="A86" t="s">
        <v>127</v>
      </c>
      <c r="B86">
        <v>581</v>
      </c>
      <c r="C86">
        <v>4</v>
      </c>
      <c r="D86">
        <v>59</v>
      </c>
      <c r="E86">
        <v>7</v>
      </c>
      <c r="F86">
        <v>0</v>
      </c>
      <c r="G86">
        <v>2</v>
      </c>
    </row>
    <row r="87" spans="1:7" x14ac:dyDescent="0.25">
      <c r="A87" t="s">
        <v>58</v>
      </c>
      <c r="B87">
        <v>79</v>
      </c>
      <c r="C87">
        <v>11</v>
      </c>
      <c r="D87">
        <v>0</v>
      </c>
      <c r="E87">
        <v>5</v>
      </c>
      <c r="F87">
        <v>0</v>
      </c>
      <c r="G87">
        <v>4</v>
      </c>
    </row>
    <row r="88" spans="1:7" x14ac:dyDescent="0.25">
      <c r="A88" t="s">
        <v>112</v>
      </c>
      <c r="B88">
        <v>638</v>
      </c>
      <c r="C88">
        <v>13</v>
      </c>
      <c r="D88">
        <v>53</v>
      </c>
      <c r="E88">
        <v>20</v>
      </c>
      <c r="F88">
        <v>20</v>
      </c>
      <c r="G88">
        <v>6</v>
      </c>
    </row>
    <row r="89" spans="1:7" x14ac:dyDescent="0.25">
      <c r="A89" t="s">
        <v>115</v>
      </c>
      <c r="B89">
        <v>25</v>
      </c>
      <c r="C89">
        <v>3</v>
      </c>
      <c r="D89">
        <v>0</v>
      </c>
      <c r="E89">
        <v>1</v>
      </c>
      <c r="F89">
        <v>0</v>
      </c>
      <c r="G89">
        <v>3</v>
      </c>
    </row>
    <row r="90" spans="1:7" x14ac:dyDescent="0.25">
      <c r="A90" t="s">
        <v>59</v>
      </c>
      <c r="B90">
        <v>60</v>
      </c>
      <c r="C90">
        <v>11</v>
      </c>
      <c r="D90">
        <v>0</v>
      </c>
      <c r="E90">
        <v>0</v>
      </c>
      <c r="F90">
        <v>38</v>
      </c>
      <c r="G90">
        <v>10</v>
      </c>
    </row>
    <row r="91" spans="1:7" x14ac:dyDescent="0.25">
      <c r="A91" t="s">
        <v>110</v>
      </c>
      <c r="B91">
        <v>153</v>
      </c>
      <c r="C91">
        <v>27</v>
      </c>
      <c r="D91">
        <v>3</v>
      </c>
      <c r="E91">
        <v>9</v>
      </c>
      <c r="F91">
        <v>0</v>
      </c>
      <c r="G91">
        <v>5</v>
      </c>
    </row>
    <row r="92" spans="1:7" x14ac:dyDescent="0.25">
      <c r="A92" t="s">
        <v>60</v>
      </c>
      <c r="B92">
        <v>40</v>
      </c>
      <c r="C92">
        <v>7</v>
      </c>
      <c r="D92">
        <v>0</v>
      </c>
      <c r="E92">
        <v>1</v>
      </c>
      <c r="F92">
        <v>3</v>
      </c>
      <c r="G92">
        <v>6</v>
      </c>
    </row>
    <row r="93" spans="1:7" x14ac:dyDescent="0.25">
      <c r="A93" t="s">
        <v>61</v>
      </c>
      <c r="B93">
        <v>54</v>
      </c>
      <c r="C93">
        <v>12</v>
      </c>
      <c r="D93">
        <v>0</v>
      </c>
      <c r="E93">
        <v>0</v>
      </c>
      <c r="F93">
        <v>0</v>
      </c>
      <c r="G93">
        <v>12</v>
      </c>
    </row>
    <row r="94" spans="1:7" x14ac:dyDescent="0.25">
      <c r="A94" t="s">
        <v>62</v>
      </c>
      <c r="B94">
        <v>75</v>
      </c>
      <c r="C94">
        <v>16</v>
      </c>
      <c r="D94">
        <v>0</v>
      </c>
      <c r="E94">
        <v>2</v>
      </c>
      <c r="F94">
        <v>0</v>
      </c>
      <c r="G94">
        <v>0</v>
      </c>
    </row>
    <row r="95" spans="1:7" x14ac:dyDescent="0.25">
      <c r="A95" t="s">
        <v>63</v>
      </c>
      <c r="B95">
        <v>120</v>
      </c>
      <c r="C95">
        <v>17</v>
      </c>
      <c r="D95">
        <v>4</v>
      </c>
      <c r="E95">
        <v>1</v>
      </c>
      <c r="F95">
        <v>393</v>
      </c>
      <c r="G95">
        <v>0</v>
      </c>
    </row>
    <row r="96" spans="1:7" x14ac:dyDescent="0.25">
      <c r="A96" t="s">
        <v>64</v>
      </c>
      <c r="B96">
        <v>624</v>
      </c>
      <c r="C96">
        <v>17</v>
      </c>
      <c r="D96">
        <v>55</v>
      </c>
      <c r="E96">
        <v>19</v>
      </c>
      <c r="F96">
        <v>0</v>
      </c>
      <c r="G96">
        <v>0</v>
      </c>
    </row>
    <row r="97" spans="1:7" x14ac:dyDescent="0.25">
      <c r="A97" t="s">
        <v>65</v>
      </c>
      <c r="B97">
        <v>385</v>
      </c>
      <c r="C97">
        <v>69</v>
      </c>
      <c r="D97">
        <v>6</v>
      </c>
      <c r="E97">
        <v>12</v>
      </c>
      <c r="F97">
        <v>0</v>
      </c>
      <c r="G97">
        <v>1</v>
      </c>
    </row>
    <row r="98" spans="1:7" x14ac:dyDescent="0.25">
      <c r="A98" t="s">
        <v>66</v>
      </c>
      <c r="B98">
        <v>397</v>
      </c>
      <c r="C98">
        <v>5</v>
      </c>
      <c r="D98">
        <v>6</v>
      </c>
      <c r="E98">
        <v>69</v>
      </c>
      <c r="F98">
        <v>0</v>
      </c>
      <c r="G98">
        <v>0</v>
      </c>
    </row>
    <row r="99" spans="1:7" x14ac:dyDescent="0.25">
      <c r="A99" t="s">
        <v>67</v>
      </c>
      <c r="B99">
        <v>612</v>
      </c>
      <c r="C99">
        <v>13</v>
      </c>
      <c r="D99">
        <v>53</v>
      </c>
      <c r="E99">
        <v>20</v>
      </c>
      <c r="F99">
        <v>0</v>
      </c>
      <c r="G99">
        <v>0</v>
      </c>
    </row>
    <row r="100" spans="1:7" x14ac:dyDescent="0.25">
      <c r="A100" t="s">
        <v>68</v>
      </c>
      <c r="B100">
        <v>116</v>
      </c>
      <c r="C100">
        <v>12</v>
      </c>
      <c r="D100">
        <v>5</v>
      </c>
      <c r="E100">
        <v>2</v>
      </c>
      <c r="F100">
        <v>0</v>
      </c>
      <c r="G100">
        <v>6</v>
      </c>
    </row>
    <row r="101" spans="1:7" x14ac:dyDescent="0.25">
      <c r="A101" t="s">
        <v>69</v>
      </c>
      <c r="B101">
        <v>89</v>
      </c>
      <c r="C101">
        <v>15</v>
      </c>
      <c r="D101">
        <v>2</v>
      </c>
      <c r="E101">
        <v>2</v>
      </c>
      <c r="F101">
        <v>45</v>
      </c>
      <c r="G101">
        <v>1</v>
      </c>
    </row>
    <row r="102" spans="1:7" x14ac:dyDescent="0.25">
      <c r="A102" t="s">
        <v>70</v>
      </c>
      <c r="B102">
        <v>165</v>
      </c>
      <c r="C102">
        <v>8</v>
      </c>
      <c r="D102">
        <v>14</v>
      </c>
      <c r="E102">
        <v>1</v>
      </c>
      <c r="F102">
        <v>18</v>
      </c>
      <c r="G102">
        <v>0</v>
      </c>
    </row>
    <row r="103" spans="1:7" x14ac:dyDescent="0.25">
      <c r="A103" t="s">
        <v>71</v>
      </c>
      <c r="B103">
        <v>120</v>
      </c>
      <c r="C103">
        <v>21</v>
      </c>
      <c r="D103">
        <v>2</v>
      </c>
      <c r="E103">
        <v>4</v>
      </c>
      <c r="F103">
        <v>0</v>
      </c>
      <c r="G103">
        <v>0</v>
      </c>
    </row>
    <row r="104" spans="1:7" x14ac:dyDescent="0.25">
      <c r="A104" t="s">
        <v>72</v>
      </c>
      <c r="B104">
        <v>16</v>
      </c>
      <c r="C104">
        <v>3</v>
      </c>
      <c r="D104">
        <v>0</v>
      </c>
      <c r="E104">
        <v>1</v>
      </c>
      <c r="F104">
        <v>39</v>
      </c>
      <c r="G104">
        <v>0</v>
      </c>
    </row>
    <row r="105" spans="1:7" x14ac:dyDescent="0.25">
      <c r="A105" t="s">
        <v>73</v>
      </c>
      <c r="B105">
        <v>327</v>
      </c>
      <c r="C105">
        <v>76</v>
      </c>
      <c r="D105">
        <v>1</v>
      </c>
      <c r="E105">
        <v>2</v>
      </c>
      <c r="F105">
        <v>0</v>
      </c>
      <c r="G105">
        <v>71</v>
      </c>
    </row>
    <row r="106" spans="1:7" x14ac:dyDescent="0.25">
      <c r="A106" t="s">
        <v>74</v>
      </c>
      <c r="B106">
        <v>115</v>
      </c>
      <c r="C106">
        <v>25</v>
      </c>
      <c r="D106">
        <v>0</v>
      </c>
      <c r="E106">
        <v>3</v>
      </c>
      <c r="F106">
        <v>0</v>
      </c>
      <c r="G106">
        <v>0</v>
      </c>
    </row>
    <row r="107" spans="1:7" x14ac:dyDescent="0.25">
      <c r="A107" t="s">
        <v>75</v>
      </c>
      <c r="B107">
        <v>16</v>
      </c>
      <c r="C107">
        <v>2</v>
      </c>
      <c r="D107">
        <v>0</v>
      </c>
      <c r="E107">
        <v>1</v>
      </c>
      <c r="F107">
        <v>90</v>
      </c>
      <c r="G107">
        <v>0</v>
      </c>
    </row>
    <row r="108" spans="1:7" x14ac:dyDescent="0.25">
      <c r="A108" t="s">
        <v>76</v>
      </c>
      <c r="B108">
        <v>120</v>
      </c>
      <c r="C108">
        <v>8</v>
      </c>
      <c r="D108">
        <v>7</v>
      </c>
      <c r="E108">
        <v>1</v>
      </c>
      <c r="F108">
        <v>300</v>
      </c>
      <c r="G108">
        <v>2</v>
      </c>
    </row>
    <row r="109" spans="1:7" x14ac:dyDescent="0.25">
      <c r="A109" t="s">
        <v>101</v>
      </c>
      <c r="B109">
        <v>7</v>
      </c>
      <c r="C109">
        <v>1</v>
      </c>
      <c r="D109">
        <v>6</v>
      </c>
      <c r="E109">
        <v>1</v>
      </c>
      <c r="F109">
        <v>560</v>
      </c>
      <c r="G109">
        <v>0</v>
      </c>
    </row>
    <row r="110" spans="1:7" x14ac:dyDescent="0.25">
      <c r="A110" t="s">
        <v>77</v>
      </c>
      <c r="B110">
        <v>95</v>
      </c>
      <c r="C110">
        <v>0</v>
      </c>
      <c r="D110">
        <v>12</v>
      </c>
      <c r="E110">
        <v>20</v>
      </c>
      <c r="F110">
        <v>56</v>
      </c>
      <c r="G110">
        <v>1</v>
      </c>
    </row>
    <row r="111" spans="1:7" x14ac:dyDescent="0.25">
      <c r="A111" t="s">
        <v>78</v>
      </c>
      <c r="B111">
        <v>153</v>
      </c>
      <c r="C111">
        <v>23</v>
      </c>
      <c r="D111">
        <v>5</v>
      </c>
      <c r="E111">
        <v>4</v>
      </c>
      <c r="F111">
        <v>320</v>
      </c>
      <c r="G111">
        <v>1</v>
      </c>
    </row>
    <row r="112" spans="1:7" x14ac:dyDescent="0.25">
      <c r="A112" t="s">
        <v>79</v>
      </c>
      <c r="B112">
        <v>43</v>
      </c>
      <c r="C112">
        <v>4</v>
      </c>
      <c r="D112">
        <v>2</v>
      </c>
      <c r="E112">
        <v>3</v>
      </c>
      <c r="F112">
        <v>80</v>
      </c>
      <c r="G112">
        <v>4</v>
      </c>
    </row>
    <row r="113" spans="1:7" x14ac:dyDescent="0.25">
      <c r="A113" t="s">
        <v>107</v>
      </c>
      <c r="B113">
        <v>45</v>
      </c>
      <c r="C113">
        <v>7</v>
      </c>
      <c r="D113">
        <v>2</v>
      </c>
      <c r="E113">
        <v>1</v>
      </c>
      <c r="F113">
        <v>0</v>
      </c>
      <c r="G113">
        <v>0</v>
      </c>
    </row>
    <row r="114" spans="1:7" x14ac:dyDescent="0.25">
      <c r="A114" t="s">
        <v>80</v>
      </c>
      <c r="B114">
        <v>135</v>
      </c>
      <c r="C114">
        <v>4</v>
      </c>
      <c r="D114">
        <v>5</v>
      </c>
      <c r="E114">
        <v>15</v>
      </c>
      <c r="F114">
        <v>1</v>
      </c>
      <c r="G114">
        <v>3</v>
      </c>
    </row>
    <row r="115" spans="1:7" x14ac:dyDescent="0.25">
      <c r="A115" t="s">
        <v>133</v>
      </c>
      <c r="B115">
        <v>121</v>
      </c>
      <c r="C115">
        <v>0</v>
      </c>
      <c r="D115">
        <v>5</v>
      </c>
      <c r="E115">
        <v>20</v>
      </c>
      <c r="F115">
        <v>58</v>
      </c>
      <c r="G115">
        <v>0</v>
      </c>
    </row>
    <row r="116" spans="1:7" x14ac:dyDescent="0.25">
      <c r="A116" t="s">
        <v>134</v>
      </c>
      <c r="B116">
        <v>207</v>
      </c>
      <c r="C116">
        <v>0</v>
      </c>
      <c r="D116">
        <v>15</v>
      </c>
      <c r="E116">
        <v>18</v>
      </c>
      <c r="F116">
        <v>0</v>
      </c>
      <c r="G116">
        <v>0</v>
      </c>
    </row>
    <row r="117" spans="1:7" x14ac:dyDescent="0.25">
      <c r="A117" t="s">
        <v>81</v>
      </c>
      <c r="B117">
        <v>121</v>
      </c>
      <c r="C117">
        <v>0</v>
      </c>
      <c r="D117">
        <v>5</v>
      </c>
      <c r="E117">
        <v>20</v>
      </c>
      <c r="F117">
        <v>58</v>
      </c>
      <c r="G117">
        <v>0</v>
      </c>
    </row>
    <row r="118" spans="1:7" x14ac:dyDescent="0.25">
      <c r="A118" t="s">
        <v>86</v>
      </c>
      <c r="B118">
        <v>4</v>
      </c>
      <c r="C118">
        <v>1</v>
      </c>
      <c r="D118">
        <v>0</v>
      </c>
      <c r="E118">
        <v>1</v>
      </c>
      <c r="F118">
        <v>0</v>
      </c>
      <c r="G118">
        <v>1</v>
      </c>
    </row>
    <row r="119" spans="1:7" x14ac:dyDescent="0.25">
      <c r="A119" t="s">
        <v>82</v>
      </c>
      <c r="B119">
        <v>114</v>
      </c>
      <c r="C119">
        <v>0</v>
      </c>
      <c r="D119">
        <v>2</v>
      </c>
      <c r="E119">
        <v>25</v>
      </c>
      <c r="F119">
        <v>444</v>
      </c>
      <c r="G119">
        <v>0</v>
      </c>
    </row>
    <row r="120" spans="1:7" x14ac:dyDescent="0.25">
      <c r="A120" t="s">
        <v>83</v>
      </c>
      <c r="B120">
        <v>88</v>
      </c>
      <c r="C120">
        <v>2</v>
      </c>
      <c r="D120">
        <v>4</v>
      </c>
      <c r="E120">
        <v>8</v>
      </c>
      <c r="F120">
        <v>0</v>
      </c>
      <c r="G120">
        <v>0</v>
      </c>
    </row>
    <row r="121" spans="1:7" x14ac:dyDescent="0.25">
      <c r="A121" t="s">
        <v>84</v>
      </c>
      <c r="B121">
        <v>15</v>
      </c>
      <c r="C121">
        <v>3</v>
      </c>
      <c r="D121">
        <v>0</v>
      </c>
      <c r="E121">
        <v>1</v>
      </c>
      <c r="F121">
        <v>13</v>
      </c>
      <c r="G121">
        <v>0</v>
      </c>
    </row>
    <row r="122" spans="1:7" x14ac:dyDescent="0.25">
      <c r="A122" t="s">
        <v>104</v>
      </c>
      <c r="B122">
        <v>192</v>
      </c>
      <c r="C122">
        <v>1</v>
      </c>
      <c r="D122">
        <v>3</v>
      </c>
      <c r="E122">
        <v>39</v>
      </c>
      <c r="F122">
        <v>4500</v>
      </c>
      <c r="G122">
        <v>1</v>
      </c>
    </row>
    <row r="123" spans="1:7" x14ac:dyDescent="0.25">
      <c r="A123" t="s">
        <v>85</v>
      </c>
      <c r="B123">
        <v>382</v>
      </c>
      <c r="C123">
        <v>8</v>
      </c>
      <c r="D123">
        <v>5</v>
      </c>
      <c r="E123">
        <v>76</v>
      </c>
      <c r="F123">
        <v>0</v>
      </c>
      <c r="G123">
        <v>5</v>
      </c>
    </row>
    <row r="124" spans="1:7" x14ac:dyDescent="0.25">
      <c r="A124" t="s">
        <v>128</v>
      </c>
      <c r="B124">
        <v>57</v>
      </c>
      <c r="C124">
        <v>4</v>
      </c>
      <c r="D124">
        <v>0</v>
      </c>
      <c r="E124">
        <v>10</v>
      </c>
      <c r="F124">
        <v>100</v>
      </c>
      <c r="G124">
        <v>4</v>
      </c>
    </row>
  </sheetData>
  <sortState xmlns:xlrd2="http://schemas.microsoft.com/office/spreadsheetml/2017/richdata2" ref="A2:G124">
    <sortCondition ref="A2:A124"/>
  </sortState>
  <pageMargins left="0.7" right="0.7" top="0.75" bottom="0.75" header="0.3" footer="0.3"/>
  <pageSetup paperSize="9" orientation="portrait" horizontalDpi="1200" verticalDpi="12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5BE723E-735E-46F4-A721-E6C1D2E5FD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Alimentation</vt:lpstr>
      <vt:lpstr>Feuille produits</vt:lpstr>
      <vt:lpstr>Listealiments</vt:lpstr>
      <vt:lpstr>Nomaliments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Bernard</dc:creator>
  <cp:lastModifiedBy>Thomas Bernard</cp:lastModifiedBy>
  <dcterms:created xsi:type="dcterms:W3CDTF">2015-06-05T18:19:34Z</dcterms:created>
  <dcterms:modified xsi:type="dcterms:W3CDTF">2021-02-14T09:41:22Z</dcterms:modified>
</cp:coreProperties>
</file>