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ROB\Desktop\"/>
    </mc:Choice>
  </mc:AlternateContent>
  <xr:revisionPtr revIDLastSave="0" documentId="13_ncr:1_{D1F2FB83-0C14-4BAE-AEF8-5F1FD447EB1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Liste matériel étalonné" sheetId="1" r:id="rId1"/>
    <sheet name="Planning" sheetId="3" r:id="rId2"/>
    <sheet name="Fréquence" sheetId="2" r:id="rId3"/>
  </sheets>
  <externalReferences>
    <externalReference r:id="rId4"/>
  </externalReferences>
  <definedNames>
    <definedName name="_xlnm._FilterDatabase" localSheetId="0" hidden="1">'Liste matériel étalonné'!$A$5:$V$5</definedName>
    <definedName name="_xlnm.Print_Titles" localSheetId="0">'Liste matériel étalonné'!$4:$5</definedName>
    <definedName name="profileNaming">[1]Profiles!$B$1:$B$21</definedName>
    <definedName name="Status">[1]Profiles!$C$1:$C$6</definedName>
    <definedName name="_xlnm.Print_Area" localSheetId="0">'Liste matériel étalonné'!$A$4:$S$79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7" i="1" l="1"/>
  <c r="Q7" i="1" s="1"/>
  <c r="L7" i="1" s="1"/>
  <c r="M7" i="1" s="1"/>
  <c r="N7" i="1" s="1"/>
  <c r="K8" i="1"/>
  <c r="Q8" i="1" s="1"/>
  <c r="L8" i="1" s="1"/>
  <c r="M8" i="1" s="1"/>
  <c r="N8" i="1" s="1"/>
  <c r="K9" i="1"/>
  <c r="Q9" i="1" s="1"/>
  <c r="L9" i="1" s="1"/>
  <c r="M9" i="1" s="1"/>
  <c r="N9" i="1" s="1"/>
  <c r="K10" i="1"/>
  <c r="Q10" i="1" s="1"/>
  <c r="L10" i="1" s="1"/>
  <c r="M10" i="1" s="1"/>
  <c r="N10" i="1" s="1"/>
  <c r="K11" i="1"/>
  <c r="Q11" i="1" s="1"/>
  <c r="L11" i="1" s="1"/>
  <c r="M11" i="1" s="1"/>
  <c r="N11" i="1" s="1"/>
  <c r="K12" i="1"/>
  <c r="Q12" i="1" s="1"/>
  <c r="L12" i="1" s="1"/>
  <c r="M12" i="1" s="1"/>
  <c r="N12" i="1" s="1"/>
  <c r="K13" i="1"/>
  <c r="Q13" i="1" s="1"/>
  <c r="L13" i="1" s="1"/>
  <c r="M13" i="1" s="1"/>
  <c r="N13" i="1" s="1"/>
  <c r="K14" i="1"/>
  <c r="Q14" i="1" s="1"/>
  <c r="L14" i="1" s="1"/>
  <c r="M14" i="1" s="1"/>
  <c r="N14" i="1" s="1"/>
  <c r="K15" i="1"/>
  <c r="Q15" i="1" s="1"/>
  <c r="L15" i="1" s="1"/>
  <c r="M15" i="1" s="1"/>
  <c r="N15" i="1" s="1"/>
  <c r="K16" i="1"/>
  <c r="Q16" i="1" s="1"/>
  <c r="L16" i="1" s="1"/>
  <c r="M16" i="1" s="1"/>
  <c r="N16" i="1" s="1"/>
  <c r="K17" i="1"/>
  <c r="Q17" i="1" s="1"/>
  <c r="L17" i="1" s="1"/>
  <c r="M17" i="1" s="1"/>
  <c r="N17" i="1" s="1"/>
  <c r="K18" i="1"/>
  <c r="Q18" i="1" s="1"/>
  <c r="L18" i="1" s="1"/>
  <c r="M18" i="1" s="1"/>
  <c r="N18" i="1" s="1"/>
  <c r="K19" i="1"/>
  <c r="Q19" i="1" s="1"/>
  <c r="L19" i="1" s="1"/>
  <c r="M19" i="1" s="1"/>
  <c r="N19" i="1" s="1"/>
  <c r="K20" i="1"/>
  <c r="Q20" i="1" s="1"/>
  <c r="L20" i="1" s="1"/>
  <c r="M20" i="1" s="1"/>
  <c r="N20" i="1" s="1"/>
  <c r="K21" i="1"/>
  <c r="Q21" i="1" s="1"/>
  <c r="L21" i="1" s="1"/>
  <c r="M21" i="1" s="1"/>
  <c r="N21" i="1" s="1"/>
  <c r="K22" i="1"/>
  <c r="Q22" i="1" s="1"/>
  <c r="L22" i="1" s="1"/>
  <c r="M22" i="1" s="1"/>
  <c r="N22" i="1" s="1"/>
  <c r="K23" i="1"/>
  <c r="Q23" i="1" s="1"/>
  <c r="L23" i="1" s="1"/>
  <c r="M23" i="1" s="1"/>
  <c r="N23" i="1" s="1"/>
  <c r="K24" i="1"/>
  <c r="Q24" i="1" s="1"/>
  <c r="L24" i="1" s="1"/>
  <c r="M24" i="1" s="1"/>
  <c r="N24" i="1" s="1"/>
  <c r="K25" i="1"/>
  <c r="Q25" i="1" s="1"/>
  <c r="L25" i="1" s="1"/>
  <c r="M25" i="1" s="1"/>
  <c r="N25" i="1" s="1"/>
  <c r="K26" i="1"/>
  <c r="Q26" i="1" s="1"/>
  <c r="L26" i="1" s="1"/>
  <c r="M26" i="1" s="1"/>
  <c r="N26" i="1" s="1"/>
  <c r="K27" i="1"/>
  <c r="Q27" i="1" s="1"/>
  <c r="L27" i="1" s="1"/>
  <c r="M27" i="1" s="1"/>
  <c r="N27" i="1" s="1"/>
  <c r="K28" i="1"/>
  <c r="Q28" i="1" s="1"/>
  <c r="L28" i="1" s="1"/>
  <c r="M28" i="1" s="1"/>
  <c r="N28" i="1" s="1"/>
  <c r="K29" i="1"/>
  <c r="Q29" i="1" s="1"/>
  <c r="L29" i="1" s="1"/>
  <c r="M29" i="1" s="1"/>
  <c r="N29" i="1" s="1"/>
  <c r="K30" i="1"/>
  <c r="Q30" i="1" s="1"/>
  <c r="L30" i="1" s="1"/>
  <c r="M30" i="1" s="1"/>
  <c r="N30" i="1" s="1"/>
  <c r="K31" i="1"/>
  <c r="Q31" i="1" s="1"/>
  <c r="L31" i="1" s="1"/>
  <c r="M31" i="1" s="1"/>
  <c r="N31" i="1" s="1"/>
  <c r="K32" i="1"/>
  <c r="Q32" i="1" s="1"/>
  <c r="L32" i="1" s="1"/>
  <c r="M32" i="1" s="1"/>
  <c r="N32" i="1" s="1"/>
  <c r="K33" i="1"/>
  <c r="Q33" i="1" s="1"/>
  <c r="L33" i="1" s="1"/>
  <c r="M33" i="1" s="1"/>
  <c r="N33" i="1" s="1"/>
  <c r="K34" i="1"/>
  <c r="Q34" i="1" s="1"/>
  <c r="L34" i="1" s="1"/>
  <c r="M34" i="1" s="1"/>
  <c r="N34" i="1" s="1"/>
  <c r="K35" i="1"/>
  <c r="Q35" i="1" s="1"/>
  <c r="L35" i="1" s="1"/>
  <c r="M35" i="1" s="1"/>
  <c r="N35" i="1" s="1"/>
  <c r="K36" i="1"/>
  <c r="Q36" i="1" s="1"/>
  <c r="L36" i="1" s="1"/>
  <c r="M36" i="1" s="1"/>
  <c r="N36" i="1" s="1"/>
  <c r="K37" i="1"/>
  <c r="Q37" i="1" s="1"/>
  <c r="L37" i="1" s="1"/>
  <c r="M37" i="1" s="1"/>
  <c r="N37" i="1" s="1"/>
  <c r="K38" i="1"/>
  <c r="Q38" i="1" s="1"/>
  <c r="L38" i="1" s="1"/>
  <c r="M38" i="1" s="1"/>
  <c r="N38" i="1" s="1"/>
  <c r="K39" i="1"/>
  <c r="Q39" i="1" s="1"/>
  <c r="L39" i="1" s="1"/>
  <c r="M39" i="1" s="1"/>
  <c r="N39" i="1" s="1"/>
  <c r="K40" i="1"/>
  <c r="Q40" i="1" s="1"/>
  <c r="L40" i="1" s="1"/>
  <c r="M40" i="1" s="1"/>
  <c r="N40" i="1" s="1"/>
  <c r="K41" i="1"/>
  <c r="Q41" i="1" s="1"/>
  <c r="L41" i="1" s="1"/>
  <c r="M41" i="1" s="1"/>
  <c r="N41" i="1" s="1"/>
  <c r="K42" i="1"/>
  <c r="Q42" i="1" s="1"/>
  <c r="L42" i="1" s="1"/>
  <c r="M42" i="1" s="1"/>
  <c r="N42" i="1" s="1"/>
  <c r="K43" i="1"/>
  <c r="Q43" i="1" s="1"/>
  <c r="L43" i="1" s="1"/>
  <c r="M43" i="1" s="1"/>
  <c r="N43" i="1" s="1"/>
  <c r="K44" i="1"/>
  <c r="Q44" i="1" s="1"/>
  <c r="L44" i="1" s="1"/>
  <c r="M44" i="1" s="1"/>
  <c r="N44" i="1" s="1"/>
  <c r="K45" i="1"/>
  <c r="Q45" i="1" s="1"/>
  <c r="L45" i="1" s="1"/>
  <c r="M45" i="1" s="1"/>
  <c r="N45" i="1" s="1"/>
  <c r="K46" i="1"/>
  <c r="Q46" i="1" s="1"/>
  <c r="L46" i="1" s="1"/>
  <c r="M46" i="1" s="1"/>
  <c r="N46" i="1" s="1"/>
  <c r="K47" i="1"/>
  <c r="Q47" i="1" s="1"/>
  <c r="L47" i="1" s="1"/>
  <c r="M47" i="1" s="1"/>
  <c r="N47" i="1" s="1"/>
  <c r="K48" i="1"/>
  <c r="Q48" i="1" s="1"/>
  <c r="L48" i="1" s="1"/>
  <c r="M48" i="1" s="1"/>
  <c r="N48" i="1" s="1"/>
  <c r="K49" i="1"/>
  <c r="Q49" i="1" s="1"/>
  <c r="L49" i="1" s="1"/>
  <c r="M49" i="1" s="1"/>
  <c r="N49" i="1" s="1"/>
  <c r="K50" i="1"/>
  <c r="Q50" i="1" s="1"/>
  <c r="L50" i="1" s="1"/>
  <c r="M50" i="1" s="1"/>
  <c r="N50" i="1" s="1"/>
  <c r="K51" i="1"/>
  <c r="Q51" i="1" s="1"/>
  <c r="L51" i="1" s="1"/>
  <c r="M51" i="1" s="1"/>
  <c r="N51" i="1" s="1"/>
  <c r="K52" i="1"/>
  <c r="Q52" i="1" s="1"/>
  <c r="L52" i="1" s="1"/>
  <c r="M52" i="1" s="1"/>
  <c r="N52" i="1" s="1"/>
  <c r="K53" i="1"/>
  <c r="Q53" i="1" s="1"/>
  <c r="L53" i="1" s="1"/>
  <c r="M53" i="1" s="1"/>
  <c r="N53" i="1" s="1"/>
  <c r="K54" i="1"/>
  <c r="Q54" i="1" s="1"/>
  <c r="L54" i="1" s="1"/>
  <c r="M54" i="1" s="1"/>
  <c r="N54" i="1" s="1"/>
  <c r="K55" i="1"/>
  <c r="Q55" i="1" s="1"/>
  <c r="L55" i="1" s="1"/>
  <c r="M55" i="1" s="1"/>
  <c r="N55" i="1" s="1"/>
  <c r="K56" i="1"/>
  <c r="Q56" i="1" s="1"/>
  <c r="L56" i="1" s="1"/>
  <c r="M56" i="1" s="1"/>
  <c r="N56" i="1" s="1"/>
  <c r="K57" i="1"/>
  <c r="Q57" i="1" s="1"/>
  <c r="L57" i="1" s="1"/>
  <c r="M57" i="1" s="1"/>
  <c r="N57" i="1" s="1"/>
  <c r="K58" i="1"/>
  <c r="Q58" i="1" s="1"/>
  <c r="L58" i="1" s="1"/>
  <c r="M58" i="1" s="1"/>
  <c r="N58" i="1" s="1"/>
  <c r="K59" i="1"/>
  <c r="Q59" i="1" s="1"/>
  <c r="L59" i="1" s="1"/>
  <c r="M59" i="1" s="1"/>
  <c r="N59" i="1" s="1"/>
  <c r="K60" i="1"/>
  <c r="Q60" i="1" s="1"/>
  <c r="L60" i="1" s="1"/>
  <c r="M60" i="1" s="1"/>
  <c r="N60" i="1" s="1"/>
  <c r="K61" i="1"/>
  <c r="Q61" i="1" s="1"/>
  <c r="L61" i="1" s="1"/>
  <c r="M61" i="1" s="1"/>
  <c r="N61" i="1" s="1"/>
  <c r="K62" i="1"/>
  <c r="Q62" i="1" s="1"/>
  <c r="L62" i="1" s="1"/>
  <c r="M62" i="1" s="1"/>
  <c r="N62" i="1" s="1"/>
  <c r="K63" i="1"/>
  <c r="Q63" i="1" s="1"/>
  <c r="L63" i="1" s="1"/>
  <c r="M63" i="1" s="1"/>
  <c r="N63" i="1" s="1"/>
  <c r="K64" i="1"/>
  <c r="Q64" i="1" s="1"/>
  <c r="L64" i="1" s="1"/>
  <c r="M64" i="1" s="1"/>
  <c r="N64" i="1" s="1"/>
  <c r="K65" i="1"/>
  <c r="Q65" i="1" s="1"/>
  <c r="L65" i="1" s="1"/>
  <c r="M65" i="1" s="1"/>
  <c r="N65" i="1" s="1"/>
  <c r="K66" i="1"/>
  <c r="Q66" i="1" s="1"/>
  <c r="L66" i="1" s="1"/>
  <c r="M66" i="1" s="1"/>
  <c r="N66" i="1" s="1"/>
  <c r="K67" i="1"/>
  <c r="Q67" i="1" s="1"/>
  <c r="L67" i="1" s="1"/>
  <c r="M67" i="1" s="1"/>
  <c r="N67" i="1" s="1"/>
  <c r="K68" i="1"/>
  <c r="Q68" i="1" s="1"/>
  <c r="L68" i="1" s="1"/>
  <c r="M68" i="1" s="1"/>
  <c r="N68" i="1" s="1"/>
  <c r="K69" i="1"/>
  <c r="Q69" i="1" s="1"/>
  <c r="L69" i="1" s="1"/>
  <c r="M69" i="1" s="1"/>
  <c r="N69" i="1" s="1"/>
  <c r="K70" i="1"/>
  <c r="Q70" i="1" s="1"/>
  <c r="L70" i="1" s="1"/>
  <c r="M70" i="1" s="1"/>
  <c r="N70" i="1" s="1"/>
  <c r="K71" i="1"/>
  <c r="Q71" i="1" s="1"/>
  <c r="L71" i="1" s="1"/>
  <c r="M71" i="1" s="1"/>
  <c r="N71" i="1" s="1"/>
  <c r="K72" i="1"/>
  <c r="Q72" i="1" s="1"/>
  <c r="L72" i="1" s="1"/>
  <c r="M72" i="1" s="1"/>
  <c r="N72" i="1" s="1"/>
  <c r="K73" i="1"/>
  <c r="Q73" i="1" s="1"/>
  <c r="L73" i="1" s="1"/>
  <c r="M73" i="1" s="1"/>
  <c r="N73" i="1" s="1"/>
  <c r="K74" i="1"/>
  <c r="Q74" i="1" s="1"/>
  <c r="L74" i="1" s="1"/>
  <c r="M74" i="1" s="1"/>
  <c r="N74" i="1" s="1"/>
  <c r="K75" i="1"/>
  <c r="Q75" i="1" s="1"/>
  <c r="L75" i="1" s="1"/>
  <c r="M75" i="1" s="1"/>
  <c r="N75" i="1" s="1"/>
  <c r="K76" i="1"/>
  <c r="Q76" i="1" s="1"/>
  <c r="L76" i="1" s="1"/>
  <c r="M76" i="1" s="1"/>
  <c r="N76" i="1" s="1"/>
  <c r="K77" i="1"/>
  <c r="Q77" i="1" s="1"/>
  <c r="L77" i="1" s="1"/>
  <c r="M77" i="1" s="1"/>
  <c r="N77" i="1" s="1"/>
  <c r="K78" i="1"/>
  <c r="Q78" i="1" s="1"/>
  <c r="L78" i="1" s="1"/>
  <c r="M78" i="1" s="1"/>
  <c r="N78" i="1" s="1"/>
  <c r="K6" i="1"/>
  <c r="Q6" i="1" s="1"/>
  <c r="L6" i="1" s="1"/>
  <c r="M6" i="1" s="1"/>
  <c r="N6" i="1" s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F51" i="3" s="1"/>
  <c r="B55" i="1"/>
  <c r="F52" i="3" s="1"/>
  <c r="B56" i="1"/>
  <c r="B57" i="1"/>
  <c r="B58" i="1"/>
  <c r="F55" i="3" s="1"/>
  <c r="B59" i="1"/>
  <c r="B60" i="1"/>
  <c r="F57" i="3" s="1"/>
  <c r="B61" i="1"/>
  <c r="F58" i="3" s="1"/>
  <c r="B62" i="1"/>
  <c r="B63" i="1"/>
  <c r="F60" i="3" s="1"/>
  <c r="B64" i="1"/>
  <c r="B65" i="1"/>
  <c r="B66" i="1"/>
  <c r="F63" i="3" s="1"/>
  <c r="B67" i="1"/>
  <c r="B68" i="1"/>
  <c r="F65" i="3" s="1"/>
  <c r="B69" i="1"/>
  <c r="F66" i="3" s="1"/>
  <c r="B70" i="1"/>
  <c r="F67" i="3" s="1"/>
  <c r="B71" i="1"/>
  <c r="F68" i="3" s="1"/>
  <c r="B72" i="1"/>
  <c r="B73" i="1"/>
  <c r="B74" i="1"/>
  <c r="F71" i="3" s="1"/>
  <c r="B75" i="1"/>
  <c r="B76" i="1"/>
  <c r="F73" i="3" s="1"/>
  <c r="B77" i="1"/>
  <c r="F74" i="3" s="1"/>
  <c r="B78" i="1"/>
  <c r="F75" i="3" s="1"/>
  <c r="B6" i="1"/>
  <c r="F4" i="3" s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3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F76" i="3" l="1"/>
  <c r="F35" i="3"/>
  <c r="F56" i="3"/>
  <c r="F48" i="3"/>
  <c r="F40" i="3"/>
  <c r="F32" i="3"/>
  <c r="F24" i="3"/>
  <c r="F16" i="3"/>
  <c r="F8" i="3"/>
  <c r="F69" i="3"/>
  <c r="F44" i="3"/>
  <c r="F28" i="3"/>
  <c r="F12" i="3"/>
  <c r="F43" i="3"/>
  <c r="F27" i="3"/>
  <c r="F11" i="3"/>
  <c r="F59" i="3"/>
  <c r="F50" i="3"/>
  <c r="F42" i="3"/>
  <c r="F34" i="3"/>
  <c r="F26" i="3"/>
  <c r="F18" i="3"/>
  <c r="F10" i="3"/>
  <c r="F49" i="3"/>
  <c r="F33" i="3"/>
  <c r="F25" i="3"/>
  <c r="F17" i="3"/>
  <c r="F9" i="3"/>
  <c r="F72" i="3"/>
  <c r="F64" i="3"/>
  <c r="F47" i="3"/>
  <c r="F39" i="3"/>
  <c r="F31" i="3"/>
  <c r="F23" i="3"/>
  <c r="F15" i="3"/>
  <c r="F7" i="3"/>
  <c r="F54" i="3"/>
  <c r="F46" i="3"/>
  <c r="F38" i="3"/>
  <c r="F30" i="3"/>
  <c r="F22" i="3"/>
  <c r="F14" i="3"/>
  <c r="F6" i="3"/>
  <c r="F61" i="3"/>
  <c r="F36" i="3"/>
  <c r="F20" i="3"/>
  <c r="F3" i="3"/>
  <c r="F19" i="3"/>
  <c r="F41" i="3"/>
  <c r="F70" i="3"/>
  <c r="F62" i="3"/>
  <c r="F53" i="3"/>
  <c r="F45" i="3"/>
  <c r="F37" i="3"/>
  <c r="F29" i="3"/>
  <c r="F21" i="3"/>
  <c r="F13" i="3"/>
  <c r="F5" i="3"/>
  <c r="F215" i="3"/>
  <c r="F182" i="3"/>
  <c r="F106" i="3"/>
  <c r="F248" i="3"/>
  <c r="F240" i="3"/>
  <c r="F232" i="3"/>
  <c r="F224" i="3"/>
  <c r="F216" i="3"/>
  <c r="F208" i="3"/>
  <c r="F200" i="3"/>
  <c r="F192" i="3"/>
  <c r="F183" i="3"/>
  <c r="F172" i="3"/>
  <c r="F156" i="3"/>
  <c r="F140" i="3"/>
  <c r="F124" i="3"/>
  <c r="F108" i="3"/>
  <c r="F92" i="3"/>
  <c r="F209" i="3"/>
  <c r="F157" i="3"/>
  <c r="F199" i="3"/>
  <c r="F138" i="3"/>
  <c r="F225" i="3"/>
  <c r="F173" i="3"/>
  <c r="F247" i="3"/>
  <c r="F207" i="3"/>
  <c r="F154" i="3"/>
  <c r="F246" i="3"/>
  <c r="F238" i="3"/>
  <c r="F230" i="3"/>
  <c r="F222" i="3"/>
  <c r="F214" i="3"/>
  <c r="F206" i="3"/>
  <c r="F198" i="3"/>
  <c r="F190" i="3"/>
  <c r="F181" i="3"/>
  <c r="F166" i="3"/>
  <c r="F150" i="3"/>
  <c r="F134" i="3"/>
  <c r="F118" i="3"/>
  <c r="F102" i="3"/>
  <c r="F86" i="3"/>
  <c r="F217" i="3"/>
  <c r="F141" i="3"/>
  <c r="F223" i="3"/>
  <c r="F170" i="3"/>
  <c r="F90" i="3"/>
  <c r="F245" i="3"/>
  <c r="F237" i="3"/>
  <c r="F229" i="3"/>
  <c r="F221" i="3"/>
  <c r="F213" i="3"/>
  <c r="F205" i="3"/>
  <c r="F197" i="3"/>
  <c r="F189" i="3"/>
  <c r="F180" i="3"/>
  <c r="F165" i="3"/>
  <c r="F149" i="3"/>
  <c r="F133" i="3"/>
  <c r="F117" i="3"/>
  <c r="F101" i="3"/>
  <c r="F85" i="3"/>
  <c r="F201" i="3"/>
  <c r="F125" i="3"/>
  <c r="F239" i="3"/>
  <c r="F191" i="3"/>
  <c r="F122" i="3"/>
  <c r="F244" i="3"/>
  <c r="F236" i="3"/>
  <c r="F228" i="3"/>
  <c r="F220" i="3"/>
  <c r="F212" i="3"/>
  <c r="F204" i="3"/>
  <c r="F196" i="3"/>
  <c r="F188" i="3"/>
  <c r="F179" i="3"/>
  <c r="F164" i="3"/>
  <c r="F148" i="3"/>
  <c r="F132" i="3"/>
  <c r="F116" i="3"/>
  <c r="F100" i="3"/>
  <c r="F84" i="3"/>
  <c r="F241" i="3"/>
  <c r="F193" i="3"/>
  <c r="F109" i="3"/>
  <c r="F231" i="3"/>
  <c r="F243" i="3"/>
  <c r="F235" i="3"/>
  <c r="F227" i="3"/>
  <c r="F219" i="3"/>
  <c r="F211" i="3"/>
  <c r="F203" i="3"/>
  <c r="F195" i="3"/>
  <c r="F187" i="3"/>
  <c r="F178" i="3"/>
  <c r="F162" i="3"/>
  <c r="F146" i="3"/>
  <c r="F130" i="3"/>
  <c r="F114" i="3"/>
  <c r="F98" i="3"/>
  <c r="F82" i="3"/>
  <c r="F233" i="3"/>
  <c r="F185" i="3"/>
  <c r="F93" i="3"/>
  <c r="F242" i="3"/>
  <c r="F234" i="3"/>
  <c r="F226" i="3"/>
  <c r="F218" i="3"/>
  <c r="F210" i="3"/>
  <c r="F202" i="3"/>
  <c r="F194" i="3"/>
  <c r="F186" i="3"/>
  <c r="F174" i="3"/>
  <c r="F158" i="3"/>
  <c r="F142" i="3"/>
  <c r="F126" i="3"/>
  <c r="F110" i="3"/>
  <c r="F94" i="3"/>
  <c r="F171" i="3"/>
  <c r="F163" i="3"/>
  <c r="F155" i="3"/>
  <c r="F147" i="3"/>
  <c r="F139" i="3"/>
  <c r="F131" i="3"/>
  <c r="F123" i="3"/>
  <c r="F115" i="3"/>
  <c r="F107" i="3"/>
  <c r="F99" i="3"/>
  <c r="F91" i="3"/>
  <c r="F83" i="3"/>
  <c r="F177" i="3"/>
  <c r="F169" i="3"/>
  <c r="F161" i="3"/>
  <c r="F153" i="3"/>
  <c r="F145" i="3"/>
  <c r="F137" i="3"/>
  <c r="F129" i="3"/>
  <c r="F121" i="3"/>
  <c r="F113" i="3"/>
  <c r="F105" i="3"/>
  <c r="F97" i="3"/>
  <c r="F89" i="3"/>
  <c r="F81" i="3"/>
  <c r="F184" i="3"/>
  <c r="F176" i="3"/>
  <c r="F168" i="3"/>
  <c r="F160" i="3"/>
  <c r="F152" i="3"/>
  <c r="F144" i="3"/>
  <c r="F136" i="3"/>
  <c r="F128" i="3"/>
  <c r="F120" i="3"/>
  <c r="F112" i="3"/>
  <c r="F104" i="3"/>
  <c r="F96" i="3"/>
  <c r="F88" i="3"/>
  <c r="F80" i="3"/>
  <c r="F175" i="3"/>
  <c r="F167" i="3"/>
  <c r="F159" i="3"/>
  <c r="F151" i="3"/>
  <c r="F143" i="3"/>
  <c r="F135" i="3"/>
  <c r="F127" i="3"/>
  <c r="F119" i="3"/>
  <c r="F111" i="3"/>
  <c r="F103" i="3"/>
  <c r="F95" i="3"/>
  <c r="F87" i="3"/>
  <c r="F78" i="3"/>
  <c r="F79" i="3"/>
  <c r="F77" i="3"/>
  <c r="C77" i="3"/>
  <c r="C244" i="3"/>
  <c r="C236" i="3"/>
  <c r="C228" i="3"/>
  <c r="C220" i="3"/>
  <c r="C212" i="3"/>
  <c r="C204" i="3"/>
  <c r="C196" i="3"/>
  <c r="C188" i="3"/>
  <c r="C180" i="3"/>
  <c r="C172" i="3"/>
  <c r="C164" i="3"/>
  <c r="C156" i="3"/>
  <c r="C148" i="3"/>
  <c r="C140" i="3"/>
  <c r="C132" i="3"/>
  <c r="C124" i="3"/>
  <c r="C116" i="3"/>
  <c r="C108" i="3"/>
  <c r="C100" i="3"/>
  <c r="C92" i="3"/>
  <c r="C84" i="3"/>
  <c r="C76" i="3"/>
  <c r="C243" i="3"/>
  <c r="C235" i="3"/>
  <c r="C227" i="3"/>
  <c r="C219" i="3"/>
  <c r="C211" i="3"/>
  <c r="C203" i="3"/>
  <c r="C195" i="3"/>
  <c r="C187" i="3"/>
  <c r="C179" i="3"/>
  <c r="C171" i="3"/>
  <c r="C163" i="3"/>
  <c r="C155" i="3"/>
  <c r="C147" i="3"/>
  <c r="C139" i="3"/>
  <c r="C131" i="3"/>
  <c r="C123" i="3"/>
  <c r="C115" i="3"/>
  <c r="C107" i="3"/>
  <c r="C99" i="3"/>
  <c r="C91" i="3"/>
  <c r="C83" i="3"/>
  <c r="C242" i="3"/>
  <c r="C234" i="3"/>
  <c r="C226" i="3"/>
  <c r="C218" i="3"/>
  <c r="C210" i="3"/>
  <c r="C202" i="3"/>
  <c r="C194" i="3"/>
  <c r="C186" i="3"/>
  <c r="C178" i="3"/>
  <c r="C170" i="3"/>
  <c r="C162" i="3"/>
  <c r="C154" i="3"/>
  <c r="C146" i="3"/>
  <c r="C138" i="3"/>
  <c r="C130" i="3"/>
  <c r="C122" i="3"/>
  <c r="C114" i="3"/>
  <c r="C106" i="3"/>
  <c r="C98" i="3"/>
  <c r="C90" i="3"/>
  <c r="C82" i="3"/>
  <c r="C241" i="3"/>
  <c r="C233" i="3"/>
  <c r="C225" i="3"/>
  <c r="C217" i="3"/>
  <c r="C209" i="3"/>
  <c r="C201" i="3"/>
  <c r="C193" i="3"/>
  <c r="C185" i="3"/>
  <c r="C177" i="3"/>
  <c r="C169" i="3"/>
  <c r="C161" i="3"/>
  <c r="C153" i="3"/>
  <c r="C145" i="3"/>
  <c r="C137" i="3"/>
  <c r="C129" i="3"/>
  <c r="C121" i="3"/>
  <c r="C113" i="3"/>
  <c r="C105" i="3"/>
  <c r="C97" i="3"/>
  <c r="C89" i="3"/>
  <c r="C81" i="3"/>
  <c r="C248" i="3"/>
  <c r="C240" i="3"/>
  <c r="C232" i="3"/>
  <c r="C224" i="3"/>
  <c r="C216" i="3"/>
  <c r="C208" i="3"/>
  <c r="C200" i="3"/>
  <c r="C192" i="3"/>
  <c r="C184" i="3"/>
  <c r="C176" i="3"/>
  <c r="C168" i="3"/>
  <c r="C160" i="3"/>
  <c r="C152" i="3"/>
  <c r="C144" i="3"/>
  <c r="C136" i="3"/>
  <c r="C128" i="3"/>
  <c r="C120" i="3"/>
  <c r="C112" i="3"/>
  <c r="C104" i="3"/>
  <c r="C96" i="3"/>
  <c r="C88" i="3"/>
  <c r="C80" i="3"/>
  <c r="C247" i="3"/>
  <c r="C239" i="3"/>
  <c r="C231" i="3"/>
  <c r="C223" i="3"/>
  <c r="C215" i="3"/>
  <c r="C207" i="3"/>
  <c r="C199" i="3"/>
  <c r="C191" i="3"/>
  <c r="C183" i="3"/>
  <c r="C175" i="3"/>
  <c r="C167" i="3"/>
  <c r="C159" i="3"/>
  <c r="C151" i="3"/>
  <c r="C143" i="3"/>
  <c r="C135" i="3"/>
  <c r="C127" i="3"/>
  <c r="C119" i="3"/>
  <c r="C111" i="3"/>
  <c r="C103" i="3"/>
  <c r="C95" i="3"/>
  <c r="C87" i="3"/>
  <c r="C79" i="3"/>
  <c r="C246" i="3"/>
  <c r="C238" i="3"/>
  <c r="C230" i="3"/>
  <c r="C222" i="3"/>
  <c r="C214" i="3"/>
  <c r="C206" i="3"/>
  <c r="C198" i="3"/>
  <c r="C190" i="3"/>
  <c r="C182" i="3"/>
  <c r="C174" i="3"/>
  <c r="C166" i="3"/>
  <c r="C158" i="3"/>
  <c r="C150" i="3"/>
  <c r="C142" i="3"/>
  <c r="C134" i="3"/>
  <c r="C126" i="3"/>
  <c r="C118" i="3"/>
  <c r="C110" i="3"/>
  <c r="C102" i="3"/>
  <c r="C94" i="3"/>
  <c r="C86" i="3"/>
  <c r="C78" i="3"/>
  <c r="C245" i="3"/>
  <c r="C237" i="3"/>
  <c r="C229" i="3"/>
  <c r="C221" i="3"/>
  <c r="C213" i="3"/>
  <c r="C205" i="3"/>
  <c r="C197" i="3"/>
  <c r="C189" i="3"/>
  <c r="C181" i="3"/>
  <c r="C173" i="3"/>
  <c r="C165" i="3"/>
  <c r="C157" i="3"/>
  <c r="C149" i="3"/>
  <c r="C141" i="3"/>
  <c r="C133" i="3"/>
  <c r="C125" i="3"/>
  <c r="C117" i="3"/>
  <c r="C109" i="3"/>
  <c r="C101" i="3"/>
  <c r="C93" i="3"/>
  <c r="C85" i="3"/>
  <c r="R78" i="1" l="1"/>
  <c r="T78" i="1"/>
  <c r="R77" i="1"/>
  <c r="T77" i="1"/>
  <c r="R76" i="1"/>
  <c r="T76" i="1"/>
  <c r="R75" i="1"/>
  <c r="T75" i="1"/>
  <c r="R74" i="1"/>
  <c r="T74" i="1"/>
  <c r="R73" i="1"/>
  <c r="T73" i="1"/>
  <c r="R72" i="1"/>
  <c r="T72" i="1"/>
  <c r="R71" i="1"/>
  <c r="T71" i="1"/>
  <c r="R70" i="1"/>
  <c r="T70" i="1"/>
  <c r="R69" i="1"/>
  <c r="T69" i="1"/>
  <c r="R68" i="1"/>
  <c r="T68" i="1"/>
  <c r="R67" i="1"/>
  <c r="T67" i="1"/>
  <c r="R66" i="1"/>
  <c r="T66" i="1"/>
  <c r="R65" i="1"/>
  <c r="T65" i="1"/>
  <c r="R64" i="1"/>
  <c r="T64" i="1"/>
  <c r="R63" i="1"/>
  <c r="T63" i="1"/>
  <c r="R62" i="1"/>
  <c r="T62" i="1"/>
  <c r="R61" i="1"/>
  <c r="T61" i="1"/>
  <c r="R60" i="1"/>
  <c r="T60" i="1"/>
  <c r="R59" i="1"/>
  <c r="T59" i="1"/>
  <c r="R58" i="1"/>
  <c r="T58" i="1"/>
  <c r="R57" i="1"/>
  <c r="T57" i="1"/>
  <c r="R56" i="1"/>
  <c r="T56" i="1"/>
  <c r="R55" i="1"/>
  <c r="T55" i="1"/>
  <c r="R54" i="1"/>
  <c r="T54" i="1"/>
  <c r="R53" i="1"/>
  <c r="T53" i="1"/>
  <c r="R52" i="1"/>
  <c r="T52" i="1"/>
  <c r="R51" i="1"/>
  <c r="T51" i="1"/>
  <c r="R50" i="1"/>
  <c r="T50" i="1"/>
  <c r="R49" i="1"/>
  <c r="T49" i="1"/>
  <c r="R48" i="1"/>
  <c r="T48" i="1"/>
  <c r="R47" i="1"/>
  <c r="T47" i="1"/>
  <c r="R46" i="1"/>
  <c r="T46" i="1"/>
  <c r="R45" i="1"/>
  <c r="T45" i="1"/>
  <c r="R44" i="1"/>
  <c r="T44" i="1"/>
  <c r="R43" i="1"/>
  <c r="T43" i="1"/>
  <c r="R42" i="1"/>
  <c r="T42" i="1"/>
  <c r="R41" i="1"/>
  <c r="T41" i="1"/>
  <c r="R40" i="1"/>
  <c r="T40" i="1"/>
  <c r="R39" i="1"/>
  <c r="T39" i="1"/>
  <c r="R38" i="1"/>
  <c r="T38" i="1"/>
  <c r="R37" i="1"/>
  <c r="T37" i="1"/>
  <c r="R36" i="1"/>
  <c r="T36" i="1"/>
  <c r="R35" i="1"/>
  <c r="T35" i="1"/>
  <c r="R34" i="1"/>
  <c r="T34" i="1"/>
  <c r="R33" i="1"/>
  <c r="T33" i="1"/>
  <c r="R32" i="1"/>
  <c r="T32" i="1"/>
  <c r="R31" i="1"/>
  <c r="T31" i="1"/>
  <c r="R30" i="1"/>
  <c r="T30" i="1"/>
  <c r="R29" i="1"/>
  <c r="T29" i="1"/>
  <c r="R28" i="1"/>
  <c r="T28" i="1"/>
  <c r="R27" i="1"/>
  <c r="T27" i="1"/>
  <c r="R26" i="1"/>
  <c r="T26" i="1"/>
  <c r="R25" i="1"/>
  <c r="T25" i="1"/>
  <c r="R24" i="1"/>
  <c r="T24" i="1"/>
  <c r="R23" i="1"/>
  <c r="T23" i="1"/>
  <c r="R22" i="1"/>
  <c r="T22" i="1"/>
  <c r="R21" i="1"/>
  <c r="T21" i="1"/>
  <c r="R20" i="1"/>
  <c r="T20" i="1"/>
  <c r="R19" i="1"/>
  <c r="T19" i="1"/>
  <c r="R18" i="1"/>
  <c r="T18" i="1"/>
  <c r="R17" i="1"/>
  <c r="T17" i="1"/>
  <c r="R16" i="1"/>
  <c r="T16" i="1"/>
  <c r="R15" i="1"/>
  <c r="T15" i="1"/>
  <c r="R14" i="1"/>
  <c r="T14" i="1"/>
  <c r="R13" i="1"/>
  <c r="T13" i="1"/>
  <c r="R12" i="1"/>
  <c r="T12" i="1"/>
  <c r="R11" i="1"/>
  <c r="T11" i="1"/>
  <c r="R10" i="1"/>
  <c r="T10" i="1"/>
  <c r="R9" i="1"/>
  <c r="T9" i="1"/>
  <c r="R8" i="1"/>
  <c r="T8" i="1"/>
  <c r="T7" i="1"/>
  <c r="R7" i="1" l="1"/>
  <c r="T6" i="1"/>
  <c r="D25" i="3" l="1"/>
  <c r="D64" i="3"/>
  <c r="E69" i="3"/>
  <c r="E21" i="3"/>
  <c r="C10" i="3"/>
  <c r="C21" i="3"/>
  <c r="C31" i="3"/>
  <c r="C42" i="3"/>
  <c r="C53" i="3"/>
  <c r="C63" i="3"/>
  <c r="C74" i="3"/>
  <c r="C37" i="3"/>
  <c r="C58" i="3"/>
  <c r="C6" i="3"/>
  <c r="E16" i="3"/>
  <c r="D37" i="3"/>
  <c r="C12" i="3"/>
  <c r="C22" i="3"/>
  <c r="C32" i="3"/>
  <c r="C44" i="3"/>
  <c r="C54" i="3"/>
  <c r="C64" i="3"/>
  <c r="C26" i="3"/>
  <c r="C69" i="3"/>
  <c r="C28" i="3"/>
  <c r="C13" i="3"/>
  <c r="C23" i="3"/>
  <c r="C34" i="3"/>
  <c r="C45" i="3"/>
  <c r="C55" i="3"/>
  <c r="C66" i="3"/>
  <c r="C5" i="3"/>
  <c r="C47" i="3"/>
  <c r="C16" i="3"/>
  <c r="C14" i="3"/>
  <c r="C24" i="3"/>
  <c r="C36" i="3"/>
  <c r="C46" i="3"/>
  <c r="C56" i="3"/>
  <c r="C68" i="3"/>
  <c r="C15" i="3"/>
  <c r="C38" i="3"/>
  <c r="C7" i="3"/>
  <c r="C18" i="3"/>
  <c r="C29" i="3"/>
  <c r="C39" i="3"/>
  <c r="C50" i="3"/>
  <c r="C61" i="3"/>
  <c r="C71" i="3"/>
  <c r="E5" i="3"/>
  <c r="C8" i="3"/>
  <c r="C20" i="3"/>
  <c r="C30" i="3"/>
  <c r="C40" i="3"/>
  <c r="C52" i="3"/>
  <c r="C62" i="3"/>
  <c r="C72" i="3"/>
  <c r="C70" i="3"/>
  <c r="C60" i="3"/>
  <c r="C48" i="3"/>
  <c r="C73" i="3"/>
  <c r="C75" i="3"/>
  <c r="C59" i="3"/>
  <c r="C43" i="3"/>
  <c r="C35" i="3"/>
  <c r="C27" i="3"/>
  <c r="C65" i="3"/>
  <c r="C67" i="3"/>
  <c r="C57" i="3"/>
  <c r="C51" i="3"/>
  <c r="C49" i="3"/>
  <c r="C19" i="3"/>
  <c r="C41" i="3"/>
  <c r="C11" i="3"/>
  <c r="C33" i="3"/>
  <c r="C25" i="3"/>
  <c r="C9" i="3"/>
  <c r="C17" i="3"/>
  <c r="E60" i="3"/>
  <c r="D60" i="3"/>
  <c r="E44" i="3"/>
  <c r="D44" i="3"/>
  <c r="E28" i="3"/>
  <c r="D28" i="3"/>
  <c r="E12" i="3"/>
  <c r="D12" i="3"/>
  <c r="E71" i="3"/>
  <c r="D71" i="3"/>
  <c r="E51" i="3"/>
  <c r="D51" i="3"/>
  <c r="E35" i="3"/>
  <c r="D35" i="3"/>
  <c r="E19" i="3"/>
  <c r="D19" i="3"/>
  <c r="D74" i="3"/>
  <c r="E74" i="3"/>
  <c r="D58" i="3"/>
  <c r="E58" i="3"/>
  <c r="E42" i="3"/>
  <c r="D42" i="3"/>
  <c r="D26" i="3"/>
  <c r="E26" i="3"/>
  <c r="D10" i="3"/>
  <c r="E10" i="3"/>
  <c r="D53" i="3"/>
  <c r="E53" i="3"/>
  <c r="D49" i="3"/>
  <c r="E49" i="3"/>
  <c r="D33" i="3"/>
  <c r="E33" i="3"/>
  <c r="D17" i="3"/>
  <c r="E17" i="3"/>
  <c r="E72" i="3"/>
  <c r="D72" i="3"/>
  <c r="E56" i="3"/>
  <c r="D56" i="3"/>
  <c r="E40" i="3"/>
  <c r="D40" i="3"/>
  <c r="E24" i="3"/>
  <c r="D24" i="3"/>
  <c r="E8" i="3"/>
  <c r="D8" i="3"/>
  <c r="E67" i="3"/>
  <c r="D67" i="3"/>
  <c r="E65" i="3"/>
  <c r="D65" i="3"/>
  <c r="E63" i="3"/>
  <c r="D63" i="3"/>
  <c r="E47" i="3"/>
  <c r="D47" i="3"/>
  <c r="E31" i="3"/>
  <c r="D31" i="3"/>
  <c r="E15" i="3"/>
  <c r="D15" i="3"/>
  <c r="E70" i="3"/>
  <c r="D70" i="3"/>
  <c r="E54" i="3"/>
  <c r="D54" i="3"/>
  <c r="E38" i="3"/>
  <c r="D38" i="3"/>
  <c r="E22" i="3"/>
  <c r="D22" i="3"/>
  <c r="E6" i="3"/>
  <c r="D6" i="3"/>
  <c r="D61" i="3"/>
  <c r="E61" i="3"/>
  <c r="D45" i="3"/>
  <c r="E45" i="3"/>
  <c r="D29" i="3"/>
  <c r="E29" i="3"/>
  <c r="D13" i="3"/>
  <c r="E13" i="3"/>
  <c r="E68" i="3"/>
  <c r="D68" i="3"/>
  <c r="E52" i="3"/>
  <c r="D52" i="3"/>
  <c r="E36" i="3"/>
  <c r="D36" i="3"/>
  <c r="E20" i="3"/>
  <c r="D20" i="3"/>
  <c r="C4" i="3"/>
  <c r="E75" i="3"/>
  <c r="D75" i="3"/>
  <c r="E59" i="3"/>
  <c r="D59" i="3"/>
  <c r="E43" i="3"/>
  <c r="D43" i="3"/>
  <c r="E27" i="3"/>
  <c r="D27" i="3"/>
  <c r="E11" i="3"/>
  <c r="D11" i="3"/>
  <c r="E66" i="3"/>
  <c r="D66" i="3"/>
  <c r="E50" i="3"/>
  <c r="D50" i="3"/>
  <c r="E34" i="3"/>
  <c r="D34" i="3"/>
  <c r="E18" i="3"/>
  <c r="D18" i="3"/>
  <c r="R6" i="1"/>
  <c r="E25" i="3" l="1"/>
  <c r="E57" i="3"/>
  <c r="D30" i="3"/>
  <c r="D62" i="3"/>
  <c r="D23" i="3"/>
  <c r="D55" i="3"/>
  <c r="D32" i="3"/>
  <c r="E64" i="3"/>
  <c r="D21" i="3"/>
  <c r="D69" i="3"/>
  <c r="E30" i="3"/>
  <c r="E62" i="3"/>
  <c r="E23" i="3"/>
  <c r="E55" i="3"/>
  <c r="E32" i="3"/>
  <c r="D57" i="3"/>
  <c r="E37" i="3"/>
  <c r="D16" i="3"/>
  <c r="E9" i="3"/>
  <c r="E41" i="3"/>
  <c r="E73" i="3"/>
  <c r="D48" i="3"/>
  <c r="D9" i="3"/>
  <c r="D41" i="3"/>
  <c r="D14" i="3"/>
  <c r="D46" i="3"/>
  <c r="D7" i="3"/>
  <c r="D39" i="3"/>
  <c r="E48" i="3"/>
  <c r="D73" i="3"/>
  <c r="D5" i="3"/>
  <c r="E14" i="3"/>
  <c r="E46" i="3"/>
  <c r="E7" i="3"/>
  <c r="E39" i="3"/>
  <c r="D216" i="3"/>
  <c r="E244" i="3"/>
  <c r="D78" i="3"/>
  <c r="D213" i="3"/>
  <c r="E167" i="3"/>
  <c r="D91" i="3"/>
  <c r="D199" i="3"/>
  <c r="E153" i="3"/>
  <c r="D208" i="3"/>
  <c r="E180" i="3"/>
  <c r="D76" i="3"/>
  <c r="D168" i="3"/>
  <c r="E172" i="3"/>
  <c r="D179" i="3"/>
  <c r="D197" i="3"/>
  <c r="E151" i="3"/>
  <c r="D161" i="3"/>
  <c r="C3" i="3"/>
  <c r="E134" i="3"/>
  <c r="E4" i="3"/>
  <c r="D136" i="3"/>
  <c r="D247" i="3"/>
  <c r="D183" i="3"/>
  <c r="D119" i="3"/>
  <c r="D155" i="3"/>
  <c r="D234" i="3"/>
  <c r="D128" i="3"/>
  <c r="E201" i="3"/>
  <c r="D246" i="3"/>
  <c r="D182" i="3"/>
  <c r="D118" i="3"/>
  <c r="D147" i="3"/>
  <c r="D226" i="3"/>
  <c r="E227" i="3"/>
  <c r="D144" i="3"/>
  <c r="D189" i="3"/>
  <c r="D125" i="3"/>
  <c r="D171" i="3"/>
  <c r="D218" i="3"/>
  <c r="E116" i="3"/>
  <c r="E182" i="3"/>
  <c r="D152" i="3"/>
  <c r="E207" i="3"/>
  <c r="E143" i="3"/>
  <c r="E79" i="3"/>
  <c r="D188" i="3"/>
  <c r="D124" i="3"/>
  <c r="E190" i="3"/>
  <c r="E246" i="3"/>
  <c r="E214" i="3"/>
  <c r="D235" i="3"/>
  <c r="E173" i="3"/>
  <c r="D122" i="3"/>
  <c r="D225" i="3"/>
  <c r="E147" i="3"/>
  <c r="D104" i="3"/>
  <c r="E194" i="3"/>
  <c r="E130" i="3"/>
  <c r="D239" i="3"/>
  <c r="D175" i="3"/>
  <c r="D111" i="3"/>
  <c r="D123" i="3"/>
  <c r="D202" i="3"/>
  <c r="E108" i="3"/>
  <c r="E203" i="3"/>
  <c r="D96" i="3"/>
  <c r="E193" i="3"/>
  <c r="E129" i="3"/>
  <c r="D238" i="3"/>
  <c r="D174" i="3"/>
  <c r="D110" i="3"/>
  <c r="D107" i="3"/>
  <c r="D194" i="3"/>
  <c r="E124" i="3"/>
  <c r="E195" i="3"/>
  <c r="D112" i="3"/>
  <c r="E200" i="3"/>
  <c r="E136" i="3"/>
  <c r="D245" i="3"/>
  <c r="D181" i="3"/>
  <c r="D117" i="3"/>
  <c r="D139" i="3"/>
  <c r="D186" i="3"/>
  <c r="E92" i="3"/>
  <c r="E219" i="3"/>
  <c r="D120" i="3"/>
  <c r="E199" i="3"/>
  <c r="E135" i="3"/>
  <c r="D244" i="3"/>
  <c r="D180" i="3"/>
  <c r="D116" i="3"/>
  <c r="E126" i="3"/>
  <c r="E230" i="3"/>
  <c r="E150" i="3"/>
  <c r="D195" i="3"/>
  <c r="E141" i="3"/>
  <c r="D90" i="3"/>
  <c r="D193" i="3"/>
  <c r="E115" i="3"/>
  <c r="D3" i="3"/>
  <c r="E186" i="3"/>
  <c r="E122" i="3"/>
  <c r="D231" i="3"/>
  <c r="D167" i="3"/>
  <c r="D103" i="3"/>
  <c r="D83" i="3"/>
  <c r="D170" i="3"/>
  <c r="E76" i="3"/>
  <c r="E171" i="3"/>
  <c r="E185" i="3"/>
  <c r="E121" i="3"/>
  <c r="D230" i="3"/>
  <c r="D166" i="3"/>
  <c r="D102" i="3"/>
  <c r="E245" i="3"/>
  <c r="D162" i="3"/>
  <c r="E84" i="3"/>
  <c r="E163" i="3"/>
  <c r="D80" i="3"/>
  <c r="E192" i="3"/>
  <c r="E128" i="3"/>
  <c r="D237" i="3"/>
  <c r="D173" i="3"/>
  <c r="D109" i="3"/>
  <c r="D99" i="3"/>
  <c r="D154" i="3"/>
  <c r="D233" i="3"/>
  <c r="E187" i="3"/>
  <c r="D88" i="3"/>
  <c r="E191" i="3"/>
  <c r="E127" i="3"/>
  <c r="D236" i="3"/>
  <c r="D172" i="3"/>
  <c r="D108" i="3"/>
  <c r="D4" i="3"/>
  <c r="D227" i="3"/>
  <c r="E166" i="3"/>
  <c r="E206" i="3"/>
  <c r="D163" i="3"/>
  <c r="E117" i="3"/>
  <c r="E220" i="3"/>
  <c r="D177" i="3"/>
  <c r="E99" i="3"/>
  <c r="E242" i="3"/>
  <c r="E178" i="3"/>
  <c r="E114" i="3"/>
  <c r="D223" i="3"/>
  <c r="D159" i="3"/>
  <c r="D95" i="3"/>
  <c r="E237" i="3"/>
  <c r="D138" i="3"/>
  <c r="D217" i="3"/>
  <c r="E139" i="3"/>
  <c r="E241" i="3"/>
  <c r="E177" i="3"/>
  <c r="E113" i="3"/>
  <c r="D222" i="3"/>
  <c r="D158" i="3"/>
  <c r="D94" i="3"/>
  <c r="E213" i="3"/>
  <c r="D130" i="3"/>
  <c r="D241" i="3"/>
  <c r="E131" i="3"/>
  <c r="E248" i="3"/>
  <c r="E184" i="3"/>
  <c r="E120" i="3"/>
  <c r="D229" i="3"/>
  <c r="D165" i="3"/>
  <c r="D101" i="3"/>
  <c r="E221" i="3"/>
  <c r="D114" i="3"/>
  <c r="D201" i="3"/>
  <c r="E155" i="3"/>
  <c r="E247" i="3"/>
  <c r="E183" i="3"/>
  <c r="E119" i="3"/>
  <c r="D228" i="3"/>
  <c r="D164" i="3"/>
  <c r="D100" i="3"/>
  <c r="E118" i="3"/>
  <c r="E102" i="3"/>
  <c r="E142" i="3"/>
  <c r="D131" i="3"/>
  <c r="E85" i="3"/>
  <c r="E188" i="3"/>
  <c r="D145" i="3"/>
  <c r="D248" i="3"/>
  <c r="E234" i="3"/>
  <c r="E170" i="3"/>
  <c r="E106" i="3"/>
  <c r="D215" i="3"/>
  <c r="D151" i="3"/>
  <c r="D87" i="3"/>
  <c r="E205" i="3"/>
  <c r="D106" i="3"/>
  <c r="D185" i="3"/>
  <c r="E107" i="3"/>
  <c r="E233" i="3"/>
  <c r="E169" i="3"/>
  <c r="E105" i="3"/>
  <c r="D214" i="3"/>
  <c r="D150" i="3"/>
  <c r="D86" i="3"/>
  <c r="E181" i="3"/>
  <c r="D98" i="3"/>
  <c r="D209" i="3"/>
  <c r="E91" i="3"/>
  <c r="E240" i="3"/>
  <c r="E176" i="3"/>
  <c r="E112" i="3"/>
  <c r="D221" i="3"/>
  <c r="D157" i="3"/>
  <c r="D93" i="3"/>
  <c r="E189" i="3"/>
  <c r="D82" i="3"/>
  <c r="D153" i="3"/>
  <c r="E123" i="3"/>
  <c r="E239" i="3"/>
  <c r="E175" i="3"/>
  <c r="E111" i="3"/>
  <c r="D220" i="3"/>
  <c r="D156" i="3"/>
  <c r="D92" i="3"/>
  <c r="E3" i="3" l="1"/>
  <c r="E164" i="3"/>
  <c r="E138" i="3"/>
  <c r="E86" i="3"/>
  <c r="E215" i="3"/>
  <c r="E88" i="3"/>
  <c r="D126" i="3"/>
  <c r="E101" i="3"/>
  <c r="E211" i="3"/>
  <c r="D140" i="3"/>
  <c r="E125" i="3"/>
  <c r="D121" i="3"/>
  <c r="E217" i="3"/>
  <c r="E90" i="3"/>
  <c r="D243" i="3"/>
  <c r="E231" i="3"/>
  <c r="E104" i="3"/>
  <c r="D142" i="3"/>
  <c r="E165" i="3"/>
  <c r="D113" i="3"/>
  <c r="E243" i="3"/>
  <c r="E202" i="3"/>
  <c r="E110" i="3"/>
  <c r="D184" i="3"/>
  <c r="E152" i="3"/>
  <c r="D190" i="3"/>
  <c r="D187" i="3"/>
  <c r="E100" i="3"/>
  <c r="D204" i="3"/>
  <c r="D77" i="3"/>
  <c r="E212" i="3"/>
  <c r="D200" i="3"/>
  <c r="E154" i="3"/>
  <c r="E158" i="3"/>
  <c r="E83" i="3"/>
  <c r="E168" i="3"/>
  <c r="D206" i="3"/>
  <c r="D79" i="3"/>
  <c r="E156" i="3"/>
  <c r="E140" i="3"/>
  <c r="D81" i="3"/>
  <c r="E216" i="3"/>
  <c r="E81" i="3"/>
  <c r="D127" i="3"/>
  <c r="D178" i="3"/>
  <c r="E95" i="3"/>
  <c r="D141" i="3"/>
  <c r="E109" i="3"/>
  <c r="D137" i="3"/>
  <c r="E218" i="3"/>
  <c r="E238" i="3"/>
  <c r="D129" i="3"/>
  <c r="E232" i="3"/>
  <c r="E97" i="3"/>
  <c r="D143" i="3"/>
  <c r="D242" i="3"/>
  <c r="E80" i="3"/>
  <c r="E179" i="3"/>
  <c r="E148" i="3"/>
  <c r="D176" i="3"/>
  <c r="E145" i="3"/>
  <c r="D191" i="3"/>
  <c r="E229" i="3"/>
  <c r="E159" i="3"/>
  <c r="D205" i="3"/>
  <c r="D219" i="3"/>
  <c r="E204" i="3"/>
  <c r="D192" i="3"/>
  <c r="D84" i="3"/>
  <c r="E228" i="3"/>
  <c r="D240" i="3"/>
  <c r="E161" i="3"/>
  <c r="D207" i="3"/>
  <c r="D115" i="3"/>
  <c r="E144" i="3"/>
  <c r="D132" i="3"/>
  <c r="E93" i="3"/>
  <c r="D97" i="3"/>
  <c r="E209" i="3"/>
  <c r="E82" i="3"/>
  <c r="E198" i="3"/>
  <c r="E223" i="3"/>
  <c r="E96" i="3"/>
  <c r="D134" i="3"/>
  <c r="E133" i="3"/>
  <c r="E235" i="3"/>
  <c r="D148" i="3"/>
  <c r="E157" i="3"/>
  <c r="D169" i="3"/>
  <c r="E225" i="3"/>
  <c r="E98" i="3"/>
  <c r="E78" i="3"/>
  <c r="E208" i="3"/>
  <c r="D146" i="3"/>
  <c r="D196" i="3"/>
  <c r="D203" i="3"/>
  <c r="E196" i="3"/>
  <c r="D160" i="3"/>
  <c r="E146" i="3"/>
  <c r="E94" i="3"/>
  <c r="D224" i="3"/>
  <c r="E160" i="3"/>
  <c r="D198" i="3"/>
  <c r="D211" i="3"/>
  <c r="E132" i="3"/>
  <c r="D212" i="3"/>
  <c r="D85" i="3"/>
  <c r="E236" i="3"/>
  <c r="D232" i="3"/>
  <c r="E162" i="3"/>
  <c r="E222" i="3"/>
  <c r="E137" i="3"/>
  <c r="E197" i="3"/>
  <c r="E87" i="3"/>
  <c r="D133" i="3"/>
  <c r="E77" i="3"/>
  <c r="D89" i="3"/>
  <c r="E210" i="3"/>
  <c r="E174" i="3"/>
  <c r="D105" i="3"/>
  <c r="E224" i="3"/>
  <c r="E89" i="3"/>
  <c r="D135" i="3"/>
  <c r="D210" i="3"/>
  <c r="E103" i="3"/>
  <c r="D149" i="3"/>
  <c r="E149" i="3"/>
  <c r="E22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JIMENEZ Olivier</author>
  </authors>
  <commentList>
    <comment ref="A5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N° Identification de l'instrument : Lettre pour type et Numéro Chrono.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5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Code couleur :
Orange si étalonnage requis dans les 2 prochains mois.
Rouge si date dépassée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<sst xmlns="http://schemas.openxmlformats.org/spreadsheetml/2006/main" count="78" uniqueCount="63">
  <si>
    <t>INSTRUMENT</t>
  </si>
  <si>
    <r>
      <t xml:space="preserve">ETALONNAGE / </t>
    </r>
    <r>
      <rPr>
        <b/>
        <i/>
        <sz val="10"/>
        <rFont val="Arial"/>
        <family val="2"/>
      </rPr>
      <t>CALIBRATION</t>
    </r>
  </si>
  <si>
    <t>Commentaires / Comments</t>
  </si>
  <si>
    <t>Liste matériel soumis une vérification périodique</t>
  </si>
  <si>
    <t>Matériel:</t>
  </si>
  <si>
    <t>Catégorie:</t>
  </si>
  <si>
    <t>Manomètre pression</t>
  </si>
  <si>
    <t>Mesure</t>
  </si>
  <si>
    <t>Thermomètre numérique</t>
  </si>
  <si>
    <t>Négatoscope</t>
  </si>
  <si>
    <t>Radiologie</t>
  </si>
  <si>
    <t>Pince ampèremétrique</t>
  </si>
  <si>
    <t>Soudage</t>
  </si>
  <si>
    <t>Débilitres Argon</t>
  </si>
  <si>
    <t>Serrage</t>
  </si>
  <si>
    <t>Clés dynamométriques</t>
  </si>
  <si>
    <t>Pied à coulisse</t>
  </si>
  <si>
    <t>Cales étalons</t>
  </si>
  <si>
    <t>Etalonnage</t>
  </si>
  <si>
    <t>Contrôles</t>
  </si>
  <si>
    <t>Niveau électroniques</t>
  </si>
  <si>
    <t>Etuves et chaufferettes</t>
  </si>
  <si>
    <t>Luxmètre</t>
  </si>
  <si>
    <t>Poste à souder</t>
  </si>
  <si>
    <t>Montage/levage</t>
  </si>
  <si>
    <t>Elingue</t>
  </si>
  <si>
    <t>Palans</t>
  </si>
  <si>
    <t>Manille</t>
  </si>
  <si>
    <t>Tirfor</t>
  </si>
  <si>
    <t>Hygromètre</t>
  </si>
  <si>
    <t>Débimètre</t>
  </si>
  <si>
    <t>Statut:</t>
  </si>
  <si>
    <t>Date fin de validité:</t>
  </si>
  <si>
    <t>Date prochain étalonnage:</t>
  </si>
  <si>
    <t>Date dernier étalonnage:</t>
  </si>
  <si>
    <t>Fréquence d'étalonnage (mois):</t>
  </si>
  <si>
    <t>Localisation (Site/lieu de stockage):</t>
  </si>
  <si>
    <t>Date rappel Outlook:</t>
  </si>
  <si>
    <t>Dampierre</t>
  </si>
  <si>
    <r>
      <t xml:space="preserve">N° Identification 
</t>
    </r>
    <r>
      <rPr>
        <b/>
        <i/>
        <sz val="9"/>
        <rFont val="Arial"/>
        <family val="2"/>
      </rPr>
      <t>Boccard</t>
    </r>
    <r>
      <rPr>
        <b/>
        <sz val="9"/>
        <rFont val="Arial"/>
        <family val="2"/>
      </rPr>
      <t>:</t>
    </r>
  </si>
  <si>
    <t>LISTE DES EQUIPEMENTS DE MESURE, DE CONTRÔLE ET D'ESSAI (EMCE)</t>
  </si>
  <si>
    <t xml:space="preserve">FORMULAIRE </t>
  </si>
  <si>
    <t>001-CM-20.2-OP-057-E</t>
  </si>
  <si>
    <t>Nombre de jour restant avant prochain étalonnage</t>
  </si>
  <si>
    <t>Fréquence Mois:</t>
  </si>
  <si>
    <t>#</t>
  </si>
  <si>
    <t>Name</t>
  </si>
  <si>
    <t>Meeting
date</t>
  </si>
  <si>
    <t>Meeting
time</t>
  </si>
  <si>
    <t>Duration</t>
  </si>
  <si>
    <t>Catégorie</t>
  </si>
  <si>
    <t>N° de série:</t>
  </si>
  <si>
    <t>Gamme de mesure:</t>
  </si>
  <si>
    <t>capacité:</t>
  </si>
  <si>
    <t>Désignation:</t>
  </si>
  <si>
    <t>Fabricant:</t>
  </si>
  <si>
    <t>En Stock au magasin :</t>
  </si>
  <si>
    <t>N° Certificat d'Etalonnage:</t>
  </si>
  <si>
    <t>Heure Outlook:</t>
  </si>
  <si>
    <t>Temps RDV:</t>
  </si>
  <si>
    <t>Colonne1</t>
  </si>
  <si>
    <t>Presto fuite</t>
  </si>
  <si>
    <t>MILLER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</si>
</sst>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400]h:mm:ss\ AM/PM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6"/>
      <color theme="0"/>
      <name val="Arial"/>
      <family val="2"/>
    </font>
    <font>
      <sz val="10"/>
      <color theme="0"/>
      <name val="Arial"/>
      <family val="2"/>
    </font>
    <font>
      <b/>
      <sz val="12"/>
      <color rgb="FF0099E0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99E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99E0"/>
      </left>
      <right style="medium">
        <color rgb="FF0099E0"/>
      </right>
      <top style="medium">
        <color rgb="FF0099E0"/>
      </top>
      <bottom/>
      <diagonal/>
    </border>
    <border>
      <left style="medium">
        <color rgb="FF0099E0"/>
      </left>
      <right style="medium">
        <color rgb="FF0099E0"/>
      </right>
      <top/>
      <bottom style="medium">
        <color rgb="FF0099E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 style="thin">
        <color theme="6"/>
      </right>
      <top/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5" fontId="2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5" fontId="5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 wrapText="1"/>
    </xf>
    <xf numFmtId="11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5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6" fillId="0" borderId="2" xfId="0" applyFont="1" applyFill="1" applyBorder="1" applyAlignment="1">
      <alignment horizontal="center" vertical="center"/>
    </xf>
    <xf numFmtId="15" fontId="6" fillId="0" borderId="1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 wrapText="1"/>
    </xf>
    <xf numFmtId="17" fontId="2" fillId="0" borderId="1" xfId="0" quotePrefix="1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" fillId="0" borderId="0" xfId="1"/>
    <xf numFmtId="14" fontId="1" fillId="0" borderId="0" xfId="1" applyNumberFormat="1"/>
    <xf numFmtId="164" fontId="14" fillId="0" borderId="0" xfId="1" applyNumberFormat="1" applyFont="1" applyAlignment="1">
      <alignment vertical="center"/>
    </xf>
    <xf numFmtId="0" fontId="13" fillId="8" borderId="16" xfId="1" applyFont="1" applyFill="1" applyBorder="1" applyAlignment="1">
      <alignment horizontal="center" vertical="center"/>
    </xf>
    <xf numFmtId="0" fontId="13" fillId="8" borderId="17" xfId="1" applyFont="1" applyFill="1" applyBorder="1" applyAlignment="1">
      <alignment horizontal="center" vertical="center"/>
    </xf>
    <xf numFmtId="14" fontId="13" fillId="8" borderId="17" xfId="1" applyNumberFormat="1" applyFont="1" applyFill="1" applyBorder="1" applyAlignment="1">
      <alignment horizontal="center" vertical="center" wrapText="1"/>
    </xf>
    <xf numFmtId="164" fontId="13" fillId="8" borderId="17" xfId="1" applyNumberFormat="1" applyFont="1" applyFill="1" applyBorder="1" applyAlignment="1">
      <alignment horizontal="center" vertical="center" wrapText="1"/>
    </xf>
    <xf numFmtId="14" fontId="1" fillId="0" borderId="0" xfId="1" applyNumberFormat="1" applyAlignment="1">
      <alignment horizontal="center"/>
    </xf>
    <xf numFmtId="164" fontId="1" fillId="0" borderId="0" xfId="1" applyNumberFormat="1" applyAlignment="1">
      <alignment horizontal="center"/>
    </xf>
    <xf numFmtId="49" fontId="1" fillId="0" borderId="0" xfId="1" applyNumberFormat="1"/>
    <xf numFmtId="164" fontId="1" fillId="0" borderId="0" xfId="1" applyNumberFormat="1"/>
    <xf numFmtId="15" fontId="2" fillId="0" borderId="4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15" fontId="2" fillId="0" borderId="0" xfId="0" applyNumberFormat="1" applyFont="1" applyFill="1" applyAlignment="1">
      <alignment horizontal="center"/>
    </xf>
    <xf numFmtId="165" fontId="2" fillId="4" borderId="1" xfId="0" applyNumberFormat="1" applyFont="1" applyFill="1" applyBorder="1" applyAlignment="1">
      <alignment horizontal="center" vertical="center"/>
    </xf>
    <xf numFmtId="164" fontId="5" fillId="0" borderId="6" xfId="0" applyNumberFormat="1" applyFont="1" applyBorder="1" applyAlignment="1">
      <alignment vertical="center"/>
    </xf>
    <xf numFmtId="164" fontId="2" fillId="0" borderId="0" xfId="0" applyNumberFormat="1" applyFont="1"/>
    <xf numFmtId="0" fontId="5" fillId="0" borderId="6" xfId="0" applyNumberFormat="1" applyFont="1" applyBorder="1" applyAlignment="1">
      <alignment vertical="center"/>
    </xf>
    <xf numFmtId="0" fontId="2" fillId="0" borderId="0" xfId="0" applyNumberFormat="1" applyFont="1"/>
    <xf numFmtId="0" fontId="1" fillId="0" borderId="0" xfId="1" applyNumberFormat="1" applyAlignment="1">
      <alignment horizontal="center"/>
    </xf>
    <xf numFmtId="0" fontId="5" fillId="9" borderId="1" xfId="0" applyFont="1" applyFill="1" applyBorder="1" applyAlignment="1">
      <alignment horizontal="center" vertical="center" wrapText="1"/>
    </xf>
    <xf numFmtId="15" fontId="5" fillId="9" borderId="1" xfId="0" applyNumberFormat="1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 wrapText="1"/>
    </xf>
    <xf numFmtId="14" fontId="1" fillId="0" borderId="1" xfId="1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9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6241631A-A758-48C6-8FDE-5ADB40D17FB9}"/>
  </cellStyles>
  <dxfs count="23">
    <dxf>
      <font>
        <b/>
        <i val="0"/>
      </font>
      <fill>
        <patternFill>
          <bgColor indexed="11"/>
        </patternFill>
      </fill>
    </dxf>
    <dxf>
      <font>
        <b/>
        <i val="0"/>
      </font>
      <fill>
        <patternFill>
          <bgColor indexed="10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</font>
      <fill>
        <patternFill>
          <bgColor indexed="10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h:mm;@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</dxf>
    <dxf>
      <border outline="0">
        <left style="thin">
          <color theme="6"/>
        </left>
        <top style="thin">
          <color theme="6"/>
        </top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</dxfs>
  <tableStyles count="0" defaultTableStyle="TableStyleMedium9" defaultPivotStyle="PivotStyleLight16"/>
  <colors>
    <mruColors>
      <color rgb="FFFF3399"/>
      <color rgb="FF41FF21"/>
      <color rgb="FF0099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299358</xdr:colOff>
      <xdr:row>0</xdr:row>
      <xdr:rowOff>54429</xdr:rowOff>
    </xdr:from>
    <xdr:to>
      <xdr:col>18</xdr:col>
      <xdr:colOff>1360061</xdr:colOff>
      <xdr:row>1</xdr:row>
      <xdr:rowOff>212272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42679" y="54429"/>
          <a:ext cx="1822704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78437</xdr:colOff>
      <xdr:row>0</xdr:row>
      <xdr:rowOff>100853</xdr:rowOff>
    </xdr:from>
    <xdr:to>
      <xdr:col>5</xdr:col>
      <xdr:colOff>1882588</xdr:colOff>
      <xdr:row>0</xdr:row>
      <xdr:rowOff>403412</xdr:rowOff>
    </xdr:to>
    <xdr:sp macro="" textlink="">
      <xdr:nvSpPr>
        <xdr:cNvPr id="2" name="Rectangle à coins arrondis 4">
          <a:extLst>
            <a:ext uri="{FF2B5EF4-FFF2-40B4-BE49-F238E27FC236}">
              <a16:creationId xmlns:a16="http://schemas.microsoft.com/office/drawing/2014/main" id="{092F8B86-AE50-4FE4-AA5F-2EF2123F3367}"/>
            </a:ext>
          </a:extLst>
        </xdr:cNvPr>
        <xdr:cNvSpPr/>
      </xdr:nvSpPr>
      <xdr:spPr>
        <a:xfrm>
          <a:off x="78437" y="100853"/>
          <a:ext cx="6909551" cy="302559"/>
        </a:xfrm>
        <a:prstGeom prst="roundRect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>
              <a:solidFill>
                <a:schemeClr val="lt1"/>
              </a:solidFill>
              <a:latin typeface="+mn-lt"/>
              <a:ea typeface="+mn-ea"/>
              <a:cs typeface="+mn-cs"/>
            </a:rPr>
            <a:t>Meeting overview</a:t>
          </a:r>
        </a:p>
      </xdr:txBody>
    </xdr:sp>
    <xdr:clientData/>
  </xdr:twoCellAnchor>
  <xdr:twoCellAnchor>
    <xdr:from>
      <xdr:col>5</xdr:col>
      <xdr:colOff>2229975</xdr:colOff>
      <xdr:row>0</xdr:row>
      <xdr:rowOff>112059</xdr:rowOff>
    </xdr:from>
    <xdr:to>
      <xdr:col>7</xdr:col>
      <xdr:colOff>24094</xdr:colOff>
      <xdr:row>0</xdr:row>
      <xdr:rowOff>392206</xdr:rowOff>
    </xdr:to>
    <xdr:sp macro="[0]!Rappel1" textlink="">
      <xdr:nvSpPr>
        <xdr:cNvPr id="3" name="Rectangle à coins arrondis 7">
          <a:extLst>
            <a:ext uri="{FF2B5EF4-FFF2-40B4-BE49-F238E27FC236}">
              <a16:creationId xmlns:a16="http://schemas.microsoft.com/office/drawing/2014/main" id="{56AA3777-CE97-49B5-AC8B-90F2D5B895A9}"/>
            </a:ext>
          </a:extLst>
        </xdr:cNvPr>
        <xdr:cNvSpPr/>
      </xdr:nvSpPr>
      <xdr:spPr>
        <a:xfrm>
          <a:off x="7335375" y="112059"/>
          <a:ext cx="1771759" cy="280147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Rappel</a:t>
          </a:r>
          <a:r>
            <a:rPr lang="fr-FR" sz="1100" baseline="0">
              <a:solidFill>
                <a:sysClr val="windowText" lastClr="000000"/>
              </a:solidFill>
            </a:rPr>
            <a:t> outlook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/emoelha-sourcing-102016%20(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Menu"/>
      <sheetName val="Work Sheet"/>
      <sheetName val="Naming Convention"/>
      <sheetName val="Profiles"/>
      <sheetName val="Params"/>
      <sheetName val="Planning"/>
      <sheetName val="emoelha-sourcing-102016 (3)"/>
    </sheetNames>
    <sheetDataSet>
      <sheetData sheetId="0"/>
      <sheetData sheetId="1"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  <row r="207">
          <cell r="A207" t="str">
            <v/>
          </cell>
        </row>
        <row r="208">
          <cell r="A208" t="str">
            <v/>
          </cell>
        </row>
        <row r="209">
          <cell r="A209" t="str">
            <v/>
          </cell>
        </row>
        <row r="210">
          <cell r="A210" t="str">
            <v/>
          </cell>
        </row>
        <row r="211">
          <cell r="A211" t="str">
            <v/>
          </cell>
        </row>
        <row r="212">
          <cell r="A212" t="str">
            <v/>
          </cell>
        </row>
        <row r="213">
          <cell r="A213" t="str">
            <v/>
          </cell>
        </row>
        <row r="214">
          <cell r="A214" t="str">
            <v/>
          </cell>
        </row>
        <row r="215">
          <cell r="A215" t="str">
            <v/>
          </cell>
        </row>
        <row r="216">
          <cell r="A216" t="str">
            <v/>
          </cell>
        </row>
        <row r="217">
          <cell r="A217" t="str">
            <v/>
          </cell>
        </row>
        <row r="218">
          <cell r="A218" t="str">
            <v/>
          </cell>
        </row>
        <row r="219">
          <cell r="A219" t="str">
            <v/>
          </cell>
        </row>
        <row r="220">
          <cell r="A220" t="str">
            <v/>
          </cell>
        </row>
        <row r="221">
          <cell r="A221" t="str">
            <v/>
          </cell>
        </row>
        <row r="222">
          <cell r="A222" t="str">
            <v/>
          </cell>
        </row>
        <row r="223">
          <cell r="A223" t="str">
            <v/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 t="str">
            <v/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 t="str">
            <v/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 t="str">
            <v/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 t="str">
            <v/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 t="str">
            <v/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 t="str">
            <v/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 t="str">
            <v/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 t="str">
            <v/>
          </cell>
        </row>
        <row r="250">
          <cell r="A250" t="str">
            <v/>
          </cell>
        </row>
        <row r="251">
          <cell r="A251" t="str">
            <v/>
          </cell>
        </row>
      </sheetData>
      <sheetData sheetId="2"/>
      <sheetData sheetId="3">
        <row r="1">
          <cell r="B1" t="str">
            <v>No profile</v>
          </cell>
          <cell r="C1" t="str">
            <v/>
          </cell>
        </row>
        <row r="2">
          <cell r="B2" t="str">
            <v>Systems Engineer and Network</v>
          </cell>
          <cell r="C2" t="str">
            <v>To Do</v>
          </cell>
        </row>
        <row r="3">
          <cell r="B3" t="str">
            <v>Site Engineer</v>
          </cell>
          <cell r="C3" t="str">
            <v>Planned</v>
          </cell>
        </row>
        <row r="4">
          <cell r="B4" t="str">
            <v>Civil Engineer</v>
          </cell>
          <cell r="C4" t="str">
            <v>Ongoing</v>
          </cell>
        </row>
        <row r="5">
          <cell r="B5" t="str">
            <v>Field Engineer</v>
          </cell>
          <cell r="C5" t="str">
            <v>Done</v>
          </cell>
        </row>
        <row r="6">
          <cell r="B6" t="str">
            <v>Industrial engineers</v>
          </cell>
          <cell r="C6" t="str">
            <v>Cancelled</v>
          </cell>
        </row>
        <row r="7">
          <cell r="B7" t="str">
            <v>Systems Engineer</v>
          </cell>
        </row>
        <row r="8">
          <cell r="B8" t="str">
            <v>Software Testing</v>
          </cell>
        </row>
        <row r="9">
          <cell r="B9" t="str">
            <v>IP Core Network Engineer</v>
          </cell>
        </row>
        <row r="10">
          <cell r="B10" t="str">
            <v>I&amp;C Technician</v>
          </cell>
        </row>
        <row r="11">
          <cell r="B11" t="str">
            <v>Finance Change Manager</v>
          </cell>
        </row>
        <row r="12">
          <cell r="B12" t="str">
            <v>Electromechanical Engineer</v>
          </cell>
        </row>
        <row r="13">
          <cell r="B13" t="str">
            <v>OSS Support Engineer</v>
          </cell>
        </row>
        <row r="14">
          <cell r="B14" t="str">
            <v>Project Manager Signalisation</v>
          </cell>
        </row>
        <row r="15">
          <cell r="B15" t="str">
            <v>Project Manager (TELECOM )</v>
          </cell>
        </row>
        <row r="16">
          <cell r="B16" t="str">
            <v>Software Support Analyst</v>
          </cell>
        </row>
        <row r="17">
          <cell r="B17" t="str">
            <v>Ingénieur Industriel Electricité et Télécom</v>
          </cell>
        </row>
        <row r="18">
          <cell r="B18" t="str">
            <v>Radio &amp; Design engineer</v>
          </cell>
        </row>
        <row r="19">
          <cell r="B19" t="str">
            <v>Radio Network Engineer</v>
          </cell>
        </row>
        <row r="20">
          <cell r="B20" t="str">
            <v>Electrical Engineering</v>
          </cell>
        </row>
        <row r="21">
          <cell r="B21" t="str">
            <v>Telecommunications Engineer</v>
          </cell>
        </row>
      </sheetData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4FFB2E-AC0E-4963-AFF6-57AA443E3A90}" name="Tableau4" displayName="Tableau4" ref="A2:G248" totalsRowShown="0" headerRowDxfId="22" dataDxfId="20" headerRowBorderDxfId="21" tableBorderDxfId="19">
  <autoFilter ref="A2:G248" xr:uid="{00000000-0009-0000-0100-000004000000}"/>
  <sortState xmlns:xlrd2="http://schemas.microsoft.com/office/spreadsheetml/2017/richdata2" ref="A3:G251">
    <sortCondition ref="C2:C251"/>
  </sortState>
  <tableColumns count="7">
    <tableColumn id="1" xr3:uid="{869D2677-B034-4185-ABF4-7982A875AF57}" name="#" dataDxfId="18">
      <calculatedColumnFormula>'[1]Work Sheet'!A3</calculatedColumnFormula>
    </tableColumn>
    <tableColumn id="2" xr3:uid="{43B6DE7C-E73E-459D-B5B1-66E3432B691F}" name="Name" dataDxfId="17">
      <calculatedColumnFormula>CONCATENATE('Liste matériel étalonné'!D6," ",'Liste matériel étalonné'!A6)</calculatedColumnFormula>
    </tableColumn>
    <tableColumn id="3" xr3:uid="{665F1083-52D1-450F-B2C1-8F973D6493A5}" name="Meeting_x000a_date" dataDxfId="16">
      <calculatedColumnFormula>IFERROR(VLOOKUP('Liste matériel étalonné'!B6,'Liste matériel étalonné'!B:S,11,FALSE),"")</calculatedColumnFormula>
    </tableColumn>
    <tableColumn id="4" xr3:uid="{BF21AA7F-52BC-4796-BC3C-06D94DDC1892}" name="Meeting_x000a_time" dataDxfId="15">
      <calculatedColumnFormula>IFERROR(VLOOKUP('Liste matériel étalonné'!L6,'Liste matériel étalonné'!L:T,2,FALSE),"")</calculatedColumnFormula>
    </tableColumn>
    <tableColumn id="5" xr3:uid="{F786BA9C-4660-4573-A025-05C17B7B5371}" name="Duration" dataDxfId="14">
      <calculatedColumnFormula>IFERROR(VLOOKUP('Liste matériel étalonné'!L6,'Liste matériel étalonné'!L:U,3,FALSE),"")</calculatedColumnFormula>
    </tableColumn>
    <tableColumn id="6" xr3:uid="{022EA45F-C26A-423B-B2EF-00A04E816EA9}" name="Catégorie" dataDxfId="13">
      <calculatedColumnFormula>IFERROR(VLOOKUP('Liste matériel étalonné'!B6,'Liste matériel étalonné'!B:V,1,FALSE),"")</calculatedColumnFormula>
    </tableColumn>
    <tableColumn id="7" xr3:uid="{DFD49751-A1FB-4D07-B47B-E15C82D3F59C}" name="Colonne1" dataDxfId="12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79"/>
  <sheetViews>
    <sheetView showGridLines="0" tabSelected="1" zoomScale="85" zoomScaleNormal="85" zoomScaleSheetLayoutView="85" workbookViewId="0">
      <pane xSplit="2" ySplit="5" topLeftCell="I6" activePane="bottomRight" state="frozen"/>
      <selection activeCell="B18" sqref="B18:L18"/>
      <selection pane="topRight" activeCell="B18" sqref="B18:L18"/>
      <selection pane="bottomLeft" activeCell="B18" sqref="B18:L18"/>
      <selection pane="bottomRight" activeCell="I14" sqref="I14"/>
    </sheetView>
  </sheetViews>
  <sheetFormatPr baseColWidth="10" defaultColWidth="11.44140625" defaultRowHeight="13.2" x14ac:dyDescent="0.25"/>
  <cols>
    <col min="1" max="1" width="14.33203125" style="3" customWidth="1"/>
    <col min="2" max="2" width="19.33203125" style="67" customWidth="1"/>
    <col min="3" max="3" width="12.5546875" style="1" customWidth="1"/>
    <col min="4" max="4" width="29" style="1" customWidth="1"/>
    <col min="5" max="5" width="13.44140625" style="4" customWidth="1"/>
    <col min="6" max="6" width="17.44140625" style="4" customWidth="1"/>
    <col min="7" max="7" width="35" style="4" customWidth="1"/>
    <col min="8" max="8" width="22.5546875" style="1" customWidth="1"/>
    <col min="9" max="9" width="21" style="1" customWidth="1"/>
    <col min="10" max="10" width="19.88671875" style="1" customWidth="1"/>
    <col min="11" max="11" width="18.5546875" style="1" customWidth="1"/>
    <col min="12" max="12" width="15.33203125" style="1" customWidth="1"/>
    <col min="13" max="13" width="15.33203125" style="58" customWidth="1"/>
    <col min="14" max="14" width="15.33203125" style="60" customWidth="1"/>
    <col min="15" max="15" width="18.33203125" style="1" customWidth="1"/>
    <col min="16" max="16" width="17" style="55" customWidth="1"/>
    <col min="17" max="17" width="13.5546875" style="6" bestFit="1" customWidth="1"/>
    <col min="18" max="18" width="11.44140625" style="4" customWidth="1"/>
    <col min="19" max="19" width="26.88671875" style="1" customWidth="1"/>
    <col min="20" max="20" width="22.44140625" style="1" customWidth="1"/>
    <col min="21" max="21" width="26.5546875" style="1" customWidth="1"/>
    <col min="22" max="22" width="30" style="1" customWidth="1"/>
    <col min="23" max="16384" width="11.44140625" style="1"/>
  </cols>
  <sheetData>
    <row r="1" spans="1:20" ht="23.25" customHeight="1" x14ac:dyDescent="0.25">
      <c r="A1" s="75" t="s">
        <v>42</v>
      </c>
      <c r="B1" s="75"/>
      <c r="C1" s="79" t="s">
        <v>41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7"/>
      <c r="S1" s="77"/>
    </row>
    <row r="2" spans="1:20" ht="39.75" customHeight="1" thickBot="1" x14ac:dyDescent="0.3">
      <c r="A2" s="76"/>
      <c r="B2" s="76"/>
      <c r="C2" s="80" t="s">
        <v>40</v>
      </c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78"/>
      <c r="S2" s="78"/>
    </row>
    <row r="3" spans="1:20" ht="13.8" thickBot="1" x14ac:dyDescent="0.3">
      <c r="B3" s="3"/>
      <c r="M3" s="1"/>
      <c r="N3" s="1"/>
      <c r="P3" s="6"/>
    </row>
    <row r="4" spans="1:20" s="5" customFormat="1" ht="24" customHeight="1" x14ac:dyDescent="0.25">
      <c r="A4" s="72" t="s">
        <v>0</v>
      </c>
      <c r="B4" s="73"/>
      <c r="C4" s="73"/>
      <c r="D4" s="73"/>
      <c r="E4" s="73"/>
      <c r="F4" s="73"/>
      <c r="G4" s="73"/>
      <c r="H4" s="73"/>
      <c r="I4" s="74"/>
      <c r="J4" s="69" t="s">
        <v>1</v>
      </c>
      <c r="K4" s="70"/>
      <c r="L4" s="70"/>
      <c r="M4" s="70"/>
      <c r="N4" s="70"/>
      <c r="O4" s="70"/>
      <c r="P4" s="70"/>
      <c r="Q4" s="70"/>
      <c r="R4" s="71"/>
      <c r="S4" s="82" t="s">
        <v>2</v>
      </c>
      <c r="T4" s="68" t="s">
        <v>43</v>
      </c>
    </row>
    <row r="5" spans="1:20" ht="72" customHeight="1" x14ac:dyDescent="0.25">
      <c r="A5" s="64" t="s">
        <v>39</v>
      </c>
      <c r="B5" s="7" t="s">
        <v>5</v>
      </c>
      <c r="C5" s="62" t="s">
        <v>55</v>
      </c>
      <c r="D5" s="62" t="s">
        <v>54</v>
      </c>
      <c r="E5" s="62" t="s">
        <v>53</v>
      </c>
      <c r="F5" s="62" t="s">
        <v>52</v>
      </c>
      <c r="G5" s="62" t="s">
        <v>51</v>
      </c>
      <c r="H5" s="7" t="s">
        <v>56</v>
      </c>
      <c r="I5" s="7" t="s">
        <v>36</v>
      </c>
      <c r="J5" s="62" t="s">
        <v>57</v>
      </c>
      <c r="K5" s="8" t="s">
        <v>35</v>
      </c>
      <c r="L5" s="8" t="s">
        <v>37</v>
      </c>
      <c r="M5" s="8" t="s">
        <v>58</v>
      </c>
      <c r="N5" s="8" t="s">
        <v>59</v>
      </c>
      <c r="O5" s="62" t="s">
        <v>34</v>
      </c>
      <c r="P5" s="63" t="s">
        <v>33</v>
      </c>
      <c r="Q5" s="9" t="s">
        <v>32</v>
      </c>
      <c r="R5" s="8" t="s">
        <v>31</v>
      </c>
      <c r="S5" s="83"/>
      <c r="T5" s="68"/>
    </row>
    <row r="6" spans="1:20" ht="32.25" customHeight="1" x14ac:dyDescent="0.25">
      <c r="A6" s="15">
        <v>258</v>
      </c>
      <c r="B6" s="65" t="str">
        <f>IFERROR(VLOOKUP(D6,Fréquence!A:C,2,FALSE),"")</f>
        <v>Mesure</v>
      </c>
      <c r="C6" s="10" t="s">
        <v>61</v>
      </c>
      <c r="D6" s="10" t="s">
        <v>6</v>
      </c>
      <c r="E6" s="10"/>
      <c r="F6" s="10"/>
      <c r="G6" s="10"/>
      <c r="H6" s="11"/>
      <c r="I6" s="11" t="s">
        <v>38</v>
      </c>
      <c r="J6" s="11"/>
      <c r="K6" s="39">
        <f>IFERROR(VLOOKUP(D6,Fréquence!A:L,3,FALSE),"")</f>
        <v>12</v>
      </c>
      <c r="L6" s="40">
        <f>IFERROR(EDATE(Q6,-1),"")</f>
        <v>44242</v>
      </c>
      <c r="M6" s="56">
        <f>IFERROR(IF(L6,0.375,""),"")</f>
        <v>0.375</v>
      </c>
      <c r="N6" s="39">
        <f>IFERROR(IF(M6,30,""),"")</f>
        <v>30</v>
      </c>
      <c r="O6" s="12">
        <v>43905</v>
      </c>
      <c r="P6" s="24"/>
      <c r="Q6" s="12">
        <f>IFERROR(EDATE(O6,K6),"")</f>
        <v>44270</v>
      </c>
      <c r="R6" s="26" t="str">
        <f t="shared" ref="R6:R37" ca="1" si="0">IF(A6="","",IF(O6="","Non étalonné",IF(Q6&gt;=TODAY(),"Etalonné","Etalonnage non valide")))</f>
        <v>Etalonné</v>
      </c>
      <c r="S6" s="27"/>
      <c r="T6" s="41">
        <f ca="1">Q6-TODAY()</f>
        <v>28</v>
      </c>
    </row>
    <row r="7" spans="1:20" ht="33" customHeight="1" x14ac:dyDescent="0.25">
      <c r="A7" s="16">
        <v>49</v>
      </c>
      <c r="B7" s="65" t="str">
        <f>IFERROR(VLOOKUP(D7,Fréquence!A:C,2,FALSE),"")</f>
        <v>Soudage</v>
      </c>
      <c r="C7" s="10" t="s">
        <v>62</v>
      </c>
      <c r="D7" s="10" t="s">
        <v>23</v>
      </c>
      <c r="E7" s="38"/>
      <c r="F7" s="13"/>
      <c r="G7" s="13"/>
      <c r="H7" s="11"/>
      <c r="I7" s="11" t="s">
        <v>38</v>
      </c>
      <c r="J7" s="11"/>
      <c r="K7" s="39">
        <f>IFERROR(VLOOKUP(D7,Fréquence!A:L,3,FALSE),"")</f>
        <v>6</v>
      </c>
      <c r="L7" s="40">
        <f t="shared" ref="L7:L70" si="1">IFERROR(EDATE(Q7,-1),"")</f>
        <v>44332</v>
      </c>
      <c r="M7" s="56">
        <f t="shared" ref="M7:M70" si="2">IFERROR(IF(L7,0.375,""),"")</f>
        <v>0.375</v>
      </c>
      <c r="N7" s="39">
        <f t="shared" ref="N7:N70" si="3">IFERROR(IF(M7,30,""),"")</f>
        <v>30</v>
      </c>
      <c r="O7" s="12">
        <v>44181</v>
      </c>
      <c r="P7" s="25"/>
      <c r="Q7" s="12">
        <f t="shared" ref="Q7:Q70" si="4">IFERROR(EDATE(O7,K7),"")</f>
        <v>44363</v>
      </c>
      <c r="R7" s="26" t="str">
        <f t="shared" ca="1" si="0"/>
        <v>Etalonné</v>
      </c>
      <c r="S7" s="17"/>
      <c r="T7" s="41">
        <f t="shared" ref="T7:T70" ca="1" si="5">Q7-TODAY()</f>
        <v>121</v>
      </c>
    </row>
    <row r="8" spans="1:20" ht="33" customHeight="1" x14ac:dyDescent="0.25">
      <c r="A8" s="16"/>
      <c r="B8" s="65" t="str">
        <f>IFERROR(VLOOKUP(D8,Fréquence!A:C,2,FALSE),"")</f>
        <v/>
      </c>
      <c r="C8" s="10"/>
      <c r="D8" s="10"/>
      <c r="E8" s="13"/>
      <c r="F8" s="13"/>
      <c r="G8" s="13"/>
      <c r="H8" s="11"/>
      <c r="I8" s="11"/>
      <c r="J8" s="11"/>
      <c r="K8" s="39" t="str">
        <f>IFERROR(VLOOKUP(D8,Fréquence!A:L,3,FALSE),"")</f>
        <v/>
      </c>
      <c r="L8" s="40" t="str">
        <f t="shared" si="1"/>
        <v/>
      </c>
      <c r="M8" s="56" t="str">
        <f t="shared" si="2"/>
        <v/>
      </c>
      <c r="N8" s="39" t="str">
        <f t="shared" si="3"/>
        <v/>
      </c>
      <c r="O8" s="12"/>
      <c r="P8" s="25"/>
      <c r="Q8" s="12" t="str">
        <f t="shared" si="4"/>
        <v/>
      </c>
      <c r="R8" s="26" t="str">
        <f t="shared" ca="1" si="0"/>
        <v/>
      </c>
      <c r="S8" s="17"/>
      <c r="T8" s="41" t="e">
        <f t="shared" ca="1" si="5"/>
        <v>#VALUE!</v>
      </c>
    </row>
    <row r="9" spans="1:20" ht="33" customHeight="1" x14ac:dyDescent="0.25">
      <c r="A9" s="16"/>
      <c r="B9" s="65" t="str">
        <f>IFERROR(VLOOKUP(D9,Fréquence!A:C,2,FALSE),"")</f>
        <v/>
      </c>
      <c r="C9" s="10"/>
      <c r="D9" s="10"/>
      <c r="E9" s="13"/>
      <c r="F9" s="13"/>
      <c r="G9" s="13"/>
      <c r="H9" s="11"/>
      <c r="I9" s="11"/>
      <c r="J9" s="11"/>
      <c r="K9" s="39" t="str">
        <f>IFERROR(VLOOKUP(D9,Fréquence!A:L,3,FALSE),"")</f>
        <v/>
      </c>
      <c r="L9" s="40" t="str">
        <f t="shared" si="1"/>
        <v/>
      </c>
      <c r="M9" s="56" t="str">
        <f t="shared" si="2"/>
        <v/>
      </c>
      <c r="N9" s="39" t="str">
        <f t="shared" si="3"/>
        <v/>
      </c>
      <c r="O9" s="12"/>
      <c r="P9" s="25"/>
      <c r="Q9" s="12" t="str">
        <f t="shared" si="4"/>
        <v/>
      </c>
      <c r="R9" s="26" t="str">
        <f t="shared" ca="1" si="0"/>
        <v/>
      </c>
      <c r="S9" s="17"/>
      <c r="T9" s="41" t="e">
        <f t="shared" ca="1" si="5"/>
        <v>#VALUE!</v>
      </c>
    </row>
    <row r="10" spans="1:20" ht="33" customHeight="1" x14ac:dyDescent="0.25">
      <c r="A10" s="16"/>
      <c r="B10" s="65" t="str">
        <f>IFERROR(VLOOKUP(D10,Fréquence!A:C,2,FALSE),"")</f>
        <v/>
      </c>
      <c r="C10" s="10"/>
      <c r="D10" s="10"/>
      <c r="E10" s="13"/>
      <c r="F10" s="13"/>
      <c r="G10" s="13"/>
      <c r="H10" s="11"/>
      <c r="I10" s="11"/>
      <c r="J10" s="11"/>
      <c r="K10" s="39" t="str">
        <f>IFERROR(VLOOKUP(D10,Fréquence!A:L,3,FALSE),"")</f>
        <v/>
      </c>
      <c r="L10" s="40" t="str">
        <f t="shared" si="1"/>
        <v/>
      </c>
      <c r="M10" s="56" t="str">
        <f t="shared" si="2"/>
        <v/>
      </c>
      <c r="N10" s="39" t="str">
        <f t="shared" si="3"/>
        <v/>
      </c>
      <c r="O10" s="12"/>
      <c r="P10" s="25"/>
      <c r="Q10" s="12" t="str">
        <f t="shared" si="4"/>
        <v/>
      </c>
      <c r="R10" s="26" t="str">
        <f t="shared" ca="1" si="0"/>
        <v/>
      </c>
      <c r="S10" s="17"/>
      <c r="T10" s="41" t="e">
        <f t="shared" ca="1" si="5"/>
        <v>#VALUE!</v>
      </c>
    </row>
    <row r="11" spans="1:20" ht="33" customHeight="1" x14ac:dyDescent="0.25">
      <c r="A11" s="16"/>
      <c r="B11" s="65" t="str">
        <f>IFERROR(VLOOKUP(D11,Fréquence!A:C,2,FALSE),"")</f>
        <v/>
      </c>
      <c r="C11" s="10"/>
      <c r="D11" s="10"/>
      <c r="E11" s="13"/>
      <c r="F11" s="13"/>
      <c r="G11" s="13"/>
      <c r="H11" s="11"/>
      <c r="I11" s="11"/>
      <c r="J11" s="11"/>
      <c r="K11" s="39" t="str">
        <f>IFERROR(VLOOKUP(D11,Fréquence!A:L,3,FALSE),"")</f>
        <v/>
      </c>
      <c r="L11" s="40" t="str">
        <f t="shared" si="1"/>
        <v/>
      </c>
      <c r="M11" s="56" t="str">
        <f t="shared" si="2"/>
        <v/>
      </c>
      <c r="N11" s="39" t="str">
        <f t="shared" si="3"/>
        <v/>
      </c>
      <c r="O11" s="12"/>
      <c r="P11" s="25"/>
      <c r="Q11" s="12" t="str">
        <f t="shared" si="4"/>
        <v/>
      </c>
      <c r="R11" s="26" t="str">
        <f t="shared" ca="1" si="0"/>
        <v/>
      </c>
      <c r="S11" s="17"/>
      <c r="T11" s="41" t="e">
        <f t="shared" ca="1" si="5"/>
        <v>#VALUE!</v>
      </c>
    </row>
    <row r="12" spans="1:20" ht="33" customHeight="1" x14ac:dyDescent="0.25">
      <c r="A12" s="16"/>
      <c r="B12" s="65" t="str">
        <f>IFERROR(VLOOKUP(D12,Fréquence!A:C,2,FALSE),"")</f>
        <v/>
      </c>
      <c r="C12" s="10"/>
      <c r="D12" s="10"/>
      <c r="E12" s="13"/>
      <c r="F12" s="13"/>
      <c r="G12" s="13"/>
      <c r="H12" s="11"/>
      <c r="I12" s="11"/>
      <c r="J12" s="11"/>
      <c r="K12" s="39" t="str">
        <f>IFERROR(VLOOKUP(D12,Fréquence!A:L,3,FALSE),"")</f>
        <v/>
      </c>
      <c r="L12" s="40" t="str">
        <f t="shared" si="1"/>
        <v/>
      </c>
      <c r="M12" s="56" t="str">
        <f t="shared" si="2"/>
        <v/>
      </c>
      <c r="N12" s="39" t="str">
        <f t="shared" si="3"/>
        <v/>
      </c>
      <c r="O12" s="12"/>
      <c r="P12" s="25"/>
      <c r="Q12" s="12" t="str">
        <f t="shared" si="4"/>
        <v/>
      </c>
      <c r="R12" s="26" t="str">
        <f t="shared" ca="1" si="0"/>
        <v/>
      </c>
      <c r="S12" s="17"/>
      <c r="T12" s="41" t="e">
        <f t="shared" ca="1" si="5"/>
        <v>#VALUE!</v>
      </c>
    </row>
    <row r="13" spans="1:20" ht="42" customHeight="1" x14ac:dyDescent="0.25">
      <c r="A13" s="16"/>
      <c r="B13" s="65" t="str">
        <f>IFERROR(VLOOKUP(D13,Fréquence!A:C,2,FALSE),"")</f>
        <v/>
      </c>
      <c r="C13" s="10"/>
      <c r="D13" s="10"/>
      <c r="E13" s="11"/>
      <c r="F13" s="11"/>
      <c r="G13" s="11"/>
      <c r="H13" s="11"/>
      <c r="I13" s="11"/>
      <c r="J13" s="11"/>
      <c r="K13" s="39" t="str">
        <f>IFERROR(VLOOKUP(D13,Fréquence!A:L,3,FALSE),"")</f>
        <v/>
      </c>
      <c r="L13" s="40" t="str">
        <f t="shared" si="1"/>
        <v/>
      </c>
      <c r="M13" s="56" t="str">
        <f t="shared" si="2"/>
        <v/>
      </c>
      <c r="N13" s="39" t="str">
        <f t="shared" si="3"/>
        <v/>
      </c>
      <c r="O13" s="12"/>
      <c r="P13" s="25"/>
      <c r="Q13" s="12" t="str">
        <f t="shared" si="4"/>
        <v/>
      </c>
      <c r="R13" s="26" t="str">
        <f t="shared" ca="1" si="0"/>
        <v/>
      </c>
      <c r="S13" s="17"/>
      <c r="T13" s="41" t="e">
        <f t="shared" ca="1" si="5"/>
        <v>#VALUE!</v>
      </c>
    </row>
    <row r="14" spans="1:20" ht="33" customHeight="1" x14ac:dyDescent="0.25">
      <c r="A14" s="16"/>
      <c r="B14" s="65" t="str">
        <f>IFERROR(VLOOKUP(D14,Fréquence!A:C,2,FALSE),"")</f>
        <v/>
      </c>
      <c r="C14" s="10"/>
      <c r="D14" s="10"/>
      <c r="E14" s="11"/>
      <c r="F14" s="11"/>
      <c r="G14" s="11"/>
      <c r="H14" s="11"/>
      <c r="I14" s="11"/>
      <c r="J14" s="11"/>
      <c r="K14" s="39" t="str">
        <f>IFERROR(VLOOKUP(D14,Fréquence!A:L,3,FALSE),"")</f>
        <v/>
      </c>
      <c r="L14" s="40" t="str">
        <f t="shared" si="1"/>
        <v/>
      </c>
      <c r="M14" s="56" t="str">
        <f t="shared" si="2"/>
        <v/>
      </c>
      <c r="N14" s="39" t="str">
        <f t="shared" si="3"/>
        <v/>
      </c>
      <c r="O14" s="12"/>
      <c r="P14" s="25"/>
      <c r="Q14" s="12" t="str">
        <f t="shared" si="4"/>
        <v/>
      </c>
      <c r="R14" s="26" t="str">
        <f t="shared" ca="1" si="0"/>
        <v/>
      </c>
      <c r="S14" s="17"/>
      <c r="T14" s="41" t="e">
        <f t="shared" ca="1" si="5"/>
        <v>#VALUE!</v>
      </c>
    </row>
    <row r="15" spans="1:20" ht="33" customHeight="1" x14ac:dyDescent="0.25">
      <c r="A15" s="16"/>
      <c r="B15" s="65" t="str">
        <f>IFERROR(VLOOKUP(D15,Fréquence!A:C,2,FALSE),"")</f>
        <v/>
      </c>
      <c r="C15" s="10"/>
      <c r="D15" s="10"/>
      <c r="E15" s="11"/>
      <c r="F15" s="11"/>
      <c r="G15" s="11"/>
      <c r="H15" s="18"/>
      <c r="I15" s="18"/>
      <c r="J15" s="14"/>
      <c r="K15" s="39" t="str">
        <f>IFERROR(VLOOKUP(D15,Fréquence!A:L,3,FALSE),"")</f>
        <v/>
      </c>
      <c r="L15" s="40" t="str">
        <f t="shared" si="1"/>
        <v/>
      </c>
      <c r="M15" s="56" t="str">
        <f t="shared" si="2"/>
        <v/>
      </c>
      <c r="N15" s="39" t="str">
        <f t="shared" si="3"/>
        <v/>
      </c>
      <c r="O15" s="12"/>
      <c r="P15" s="25"/>
      <c r="Q15" s="12" t="str">
        <f t="shared" si="4"/>
        <v/>
      </c>
      <c r="R15" s="26" t="str">
        <f t="shared" ca="1" si="0"/>
        <v/>
      </c>
      <c r="S15" s="17"/>
      <c r="T15" s="41" t="e">
        <f t="shared" ca="1" si="5"/>
        <v>#VALUE!</v>
      </c>
    </row>
    <row r="16" spans="1:20" ht="33" customHeight="1" x14ac:dyDescent="0.25">
      <c r="A16" s="16"/>
      <c r="B16" s="65" t="str">
        <f>IFERROR(VLOOKUP(D16,Fréquence!A:C,2,FALSE),"")</f>
        <v/>
      </c>
      <c r="C16" s="10"/>
      <c r="D16" s="10"/>
      <c r="E16" s="11"/>
      <c r="F16" s="11"/>
      <c r="G16" s="11"/>
      <c r="H16" s="11"/>
      <c r="I16" s="11"/>
      <c r="J16" s="11"/>
      <c r="K16" s="39" t="str">
        <f>IFERROR(VLOOKUP(D16,Fréquence!A:L,3,FALSE),"")</f>
        <v/>
      </c>
      <c r="L16" s="40" t="str">
        <f t="shared" si="1"/>
        <v/>
      </c>
      <c r="M16" s="56" t="str">
        <f t="shared" si="2"/>
        <v/>
      </c>
      <c r="N16" s="39" t="str">
        <f t="shared" si="3"/>
        <v/>
      </c>
      <c r="O16" s="12"/>
      <c r="P16" s="25"/>
      <c r="Q16" s="12" t="str">
        <f t="shared" si="4"/>
        <v/>
      </c>
      <c r="R16" s="26" t="str">
        <f t="shared" ca="1" si="0"/>
        <v/>
      </c>
      <c r="S16" s="17"/>
      <c r="T16" s="41" t="e">
        <f t="shared" ca="1" si="5"/>
        <v>#VALUE!</v>
      </c>
    </row>
    <row r="17" spans="1:20" ht="33" customHeight="1" x14ac:dyDescent="0.25">
      <c r="A17" s="16"/>
      <c r="B17" s="65" t="str">
        <f>IFERROR(VLOOKUP(D17,Fréquence!A:C,2,FALSE),"")</f>
        <v/>
      </c>
      <c r="C17" s="10"/>
      <c r="D17" s="10"/>
      <c r="E17" s="11"/>
      <c r="F17" s="13"/>
      <c r="G17" s="13"/>
      <c r="H17" s="11"/>
      <c r="I17" s="11"/>
      <c r="J17" s="11"/>
      <c r="K17" s="39" t="str">
        <f>IFERROR(VLOOKUP(D17,Fréquence!A:L,3,FALSE),"")</f>
        <v/>
      </c>
      <c r="L17" s="40" t="str">
        <f t="shared" si="1"/>
        <v/>
      </c>
      <c r="M17" s="56" t="str">
        <f t="shared" si="2"/>
        <v/>
      </c>
      <c r="N17" s="39" t="str">
        <f t="shared" si="3"/>
        <v/>
      </c>
      <c r="O17" s="12"/>
      <c r="P17" s="25"/>
      <c r="Q17" s="12" t="str">
        <f t="shared" si="4"/>
        <v/>
      </c>
      <c r="R17" s="26" t="str">
        <f t="shared" ca="1" si="0"/>
        <v/>
      </c>
      <c r="S17" s="17"/>
      <c r="T17" s="41" t="e">
        <f t="shared" ca="1" si="5"/>
        <v>#VALUE!</v>
      </c>
    </row>
    <row r="18" spans="1:20" ht="33" customHeight="1" x14ac:dyDescent="0.25">
      <c r="A18" s="16"/>
      <c r="B18" s="65" t="str">
        <f>IFERROR(VLOOKUP(D18,Fréquence!A:C,2,FALSE),"")</f>
        <v/>
      </c>
      <c r="C18" s="10"/>
      <c r="D18" s="10"/>
      <c r="E18" s="11"/>
      <c r="F18" s="13"/>
      <c r="G18" s="13"/>
      <c r="H18" s="11"/>
      <c r="I18" s="11"/>
      <c r="J18" s="11"/>
      <c r="K18" s="39" t="str">
        <f>IFERROR(VLOOKUP(D18,Fréquence!A:L,3,FALSE),"")</f>
        <v/>
      </c>
      <c r="L18" s="40" t="str">
        <f t="shared" si="1"/>
        <v/>
      </c>
      <c r="M18" s="56" t="str">
        <f t="shared" si="2"/>
        <v/>
      </c>
      <c r="N18" s="39" t="str">
        <f t="shared" si="3"/>
        <v/>
      </c>
      <c r="O18" s="12"/>
      <c r="P18" s="25"/>
      <c r="Q18" s="12" t="str">
        <f t="shared" si="4"/>
        <v/>
      </c>
      <c r="R18" s="26" t="str">
        <f t="shared" ca="1" si="0"/>
        <v/>
      </c>
      <c r="S18" s="17"/>
      <c r="T18" s="41" t="e">
        <f t="shared" ca="1" si="5"/>
        <v>#VALUE!</v>
      </c>
    </row>
    <row r="19" spans="1:20" ht="33" customHeight="1" x14ac:dyDescent="0.25">
      <c r="A19" s="16"/>
      <c r="B19" s="65" t="str">
        <f>IFERROR(VLOOKUP(D19,Fréquence!A:C,2,FALSE),"")</f>
        <v/>
      </c>
      <c r="C19" s="10"/>
      <c r="D19" s="10"/>
      <c r="E19" s="11"/>
      <c r="F19" s="13"/>
      <c r="G19" s="13"/>
      <c r="H19" s="11"/>
      <c r="I19" s="11"/>
      <c r="J19" s="11"/>
      <c r="K19" s="39" t="str">
        <f>IFERROR(VLOOKUP(D19,Fréquence!A:L,3,FALSE),"")</f>
        <v/>
      </c>
      <c r="L19" s="40" t="str">
        <f t="shared" si="1"/>
        <v/>
      </c>
      <c r="M19" s="56" t="str">
        <f t="shared" si="2"/>
        <v/>
      </c>
      <c r="N19" s="39" t="str">
        <f t="shared" si="3"/>
        <v/>
      </c>
      <c r="O19" s="12"/>
      <c r="P19" s="25"/>
      <c r="Q19" s="12" t="str">
        <f t="shared" si="4"/>
        <v/>
      </c>
      <c r="R19" s="26" t="str">
        <f t="shared" ca="1" si="0"/>
        <v/>
      </c>
      <c r="S19" s="17"/>
      <c r="T19" s="41" t="e">
        <f t="shared" ca="1" si="5"/>
        <v>#VALUE!</v>
      </c>
    </row>
    <row r="20" spans="1:20" ht="33" customHeight="1" x14ac:dyDescent="0.25">
      <c r="A20" s="16"/>
      <c r="B20" s="65" t="str">
        <f>IFERROR(VLOOKUP(D20,Fréquence!A:C,2,FALSE),"")</f>
        <v/>
      </c>
      <c r="C20" s="10"/>
      <c r="D20" s="10"/>
      <c r="E20" s="11"/>
      <c r="F20" s="13"/>
      <c r="G20" s="13"/>
      <c r="H20" s="11"/>
      <c r="I20" s="11"/>
      <c r="J20" s="11"/>
      <c r="K20" s="39" t="str">
        <f>IFERROR(VLOOKUP(D20,Fréquence!A:L,3,FALSE),"")</f>
        <v/>
      </c>
      <c r="L20" s="40" t="str">
        <f t="shared" si="1"/>
        <v/>
      </c>
      <c r="M20" s="56" t="str">
        <f t="shared" si="2"/>
        <v/>
      </c>
      <c r="N20" s="39" t="str">
        <f t="shared" si="3"/>
        <v/>
      </c>
      <c r="O20" s="12"/>
      <c r="P20" s="25"/>
      <c r="Q20" s="12" t="str">
        <f t="shared" si="4"/>
        <v/>
      </c>
      <c r="R20" s="26" t="str">
        <f t="shared" ca="1" si="0"/>
        <v/>
      </c>
      <c r="S20" s="26"/>
      <c r="T20" s="41" t="e">
        <f t="shared" ca="1" si="5"/>
        <v>#VALUE!</v>
      </c>
    </row>
    <row r="21" spans="1:20" s="34" customFormat="1" ht="33" customHeight="1" x14ac:dyDescent="0.25">
      <c r="A21" s="35"/>
      <c r="B21" s="65" t="str">
        <f>IFERROR(VLOOKUP(D21,Fréquence!A:C,2,FALSE),"")</f>
        <v/>
      </c>
      <c r="C21" s="30"/>
      <c r="D21" s="10"/>
      <c r="E21" s="29"/>
      <c r="F21" s="31"/>
      <c r="G21" s="31"/>
      <c r="H21" s="29"/>
      <c r="I21" s="29"/>
      <c r="J21" s="29"/>
      <c r="K21" s="39" t="str">
        <f>IFERROR(VLOOKUP(D21,Fréquence!A:L,3,FALSE),"")</f>
        <v/>
      </c>
      <c r="L21" s="40" t="str">
        <f t="shared" si="1"/>
        <v/>
      </c>
      <c r="M21" s="56" t="str">
        <f t="shared" si="2"/>
        <v/>
      </c>
      <c r="N21" s="39" t="str">
        <f t="shared" si="3"/>
        <v/>
      </c>
      <c r="O21" s="32"/>
      <c r="P21" s="36"/>
      <c r="Q21" s="12" t="str">
        <f t="shared" si="4"/>
        <v/>
      </c>
      <c r="R21" s="26" t="str">
        <f t="shared" ca="1" si="0"/>
        <v/>
      </c>
      <c r="S21" s="37"/>
      <c r="T21" s="41" t="e">
        <f t="shared" ca="1" si="5"/>
        <v>#VALUE!</v>
      </c>
    </row>
    <row r="22" spans="1:20" ht="33" customHeight="1" x14ac:dyDescent="0.25">
      <c r="A22" s="16"/>
      <c r="B22" s="65" t="str">
        <f>IFERROR(VLOOKUP(D22,Fréquence!A:C,2,FALSE),"")</f>
        <v/>
      </c>
      <c r="C22" s="10"/>
      <c r="D22" s="10"/>
      <c r="E22" s="11"/>
      <c r="F22" s="13"/>
      <c r="G22" s="13"/>
      <c r="H22" s="11"/>
      <c r="I22" s="11"/>
      <c r="J22" s="11"/>
      <c r="K22" s="39" t="str">
        <f>IFERROR(VLOOKUP(D22,Fréquence!A:L,3,FALSE),"")</f>
        <v/>
      </c>
      <c r="L22" s="40" t="str">
        <f t="shared" si="1"/>
        <v/>
      </c>
      <c r="M22" s="56" t="str">
        <f t="shared" si="2"/>
        <v/>
      </c>
      <c r="N22" s="39" t="str">
        <f t="shared" si="3"/>
        <v/>
      </c>
      <c r="O22" s="12"/>
      <c r="P22" s="25"/>
      <c r="Q22" s="12" t="str">
        <f t="shared" si="4"/>
        <v/>
      </c>
      <c r="R22" s="26" t="str">
        <f t="shared" ca="1" si="0"/>
        <v/>
      </c>
      <c r="S22" s="17"/>
      <c r="T22" s="41" t="e">
        <f t="shared" ca="1" si="5"/>
        <v>#VALUE!</v>
      </c>
    </row>
    <row r="23" spans="1:20" ht="33" customHeight="1" x14ac:dyDescent="0.25">
      <c r="A23" s="19"/>
      <c r="B23" s="65" t="str">
        <f>IFERROR(VLOOKUP(D23,Fréquence!A:C,2,FALSE),"")</f>
        <v/>
      </c>
      <c r="C23" s="20"/>
      <c r="D23" s="10"/>
      <c r="E23" s="19"/>
      <c r="F23" s="21"/>
      <c r="G23" s="21"/>
      <c r="H23" s="19"/>
      <c r="I23" s="19"/>
      <c r="J23" s="19"/>
      <c r="K23" s="39" t="str">
        <f>IFERROR(VLOOKUP(D23,Fréquence!A:L,3,FALSE),"")</f>
        <v/>
      </c>
      <c r="L23" s="40" t="str">
        <f t="shared" si="1"/>
        <v/>
      </c>
      <c r="M23" s="56" t="str">
        <f t="shared" si="2"/>
        <v/>
      </c>
      <c r="N23" s="39" t="str">
        <f t="shared" si="3"/>
        <v/>
      </c>
      <c r="O23" s="22"/>
      <c r="P23" s="53"/>
      <c r="Q23" s="12" t="str">
        <f t="shared" si="4"/>
        <v/>
      </c>
      <c r="R23" s="26" t="str">
        <f t="shared" ca="1" si="0"/>
        <v/>
      </c>
      <c r="S23" s="23"/>
      <c r="T23" s="41" t="e">
        <f t="shared" ca="1" si="5"/>
        <v>#VALUE!</v>
      </c>
    </row>
    <row r="24" spans="1:20" ht="33" customHeight="1" x14ac:dyDescent="0.25">
      <c r="A24" s="11"/>
      <c r="B24" s="65" t="str">
        <f>IFERROR(VLOOKUP(D24,Fréquence!A:C,2,FALSE),"")</f>
        <v/>
      </c>
      <c r="C24" s="10"/>
      <c r="D24" s="10"/>
      <c r="E24" s="11"/>
      <c r="F24" s="13"/>
      <c r="G24" s="13"/>
      <c r="H24" s="11"/>
      <c r="I24" s="11"/>
      <c r="J24" s="11"/>
      <c r="K24" s="39" t="str">
        <f>IFERROR(VLOOKUP(D24,Fréquence!A:L,3,FALSE),"")</f>
        <v/>
      </c>
      <c r="L24" s="40" t="str">
        <f t="shared" si="1"/>
        <v/>
      </c>
      <c r="M24" s="56" t="str">
        <f t="shared" si="2"/>
        <v/>
      </c>
      <c r="N24" s="39" t="str">
        <f t="shared" si="3"/>
        <v/>
      </c>
      <c r="O24" s="24"/>
      <c r="P24" s="25"/>
      <c r="Q24" s="12" t="str">
        <f t="shared" si="4"/>
        <v/>
      </c>
      <c r="R24" s="26" t="str">
        <f t="shared" ca="1" si="0"/>
        <v/>
      </c>
      <c r="S24" s="26"/>
      <c r="T24" s="41" t="e">
        <f t="shared" ca="1" si="5"/>
        <v>#VALUE!</v>
      </c>
    </row>
    <row r="25" spans="1:20" ht="33" customHeight="1" x14ac:dyDescent="0.25">
      <c r="A25" s="11"/>
      <c r="B25" s="65" t="str">
        <f>IFERROR(VLOOKUP(D25,Fréquence!A:C,2,FALSE),"")</f>
        <v/>
      </c>
      <c r="C25" s="10"/>
      <c r="D25" s="10"/>
      <c r="E25" s="11"/>
      <c r="F25" s="13"/>
      <c r="G25" s="13"/>
      <c r="H25" s="11"/>
      <c r="I25" s="11"/>
      <c r="J25" s="11"/>
      <c r="K25" s="39" t="str">
        <f>IFERROR(VLOOKUP(D25,Fréquence!A:L,3,FALSE),"")</f>
        <v/>
      </c>
      <c r="L25" s="40" t="str">
        <f t="shared" si="1"/>
        <v/>
      </c>
      <c r="M25" s="56" t="str">
        <f t="shared" si="2"/>
        <v/>
      </c>
      <c r="N25" s="39" t="str">
        <f t="shared" si="3"/>
        <v/>
      </c>
      <c r="O25" s="24"/>
      <c r="P25" s="25"/>
      <c r="Q25" s="12" t="str">
        <f t="shared" si="4"/>
        <v/>
      </c>
      <c r="R25" s="26" t="str">
        <f t="shared" ca="1" si="0"/>
        <v/>
      </c>
      <c r="S25" s="26"/>
      <c r="T25" s="41" t="e">
        <f t="shared" ca="1" si="5"/>
        <v>#VALUE!</v>
      </c>
    </row>
    <row r="26" spans="1:20" s="34" customFormat="1" ht="33" customHeight="1" x14ac:dyDescent="0.25">
      <c r="A26" s="29"/>
      <c r="B26" s="65" t="str">
        <f>IFERROR(VLOOKUP(D26,Fréquence!A:C,2,FALSE),"")</f>
        <v/>
      </c>
      <c r="C26" s="30"/>
      <c r="D26" s="10"/>
      <c r="E26" s="29"/>
      <c r="F26" s="31"/>
      <c r="G26" s="31"/>
      <c r="H26" s="29"/>
      <c r="I26" s="29"/>
      <c r="J26" s="29"/>
      <c r="K26" s="39" t="str">
        <f>IFERROR(VLOOKUP(D26,Fréquence!A:L,3,FALSE),"")</f>
        <v/>
      </c>
      <c r="L26" s="40" t="str">
        <f t="shared" si="1"/>
        <v/>
      </c>
      <c r="M26" s="56" t="str">
        <f t="shared" si="2"/>
        <v/>
      </c>
      <c r="N26" s="39" t="str">
        <f t="shared" si="3"/>
        <v/>
      </c>
      <c r="O26" s="32"/>
      <c r="P26" s="25"/>
      <c r="Q26" s="12" t="str">
        <f t="shared" si="4"/>
        <v/>
      </c>
      <c r="R26" s="26" t="str">
        <f t="shared" ca="1" si="0"/>
        <v/>
      </c>
      <c r="S26" s="33"/>
      <c r="T26" s="41" t="e">
        <f t="shared" ca="1" si="5"/>
        <v>#VALUE!</v>
      </c>
    </row>
    <row r="27" spans="1:20" s="34" customFormat="1" ht="33" customHeight="1" x14ac:dyDescent="0.25">
      <c r="A27" s="29"/>
      <c r="B27" s="65" t="str">
        <f>IFERROR(VLOOKUP(D27,Fréquence!A:C,2,FALSE),"")</f>
        <v/>
      </c>
      <c r="C27" s="30"/>
      <c r="D27" s="10"/>
      <c r="E27" s="29"/>
      <c r="F27" s="31"/>
      <c r="G27" s="31"/>
      <c r="H27" s="29"/>
      <c r="I27" s="29"/>
      <c r="J27" s="29"/>
      <c r="K27" s="39" t="str">
        <f>IFERROR(VLOOKUP(D27,Fréquence!A:L,3,FALSE),"")</f>
        <v/>
      </c>
      <c r="L27" s="40" t="str">
        <f t="shared" si="1"/>
        <v/>
      </c>
      <c r="M27" s="56" t="str">
        <f t="shared" si="2"/>
        <v/>
      </c>
      <c r="N27" s="39" t="str">
        <f t="shared" si="3"/>
        <v/>
      </c>
      <c r="O27" s="32"/>
      <c r="P27" s="25"/>
      <c r="Q27" s="12" t="str">
        <f t="shared" si="4"/>
        <v/>
      </c>
      <c r="R27" s="26" t="str">
        <f t="shared" ca="1" si="0"/>
        <v/>
      </c>
      <c r="S27" s="33"/>
      <c r="T27" s="41" t="e">
        <f t="shared" ca="1" si="5"/>
        <v>#VALUE!</v>
      </c>
    </row>
    <row r="28" spans="1:20" s="34" customFormat="1" ht="33" customHeight="1" x14ac:dyDescent="0.25">
      <c r="A28" s="11"/>
      <c r="B28" s="65" t="str">
        <f>IFERROR(VLOOKUP(D28,Fréquence!A:C,2,FALSE),"")</f>
        <v/>
      </c>
      <c r="C28" s="10"/>
      <c r="D28" s="10"/>
      <c r="E28" s="11"/>
      <c r="F28" s="13"/>
      <c r="G28" s="13"/>
      <c r="H28" s="26"/>
      <c r="I28" s="26"/>
      <c r="J28" s="11"/>
      <c r="K28" s="39" t="str">
        <f>IFERROR(VLOOKUP(D28,Fréquence!A:L,3,FALSE),"")</f>
        <v/>
      </c>
      <c r="L28" s="40" t="str">
        <f t="shared" si="1"/>
        <v/>
      </c>
      <c r="M28" s="56" t="str">
        <f t="shared" si="2"/>
        <v/>
      </c>
      <c r="N28" s="39" t="str">
        <f t="shared" si="3"/>
        <v/>
      </c>
      <c r="O28" s="24"/>
      <c r="P28" s="25"/>
      <c r="Q28" s="12" t="str">
        <f t="shared" si="4"/>
        <v/>
      </c>
      <c r="R28" s="26" t="str">
        <f t="shared" ca="1" si="0"/>
        <v/>
      </c>
      <c r="S28" s="33"/>
      <c r="T28" s="41" t="e">
        <f t="shared" ca="1" si="5"/>
        <v>#VALUE!</v>
      </c>
    </row>
    <row r="29" spans="1:20" s="34" customFormat="1" ht="33" customHeight="1" x14ac:dyDescent="0.25">
      <c r="A29" s="11"/>
      <c r="B29" s="65" t="str">
        <f>IFERROR(VLOOKUP(D29,Fréquence!A:C,2,FALSE),"")</f>
        <v/>
      </c>
      <c r="C29" s="10"/>
      <c r="D29" s="10"/>
      <c r="E29" s="11"/>
      <c r="F29" s="13"/>
      <c r="G29" s="13"/>
      <c r="H29" s="26"/>
      <c r="I29" s="26"/>
      <c r="J29" s="11"/>
      <c r="K29" s="39" t="str">
        <f>IFERROR(VLOOKUP(D29,Fréquence!A:L,3,FALSE),"")</f>
        <v/>
      </c>
      <c r="L29" s="40" t="str">
        <f t="shared" si="1"/>
        <v/>
      </c>
      <c r="M29" s="56" t="str">
        <f t="shared" si="2"/>
        <v/>
      </c>
      <c r="N29" s="39" t="str">
        <f t="shared" si="3"/>
        <v/>
      </c>
      <c r="O29" s="24"/>
      <c r="P29" s="25"/>
      <c r="Q29" s="12" t="str">
        <f t="shared" si="4"/>
        <v/>
      </c>
      <c r="R29" s="26" t="str">
        <f t="shared" ca="1" si="0"/>
        <v/>
      </c>
      <c r="S29" s="33"/>
      <c r="T29" s="41" t="e">
        <f t="shared" ca="1" si="5"/>
        <v>#VALUE!</v>
      </c>
    </row>
    <row r="30" spans="1:20" ht="33" customHeight="1" x14ac:dyDescent="0.25">
      <c r="A30" s="11"/>
      <c r="B30" s="65" t="str">
        <f>IFERROR(VLOOKUP(D30,Fréquence!A:C,2,FALSE),"")</f>
        <v/>
      </c>
      <c r="C30" s="10"/>
      <c r="D30" s="10"/>
      <c r="E30" s="11"/>
      <c r="F30" s="13"/>
      <c r="G30" s="13"/>
      <c r="H30" s="11"/>
      <c r="I30" s="11"/>
      <c r="J30" s="11"/>
      <c r="K30" s="39" t="str">
        <f>IFERROR(VLOOKUP(D30,Fréquence!A:L,3,FALSE),"")</f>
        <v/>
      </c>
      <c r="L30" s="40" t="str">
        <f t="shared" si="1"/>
        <v/>
      </c>
      <c r="M30" s="56" t="str">
        <f t="shared" si="2"/>
        <v/>
      </c>
      <c r="N30" s="39" t="str">
        <f t="shared" si="3"/>
        <v/>
      </c>
      <c r="O30" s="24"/>
      <c r="P30" s="25"/>
      <c r="Q30" s="12" t="str">
        <f t="shared" si="4"/>
        <v/>
      </c>
      <c r="R30" s="26" t="str">
        <f t="shared" ca="1" si="0"/>
        <v/>
      </c>
      <c r="S30" s="26"/>
      <c r="T30" s="41" t="e">
        <f t="shared" ca="1" si="5"/>
        <v>#VALUE!</v>
      </c>
    </row>
    <row r="31" spans="1:20" ht="33" customHeight="1" x14ac:dyDescent="0.25">
      <c r="A31" s="16"/>
      <c r="B31" s="65" t="str">
        <f>IFERROR(VLOOKUP(D31,Fréquence!A:C,2,FALSE),"")</f>
        <v/>
      </c>
      <c r="C31" s="10"/>
      <c r="D31" s="10"/>
      <c r="E31" s="38"/>
      <c r="F31" s="13"/>
      <c r="G31" s="13"/>
      <c r="H31" s="11"/>
      <c r="I31" s="11"/>
      <c r="J31" s="11"/>
      <c r="K31" s="39" t="str">
        <f>IFERROR(VLOOKUP(D31,Fréquence!A:L,3,FALSE),"")</f>
        <v/>
      </c>
      <c r="L31" s="40" t="str">
        <f t="shared" si="1"/>
        <v/>
      </c>
      <c r="M31" s="56" t="str">
        <f t="shared" si="2"/>
        <v/>
      </c>
      <c r="N31" s="39" t="str">
        <f t="shared" si="3"/>
        <v/>
      </c>
      <c r="O31" s="12"/>
      <c r="P31" s="25"/>
      <c r="Q31" s="12" t="str">
        <f t="shared" si="4"/>
        <v/>
      </c>
      <c r="R31" s="26" t="str">
        <f t="shared" ca="1" si="0"/>
        <v/>
      </c>
      <c r="S31" s="17"/>
      <c r="T31" s="41" t="e">
        <f t="shared" ca="1" si="5"/>
        <v>#VALUE!</v>
      </c>
    </row>
    <row r="32" spans="1:20" ht="33" customHeight="1" x14ac:dyDescent="0.25">
      <c r="A32" s="16"/>
      <c r="B32" s="65" t="str">
        <f>IFERROR(VLOOKUP(D32,Fréquence!A:C,2,FALSE),"")</f>
        <v/>
      </c>
      <c r="C32" s="10"/>
      <c r="D32" s="10"/>
      <c r="E32" s="13"/>
      <c r="F32" s="13"/>
      <c r="G32" s="13"/>
      <c r="H32" s="11"/>
      <c r="I32" s="11"/>
      <c r="J32" s="11"/>
      <c r="K32" s="39" t="str">
        <f>IFERROR(VLOOKUP(D32,Fréquence!A:L,3,FALSE),"")</f>
        <v/>
      </c>
      <c r="L32" s="40" t="str">
        <f t="shared" si="1"/>
        <v/>
      </c>
      <c r="M32" s="56" t="str">
        <f t="shared" si="2"/>
        <v/>
      </c>
      <c r="N32" s="39" t="str">
        <f t="shared" si="3"/>
        <v/>
      </c>
      <c r="O32" s="12"/>
      <c r="P32" s="25"/>
      <c r="Q32" s="12" t="str">
        <f t="shared" si="4"/>
        <v/>
      </c>
      <c r="R32" s="26" t="str">
        <f t="shared" ca="1" si="0"/>
        <v/>
      </c>
      <c r="S32" s="17"/>
      <c r="T32" s="41" t="e">
        <f t="shared" ca="1" si="5"/>
        <v>#VALUE!</v>
      </c>
    </row>
    <row r="33" spans="1:20" ht="33" customHeight="1" x14ac:dyDescent="0.25">
      <c r="A33" s="16"/>
      <c r="B33" s="65" t="str">
        <f>IFERROR(VLOOKUP(D33,Fréquence!A:C,2,FALSE),"")</f>
        <v/>
      </c>
      <c r="C33" s="10"/>
      <c r="D33" s="10"/>
      <c r="E33" s="13"/>
      <c r="F33" s="13"/>
      <c r="G33" s="13"/>
      <c r="H33" s="11"/>
      <c r="I33" s="11"/>
      <c r="J33" s="11"/>
      <c r="K33" s="39" t="str">
        <f>IFERROR(VLOOKUP(D33,Fréquence!A:L,3,FALSE),"")</f>
        <v/>
      </c>
      <c r="L33" s="40" t="str">
        <f t="shared" si="1"/>
        <v/>
      </c>
      <c r="M33" s="56" t="str">
        <f t="shared" si="2"/>
        <v/>
      </c>
      <c r="N33" s="39" t="str">
        <f t="shared" si="3"/>
        <v/>
      </c>
      <c r="O33" s="12"/>
      <c r="P33" s="25"/>
      <c r="Q33" s="12" t="str">
        <f t="shared" si="4"/>
        <v/>
      </c>
      <c r="R33" s="26" t="str">
        <f t="shared" ca="1" si="0"/>
        <v/>
      </c>
      <c r="S33" s="17"/>
      <c r="T33" s="41" t="e">
        <f t="shared" ca="1" si="5"/>
        <v>#VALUE!</v>
      </c>
    </row>
    <row r="34" spans="1:20" ht="33" customHeight="1" x14ac:dyDescent="0.25">
      <c r="A34" s="16"/>
      <c r="B34" s="65" t="str">
        <f>IFERROR(VLOOKUP(D34,Fréquence!A:C,2,FALSE),"")</f>
        <v/>
      </c>
      <c r="C34" s="10"/>
      <c r="D34" s="10"/>
      <c r="E34" s="13"/>
      <c r="F34" s="13"/>
      <c r="G34" s="13"/>
      <c r="H34" s="11"/>
      <c r="I34" s="11"/>
      <c r="J34" s="11"/>
      <c r="K34" s="39" t="str">
        <f>IFERROR(VLOOKUP(D34,Fréquence!A:L,3,FALSE),"")</f>
        <v/>
      </c>
      <c r="L34" s="40" t="str">
        <f t="shared" si="1"/>
        <v/>
      </c>
      <c r="M34" s="56" t="str">
        <f t="shared" si="2"/>
        <v/>
      </c>
      <c r="N34" s="39" t="str">
        <f t="shared" si="3"/>
        <v/>
      </c>
      <c r="O34" s="12"/>
      <c r="P34" s="25"/>
      <c r="Q34" s="12" t="str">
        <f t="shared" si="4"/>
        <v/>
      </c>
      <c r="R34" s="26" t="str">
        <f t="shared" ca="1" si="0"/>
        <v/>
      </c>
      <c r="S34" s="17"/>
      <c r="T34" s="41" t="e">
        <f t="shared" ca="1" si="5"/>
        <v>#VALUE!</v>
      </c>
    </row>
    <row r="35" spans="1:20" ht="33" customHeight="1" x14ac:dyDescent="0.25">
      <c r="A35" s="16"/>
      <c r="B35" s="65" t="str">
        <f>IFERROR(VLOOKUP(D35,Fréquence!A:C,2,FALSE),"")</f>
        <v/>
      </c>
      <c r="C35" s="10"/>
      <c r="D35" s="10"/>
      <c r="E35" s="13"/>
      <c r="F35" s="13"/>
      <c r="G35" s="13"/>
      <c r="H35" s="11"/>
      <c r="I35" s="11"/>
      <c r="J35" s="11"/>
      <c r="K35" s="39" t="str">
        <f>IFERROR(VLOOKUP(D35,Fréquence!A:L,3,FALSE),"")</f>
        <v/>
      </c>
      <c r="L35" s="40" t="str">
        <f t="shared" si="1"/>
        <v/>
      </c>
      <c r="M35" s="56" t="str">
        <f t="shared" si="2"/>
        <v/>
      </c>
      <c r="N35" s="39" t="str">
        <f t="shared" si="3"/>
        <v/>
      </c>
      <c r="O35" s="12"/>
      <c r="P35" s="25"/>
      <c r="Q35" s="12" t="str">
        <f t="shared" si="4"/>
        <v/>
      </c>
      <c r="R35" s="26" t="str">
        <f t="shared" ca="1" si="0"/>
        <v/>
      </c>
      <c r="S35" s="17"/>
      <c r="T35" s="41" t="e">
        <f t="shared" ca="1" si="5"/>
        <v>#VALUE!</v>
      </c>
    </row>
    <row r="36" spans="1:20" ht="33" customHeight="1" x14ac:dyDescent="0.25">
      <c r="A36" s="16"/>
      <c r="B36" s="65" t="str">
        <f>IFERROR(VLOOKUP(D36,Fréquence!A:C,2,FALSE),"")</f>
        <v/>
      </c>
      <c r="C36" s="10"/>
      <c r="D36" s="10"/>
      <c r="E36" s="13"/>
      <c r="F36" s="13"/>
      <c r="G36" s="13"/>
      <c r="H36" s="11"/>
      <c r="I36" s="11"/>
      <c r="J36" s="11"/>
      <c r="K36" s="39" t="str">
        <f>IFERROR(VLOOKUP(D36,Fréquence!A:L,3,FALSE),"")</f>
        <v/>
      </c>
      <c r="L36" s="40" t="str">
        <f t="shared" si="1"/>
        <v/>
      </c>
      <c r="M36" s="56" t="str">
        <f t="shared" si="2"/>
        <v/>
      </c>
      <c r="N36" s="39" t="str">
        <f t="shared" si="3"/>
        <v/>
      </c>
      <c r="O36" s="12"/>
      <c r="P36" s="25"/>
      <c r="Q36" s="12" t="str">
        <f t="shared" si="4"/>
        <v/>
      </c>
      <c r="R36" s="26" t="str">
        <f t="shared" ca="1" si="0"/>
        <v/>
      </c>
      <c r="S36" s="17"/>
      <c r="T36" s="41" t="e">
        <f t="shared" ca="1" si="5"/>
        <v>#VALUE!</v>
      </c>
    </row>
    <row r="37" spans="1:20" ht="42" customHeight="1" x14ac:dyDescent="0.25">
      <c r="A37" s="16"/>
      <c r="B37" s="65" t="str">
        <f>IFERROR(VLOOKUP(D37,Fréquence!A:C,2,FALSE),"")</f>
        <v/>
      </c>
      <c r="C37" s="10"/>
      <c r="D37" s="10"/>
      <c r="E37" s="11"/>
      <c r="F37" s="11"/>
      <c r="G37" s="11"/>
      <c r="H37" s="11"/>
      <c r="I37" s="11"/>
      <c r="J37" s="11"/>
      <c r="K37" s="39" t="str">
        <f>IFERROR(VLOOKUP(D37,Fréquence!A:L,3,FALSE),"")</f>
        <v/>
      </c>
      <c r="L37" s="40" t="str">
        <f t="shared" si="1"/>
        <v/>
      </c>
      <c r="M37" s="56" t="str">
        <f t="shared" si="2"/>
        <v/>
      </c>
      <c r="N37" s="39" t="str">
        <f t="shared" si="3"/>
        <v/>
      </c>
      <c r="O37" s="12"/>
      <c r="P37" s="25"/>
      <c r="Q37" s="12" t="str">
        <f t="shared" si="4"/>
        <v/>
      </c>
      <c r="R37" s="26" t="str">
        <f t="shared" ca="1" si="0"/>
        <v/>
      </c>
      <c r="S37" s="17"/>
      <c r="T37" s="41" t="e">
        <f t="shared" ca="1" si="5"/>
        <v>#VALUE!</v>
      </c>
    </row>
    <row r="38" spans="1:20" ht="33" customHeight="1" x14ac:dyDescent="0.25">
      <c r="A38" s="16"/>
      <c r="B38" s="65" t="str">
        <f>IFERROR(VLOOKUP(D38,Fréquence!A:C,2,FALSE),"")</f>
        <v/>
      </c>
      <c r="C38" s="10"/>
      <c r="D38" s="10"/>
      <c r="E38" s="11"/>
      <c r="F38" s="11"/>
      <c r="G38" s="11"/>
      <c r="H38" s="11"/>
      <c r="I38" s="11"/>
      <c r="J38" s="11"/>
      <c r="K38" s="39" t="str">
        <f>IFERROR(VLOOKUP(D38,Fréquence!A:L,3,FALSE),"")</f>
        <v/>
      </c>
      <c r="L38" s="40" t="str">
        <f t="shared" si="1"/>
        <v/>
      </c>
      <c r="M38" s="56" t="str">
        <f t="shared" si="2"/>
        <v/>
      </c>
      <c r="N38" s="39" t="str">
        <f t="shared" si="3"/>
        <v/>
      </c>
      <c r="O38" s="12"/>
      <c r="P38" s="25"/>
      <c r="Q38" s="12" t="str">
        <f t="shared" si="4"/>
        <v/>
      </c>
      <c r="R38" s="26" t="str">
        <f t="shared" ref="R38:R69" ca="1" si="6">IF(A38="","",IF(O38="","Non étalonné",IF(Q38&gt;=TODAY(),"Etalonné","Etalonnage non valide")))</f>
        <v/>
      </c>
      <c r="S38" s="17"/>
      <c r="T38" s="41" t="e">
        <f t="shared" ca="1" si="5"/>
        <v>#VALUE!</v>
      </c>
    </row>
    <row r="39" spans="1:20" ht="33" customHeight="1" x14ac:dyDescent="0.25">
      <c r="A39" s="16"/>
      <c r="B39" s="65" t="str">
        <f>IFERROR(VLOOKUP(D39,Fréquence!A:C,2,FALSE),"")</f>
        <v/>
      </c>
      <c r="C39" s="10"/>
      <c r="D39" s="10"/>
      <c r="E39" s="11"/>
      <c r="F39" s="11"/>
      <c r="G39" s="11"/>
      <c r="H39" s="18"/>
      <c r="I39" s="18"/>
      <c r="J39" s="14"/>
      <c r="K39" s="39" t="str">
        <f>IFERROR(VLOOKUP(D39,Fréquence!A:L,3,FALSE),"")</f>
        <v/>
      </c>
      <c r="L39" s="40" t="str">
        <f t="shared" si="1"/>
        <v/>
      </c>
      <c r="M39" s="56" t="str">
        <f t="shared" si="2"/>
        <v/>
      </c>
      <c r="N39" s="39" t="str">
        <f t="shared" si="3"/>
        <v/>
      </c>
      <c r="O39" s="12"/>
      <c r="P39" s="25"/>
      <c r="Q39" s="12" t="str">
        <f t="shared" si="4"/>
        <v/>
      </c>
      <c r="R39" s="26" t="str">
        <f t="shared" ca="1" si="6"/>
        <v/>
      </c>
      <c r="S39" s="17"/>
      <c r="T39" s="41" t="e">
        <f t="shared" ca="1" si="5"/>
        <v>#VALUE!</v>
      </c>
    </row>
    <row r="40" spans="1:20" ht="33" customHeight="1" x14ac:dyDescent="0.25">
      <c r="A40" s="16"/>
      <c r="B40" s="65" t="str">
        <f>IFERROR(VLOOKUP(D40,Fréquence!A:C,2,FALSE),"")</f>
        <v/>
      </c>
      <c r="C40" s="10"/>
      <c r="D40" s="10"/>
      <c r="E40" s="11"/>
      <c r="F40" s="11"/>
      <c r="G40" s="11"/>
      <c r="H40" s="11"/>
      <c r="I40" s="11"/>
      <c r="J40" s="11"/>
      <c r="K40" s="39" t="str">
        <f>IFERROR(VLOOKUP(D40,Fréquence!A:L,3,FALSE),"")</f>
        <v/>
      </c>
      <c r="L40" s="40" t="str">
        <f t="shared" si="1"/>
        <v/>
      </c>
      <c r="M40" s="56" t="str">
        <f t="shared" si="2"/>
        <v/>
      </c>
      <c r="N40" s="39" t="str">
        <f t="shared" si="3"/>
        <v/>
      </c>
      <c r="O40" s="12"/>
      <c r="P40" s="25"/>
      <c r="Q40" s="12" t="str">
        <f t="shared" si="4"/>
        <v/>
      </c>
      <c r="R40" s="26" t="str">
        <f t="shared" ca="1" si="6"/>
        <v/>
      </c>
      <c r="S40" s="17"/>
      <c r="T40" s="41" t="e">
        <f t="shared" ca="1" si="5"/>
        <v>#VALUE!</v>
      </c>
    </row>
    <row r="41" spans="1:20" ht="33" customHeight="1" x14ac:dyDescent="0.25">
      <c r="A41" s="16"/>
      <c r="B41" s="65" t="str">
        <f>IFERROR(VLOOKUP(D41,Fréquence!A:C,2,FALSE),"")</f>
        <v/>
      </c>
      <c r="C41" s="10"/>
      <c r="D41" s="10"/>
      <c r="E41" s="11"/>
      <c r="F41" s="13"/>
      <c r="G41" s="13"/>
      <c r="H41" s="11"/>
      <c r="I41" s="11"/>
      <c r="J41" s="11"/>
      <c r="K41" s="39" t="str">
        <f>IFERROR(VLOOKUP(D41,Fréquence!A:L,3,FALSE),"")</f>
        <v/>
      </c>
      <c r="L41" s="40" t="str">
        <f t="shared" si="1"/>
        <v/>
      </c>
      <c r="M41" s="56" t="str">
        <f t="shared" si="2"/>
        <v/>
      </c>
      <c r="N41" s="39" t="str">
        <f t="shared" si="3"/>
        <v/>
      </c>
      <c r="O41" s="12"/>
      <c r="P41" s="25"/>
      <c r="Q41" s="12" t="str">
        <f t="shared" si="4"/>
        <v/>
      </c>
      <c r="R41" s="26" t="str">
        <f t="shared" ca="1" si="6"/>
        <v/>
      </c>
      <c r="S41" s="17"/>
      <c r="T41" s="41" t="e">
        <f t="shared" ca="1" si="5"/>
        <v>#VALUE!</v>
      </c>
    </row>
    <row r="42" spans="1:20" ht="33" customHeight="1" x14ac:dyDescent="0.25">
      <c r="A42" s="16"/>
      <c r="B42" s="65" t="str">
        <f>IFERROR(VLOOKUP(D42,Fréquence!A:C,2,FALSE),"")</f>
        <v/>
      </c>
      <c r="C42" s="10"/>
      <c r="D42" s="10"/>
      <c r="E42" s="11"/>
      <c r="F42" s="13"/>
      <c r="G42" s="13"/>
      <c r="H42" s="11"/>
      <c r="I42" s="11"/>
      <c r="J42" s="11"/>
      <c r="K42" s="39" t="str">
        <f>IFERROR(VLOOKUP(D42,Fréquence!A:L,3,FALSE),"")</f>
        <v/>
      </c>
      <c r="L42" s="40" t="str">
        <f t="shared" si="1"/>
        <v/>
      </c>
      <c r="M42" s="56" t="str">
        <f t="shared" si="2"/>
        <v/>
      </c>
      <c r="N42" s="39" t="str">
        <f t="shared" si="3"/>
        <v/>
      </c>
      <c r="O42" s="12"/>
      <c r="P42" s="25"/>
      <c r="Q42" s="12" t="str">
        <f t="shared" si="4"/>
        <v/>
      </c>
      <c r="R42" s="26" t="str">
        <f t="shared" ca="1" si="6"/>
        <v/>
      </c>
      <c r="S42" s="17"/>
      <c r="T42" s="41" t="e">
        <f t="shared" ca="1" si="5"/>
        <v>#VALUE!</v>
      </c>
    </row>
    <row r="43" spans="1:20" ht="33" customHeight="1" x14ac:dyDescent="0.25">
      <c r="A43" s="16"/>
      <c r="B43" s="65" t="str">
        <f>IFERROR(VLOOKUP(D43,Fréquence!A:C,2,FALSE),"")</f>
        <v/>
      </c>
      <c r="C43" s="10"/>
      <c r="D43" s="10"/>
      <c r="E43" s="11"/>
      <c r="F43" s="13"/>
      <c r="G43" s="13"/>
      <c r="H43" s="11"/>
      <c r="I43" s="11"/>
      <c r="J43" s="11"/>
      <c r="K43" s="39" t="str">
        <f>IFERROR(VLOOKUP(D43,Fréquence!A:L,3,FALSE),"")</f>
        <v/>
      </c>
      <c r="L43" s="40" t="str">
        <f t="shared" si="1"/>
        <v/>
      </c>
      <c r="M43" s="56" t="str">
        <f t="shared" si="2"/>
        <v/>
      </c>
      <c r="N43" s="39" t="str">
        <f t="shared" si="3"/>
        <v/>
      </c>
      <c r="O43" s="12"/>
      <c r="P43" s="25"/>
      <c r="Q43" s="12" t="str">
        <f t="shared" si="4"/>
        <v/>
      </c>
      <c r="R43" s="26" t="str">
        <f t="shared" ca="1" si="6"/>
        <v/>
      </c>
      <c r="S43" s="17"/>
      <c r="T43" s="41" t="e">
        <f t="shared" ca="1" si="5"/>
        <v>#VALUE!</v>
      </c>
    </row>
    <row r="44" spans="1:20" ht="33" customHeight="1" x14ac:dyDescent="0.25">
      <c r="A44" s="16"/>
      <c r="B44" s="65" t="str">
        <f>IFERROR(VLOOKUP(D44,Fréquence!A:C,2,FALSE),"")</f>
        <v/>
      </c>
      <c r="C44" s="10"/>
      <c r="D44" s="10"/>
      <c r="E44" s="11"/>
      <c r="F44" s="13"/>
      <c r="G44" s="13"/>
      <c r="H44" s="11"/>
      <c r="I44" s="11"/>
      <c r="J44" s="11"/>
      <c r="K44" s="39" t="str">
        <f>IFERROR(VLOOKUP(D44,Fréquence!A:L,3,FALSE),"")</f>
        <v/>
      </c>
      <c r="L44" s="40" t="str">
        <f t="shared" si="1"/>
        <v/>
      </c>
      <c r="M44" s="56" t="str">
        <f t="shared" si="2"/>
        <v/>
      </c>
      <c r="N44" s="39" t="str">
        <f t="shared" si="3"/>
        <v/>
      </c>
      <c r="O44" s="12"/>
      <c r="P44" s="25"/>
      <c r="Q44" s="12" t="str">
        <f t="shared" si="4"/>
        <v/>
      </c>
      <c r="R44" s="26" t="str">
        <f t="shared" ca="1" si="6"/>
        <v/>
      </c>
      <c r="S44" s="26"/>
      <c r="T44" s="41" t="e">
        <f t="shared" ca="1" si="5"/>
        <v>#VALUE!</v>
      </c>
    </row>
    <row r="45" spans="1:20" s="34" customFormat="1" ht="33" customHeight="1" x14ac:dyDescent="0.25">
      <c r="A45" s="35"/>
      <c r="B45" s="65" t="str">
        <f>IFERROR(VLOOKUP(D45,Fréquence!A:C,2,FALSE),"")</f>
        <v/>
      </c>
      <c r="C45" s="30"/>
      <c r="D45" s="10"/>
      <c r="E45" s="29"/>
      <c r="F45" s="31"/>
      <c r="G45" s="31"/>
      <c r="H45" s="29"/>
      <c r="I45" s="29"/>
      <c r="J45" s="29"/>
      <c r="K45" s="39" t="str">
        <f>IFERROR(VLOOKUP(D45,Fréquence!A:L,3,FALSE),"")</f>
        <v/>
      </c>
      <c r="L45" s="40" t="str">
        <f t="shared" si="1"/>
        <v/>
      </c>
      <c r="M45" s="56" t="str">
        <f t="shared" si="2"/>
        <v/>
      </c>
      <c r="N45" s="39" t="str">
        <f t="shared" si="3"/>
        <v/>
      </c>
      <c r="O45" s="32"/>
      <c r="P45" s="36"/>
      <c r="Q45" s="12" t="str">
        <f t="shared" si="4"/>
        <v/>
      </c>
      <c r="R45" s="26" t="str">
        <f t="shared" ca="1" si="6"/>
        <v/>
      </c>
      <c r="S45" s="37"/>
      <c r="T45" s="41" t="e">
        <f t="shared" ca="1" si="5"/>
        <v>#VALUE!</v>
      </c>
    </row>
    <row r="46" spans="1:20" ht="33" customHeight="1" x14ac:dyDescent="0.25">
      <c r="A46" s="16"/>
      <c r="B46" s="65" t="str">
        <f>IFERROR(VLOOKUP(D46,Fréquence!A:C,2,FALSE),"")</f>
        <v/>
      </c>
      <c r="C46" s="10"/>
      <c r="D46" s="10"/>
      <c r="E46" s="11"/>
      <c r="F46" s="13"/>
      <c r="G46" s="13"/>
      <c r="H46" s="11"/>
      <c r="I46" s="11"/>
      <c r="J46" s="11"/>
      <c r="K46" s="39" t="str">
        <f>IFERROR(VLOOKUP(D46,Fréquence!A:L,3,FALSE),"")</f>
        <v/>
      </c>
      <c r="L46" s="40" t="str">
        <f t="shared" si="1"/>
        <v/>
      </c>
      <c r="M46" s="56" t="str">
        <f t="shared" si="2"/>
        <v/>
      </c>
      <c r="N46" s="39" t="str">
        <f t="shared" si="3"/>
        <v/>
      </c>
      <c r="O46" s="12"/>
      <c r="P46" s="25"/>
      <c r="Q46" s="12" t="str">
        <f t="shared" si="4"/>
        <v/>
      </c>
      <c r="R46" s="26" t="str">
        <f t="shared" ca="1" si="6"/>
        <v/>
      </c>
      <c r="S46" s="17"/>
      <c r="T46" s="41" t="e">
        <f t="shared" ca="1" si="5"/>
        <v>#VALUE!</v>
      </c>
    </row>
    <row r="47" spans="1:20" ht="33" customHeight="1" x14ac:dyDescent="0.25">
      <c r="A47" s="19"/>
      <c r="B47" s="65" t="str">
        <f>IFERROR(VLOOKUP(D47,Fréquence!A:C,2,FALSE),"")</f>
        <v/>
      </c>
      <c r="C47" s="20"/>
      <c r="D47" s="10"/>
      <c r="E47" s="19"/>
      <c r="F47" s="21"/>
      <c r="G47" s="21"/>
      <c r="H47" s="19"/>
      <c r="I47" s="19"/>
      <c r="J47" s="19"/>
      <c r="K47" s="39" t="str">
        <f>IFERROR(VLOOKUP(D47,Fréquence!A:L,3,FALSE),"")</f>
        <v/>
      </c>
      <c r="L47" s="40" t="str">
        <f t="shared" si="1"/>
        <v/>
      </c>
      <c r="M47" s="56" t="str">
        <f t="shared" si="2"/>
        <v/>
      </c>
      <c r="N47" s="39" t="str">
        <f t="shared" si="3"/>
        <v/>
      </c>
      <c r="O47" s="22"/>
      <c r="P47" s="53"/>
      <c r="Q47" s="12" t="str">
        <f t="shared" si="4"/>
        <v/>
      </c>
      <c r="R47" s="26" t="str">
        <f t="shared" ca="1" si="6"/>
        <v/>
      </c>
      <c r="S47" s="23"/>
      <c r="T47" s="41" t="e">
        <f t="shared" ca="1" si="5"/>
        <v>#VALUE!</v>
      </c>
    </row>
    <row r="48" spans="1:20" ht="33" customHeight="1" x14ac:dyDescent="0.25">
      <c r="A48" s="11"/>
      <c r="B48" s="65" t="str">
        <f>IFERROR(VLOOKUP(D48,Fréquence!A:C,2,FALSE),"")</f>
        <v/>
      </c>
      <c r="C48" s="10"/>
      <c r="D48" s="10"/>
      <c r="E48" s="11"/>
      <c r="F48" s="13"/>
      <c r="G48" s="13"/>
      <c r="H48" s="11"/>
      <c r="I48" s="11"/>
      <c r="J48" s="11"/>
      <c r="K48" s="39" t="str">
        <f>IFERROR(VLOOKUP(D48,Fréquence!A:L,3,FALSE),"")</f>
        <v/>
      </c>
      <c r="L48" s="40" t="str">
        <f t="shared" si="1"/>
        <v/>
      </c>
      <c r="M48" s="56" t="str">
        <f t="shared" si="2"/>
        <v/>
      </c>
      <c r="N48" s="39" t="str">
        <f t="shared" si="3"/>
        <v/>
      </c>
      <c r="O48" s="24"/>
      <c r="P48" s="25"/>
      <c r="Q48" s="12" t="str">
        <f t="shared" si="4"/>
        <v/>
      </c>
      <c r="R48" s="26" t="str">
        <f t="shared" ca="1" si="6"/>
        <v/>
      </c>
      <c r="S48" s="26"/>
      <c r="T48" s="41" t="e">
        <f t="shared" ca="1" si="5"/>
        <v>#VALUE!</v>
      </c>
    </row>
    <row r="49" spans="1:20" ht="33" customHeight="1" x14ac:dyDescent="0.25">
      <c r="A49" s="11"/>
      <c r="B49" s="65" t="str">
        <f>IFERROR(VLOOKUP(D49,Fréquence!A:C,2,FALSE),"")</f>
        <v/>
      </c>
      <c r="C49" s="10"/>
      <c r="D49" s="10"/>
      <c r="E49" s="11"/>
      <c r="F49" s="13"/>
      <c r="G49" s="13"/>
      <c r="H49" s="11"/>
      <c r="I49" s="11"/>
      <c r="J49" s="11"/>
      <c r="K49" s="39" t="str">
        <f>IFERROR(VLOOKUP(D49,Fréquence!A:L,3,FALSE),"")</f>
        <v/>
      </c>
      <c r="L49" s="40" t="str">
        <f t="shared" si="1"/>
        <v/>
      </c>
      <c r="M49" s="56" t="str">
        <f t="shared" si="2"/>
        <v/>
      </c>
      <c r="N49" s="39" t="str">
        <f t="shared" si="3"/>
        <v/>
      </c>
      <c r="O49" s="24"/>
      <c r="P49" s="25"/>
      <c r="Q49" s="12" t="str">
        <f t="shared" si="4"/>
        <v/>
      </c>
      <c r="R49" s="26" t="str">
        <f t="shared" ca="1" si="6"/>
        <v/>
      </c>
      <c r="S49" s="26"/>
      <c r="T49" s="41" t="e">
        <f t="shared" ca="1" si="5"/>
        <v>#VALUE!</v>
      </c>
    </row>
    <row r="50" spans="1:20" s="34" customFormat="1" ht="33" customHeight="1" x14ac:dyDescent="0.25">
      <c r="A50" s="29"/>
      <c r="B50" s="65" t="str">
        <f>IFERROR(VLOOKUP(D50,Fréquence!A:C,2,FALSE),"")</f>
        <v/>
      </c>
      <c r="C50" s="30"/>
      <c r="D50" s="10"/>
      <c r="E50" s="29"/>
      <c r="F50" s="31"/>
      <c r="G50" s="31"/>
      <c r="H50" s="29"/>
      <c r="I50" s="29"/>
      <c r="J50" s="29"/>
      <c r="K50" s="39" t="str">
        <f>IFERROR(VLOOKUP(D50,Fréquence!A:L,3,FALSE),"")</f>
        <v/>
      </c>
      <c r="L50" s="40" t="str">
        <f t="shared" si="1"/>
        <v/>
      </c>
      <c r="M50" s="56" t="str">
        <f t="shared" si="2"/>
        <v/>
      </c>
      <c r="N50" s="39" t="str">
        <f t="shared" si="3"/>
        <v/>
      </c>
      <c r="O50" s="32"/>
      <c r="P50" s="25"/>
      <c r="Q50" s="12" t="str">
        <f t="shared" si="4"/>
        <v/>
      </c>
      <c r="R50" s="26" t="str">
        <f t="shared" ca="1" si="6"/>
        <v/>
      </c>
      <c r="S50" s="33"/>
      <c r="T50" s="41" t="e">
        <f t="shared" ca="1" si="5"/>
        <v>#VALUE!</v>
      </c>
    </row>
    <row r="51" spans="1:20" s="34" customFormat="1" ht="33" customHeight="1" x14ac:dyDescent="0.25">
      <c r="A51" s="29"/>
      <c r="B51" s="65" t="str">
        <f>IFERROR(VLOOKUP(D51,Fréquence!A:C,2,FALSE),"")</f>
        <v/>
      </c>
      <c r="C51" s="30"/>
      <c r="D51" s="10"/>
      <c r="E51" s="29"/>
      <c r="F51" s="31"/>
      <c r="G51" s="31"/>
      <c r="H51" s="29"/>
      <c r="I51" s="29"/>
      <c r="J51" s="29"/>
      <c r="K51" s="39" t="str">
        <f>IFERROR(VLOOKUP(D51,Fréquence!A:L,3,FALSE),"")</f>
        <v/>
      </c>
      <c r="L51" s="40" t="str">
        <f t="shared" si="1"/>
        <v/>
      </c>
      <c r="M51" s="56" t="str">
        <f t="shared" si="2"/>
        <v/>
      </c>
      <c r="N51" s="39" t="str">
        <f t="shared" si="3"/>
        <v/>
      </c>
      <c r="O51" s="32"/>
      <c r="P51" s="25"/>
      <c r="Q51" s="12" t="str">
        <f t="shared" si="4"/>
        <v/>
      </c>
      <c r="R51" s="26" t="str">
        <f t="shared" ca="1" si="6"/>
        <v/>
      </c>
      <c r="S51" s="33"/>
      <c r="T51" s="41" t="e">
        <f t="shared" ca="1" si="5"/>
        <v>#VALUE!</v>
      </c>
    </row>
    <row r="52" spans="1:20" s="34" customFormat="1" ht="33" customHeight="1" x14ac:dyDescent="0.25">
      <c r="A52" s="11"/>
      <c r="B52" s="65" t="str">
        <f>IFERROR(VLOOKUP(D52,Fréquence!A:C,2,FALSE),"")</f>
        <v/>
      </c>
      <c r="C52" s="10"/>
      <c r="D52" s="10"/>
      <c r="E52" s="11"/>
      <c r="F52" s="13"/>
      <c r="G52" s="13"/>
      <c r="H52" s="26"/>
      <c r="I52" s="26"/>
      <c r="J52" s="11"/>
      <c r="K52" s="39" t="str">
        <f>IFERROR(VLOOKUP(D52,Fréquence!A:L,3,FALSE),"")</f>
        <v/>
      </c>
      <c r="L52" s="40" t="str">
        <f t="shared" si="1"/>
        <v/>
      </c>
      <c r="M52" s="56" t="str">
        <f t="shared" si="2"/>
        <v/>
      </c>
      <c r="N52" s="39" t="str">
        <f t="shared" si="3"/>
        <v/>
      </c>
      <c r="O52" s="24"/>
      <c r="P52" s="25"/>
      <c r="Q52" s="12" t="str">
        <f t="shared" si="4"/>
        <v/>
      </c>
      <c r="R52" s="26" t="str">
        <f t="shared" ca="1" si="6"/>
        <v/>
      </c>
      <c r="S52" s="33"/>
      <c r="T52" s="41" t="e">
        <f t="shared" ca="1" si="5"/>
        <v>#VALUE!</v>
      </c>
    </row>
    <row r="53" spans="1:20" s="34" customFormat="1" ht="33" customHeight="1" x14ac:dyDescent="0.25">
      <c r="A53" s="11"/>
      <c r="B53" s="65" t="str">
        <f>IFERROR(VLOOKUP(D53,Fréquence!A:C,2,FALSE),"")</f>
        <v/>
      </c>
      <c r="C53" s="10"/>
      <c r="D53" s="10"/>
      <c r="E53" s="11"/>
      <c r="F53" s="13"/>
      <c r="G53" s="13"/>
      <c r="H53" s="26"/>
      <c r="I53" s="26"/>
      <c r="J53" s="11"/>
      <c r="K53" s="39" t="str">
        <f>IFERROR(VLOOKUP(D53,Fréquence!A:L,3,FALSE),"")</f>
        <v/>
      </c>
      <c r="L53" s="40" t="str">
        <f t="shared" si="1"/>
        <v/>
      </c>
      <c r="M53" s="56" t="str">
        <f t="shared" si="2"/>
        <v/>
      </c>
      <c r="N53" s="39" t="str">
        <f t="shared" si="3"/>
        <v/>
      </c>
      <c r="O53" s="24"/>
      <c r="P53" s="25"/>
      <c r="Q53" s="12" t="str">
        <f t="shared" si="4"/>
        <v/>
      </c>
      <c r="R53" s="26" t="str">
        <f t="shared" ca="1" si="6"/>
        <v/>
      </c>
      <c r="S53" s="33"/>
      <c r="T53" s="41" t="e">
        <f t="shared" ca="1" si="5"/>
        <v>#VALUE!</v>
      </c>
    </row>
    <row r="54" spans="1:20" ht="33" customHeight="1" x14ac:dyDescent="0.25">
      <c r="A54" s="11"/>
      <c r="B54" s="65" t="str">
        <f>IFERROR(VLOOKUP(D54,Fréquence!A:C,2,FALSE),"")</f>
        <v/>
      </c>
      <c r="C54" s="10"/>
      <c r="D54" s="10"/>
      <c r="E54" s="11"/>
      <c r="F54" s="13"/>
      <c r="G54" s="13"/>
      <c r="H54" s="11"/>
      <c r="I54" s="11"/>
      <c r="J54" s="11"/>
      <c r="K54" s="39" t="str">
        <f>IFERROR(VLOOKUP(D54,Fréquence!A:L,3,FALSE),"")</f>
        <v/>
      </c>
      <c r="L54" s="40" t="str">
        <f t="shared" si="1"/>
        <v/>
      </c>
      <c r="M54" s="56" t="str">
        <f t="shared" si="2"/>
        <v/>
      </c>
      <c r="N54" s="39" t="str">
        <f t="shared" si="3"/>
        <v/>
      </c>
      <c r="O54" s="24"/>
      <c r="P54" s="25"/>
      <c r="Q54" s="12" t="str">
        <f t="shared" si="4"/>
        <v/>
      </c>
      <c r="R54" s="26" t="str">
        <f t="shared" ca="1" si="6"/>
        <v/>
      </c>
      <c r="S54" s="26"/>
      <c r="T54" s="41" t="e">
        <f t="shared" ca="1" si="5"/>
        <v>#VALUE!</v>
      </c>
    </row>
    <row r="55" spans="1:20" ht="33" customHeight="1" x14ac:dyDescent="0.25">
      <c r="A55" s="16"/>
      <c r="B55" s="65" t="str">
        <f>IFERROR(VLOOKUP(D55,Fréquence!A:C,2,FALSE),"")</f>
        <v/>
      </c>
      <c r="C55" s="10"/>
      <c r="D55" s="10"/>
      <c r="E55" s="38"/>
      <c r="F55" s="13"/>
      <c r="G55" s="13"/>
      <c r="H55" s="11"/>
      <c r="I55" s="11"/>
      <c r="J55" s="11"/>
      <c r="K55" s="39" t="str">
        <f>IFERROR(VLOOKUP(D55,Fréquence!A:L,3,FALSE),"")</f>
        <v/>
      </c>
      <c r="L55" s="40" t="str">
        <f t="shared" si="1"/>
        <v/>
      </c>
      <c r="M55" s="56" t="str">
        <f t="shared" si="2"/>
        <v/>
      </c>
      <c r="N55" s="39" t="str">
        <f t="shared" si="3"/>
        <v/>
      </c>
      <c r="O55" s="12"/>
      <c r="P55" s="25"/>
      <c r="Q55" s="12" t="str">
        <f t="shared" si="4"/>
        <v/>
      </c>
      <c r="R55" s="26" t="str">
        <f t="shared" ca="1" si="6"/>
        <v/>
      </c>
      <c r="S55" s="17"/>
      <c r="T55" s="41" t="e">
        <f t="shared" ca="1" si="5"/>
        <v>#VALUE!</v>
      </c>
    </row>
    <row r="56" spans="1:20" ht="33" customHeight="1" x14ac:dyDescent="0.25">
      <c r="A56" s="16"/>
      <c r="B56" s="65" t="str">
        <f>IFERROR(VLOOKUP(D56,Fréquence!A:C,2,FALSE),"")</f>
        <v/>
      </c>
      <c r="C56" s="10"/>
      <c r="D56" s="10"/>
      <c r="E56" s="13"/>
      <c r="F56" s="13"/>
      <c r="G56" s="13"/>
      <c r="H56" s="11"/>
      <c r="I56" s="11"/>
      <c r="J56" s="11"/>
      <c r="K56" s="39" t="str">
        <f>IFERROR(VLOOKUP(D56,Fréquence!A:L,3,FALSE),"")</f>
        <v/>
      </c>
      <c r="L56" s="40" t="str">
        <f t="shared" si="1"/>
        <v/>
      </c>
      <c r="M56" s="56" t="str">
        <f t="shared" si="2"/>
        <v/>
      </c>
      <c r="N56" s="39" t="str">
        <f t="shared" si="3"/>
        <v/>
      </c>
      <c r="O56" s="12"/>
      <c r="P56" s="25"/>
      <c r="Q56" s="12" t="str">
        <f t="shared" si="4"/>
        <v/>
      </c>
      <c r="R56" s="26" t="str">
        <f t="shared" ca="1" si="6"/>
        <v/>
      </c>
      <c r="S56" s="17"/>
      <c r="T56" s="41" t="e">
        <f t="shared" ca="1" si="5"/>
        <v>#VALUE!</v>
      </c>
    </row>
    <row r="57" spans="1:20" ht="33" customHeight="1" x14ac:dyDescent="0.25">
      <c r="A57" s="16"/>
      <c r="B57" s="65" t="str">
        <f>IFERROR(VLOOKUP(D57,Fréquence!A:C,2,FALSE),"")</f>
        <v/>
      </c>
      <c r="C57" s="10"/>
      <c r="D57" s="10"/>
      <c r="E57" s="13"/>
      <c r="F57" s="13"/>
      <c r="G57" s="13"/>
      <c r="H57" s="11"/>
      <c r="I57" s="11"/>
      <c r="J57" s="11"/>
      <c r="K57" s="39" t="str">
        <f>IFERROR(VLOOKUP(D57,Fréquence!A:L,3,FALSE),"")</f>
        <v/>
      </c>
      <c r="L57" s="40" t="str">
        <f t="shared" si="1"/>
        <v/>
      </c>
      <c r="M57" s="56" t="str">
        <f t="shared" si="2"/>
        <v/>
      </c>
      <c r="N57" s="39" t="str">
        <f t="shared" si="3"/>
        <v/>
      </c>
      <c r="O57" s="12"/>
      <c r="P57" s="25"/>
      <c r="Q57" s="12" t="str">
        <f t="shared" si="4"/>
        <v/>
      </c>
      <c r="R57" s="26" t="str">
        <f t="shared" ca="1" si="6"/>
        <v/>
      </c>
      <c r="S57" s="17"/>
      <c r="T57" s="41" t="e">
        <f t="shared" ca="1" si="5"/>
        <v>#VALUE!</v>
      </c>
    </row>
    <row r="58" spans="1:20" ht="33" customHeight="1" x14ac:dyDescent="0.25">
      <c r="A58" s="16"/>
      <c r="B58" s="65" t="str">
        <f>IFERROR(VLOOKUP(D58,Fréquence!A:C,2,FALSE),"")</f>
        <v/>
      </c>
      <c r="C58" s="10"/>
      <c r="D58" s="10"/>
      <c r="E58" s="13"/>
      <c r="F58" s="13"/>
      <c r="G58" s="13"/>
      <c r="H58" s="11"/>
      <c r="I58" s="11"/>
      <c r="J58" s="11"/>
      <c r="K58" s="39" t="str">
        <f>IFERROR(VLOOKUP(D58,Fréquence!A:L,3,FALSE),"")</f>
        <v/>
      </c>
      <c r="L58" s="40" t="str">
        <f t="shared" si="1"/>
        <v/>
      </c>
      <c r="M58" s="56" t="str">
        <f t="shared" si="2"/>
        <v/>
      </c>
      <c r="N58" s="39" t="str">
        <f t="shared" si="3"/>
        <v/>
      </c>
      <c r="O58" s="12"/>
      <c r="P58" s="25"/>
      <c r="Q58" s="12" t="str">
        <f t="shared" si="4"/>
        <v/>
      </c>
      <c r="R58" s="26" t="str">
        <f t="shared" ca="1" si="6"/>
        <v/>
      </c>
      <c r="S58" s="17"/>
      <c r="T58" s="41" t="e">
        <f t="shared" ca="1" si="5"/>
        <v>#VALUE!</v>
      </c>
    </row>
    <row r="59" spans="1:20" ht="33" customHeight="1" x14ac:dyDescent="0.25">
      <c r="A59" s="16"/>
      <c r="B59" s="65" t="str">
        <f>IFERROR(VLOOKUP(D59,Fréquence!A:C,2,FALSE),"")</f>
        <v/>
      </c>
      <c r="C59" s="10"/>
      <c r="D59" s="10"/>
      <c r="E59" s="13"/>
      <c r="F59" s="13"/>
      <c r="G59" s="13"/>
      <c r="H59" s="11"/>
      <c r="I59" s="11"/>
      <c r="J59" s="11"/>
      <c r="K59" s="39" t="str">
        <f>IFERROR(VLOOKUP(D59,Fréquence!A:L,3,FALSE),"")</f>
        <v/>
      </c>
      <c r="L59" s="40" t="str">
        <f t="shared" si="1"/>
        <v/>
      </c>
      <c r="M59" s="56" t="str">
        <f t="shared" si="2"/>
        <v/>
      </c>
      <c r="N59" s="39" t="str">
        <f t="shared" si="3"/>
        <v/>
      </c>
      <c r="O59" s="12"/>
      <c r="P59" s="25"/>
      <c r="Q59" s="12" t="str">
        <f t="shared" si="4"/>
        <v/>
      </c>
      <c r="R59" s="26" t="str">
        <f t="shared" ca="1" si="6"/>
        <v/>
      </c>
      <c r="S59" s="17"/>
      <c r="T59" s="41" t="e">
        <f t="shared" ca="1" si="5"/>
        <v>#VALUE!</v>
      </c>
    </row>
    <row r="60" spans="1:20" ht="33" customHeight="1" x14ac:dyDescent="0.25">
      <c r="A60" s="16"/>
      <c r="B60" s="65" t="str">
        <f>IFERROR(VLOOKUP(D60,Fréquence!A:C,2,FALSE),"")</f>
        <v/>
      </c>
      <c r="C60" s="10"/>
      <c r="D60" s="10"/>
      <c r="E60" s="13"/>
      <c r="F60" s="13"/>
      <c r="G60" s="13"/>
      <c r="H60" s="11"/>
      <c r="I60" s="11"/>
      <c r="J60" s="11"/>
      <c r="K60" s="39" t="str">
        <f>IFERROR(VLOOKUP(D60,Fréquence!A:L,3,FALSE),"")</f>
        <v/>
      </c>
      <c r="L60" s="40" t="str">
        <f t="shared" si="1"/>
        <v/>
      </c>
      <c r="M60" s="56" t="str">
        <f t="shared" si="2"/>
        <v/>
      </c>
      <c r="N60" s="39" t="str">
        <f t="shared" si="3"/>
        <v/>
      </c>
      <c r="O60" s="12"/>
      <c r="P60" s="25"/>
      <c r="Q60" s="12" t="str">
        <f t="shared" si="4"/>
        <v/>
      </c>
      <c r="R60" s="26" t="str">
        <f t="shared" ca="1" si="6"/>
        <v/>
      </c>
      <c r="S60" s="17"/>
      <c r="T60" s="41" t="e">
        <f t="shared" ca="1" si="5"/>
        <v>#VALUE!</v>
      </c>
    </row>
    <row r="61" spans="1:20" ht="42" customHeight="1" x14ac:dyDescent="0.25">
      <c r="A61" s="16"/>
      <c r="B61" s="65" t="str">
        <f>IFERROR(VLOOKUP(D61,Fréquence!A:C,2,FALSE),"")</f>
        <v/>
      </c>
      <c r="C61" s="10"/>
      <c r="D61" s="10"/>
      <c r="E61" s="11"/>
      <c r="F61" s="11"/>
      <c r="G61" s="11"/>
      <c r="H61" s="11"/>
      <c r="I61" s="11"/>
      <c r="J61" s="11"/>
      <c r="K61" s="39" t="str">
        <f>IFERROR(VLOOKUP(D61,Fréquence!A:L,3,FALSE),"")</f>
        <v/>
      </c>
      <c r="L61" s="40" t="str">
        <f t="shared" si="1"/>
        <v/>
      </c>
      <c r="M61" s="56" t="str">
        <f t="shared" si="2"/>
        <v/>
      </c>
      <c r="N61" s="39" t="str">
        <f t="shared" si="3"/>
        <v/>
      </c>
      <c r="O61" s="12"/>
      <c r="P61" s="25"/>
      <c r="Q61" s="12" t="str">
        <f t="shared" si="4"/>
        <v/>
      </c>
      <c r="R61" s="26" t="str">
        <f t="shared" ca="1" si="6"/>
        <v/>
      </c>
      <c r="S61" s="17"/>
      <c r="T61" s="41" t="e">
        <f t="shared" ca="1" si="5"/>
        <v>#VALUE!</v>
      </c>
    </row>
    <row r="62" spans="1:20" ht="33" customHeight="1" x14ac:dyDescent="0.25">
      <c r="A62" s="16"/>
      <c r="B62" s="65" t="str">
        <f>IFERROR(VLOOKUP(D62,Fréquence!A:C,2,FALSE),"")</f>
        <v/>
      </c>
      <c r="C62" s="10"/>
      <c r="D62" s="10"/>
      <c r="E62" s="11"/>
      <c r="F62" s="11"/>
      <c r="G62" s="11"/>
      <c r="H62" s="11"/>
      <c r="I62" s="11"/>
      <c r="J62" s="11"/>
      <c r="K62" s="39" t="str">
        <f>IFERROR(VLOOKUP(D62,Fréquence!A:L,3,FALSE),"")</f>
        <v/>
      </c>
      <c r="L62" s="40" t="str">
        <f t="shared" si="1"/>
        <v/>
      </c>
      <c r="M62" s="56" t="str">
        <f t="shared" si="2"/>
        <v/>
      </c>
      <c r="N62" s="39" t="str">
        <f t="shared" si="3"/>
        <v/>
      </c>
      <c r="O62" s="12"/>
      <c r="P62" s="25"/>
      <c r="Q62" s="12" t="str">
        <f t="shared" si="4"/>
        <v/>
      </c>
      <c r="R62" s="26" t="str">
        <f t="shared" ca="1" si="6"/>
        <v/>
      </c>
      <c r="S62" s="17"/>
      <c r="T62" s="41" t="e">
        <f t="shared" ca="1" si="5"/>
        <v>#VALUE!</v>
      </c>
    </row>
    <row r="63" spans="1:20" ht="33" customHeight="1" x14ac:dyDescent="0.25">
      <c r="A63" s="16"/>
      <c r="B63" s="65" t="str">
        <f>IFERROR(VLOOKUP(D63,Fréquence!A:C,2,FALSE),"")</f>
        <v/>
      </c>
      <c r="C63" s="10"/>
      <c r="D63" s="10"/>
      <c r="E63" s="11"/>
      <c r="F63" s="11"/>
      <c r="G63" s="11"/>
      <c r="H63" s="18"/>
      <c r="I63" s="18"/>
      <c r="J63" s="14"/>
      <c r="K63" s="39" t="str">
        <f>IFERROR(VLOOKUP(D63,Fréquence!A:L,3,FALSE),"")</f>
        <v/>
      </c>
      <c r="L63" s="40" t="str">
        <f t="shared" si="1"/>
        <v/>
      </c>
      <c r="M63" s="56" t="str">
        <f t="shared" si="2"/>
        <v/>
      </c>
      <c r="N63" s="39" t="str">
        <f t="shared" si="3"/>
        <v/>
      </c>
      <c r="O63" s="12"/>
      <c r="P63" s="25"/>
      <c r="Q63" s="12" t="str">
        <f t="shared" si="4"/>
        <v/>
      </c>
      <c r="R63" s="26" t="str">
        <f t="shared" ca="1" si="6"/>
        <v/>
      </c>
      <c r="S63" s="17"/>
      <c r="T63" s="41" t="e">
        <f t="shared" ca="1" si="5"/>
        <v>#VALUE!</v>
      </c>
    </row>
    <row r="64" spans="1:20" ht="33" customHeight="1" x14ac:dyDescent="0.25">
      <c r="A64" s="16"/>
      <c r="B64" s="65" t="str">
        <f>IFERROR(VLOOKUP(D64,Fréquence!A:C,2,FALSE),"")</f>
        <v/>
      </c>
      <c r="C64" s="10"/>
      <c r="D64" s="10"/>
      <c r="E64" s="11"/>
      <c r="F64" s="11"/>
      <c r="G64" s="11"/>
      <c r="H64" s="11"/>
      <c r="I64" s="11"/>
      <c r="J64" s="11"/>
      <c r="K64" s="39" t="str">
        <f>IFERROR(VLOOKUP(D64,Fréquence!A:L,3,FALSE),"")</f>
        <v/>
      </c>
      <c r="L64" s="40" t="str">
        <f t="shared" si="1"/>
        <v/>
      </c>
      <c r="M64" s="56" t="str">
        <f t="shared" si="2"/>
        <v/>
      </c>
      <c r="N64" s="39" t="str">
        <f t="shared" si="3"/>
        <v/>
      </c>
      <c r="O64" s="12"/>
      <c r="P64" s="25"/>
      <c r="Q64" s="12" t="str">
        <f t="shared" si="4"/>
        <v/>
      </c>
      <c r="R64" s="26" t="str">
        <f t="shared" ca="1" si="6"/>
        <v/>
      </c>
      <c r="S64" s="17"/>
      <c r="T64" s="41" t="e">
        <f t="shared" ca="1" si="5"/>
        <v>#VALUE!</v>
      </c>
    </row>
    <row r="65" spans="1:20" ht="33" customHeight="1" x14ac:dyDescent="0.25">
      <c r="A65" s="16"/>
      <c r="B65" s="65" t="str">
        <f>IFERROR(VLOOKUP(D65,Fréquence!A:C,2,FALSE),"")</f>
        <v/>
      </c>
      <c r="C65" s="10"/>
      <c r="D65" s="10"/>
      <c r="E65" s="11"/>
      <c r="F65" s="13"/>
      <c r="G65" s="13"/>
      <c r="H65" s="11"/>
      <c r="I65" s="11"/>
      <c r="J65" s="11"/>
      <c r="K65" s="39" t="str">
        <f>IFERROR(VLOOKUP(D65,Fréquence!A:L,3,FALSE),"")</f>
        <v/>
      </c>
      <c r="L65" s="40" t="str">
        <f t="shared" si="1"/>
        <v/>
      </c>
      <c r="M65" s="56" t="str">
        <f t="shared" si="2"/>
        <v/>
      </c>
      <c r="N65" s="39" t="str">
        <f t="shared" si="3"/>
        <v/>
      </c>
      <c r="O65" s="12"/>
      <c r="P65" s="25"/>
      <c r="Q65" s="12" t="str">
        <f t="shared" si="4"/>
        <v/>
      </c>
      <c r="R65" s="26" t="str">
        <f t="shared" ca="1" si="6"/>
        <v/>
      </c>
      <c r="S65" s="17"/>
      <c r="T65" s="41" t="e">
        <f t="shared" ca="1" si="5"/>
        <v>#VALUE!</v>
      </c>
    </row>
    <row r="66" spans="1:20" ht="33" customHeight="1" x14ac:dyDescent="0.25">
      <c r="A66" s="16"/>
      <c r="B66" s="65" t="str">
        <f>IFERROR(VLOOKUP(D66,Fréquence!A:C,2,FALSE),"")</f>
        <v/>
      </c>
      <c r="C66" s="10"/>
      <c r="D66" s="10"/>
      <c r="E66" s="11"/>
      <c r="F66" s="13"/>
      <c r="G66" s="13"/>
      <c r="H66" s="11"/>
      <c r="I66" s="11"/>
      <c r="J66" s="11"/>
      <c r="K66" s="39" t="str">
        <f>IFERROR(VLOOKUP(D66,Fréquence!A:L,3,FALSE),"")</f>
        <v/>
      </c>
      <c r="L66" s="40" t="str">
        <f t="shared" si="1"/>
        <v/>
      </c>
      <c r="M66" s="56" t="str">
        <f t="shared" si="2"/>
        <v/>
      </c>
      <c r="N66" s="39" t="str">
        <f t="shared" si="3"/>
        <v/>
      </c>
      <c r="O66" s="12"/>
      <c r="P66" s="25"/>
      <c r="Q66" s="12" t="str">
        <f t="shared" si="4"/>
        <v/>
      </c>
      <c r="R66" s="26" t="str">
        <f t="shared" ca="1" si="6"/>
        <v/>
      </c>
      <c r="S66" s="17"/>
      <c r="T66" s="41" t="e">
        <f t="shared" ca="1" si="5"/>
        <v>#VALUE!</v>
      </c>
    </row>
    <row r="67" spans="1:20" ht="33" customHeight="1" x14ac:dyDescent="0.25">
      <c r="A67" s="16"/>
      <c r="B67" s="65" t="str">
        <f>IFERROR(VLOOKUP(D67,Fréquence!A:C,2,FALSE),"")</f>
        <v/>
      </c>
      <c r="C67" s="10"/>
      <c r="D67" s="10"/>
      <c r="E67" s="11"/>
      <c r="F67" s="13"/>
      <c r="G67" s="13"/>
      <c r="H67" s="11"/>
      <c r="I67" s="11"/>
      <c r="J67" s="11"/>
      <c r="K67" s="39" t="str">
        <f>IFERROR(VLOOKUP(D67,Fréquence!A:L,3,FALSE),"")</f>
        <v/>
      </c>
      <c r="L67" s="40" t="str">
        <f t="shared" si="1"/>
        <v/>
      </c>
      <c r="M67" s="56" t="str">
        <f t="shared" si="2"/>
        <v/>
      </c>
      <c r="N67" s="39" t="str">
        <f t="shared" si="3"/>
        <v/>
      </c>
      <c r="O67" s="12"/>
      <c r="P67" s="25"/>
      <c r="Q67" s="12" t="str">
        <f t="shared" si="4"/>
        <v/>
      </c>
      <c r="R67" s="26" t="str">
        <f t="shared" ca="1" si="6"/>
        <v/>
      </c>
      <c r="S67" s="17"/>
      <c r="T67" s="41" t="e">
        <f t="shared" ca="1" si="5"/>
        <v>#VALUE!</v>
      </c>
    </row>
    <row r="68" spans="1:20" ht="33" customHeight="1" x14ac:dyDescent="0.25">
      <c r="A68" s="16"/>
      <c r="B68" s="65" t="str">
        <f>IFERROR(VLOOKUP(D68,Fréquence!A:C,2,FALSE),"")</f>
        <v/>
      </c>
      <c r="C68" s="10"/>
      <c r="D68" s="10"/>
      <c r="E68" s="11"/>
      <c r="F68" s="13"/>
      <c r="G68" s="13"/>
      <c r="H68" s="11"/>
      <c r="I68" s="11"/>
      <c r="J68" s="11"/>
      <c r="K68" s="39" t="str">
        <f>IFERROR(VLOOKUP(D68,Fréquence!A:L,3,FALSE),"")</f>
        <v/>
      </c>
      <c r="L68" s="40" t="str">
        <f t="shared" si="1"/>
        <v/>
      </c>
      <c r="M68" s="56" t="str">
        <f t="shared" si="2"/>
        <v/>
      </c>
      <c r="N68" s="39" t="str">
        <f t="shared" si="3"/>
        <v/>
      </c>
      <c r="O68" s="12"/>
      <c r="P68" s="25"/>
      <c r="Q68" s="12" t="str">
        <f t="shared" si="4"/>
        <v/>
      </c>
      <c r="R68" s="26" t="str">
        <f t="shared" ca="1" si="6"/>
        <v/>
      </c>
      <c r="S68" s="26"/>
      <c r="T68" s="41" t="e">
        <f t="shared" ca="1" si="5"/>
        <v>#VALUE!</v>
      </c>
    </row>
    <row r="69" spans="1:20" s="34" customFormat="1" ht="33" customHeight="1" x14ac:dyDescent="0.25">
      <c r="A69" s="35"/>
      <c r="B69" s="65" t="str">
        <f>IFERROR(VLOOKUP(D69,Fréquence!A:C,2,FALSE),"")</f>
        <v/>
      </c>
      <c r="C69" s="30"/>
      <c r="D69" s="10"/>
      <c r="E69" s="29"/>
      <c r="F69" s="31"/>
      <c r="G69" s="31"/>
      <c r="H69" s="29"/>
      <c r="I69" s="29"/>
      <c r="J69" s="29"/>
      <c r="K69" s="39" t="str">
        <f>IFERROR(VLOOKUP(D69,Fréquence!A:L,3,FALSE),"")</f>
        <v/>
      </c>
      <c r="L69" s="40" t="str">
        <f t="shared" si="1"/>
        <v/>
      </c>
      <c r="M69" s="56" t="str">
        <f t="shared" si="2"/>
        <v/>
      </c>
      <c r="N69" s="39" t="str">
        <f t="shared" si="3"/>
        <v/>
      </c>
      <c r="O69" s="32"/>
      <c r="P69" s="36"/>
      <c r="Q69" s="12" t="str">
        <f t="shared" si="4"/>
        <v/>
      </c>
      <c r="R69" s="26" t="str">
        <f t="shared" ca="1" si="6"/>
        <v/>
      </c>
      <c r="S69" s="37"/>
      <c r="T69" s="41" t="e">
        <f t="shared" ca="1" si="5"/>
        <v>#VALUE!</v>
      </c>
    </row>
    <row r="70" spans="1:20" ht="33" customHeight="1" x14ac:dyDescent="0.25">
      <c r="A70" s="16"/>
      <c r="B70" s="65" t="str">
        <f>IFERROR(VLOOKUP(D70,Fréquence!A:C,2,FALSE),"")</f>
        <v/>
      </c>
      <c r="C70" s="10"/>
      <c r="D70" s="10"/>
      <c r="E70" s="11"/>
      <c r="F70" s="13"/>
      <c r="G70" s="13"/>
      <c r="H70" s="11"/>
      <c r="I70" s="11"/>
      <c r="J70" s="11"/>
      <c r="K70" s="39" t="str">
        <f>IFERROR(VLOOKUP(D70,Fréquence!A:L,3,FALSE),"")</f>
        <v/>
      </c>
      <c r="L70" s="40" t="str">
        <f t="shared" si="1"/>
        <v/>
      </c>
      <c r="M70" s="56" t="str">
        <f t="shared" si="2"/>
        <v/>
      </c>
      <c r="N70" s="39" t="str">
        <f t="shared" si="3"/>
        <v/>
      </c>
      <c r="O70" s="12"/>
      <c r="P70" s="25"/>
      <c r="Q70" s="12" t="str">
        <f t="shared" si="4"/>
        <v/>
      </c>
      <c r="R70" s="26" t="str">
        <f t="shared" ref="R70:R78" ca="1" si="7">IF(A70="","",IF(O70="","Non étalonné",IF(Q70&gt;=TODAY(),"Etalonné","Etalonnage non valide")))</f>
        <v/>
      </c>
      <c r="S70" s="17"/>
      <c r="T70" s="41" t="e">
        <f t="shared" ca="1" si="5"/>
        <v>#VALUE!</v>
      </c>
    </row>
    <row r="71" spans="1:20" ht="33" customHeight="1" x14ac:dyDescent="0.25">
      <c r="A71" s="19"/>
      <c r="B71" s="65" t="str">
        <f>IFERROR(VLOOKUP(D71,Fréquence!A:C,2,FALSE),"")</f>
        <v/>
      </c>
      <c r="C71" s="20"/>
      <c r="D71" s="10"/>
      <c r="E71" s="19"/>
      <c r="F71" s="21"/>
      <c r="G71" s="21"/>
      <c r="H71" s="19"/>
      <c r="I71" s="19"/>
      <c r="J71" s="19"/>
      <c r="K71" s="39" t="str">
        <f>IFERROR(VLOOKUP(D71,Fréquence!A:L,3,FALSE),"")</f>
        <v/>
      </c>
      <c r="L71" s="40" t="str">
        <f t="shared" ref="L71:L78" si="8">IFERROR(EDATE(Q71,-1),"")</f>
        <v/>
      </c>
      <c r="M71" s="56" t="str">
        <f t="shared" ref="M71:M78" si="9">IFERROR(IF(L71,0.375,""),"")</f>
        <v/>
      </c>
      <c r="N71" s="39" t="str">
        <f t="shared" ref="N71:N78" si="10">IFERROR(IF(M71,30,""),"")</f>
        <v/>
      </c>
      <c r="O71" s="22"/>
      <c r="P71" s="53"/>
      <c r="Q71" s="12" t="str">
        <f t="shared" ref="Q71:Q78" si="11">IFERROR(EDATE(O71,K71),"")</f>
        <v/>
      </c>
      <c r="R71" s="26" t="str">
        <f t="shared" ca="1" si="7"/>
        <v/>
      </c>
      <c r="S71" s="23"/>
      <c r="T71" s="41" t="e">
        <f t="shared" ref="T71:T78" ca="1" si="12">Q71-TODAY()</f>
        <v>#VALUE!</v>
      </c>
    </row>
    <row r="72" spans="1:20" ht="33" customHeight="1" x14ac:dyDescent="0.25">
      <c r="A72" s="11"/>
      <c r="B72" s="65" t="str">
        <f>IFERROR(VLOOKUP(D72,Fréquence!A:C,2,FALSE),"")</f>
        <v/>
      </c>
      <c r="C72" s="10"/>
      <c r="D72" s="10"/>
      <c r="E72" s="11"/>
      <c r="F72" s="13"/>
      <c r="G72" s="13"/>
      <c r="H72" s="11"/>
      <c r="I72" s="11"/>
      <c r="J72" s="11"/>
      <c r="K72" s="39" t="str">
        <f>IFERROR(VLOOKUP(D72,Fréquence!A:L,3,FALSE),"")</f>
        <v/>
      </c>
      <c r="L72" s="40" t="str">
        <f t="shared" si="8"/>
        <v/>
      </c>
      <c r="M72" s="56" t="str">
        <f t="shared" si="9"/>
        <v/>
      </c>
      <c r="N72" s="39" t="str">
        <f t="shared" si="10"/>
        <v/>
      </c>
      <c r="O72" s="24"/>
      <c r="P72" s="25"/>
      <c r="Q72" s="12" t="str">
        <f t="shared" si="11"/>
        <v/>
      </c>
      <c r="R72" s="26" t="str">
        <f t="shared" ca="1" si="7"/>
        <v/>
      </c>
      <c r="S72" s="26"/>
      <c r="T72" s="41" t="e">
        <f t="shared" ca="1" si="12"/>
        <v>#VALUE!</v>
      </c>
    </row>
    <row r="73" spans="1:20" ht="33" customHeight="1" x14ac:dyDescent="0.25">
      <c r="A73" s="11"/>
      <c r="B73" s="65" t="str">
        <f>IFERROR(VLOOKUP(D73,Fréquence!A:C,2,FALSE),"")</f>
        <v/>
      </c>
      <c r="C73" s="10"/>
      <c r="D73" s="10"/>
      <c r="E73" s="11"/>
      <c r="F73" s="13"/>
      <c r="G73" s="13"/>
      <c r="H73" s="11"/>
      <c r="I73" s="11"/>
      <c r="J73" s="11"/>
      <c r="K73" s="39" t="str">
        <f>IFERROR(VLOOKUP(D73,Fréquence!A:L,3,FALSE),"")</f>
        <v/>
      </c>
      <c r="L73" s="40" t="str">
        <f t="shared" si="8"/>
        <v/>
      </c>
      <c r="M73" s="56" t="str">
        <f t="shared" si="9"/>
        <v/>
      </c>
      <c r="N73" s="39" t="str">
        <f t="shared" si="10"/>
        <v/>
      </c>
      <c r="O73" s="24"/>
      <c r="P73" s="25"/>
      <c r="Q73" s="12" t="str">
        <f t="shared" si="11"/>
        <v/>
      </c>
      <c r="R73" s="26" t="str">
        <f t="shared" ca="1" si="7"/>
        <v/>
      </c>
      <c r="S73" s="26"/>
      <c r="T73" s="41" t="e">
        <f t="shared" ca="1" si="12"/>
        <v>#VALUE!</v>
      </c>
    </row>
    <row r="74" spans="1:20" s="34" customFormat="1" ht="33" customHeight="1" x14ac:dyDescent="0.25">
      <c r="A74" s="29"/>
      <c r="B74" s="65" t="str">
        <f>IFERROR(VLOOKUP(D74,Fréquence!A:C,2,FALSE),"")</f>
        <v/>
      </c>
      <c r="C74" s="30"/>
      <c r="D74" s="10"/>
      <c r="E74" s="29"/>
      <c r="F74" s="31"/>
      <c r="G74" s="31"/>
      <c r="H74" s="29"/>
      <c r="I74" s="29"/>
      <c r="J74" s="29"/>
      <c r="K74" s="39" t="str">
        <f>IFERROR(VLOOKUP(D74,Fréquence!A:L,3,FALSE),"")</f>
        <v/>
      </c>
      <c r="L74" s="40" t="str">
        <f t="shared" si="8"/>
        <v/>
      </c>
      <c r="M74" s="56" t="str">
        <f t="shared" si="9"/>
        <v/>
      </c>
      <c r="N74" s="39" t="str">
        <f t="shared" si="10"/>
        <v/>
      </c>
      <c r="O74" s="32"/>
      <c r="P74" s="25"/>
      <c r="Q74" s="12" t="str">
        <f t="shared" si="11"/>
        <v/>
      </c>
      <c r="R74" s="26" t="str">
        <f t="shared" ca="1" si="7"/>
        <v/>
      </c>
      <c r="S74" s="33"/>
      <c r="T74" s="41" t="e">
        <f t="shared" ca="1" si="12"/>
        <v>#VALUE!</v>
      </c>
    </row>
    <row r="75" spans="1:20" s="34" customFormat="1" ht="33" customHeight="1" x14ac:dyDescent="0.25">
      <c r="A75" s="29"/>
      <c r="B75" s="65" t="str">
        <f>IFERROR(VLOOKUP(D75,Fréquence!A:C,2,FALSE),"")</f>
        <v/>
      </c>
      <c r="C75" s="30"/>
      <c r="D75" s="10"/>
      <c r="E75" s="29"/>
      <c r="F75" s="31"/>
      <c r="G75" s="31"/>
      <c r="H75" s="29"/>
      <c r="I75" s="29"/>
      <c r="J75" s="29"/>
      <c r="K75" s="39" t="str">
        <f>IFERROR(VLOOKUP(D75,Fréquence!A:L,3,FALSE),"")</f>
        <v/>
      </c>
      <c r="L75" s="40" t="str">
        <f t="shared" si="8"/>
        <v/>
      </c>
      <c r="M75" s="56" t="str">
        <f t="shared" si="9"/>
        <v/>
      </c>
      <c r="N75" s="39" t="str">
        <f t="shared" si="10"/>
        <v/>
      </c>
      <c r="O75" s="32"/>
      <c r="P75" s="25"/>
      <c r="Q75" s="12" t="str">
        <f t="shared" si="11"/>
        <v/>
      </c>
      <c r="R75" s="26" t="str">
        <f t="shared" ca="1" si="7"/>
        <v/>
      </c>
      <c r="S75" s="33"/>
      <c r="T75" s="41" t="e">
        <f t="shared" ca="1" si="12"/>
        <v>#VALUE!</v>
      </c>
    </row>
    <row r="76" spans="1:20" s="34" customFormat="1" ht="33" customHeight="1" x14ac:dyDescent="0.25">
      <c r="A76" s="11"/>
      <c r="B76" s="65" t="str">
        <f>IFERROR(VLOOKUP(D76,Fréquence!A:C,2,FALSE),"")</f>
        <v/>
      </c>
      <c r="C76" s="10"/>
      <c r="D76" s="10"/>
      <c r="E76" s="11"/>
      <c r="F76" s="13"/>
      <c r="G76" s="13"/>
      <c r="H76" s="26"/>
      <c r="I76" s="26"/>
      <c r="J76" s="11"/>
      <c r="K76" s="39" t="str">
        <f>IFERROR(VLOOKUP(D76,Fréquence!A:L,3,FALSE),"")</f>
        <v/>
      </c>
      <c r="L76" s="40" t="str">
        <f t="shared" si="8"/>
        <v/>
      </c>
      <c r="M76" s="56" t="str">
        <f t="shared" si="9"/>
        <v/>
      </c>
      <c r="N76" s="39" t="str">
        <f t="shared" si="10"/>
        <v/>
      </c>
      <c r="O76" s="24"/>
      <c r="P76" s="25"/>
      <c r="Q76" s="12" t="str">
        <f t="shared" si="11"/>
        <v/>
      </c>
      <c r="R76" s="26" t="str">
        <f t="shared" ca="1" si="7"/>
        <v/>
      </c>
      <c r="S76" s="33"/>
      <c r="T76" s="41" t="e">
        <f t="shared" ca="1" si="12"/>
        <v>#VALUE!</v>
      </c>
    </row>
    <row r="77" spans="1:20" s="34" customFormat="1" ht="33" customHeight="1" x14ac:dyDescent="0.25">
      <c r="A77" s="11"/>
      <c r="B77" s="65" t="str">
        <f>IFERROR(VLOOKUP(D77,Fréquence!A:C,2,FALSE),"")</f>
        <v/>
      </c>
      <c r="C77" s="10"/>
      <c r="D77" s="10"/>
      <c r="E77" s="11"/>
      <c r="F77" s="13"/>
      <c r="G77" s="13"/>
      <c r="H77" s="26"/>
      <c r="I77" s="26"/>
      <c r="J77" s="11"/>
      <c r="K77" s="39" t="str">
        <f>IFERROR(VLOOKUP(D77,Fréquence!A:L,3,FALSE),"")</f>
        <v/>
      </c>
      <c r="L77" s="40" t="str">
        <f t="shared" si="8"/>
        <v/>
      </c>
      <c r="M77" s="56" t="str">
        <f t="shared" si="9"/>
        <v/>
      </c>
      <c r="N77" s="39" t="str">
        <f t="shared" si="10"/>
        <v/>
      </c>
      <c r="O77" s="24"/>
      <c r="P77" s="25"/>
      <c r="Q77" s="12" t="str">
        <f t="shared" si="11"/>
        <v/>
      </c>
      <c r="R77" s="26" t="str">
        <f t="shared" ca="1" si="7"/>
        <v/>
      </c>
      <c r="S77" s="33"/>
      <c r="T77" s="41" t="e">
        <f t="shared" ca="1" si="12"/>
        <v>#VALUE!</v>
      </c>
    </row>
    <row r="78" spans="1:20" ht="33" customHeight="1" x14ac:dyDescent="0.25">
      <c r="A78" s="11"/>
      <c r="B78" s="65" t="str">
        <f>IFERROR(VLOOKUP(D78,Fréquence!A:C,2,FALSE),"")</f>
        <v/>
      </c>
      <c r="C78" s="10"/>
      <c r="D78" s="10"/>
      <c r="E78" s="11"/>
      <c r="F78" s="13"/>
      <c r="G78" s="13"/>
      <c r="H78" s="11"/>
      <c r="I78" s="11"/>
      <c r="J78" s="11"/>
      <c r="K78" s="39" t="str">
        <f>IFERROR(VLOOKUP(D78,Fréquence!A:L,3,FALSE),"")</f>
        <v/>
      </c>
      <c r="L78" s="40" t="str">
        <f t="shared" si="8"/>
        <v/>
      </c>
      <c r="M78" s="56" t="str">
        <f t="shared" si="9"/>
        <v/>
      </c>
      <c r="N78" s="39" t="str">
        <f t="shared" si="10"/>
        <v/>
      </c>
      <c r="O78" s="24"/>
      <c r="P78" s="25"/>
      <c r="Q78" s="12" t="str">
        <f t="shared" si="11"/>
        <v/>
      </c>
      <c r="R78" s="26" t="str">
        <f t="shared" ca="1" si="7"/>
        <v/>
      </c>
      <c r="S78" s="26"/>
      <c r="T78" s="41" t="e">
        <f t="shared" ca="1" si="12"/>
        <v>#VALUE!</v>
      </c>
    </row>
    <row r="79" spans="1:20" ht="17.25" customHeight="1" x14ac:dyDescent="0.25">
      <c r="A79" s="2"/>
      <c r="B79" s="66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57"/>
      <c r="N79" s="59"/>
      <c r="O79" s="28"/>
      <c r="P79" s="54"/>
      <c r="Q79" s="28"/>
      <c r="R79" s="28"/>
      <c r="S79" s="28"/>
    </row>
  </sheetData>
  <autoFilter ref="A5:V5" xr:uid="{4306AA98-C8AA-45F3-BE1E-7F3047294F15}"/>
  <mergeCells count="8">
    <mergeCell ref="T4:T5"/>
    <mergeCell ref="J4:R4"/>
    <mergeCell ref="A4:I4"/>
    <mergeCell ref="A1:B2"/>
    <mergeCell ref="R1:S2"/>
    <mergeCell ref="C1:Q1"/>
    <mergeCell ref="C2:Q2"/>
    <mergeCell ref="S4:S5"/>
  </mergeCells>
  <phoneticPr fontId="0" type="noConversion"/>
  <conditionalFormatting sqref="T6:T78">
    <cfRule type="cellIs" dxfId="8" priority="1" operator="greaterThan">
      <formula>30</formula>
    </cfRule>
    <cfRule type="cellIs" dxfId="7" priority="2" operator="between">
      <formula>0</formula>
      <formula>30</formula>
    </cfRule>
    <cfRule type="cellIs" dxfId="6" priority="3" operator="lessThan">
      <formula>0</formula>
    </cfRule>
  </conditionalFormatting>
  <dataValidations count="1">
    <dataValidation type="list" allowBlank="1" showInputMessage="1" showErrorMessage="1" sqref="H6:H1048576" xr:uid="{28CE92AC-D2C4-4693-95F2-7913F28FDC21}">
      <formula1>"Oui,Non"</formula1>
    </dataValidation>
  </dataValidations>
  <pageMargins left="0.35433070866141736" right="0.19685039370078741" top="0.78740157480314965" bottom="0.35433070866141736" header="0.27559055118110237" footer="0.11811023622047245"/>
  <pageSetup paperSize="9" scale="49" fitToHeight="2" orientation="landscape" horizontalDpi="4294967293" verticalDpi="300" r:id="rId1"/>
  <headerFooter alignWithMargins="0">
    <oddHeader>&amp;L&amp;G&amp;C&amp;"Arial,Gras"&amp;14LISTE MATERIEL DE CONTRÔLE
ETALONNE &amp;R&amp;11&amp;F
&amp;D
&amp;P/&amp;N</oddHeader>
  </headerFooter>
  <colBreaks count="1" manualBreakCount="1">
    <brk id="19" max="1048575" man="1"/>
  </colBreaks>
  <drawing r:id="rId2"/>
  <legacyDrawing r:id="rId3"/>
  <legacyDrawingHF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stopIfTrue="1" operator="containsText" id="{29DB9E63-D3AC-432A-B557-700AF2851DDA}">
            <xm:f>NOT(ISERROR(SEARCH("Etalonnage non valide",R6)))</xm:f>
            <xm:f>"Etalonnage non valide"</xm:f>
            <x14:dxf>
              <font>
                <b/>
                <i val="0"/>
              </font>
              <fill>
                <patternFill>
                  <bgColor indexed="10"/>
                </patternFill>
              </fill>
            </x14:dxf>
          </x14:cfRule>
          <x14:cfRule type="containsText" priority="30" stopIfTrue="1" operator="containsText" id="{487BA140-86F6-464B-BCAD-757C4555A74C}">
            <xm:f>NOT(ISERROR(SEARCH("Etalonné",R6)))</xm:f>
            <xm:f>"Etalonné"</xm:f>
            <x14:dxf>
              <font>
                <b/>
                <i val="0"/>
              </font>
              <fill>
                <patternFill>
                  <bgColor indexed="11"/>
                </patternFill>
              </fill>
            </x14:dxf>
          </x14:cfRule>
          <xm:sqref>R6 R55:R151</xm:sqref>
        </x14:conditionalFormatting>
        <x14:conditionalFormatting xmlns:xm="http://schemas.microsoft.com/office/excel/2006/main">
          <x14:cfRule type="containsText" priority="16" stopIfTrue="1" operator="containsText" id="{50BED1D7-920B-48B4-B590-7A39B2D87488}">
            <xm:f>NOT(ISERROR(SEARCH("Etalonnage non valide",R31)))</xm:f>
            <xm:f>"Etalonnage non valide"</xm:f>
            <x14:dxf>
              <font>
                <b/>
                <i val="0"/>
              </font>
              <fill>
                <patternFill>
                  <bgColor indexed="10"/>
                </patternFill>
              </fill>
            </x14:dxf>
          </x14:cfRule>
          <x14:cfRule type="containsText" priority="17" stopIfTrue="1" operator="containsText" id="{29F7ECF3-463C-491B-AE3B-5025CC00212B}">
            <xm:f>NOT(ISERROR(SEARCH("Etalonné",R31)))</xm:f>
            <xm:f>"Etalonné"</xm:f>
            <x14:dxf>
              <font>
                <b/>
                <i val="0"/>
              </font>
              <fill>
                <patternFill>
                  <bgColor indexed="11"/>
                </patternFill>
              </fill>
            </x14:dxf>
          </x14:cfRule>
          <xm:sqref>R31:R54</xm:sqref>
        </x14:conditionalFormatting>
        <x14:conditionalFormatting xmlns:xm="http://schemas.microsoft.com/office/excel/2006/main">
          <x14:cfRule type="containsText" priority="10" stopIfTrue="1" operator="containsText" id="{A9AE855A-7F56-4FBE-9E70-FF41DF058CB9}">
            <xm:f>NOT(ISERROR(SEARCH("Etalonnage non valide",R7)))</xm:f>
            <xm:f>"Etalonnage non valide"</xm:f>
            <x14:dxf>
              <font>
                <b/>
                <i val="0"/>
              </font>
              <fill>
                <patternFill>
                  <bgColor indexed="10"/>
                </patternFill>
              </fill>
            </x14:dxf>
          </x14:cfRule>
          <x14:cfRule type="containsText" priority="11" stopIfTrue="1" operator="containsText" id="{A1796844-DB1F-430F-8FBB-9167F05082FF}">
            <xm:f>NOT(ISERROR(SEARCH("Etalonné",R7)))</xm:f>
            <xm:f>"Etalonné"</xm:f>
            <x14:dxf>
              <font>
                <b/>
                <i val="0"/>
              </font>
              <fill>
                <patternFill>
                  <bgColor indexed="11"/>
                </patternFill>
              </fill>
            </x14:dxf>
          </x14:cfRule>
          <xm:sqref>R7:R30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44361B-2BBA-4A52-8CFB-24906410CB0C}">
          <x14:formula1>
            <xm:f>Fréquence!$A$3:$A$20</xm:f>
          </x14:formula1>
          <xm:sqref>D6:D78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B95F-5274-49B9-9CF2-25ED73E64266}">
  <sheetPr codeName="Feuil6"/>
  <dimension ref="A1:G248"/>
  <sheetViews>
    <sheetView showGridLines="0" topLeftCell="B1" zoomScale="85" zoomScaleNormal="85" workbookViewId="0">
      <pane ySplit="1" topLeftCell="A2" activePane="bottomLeft" state="frozen"/>
      <selection activeCell="J9" sqref="J9"/>
      <selection pane="bottomLeft" activeCell="F7" sqref="F7"/>
    </sheetView>
  </sheetViews>
  <sheetFormatPr baseColWidth="10" defaultColWidth="17.6640625" defaultRowHeight="14.4" x14ac:dyDescent="0.3"/>
  <cols>
    <col min="1" max="1" width="6.6640625" style="42" hidden="1" customWidth="1"/>
    <col min="2" max="2" width="28.109375" style="42" bestFit="1" customWidth="1"/>
    <col min="3" max="3" width="16.33203125" style="43" customWidth="1"/>
    <col min="4" max="4" width="16.33203125" style="52" customWidth="1"/>
    <col min="5" max="5" width="13.6640625" style="42" bestFit="1" customWidth="1"/>
    <col min="6" max="6" width="40.6640625" style="42" bestFit="1" customWidth="1"/>
    <col min="7" max="7" width="17.33203125" style="42" bestFit="1" customWidth="1"/>
    <col min="8" max="16384" width="17.6640625" style="42"/>
  </cols>
  <sheetData>
    <row r="1" spans="1:7" ht="39.75" customHeight="1" x14ac:dyDescent="0.3">
      <c r="D1" s="44"/>
      <c r="E1" s="44"/>
      <c r="F1" s="44"/>
      <c r="G1" s="44"/>
    </row>
    <row r="2" spans="1:7" ht="28.8" x14ac:dyDescent="0.3">
      <c r="A2" s="45" t="s">
        <v>45</v>
      </c>
      <c r="B2" s="46" t="s">
        <v>46</v>
      </c>
      <c r="C2" s="47" t="s">
        <v>47</v>
      </c>
      <c r="D2" s="48" t="s">
        <v>48</v>
      </c>
      <c r="E2" s="46" t="s">
        <v>49</v>
      </c>
      <c r="F2" s="46" t="s">
        <v>50</v>
      </c>
      <c r="G2" s="46" t="s">
        <v>60</v>
      </c>
    </row>
    <row r="3" spans="1:7" x14ac:dyDescent="0.3">
      <c r="A3" s="42">
        <f>'[1]Work Sheet'!A3</f>
        <v>1</v>
      </c>
      <c r="B3" s="42" t="str">
        <f>CONCATENATE('Liste matériel étalonné'!D6," ",'Liste matériel étalonné'!A6)</f>
        <v>Manomètre pression 258</v>
      </c>
      <c r="C3" s="49">
        <f>IFERROR(VLOOKUP('Liste matériel étalonné'!B6,'Liste matériel étalonné'!B:S,11,FALSE),"")</f>
        <v>44242</v>
      </c>
      <c r="D3" s="50">
        <f>IFERROR(VLOOKUP('Liste matériel étalonné'!L6,'Liste matériel étalonné'!L:T,2,FALSE),"")</f>
        <v>0.375</v>
      </c>
      <c r="E3" s="61">
        <f>IFERROR(VLOOKUP('Liste matériel étalonné'!L6,'Liste matériel étalonné'!L:U,3,FALSE),"")</f>
        <v>30</v>
      </c>
      <c r="F3" s="49" t="str">
        <f>IFERROR(VLOOKUP('Liste matériel étalonné'!B6,'Liste matériel étalonné'!B:V,1,FALSE),"")</f>
        <v>Mesure</v>
      </c>
      <c r="G3" s="51"/>
    </row>
    <row r="4" spans="1:7" x14ac:dyDescent="0.3">
      <c r="A4" s="42">
        <f>'[1]Work Sheet'!A4</f>
        <v>2</v>
      </c>
      <c r="B4" s="42" t="str">
        <f>CONCATENATE('Liste matériel étalonné'!D7," ",'Liste matériel étalonné'!A7)</f>
        <v>Poste à souder 49</v>
      </c>
      <c r="C4" s="49">
        <f>IFERROR(VLOOKUP('Liste matériel étalonné'!B7,'Liste matériel étalonné'!B:S,11,FALSE),"")</f>
        <v>44332</v>
      </c>
      <c r="D4" s="50">
        <f>IFERROR(VLOOKUP('Liste matériel étalonné'!L7,'Liste matériel étalonné'!L:T,2,FALSE),"")</f>
        <v>0.375</v>
      </c>
      <c r="E4" s="61">
        <f>IFERROR(VLOOKUP('Liste matériel étalonné'!L7,'Liste matériel étalonné'!L:U,3,FALSE),"")</f>
        <v>30</v>
      </c>
      <c r="F4" s="49" t="str">
        <f>IFERROR(VLOOKUP('Liste matériel étalonné'!B7,'Liste matériel étalonné'!B:V,1,FALSE),"")</f>
        <v>Soudage</v>
      </c>
      <c r="G4" s="51"/>
    </row>
    <row r="5" spans="1:7" x14ac:dyDescent="0.3">
      <c r="A5" s="42">
        <f>'[1]Work Sheet'!A5</f>
        <v>3</v>
      </c>
      <c r="B5" s="42" t="str">
        <f>CONCATENATE('Liste matériel étalonné'!D8," ",'Liste matériel étalonné'!A8)</f>
        <v xml:space="preserve"> </v>
      </c>
      <c r="C5" s="49" t="str">
        <f>IFERROR(VLOOKUP('Liste matériel étalonné'!B8,'Liste matériel étalonné'!B:S,11,FALSE),"")</f>
        <v/>
      </c>
      <c r="D5" s="50" t="str">
        <f>IFERROR(VLOOKUP('Liste matériel étalonné'!L8,'Liste matériel étalonné'!L:T,2,FALSE),"")</f>
        <v/>
      </c>
      <c r="E5" s="61" t="str">
        <f>IFERROR(VLOOKUP('Liste matériel étalonné'!L8,'Liste matériel étalonné'!L:U,3,FALSE),"")</f>
        <v/>
      </c>
      <c r="F5" s="49" t="str">
        <f>IFERROR(VLOOKUP('Liste matériel étalonné'!B8,'Liste matériel étalonné'!B:V,1,FALSE),"")</f>
        <v/>
      </c>
      <c r="G5" s="51"/>
    </row>
    <row r="6" spans="1:7" x14ac:dyDescent="0.3">
      <c r="A6" s="42">
        <f>'[1]Work Sheet'!A6</f>
        <v>4</v>
      </c>
      <c r="B6" s="42" t="str">
        <f>CONCATENATE('Liste matériel étalonné'!D9," ",'Liste matériel étalonné'!A9)</f>
        <v xml:space="preserve"> </v>
      </c>
      <c r="C6" s="49" t="str">
        <f>IFERROR(VLOOKUP('Liste matériel étalonné'!B9,'Liste matériel étalonné'!B:S,11,FALSE),"")</f>
        <v/>
      </c>
      <c r="D6" s="50" t="str">
        <f>IFERROR(VLOOKUP('Liste matériel étalonné'!L9,'Liste matériel étalonné'!L:T,2,FALSE),"")</f>
        <v/>
      </c>
      <c r="E6" s="61" t="str">
        <f>IFERROR(VLOOKUP('Liste matériel étalonné'!L9,'Liste matériel étalonné'!L:U,3,FALSE),"")</f>
        <v/>
      </c>
      <c r="F6" s="49" t="str">
        <f>IFERROR(VLOOKUP('Liste matériel étalonné'!B9,'Liste matériel étalonné'!B:V,1,FALSE),"")</f>
        <v/>
      </c>
      <c r="G6" s="51"/>
    </row>
    <row r="7" spans="1:7" x14ac:dyDescent="0.3">
      <c r="A7" s="42">
        <f>'[1]Work Sheet'!A7</f>
        <v>5</v>
      </c>
      <c r="B7" s="42" t="str">
        <f>CONCATENATE('Liste matériel étalonné'!D10," ",'Liste matériel étalonné'!A10)</f>
        <v xml:space="preserve"> </v>
      </c>
      <c r="C7" s="49" t="str">
        <f>IFERROR(VLOOKUP('Liste matériel étalonné'!B10,'Liste matériel étalonné'!B:S,11,FALSE),"")</f>
        <v/>
      </c>
      <c r="D7" s="50" t="str">
        <f>IFERROR(VLOOKUP('Liste matériel étalonné'!L10,'Liste matériel étalonné'!L:T,2,FALSE),"")</f>
        <v/>
      </c>
      <c r="E7" s="61" t="str">
        <f>IFERROR(VLOOKUP('Liste matériel étalonné'!L10,'Liste matériel étalonné'!L:U,3,FALSE),"")</f>
        <v/>
      </c>
      <c r="F7" s="49" t="str">
        <f>IFERROR(VLOOKUP('Liste matériel étalonné'!B10,'Liste matériel étalonné'!B:V,1,FALSE),"")</f>
        <v/>
      </c>
      <c r="G7" s="51"/>
    </row>
    <row r="8" spans="1:7" x14ac:dyDescent="0.3">
      <c r="A8" s="42">
        <f>'[1]Work Sheet'!A8</f>
        <v>6</v>
      </c>
      <c r="B8" s="42" t="str">
        <f>CONCATENATE('Liste matériel étalonné'!D11," ",'Liste matériel étalonné'!A11)</f>
        <v xml:space="preserve"> </v>
      </c>
      <c r="C8" s="49" t="str">
        <f>IFERROR(VLOOKUP('Liste matériel étalonné'!B11,'Liste matériel étalonné'!B:S,11,FALSE),"")</f>
        <v/>
      </c>
      <c r="D8" s="50" t="str">
        <f>IFERROR(VLOOKUP('Liste matériel étalonné'!L11,'Liste matériel étalonné'!L:T,2,FALSE),"")</f>
        <v/>
      </c>
      <c r="E8" s="61" t="str">
        <f>IFERROR(VLOOKUP('Liste matériel étalonné'!L11,'Liste matériel étalonné'!L:U,3,FALSE),"")</f>
        <v/>
      </c>
      <c r="F8" s="49" t="str">
        <f>IFERROR(VLOOKUP('Liste matériel étalonné'!B11,'Liste matériel étalonné'!B:V,1,FALSE),"")</f>
        <v/>
      </c>
      <c r="G8" s="51"/>
    </row>
    <row r="9" spans="1:7" x14ac:dyDescent="0.3">
      <c r="A9" s="42" t="str">
        <f>'[1]Work Sheet'!A9</f>
        <v/>
      </c>
      <c r="B9" s="42" t="str">
        <f>CONCATENATE('Liste matériel étalonné'!D12," ",'Liste matériel étalonné'!A12)</f>
        <v xml:space="preserve"> </v>
      </c>
      <c r="C9" s="49" t="str">
        <f>IFERROR(VLOOKUP('Liste matériel étalonné'!B12,'Liste matériel étalonné'!B:S,11,FALSE),"")</f>
        <v/>
      </c>
      <c r="D9" s="50" t="str">
        <f>IFERROR(VLOOKUP('Liste matériel étalonné'!L12,'Liste matériel étalonné'!L:T,2,FALSE),"")</f>
        <v/>
      </c>
      <c r="E9" s="61" t="str">
        <f>IFERROR(VLOOKUP('Liste matériel étalonné'!L12,'Liste matériel étalonné'!L:U,3,FALSE),"")</f>
        <v/>
      </c>
      <c r="F9" s="49" t="str">
        <f>IFERROR(VLOOKUP('Liste matériel étalonné'!B12,'Liste matériel étalonné'!B:V,1,FALSE),"")</f>
        <v/>
      </c>
      <c r="G9" s="51"/>
    </row>
    <row r="10" spans="1:7" x14ac:dyDescent="0.3">
      <c r="A10" s="42" t="str">
        <f>'[1]Work Sheet'!A10</f>
        <v/>
      </c>
      <c r="B10" s="42" t="str">
        <f>CONCATENATE('Liste matériel étalonné'!D13," ",'Liste matériel étalonné'!A13)</f>
        <v xml:space="preserve"> </v>
      </c>
      <c r="C10" s="49" t="str">
        <f>IFERROR(VLOOKUP('Liste matériel étalonné'!B13,'Liste matériel étalonné'!B:S,11,FALSE),"")</f>
        <v/>
      </c>
      <c r="D10" s="50" t="str">
        <f>IFERROR(VLOOKUP('Liste matériel étalonné'!L13,'Liste matériel étalonné'!L:T,2,FALSE),"")</f>
        <v/>
      </c>
      <c r="E10" s="61" t="str">
        <f>IFERROR(VLOOKUP('Liste matériel étalonné'!L13,'Liste matériel étalonné'!L:U,3,FALSE),"")</f>
        <v/>
      </c>
      <c r="F10" s="49" t="str">
        <f>IFERROR(VLOOKUP('Liste matériel étalonné'!B13,'Liste matériel étalonné'!B:V,1,FALSE),"")</f>
        <v/>
      </c>
      <c r="G10" s="51"/>
    </row>
    <row r="11" spans="1:7" x14ac:dyDescent="0.3">
      <c r="A11" s="42" t="str">
        <f>'[1]Work Sheet'!A11</f>
        <v/>
      </c>
      <c r="B11" s="42" t="str">
        <f>CONCATENATE('Liste matériel étalonné'!D14," ",'Liste matériel étalonné'!A14)</f>
        <v xml:space="preserve"> </v>
      </c>
      <c r="C11" s="49" t="str">
        <f>IFERROR(VLOOKUP('Liste matériel étalonné'!B14,'Liste matériel étalonné'!B:S,11,FALSE),"")</f>
        <v/>
      </c>
      <c r="D11" s="50" t="str">
        <f>IFERROR(VLOOKUP('Liste matériel étalonné'!L14,'Liste matériel étalonné'!L:T,2,FALSE),"")</f>
        <v/>
      </c>
      <c r="E11" s="61" t="str">
        <f>IFERROR(VLOOKUP('Liste matériel étalonné'!L14,'Liste matériel étalonné'!L:U,3,FALSE),"")</f>
        <v/>
      </c>
      <c r="F11" s="49" t="str">
        <f>IFERROR(VLOOKUP('Liste matériel étalonné'!B14,'Liste matériel étalonné'!B:V,1,FALSE),"")</f>
        <v/>
      </c>
      <c r="G11" s="51"/>
    </row>
    <row r="12" spans="1:7" x14ac:dyDescent="0.3">
      <c r="A12" s="42" t="str">
        <f>'[1]Work Sheet'!A12</f>
        <v/>
      </c>
      <c r="B12" s="42" t="str">
        <f>CONCATENATE('Liste matériel étalonné'!D15," ",'Liste matériel étalonné'!A15)</f>
        <v xml:space="preserve"> </v>
      </c>
      <c r="C12" s="49" t="str">
        <f>IFERROR(VLOOKUP('Liste matériel étalonné'!B15,'Liste matériel étalonné'!B:S,11,FALSE),"")</f>
        <v/>
      </c>
      <c r="D12" s="50" t="str">
        <f>IFERROR(VLOOKUP('Liste matériel étalonné'!L15,'Liste matériel étalonné'!L:T,2,FALSE),"")</f>
        <v/>
      </c>
      <c r="E12" s="61" t="str">
        <f>IFERROR(VLOOKUP('Liste matériel étalonné'!L15,'Liste matériel étalonné'!L:U,3,FALSE),"")</f>
        <v/>
      </c>
      <c r="F12" s="49" t="str">
        <f>IFERROR(VLOOKUP('Liste matériel étalonné'!B15,'Liste matériel étalonné'!B:V,1,FALSE),"")</f>
        <v/>
      </c>
      <c r="G12" s="51"/>
    </row>
    <row r="13" spans="1:7" x14ac:dyDescent="0.3">
      <c r="A13" s="42" t="str">
        <f>'[1]Work Sheet'!A13</f>
        <v/>
      </c>
      <c r="B13" s="42" t="str">
        <f>CONCATENATE('Liste matériel étalonné'!D16," ",'Liste matériel étalonné'!A16)</f>
        <v xml:space="preserve"> </v>
      </c>
      <c r="C13" s="49" t="str">
        <f>IFERROR(VLOOKUP('Liste matériel étalonné'!B16,'Liste matériel étalonné'!B:S,11,FALSE),"")</f>
        <v/>
      </c>
      <c r="D13" s="50" t="str">
        <f>IFERROR(VLOOKUP('Liste matériel étalonné'!L16,'Liste matériel étalonné'!L:T,2,FALSE),"")</f>
        <v/>
      </c>
      <c r="E13" s="61" t="str">
        <f>IFERROR(VLOOKUP('Liste matériel étalonné'!L16,'Liste matériel étalonné'!L:U,3,FALSE),"")</f>
        <v/>
      </c>
      <c r="F13" s="49" t="str">
        <f>IFERROR(VLOOKUP('Liste matériel étalonné'!B16,'Liste matériel étalonné'!B:V,1,FALSE),"")</f>
        <v/>
      </c>
      <c r="G13" s="51"/>
    </row>
    <row r="14" spans="1:7" x14ac:dyDescent="0.3">
      <c r="A14" s="42" t="str">
        <f>'[1]Work Sheet'!A14</f>
        <v/>
      </c>
      <c r="B14" s="42" t="str">
        <f>CONCATENATE('Liste matériel étalonné'!D17," ",'Liste matériel étalonné'!A17)</f>
        <v xml:space="preserve"> </v>
      </c>
      <c r="C14" s="49" t="str">
        <f>IFERROR(VLOOKUP('Liste matériel étalonné'!B17,'Liste matériel étalonné'!B:S,11,FALSE),"")</f>
        <v/>
      </c>
      <c r="D14" s="50" t="str">
        <f>IFERROR(VLOOKUP('Liste matériel étalonné'!L17,'Liste matériel étalonné'!L:T,2,FALSE),"")</f>
        <v/>
      </c>
      <c r="E14" s="61" t="str">
        <f>IFERROR(VLOOKUP('Liste matériel étalonné'!L17,'Liste matériel étalonné'!L:U,3,FALSE),"")</f>
        <v/>
      </c>
      <c r="F14" s="49" t="str">
        <f>IFERROR(VLOOKUP('Liste matériel étalonné'!B17,'Liste matériel étalonné'!B:V,1,FALSE),"")</f>
        <v/>
      </c>
      <c r="G14" s="51"/>
    </row>
    <row r="15" spans="1:7" x14ac:dyDescent="0.3">
      <c r="A15" s="42" t="str">
        <f>'[1]Work Sheet'!A15</f>
        <v/>
      </c>
      <c r="B15" s="42" t="str">
        <f>CONCATENATE('Liste matériel étalonné'!D18," ",'Liste matériel étalonné'!A18)</f>
        <v xml:space="preserve"> </v>
      </c>
      <c r="C15" s="49" t="str">
        <f>IFERROR(VLOOKUP('Liste matériel étalonné'!B18,'Liste matériel étalonné'!B:S,11,FALSE),"")</f>
        <v/>
      </c>
      <c r="D15" s="50" t="str">
        <f>IFERROR(VLOOKUP('Liste matériel étalonné'!L18,'Liste matériel étalonné'!L:T,2,FALSE),"")</f>
        <v/>
      </c>
      <c r="E15" s="61" t="str">
        <f>IFERROR(VLOOKUP('Liste matériel étalonné'!L18,'Liste matériel étalonné'!L:U,3,FALSE),"")</f>
        <v/>
      </c>
      <c r="F15" s="49" t="str">
        <f>IFERROR(VLOOKUP('Liste matériel étalonné'!B18,'Liste matériel étalonné'!B:V,1,FALSE),"")</f>
        <v/>
      </c>
      <c r="G15" s="51"/>
    </row>
    <row r="16" spans="1:7" x14ac:dyDescent="0.3">
      <c r="A16" s="42" t="str">
        <f>'[1]Work Sheet'!A16</f>
        <v/>
      </c>
      <c r="B16" s="42" t="str">
        <f>CONCATENATE('Liste matériel étalonné'!D19," ",'Liste matériel étalonné'!A19)</f>
        <v xml:space="preserve"> </v>
      </c>
      <c r="C16" s="49" t="str">
        <f>IFERROR(VLOOKUP('Liste matériel étalonné'!B19,'Liste matériel étalonné'!B:S,11,FALSE),"")</f>
        <v/>
      </c>
      <c r="D16" s="50" t="str">
        <f>IFERROR(VLOOKUP('Liste matériel étalonné'!L19,'Liste matériel étalonné'!L:T,2,FALSE),"")</f>
        <v/>
      </c>
      <c r="E16" s="61" t="str">
        <f>IFERROR(VLOOKUP('Liste matériel étalonné'!L19,'Liste matériel étalonné'!L:U,3,FALSE),"")</f>
        <v/>
      </c>
      <c r="F16" s="49" t="str">
        <f>IFERROR(VLOOKUP('Liste matériel étalonné'!B19,'Liste matériel étalonné'!B:V,1,FALSE),"")</f>
        <v/>
      </c>
      <c r="G16" s="51"/>
    </row>
    <row r="17" spans="1:7" x14ac:dyDescent="0.3">
      <c r="A17" s="42" t="str">
        <f>'[1]Work Sheet'!A17</f>
        <v/>
      </c>
      <c r="B17" s="42" t="str">
        <f>CONCATENATE('Liste matériel étalonné'!D20," ",'Liste matériel étalonné'!A20)</f>
        <v xml:space="preserve"> </v>
      </c>
      <c r="C17" s="49" t="str">
        <f>IFERROR(VLOOKUP('Liste matériel étalonné'!B20,'Liste matériel étalonné'!B:S,11,FALSE),"")</f>
        <v/>
      </c>
      <c r="D17" s="50" t="str">
        <f>IFERROR(VLOOKUP('Liste matériel étalonné'!L20,'Liste matériel étalonné'!L:T,2,FALSE),"")</f>
        <v/>
      </c>
      <c r="E17" s="61" t="str">
        <f>IFERROR(VLOOKUP('Liste matériel étalonné'!L20,'Liste matériel étalonné'!L:U,3,FALSE),"")</f>
        <v/>
      </c>
      <c r="F17" s="49" t="str">
        <f>IFERROR(VLOOKUP('Liste matériel étalonné'!B20,'Liste matériel étalonné'!B:V,1,FALSE),"")</f>
        <v/>
      </c>
      <c r="G17" s="51"/>
    </row>
    <row r="18" spans="1:7" x14ac:dyDescent="0.3">
      <c r="A18" s="42" t="str">
        <f>'[1]Work Sheet'!A18</f>
        <v/>
      </c>
      <c r="B18" s="42" t="str">
        <f>CONCATENATE('Liste matériel étalonné'!D21," ",'Liste matériel étalonné'!A21)</f>
        <v xml:space="preserve"> </v>
      </c>
      <c r="C18" s="49" t="str">
        <f>IFERROR(VLOOKUP('Liste matériel étalonné'!B21,'Liste matériel étalonné'!B:S,11,FALSE),"")</f>
        <v/>
      </c>
      <c r="D18" s="50" t="str">
        <f>IFERROR(VLOOKUP('Liste matériel étalonné'!L21,'Liste matériel étalonné'!L:T,2,FALSE),"")</f>
        <v/>
      </c>
      <c r="E18" s="61" t="str">
        <f>IFERROR(VLOOKUP('Liste matériel étalonné'!L21,'Liste matériel étalonné'!L:U,3,FALSE),"")</f>
        <v/>
      </c>
      <c r="F18" s="49" t="str">
        <f>IFERROR(VLOOKUP('Liste matériel étalonné'!B21,'Liste matériel étalonné'!B:V,1,FALSE),"")</f>
        <v/>
      </c>
      <c r="G18" s="51"/>
    </row>
    <row r="19" spans="1:7" x14ac:dyDescent="0.3">
      <c r="A19" s="42" t="str">
        <f>'[1]Work Sheet'!A19</f>
        <v/>
      </c>
      <c r="B19" s="42" t="str">
        <f>CONCATENATE('Liste matériel étalonné'!D22," ",'Liste matériel étalonné'!A22)</f>
        <v xml:space="preserve"> </v>
      </c>
      <c r="C19" s="49" t="str">
        <f>IFERROR(VLOOKUP('Liste matériel étalonné'!B22,'Liste matériel étalonné'!B:S,11,FALSE),"")</f>
        <v/>
      </c>
      <c r="D19" s="50" t="str">
        <f>IFERROR(VLOOKUP('Liste matériel étalonné'!L22,'Liste matériel étalonné'!L:T,2,FALSE),"")</f>
        <v/>
      </c>
      <c r="E19" s="61" t="str">
        <f>IFERROR(VLOOKUP('Liste matériel étalonné'!L22,'Liste matériel étalonné'!L:U,3,FALSE),"")</f>
        <v/>
      </c>
      <c r="F19" s="49" t="str">
        <f>IFERROR(VLOOKUP('Liste matériel étalonné'!B22,'Liste matériel étalonné'!B:V,1,FALSE),"")</f>
        <v/>
      </c>
      <c r="G19" s="51"/>
    </row>
    <row r="20" spans="1:7" x14ac:dyDescent="0.3">
      <c r="A20" s="42" t="str">
        <f>'[1]Work Sheet'!A20</f>
        <v/>
      </c>
      <c r="B20" s="42" t="str">
        <f>CONCATENATE('Liste matériel étalonné'!D23," ",'Liste matériel étalonné'!A23)</f>
        <v xml:space="preserve"> </v>
      </c>
      <c r="C20" s="49" t="str">
        <f>IFERROR(VLOOKUP('Liste matériel étalonné'!B23,'Liste matériel étalonné'!B:S,11,FALSE),"")</f>
        <v/>
      </c>
      <c r="D20" s="50" t="str">
        <f>IFERROR(VLOOKUP('Liste matériel étalonné'!L23,'Liste matériel étalonné'!L:T,2,FALSE),"")</f>
        <v/>
      </c>
      <c r="E20" s="61" t="str">
        <f>IFERROR(VLOOKUP('Liste matériel étalonné'!L23,'Liste matériel étalonné'!L:U,3,FALSE),"")</f>
        <v/>
      </c>
      <c r="F20" s="49" t="str">
        <f>IFERROR(VLOOKUP('Liste matériel étalonné'!B23,'Liste matériel étalonné'!B:V,1,FALSE),"")</f>
        <v/>
      </c>
      <c r="G20" s="51"/>
    </row>
    <row r="21" spans="1:7" x14ac:dyDescent="0.3">
      <c r="A21" s="42" t="str">
        <f>'[1]Work Sheet'!A21</f>
        <v/>
      </c>
      <c r="B21" s="42" t="str">
        <f>CONCATENATE('Liste matériel étalonné'!D24," ",'Liste matériel étalonné'!A24)</f>
        <v xml:space="preserve"> </v>
      </c>
      <c r="C21" s="49" t="str">
        <f>IFERROR(VLOOKUP('Liste matériel étalonné'!B24,'Liste matériel étalonné'!B:S,11,FALSE),"")</f>
        <v/>
      </c>
      <c r="D21" s="50" t="str">
        <f>IFERROR(VLOOKUP('Liste matériel étalonné'!L24,'Liste matériel étalonné'!L:T,2,FALSE),"")</f>
        <v/>
      </c>
      <c r="E21" s="61" t="str">
        <f>IFERROR(VLOOKUP('Liste matériel étalonné'!L24,'Liste matériel étalonné'!L:U,3,FALSE),"")</f>
        <v/>
      </c>
      <c r="F21" s="49" t="str">
        <f>IFERROR(VLOOKUP('Liste matériel étalonné'!B24,'Liste matériel étalonné'!B:V,1,FALSE),"")</f>
        <v/>
      </c>
      <c r="G21" s="51"/>
    </row>
    <row r="22" spans="1:7" x14ac:dyDescent="0.3">
      <c r="A22" s="42" t="str">
        <f>'[1]Work Sheet'!A22</f>
        <v/>
      </c>
      <c r="B22" s="42" t="str">
        <f>CONCATENATE('Liste matériel étalonné'!D25," ",'Liste matériel étalonné'!A25)</f>
        <v xml:space="preserve"> </v>
      </c>
      <c r="C22" s="49" t="str">
        <f>IFERROR(VLOOKUP('Liste matériel étalonné'!B25,'Liste matériel étalonné'!B:S,11,FALSE),"")</f>
        <v/>
      </c>
      <c r="D22" s="50" t="str">
        <f>IFERROR(VLOOKUP('Liste matériel étalonné'!L25,'Liste matériel étalonné'!L:T,2,FALSE),"")</f>
        <v/>
      </c>
      <c r="E22" s="61" t="str">
        <f>IFERROR(VLOOKUP('Liste matériel étalonné'!L25,'Liste matériel étalonné'!L:U,3,FALSE),"")</f>
        <v/>
      </c>
      <c r="F22" s="49" t="str">
        <f>IFERROR(VLOOKUP('Liste matériel étalonné'!B25,'Liste matériel étalonné'!B:V,1,FALSE),"")</f>
        <v/>
      </c>
      <c r="G22" s="51"/>
    </row>
    <row r="23" spans="1:7" x14ac:dyDescent="0.3">
      <c r="A23" s="42" t="str">
        <f>'[1]Work Sheet'!A23</f>
        <v/>
      </c>
      <c r="B23" s="42" t="str">
        <f>CONCATENATE('Liste matériel étalonné'!D26," ",'Liste matériel étalonné'!A26)</f>
        <v xml:space="preserve"> </v>
      </c>
      <c r="C23" s="49" t="str">
        <f>IFERROR(VLOOKUP('Liste matériel étalonné'!B26,'Liste matériel étalonné'!B:S,11,FALSE),"")</f>
        <v/>
      </c>
      <c r="D23" s="50" t="str">
        <f>IFERROR(VLOOKUP('Liste matériel étalonné'!L26,'Liste matériel étalonné'!L:T,2,FALSE),"")</f>
        <v/>
      </c>
      <c r="E23" s="61" t="str">
        <f>IFERROR(VLOOKUP('Liste matériel étalonné'!L26,'Liste matériel étalonné'!L:U,3,FALSE),"")</f>
        <v/>
      </c>
      <c r="F23" s="49" t="str">
        <f>IFERROR(VLOOKUP('Liste matériel étalonné'!B26,'Liste matériel étalonné'!B:V,1,FALSE),"")</f>
        <v/>
      </c>
      <c r="G23" s="51"/>
    </row>
    <row r="24" spans="1:7" x14ac:dyDescent="0.3">
      <c r="A24" s="42" t="str">
        <f>'[1]Work Sheet'!A24</f>
        <v/>
      </c>
      <c r="B24" s="42" t="str">
        <f>CONCATENATE('Liste matériel étalonné'!D27," ",'Liste matériel étalonné'!A27)</f>
        <v xml:space="preserve"> </v>
      </c>
      <c r="C24" s="49" t="str">
        <f>IFERROR(VLOOKUP('Liste matériel étalonné'!B27,'Liste matériel étalonné'!B:S,11,FALSE),"")</f>
        <v/>
      </c>
      <c r="D24" s="50" t="str">
        <f>IFERROR(VLOOKUP('Liste matériel étalonné'!L27,'Liste matériel étalonné'!L:T,2,FALSE),"")</f>
        <v/>
      </c>
      <c r="E24" s="61" t="str">
        <f>IFERROR(VLOOKUP('Liste matériel étalonné'!L27,'Liste matériel étalonné'!L:U,3,FALSE),"")</f>
        <v/>
      </c>
      <c r="F24" s="49" t="str">
        <f>IFERROR(VLOOKUP('Liste matériel étalonné'!B27,'Liste matériel étalonné'!B:V,1,FALSE),"")</f>
        <v/>
      </c>
      <c r="G24" s="51"/>
    </row>
    <row r="25" spans="1:7" x14ac:dyDescent="0.3">
      <c r="A25" s="42" t="str">
        <f>'[1]Work Sheet'!A25</f>
        <v/>
      </c>
      <c r="B25" s="42" t="str">
        <f>CONCATENATE('Liste matériel étalonné'!D28," ",'Liste matériel étalonné'!A28)</f>
        <v xml:space="preserve"> </v>
      </c>
      <c r="C25" s="49" t="str">
        <f>IFERROR(VLOOKUP('Liste matériel étalonné'!B28,'Liste matériel étalonné'!B:S,11,FALSE),"")</f>
        <v/>
      </c>
      <c r="D25" s="50" t="str">
        <f>IFERROR(VLOOKUP('Liste matériel étalonné'!L28,'Liste matériel étalonné'!L:T,2,FALSE),"")</f>
        <v/>
      </c>
      <c r="E25" s="61" t="str">
        <f>IFERROR(VLOOKUP('Liste matériel étalonné'!L28,'Liste matériel étalonné'!L:U,3,FALSE),"")</f>
        <v/>
      </c>
      <c r="F25" s="49" t="str">
        <f>IFERROR(VLOOKUP('Liste matériel étalonné'!B28,'Liste matériel étalonné'!B:V,1,FALSE),"")</f>
        <v/>
      </c>
      <c r="G25" s="51"/>
    </row>
    <row r="26" spans="1:7" x14ac:dyDescent="0.3">
      <c r="A26" s="42" t="str">
        <f>'[1]Work Sheet'!A26</f>
        <v/>
      </c>
      <c r="B26" s="42" t="str">
        <f>CONCATENATE('Liste matériel étalonné'!D29," ",'Liste matériel étalonné'!A29)</f>
        <v xml:space="preserve"> </v>
      </c>
      <c r="C26" s="49" t="str">
        <f>IFERROR(VLOOKUP('Liste matériel étalonné'!B29,'Liste matériel étalonné'!B:S,11,FALSE),"")</f>
        <v/>
      </c>
      <c r="D26" s="50" t="str">
        <f>IFERROR(VLOOKUP('Liste matériel étalonné'!L29,'Liste matériel étalonné'!L:T,2,FALSE),"")</f>
        <v/>
      </c>
      <c r="E26" s="61" t="str">
        <f>IFERROR(VLOOKUP('Liste matériel étalonné'!L29,'Liste matériel étalonné'!L:U,3,FALSE),"")</f>
        <v/>
      </c>
      <c r="F26" s="49" t="str">
        <f>IFERROR(VLOOKUP('Liste matériel étalonné'!B29,'Liste matériel étalonné'!B:V,1,FALSE),"")</f>
        <v/>
      </c>
      <c r="G26" s="51"/>
    </row>
    <row r="27" spans="1:7" x14ac:dyDescent="0.3">
      <c r="A27" s="42" t="str">
        <f>'[1]Work Sheet'!A27</f>
        <v/>
      </c>
      <c r="B27" s="42" t="str">
        <f>CONCATENATE('Liste matériel étalonné'!D30," ",'Liste matériel étalonné'!A30)</f>
        <v xml:space="preserve"> </v>
      </c>
      <c r="C27" s="49" t="str">
        <f>IFERROR(VLOOKUP('Liste matériel étalonné'!B30,'Liste matériel étalonné'!B:S,11,FALSE),"")</f>
        <v/>
      </c>
      <c r="D27" s="50" t="str">
        <f>IFERROR(VLOOKUP('Liste matériel étalonné'!L30,'Liste matériel étalonné'!L:T,2,FALSE),"")</f>
        <v/>
      </c>
      <c r="E27" s="61" t="str">
        <f>IFERROR(VLOOKUP('Liste matériel étalonné'!L30,'Liste matériel étalonné'!L:U,3,FALSE),"")</f>
        <v/>
      </c>
      <c r="F27" s="49" t="str">
        <f>IFERROR(VLOOKUP('Liste matériel étalonné'!B30,'Liste matériel étalonné'!B:V,1,FALSE),"")</f>
        <v/>
      </c>
      <c r="G27" s="51"/>
    </row>
    <row r="28" spans="1:7" x14ac:dyDescent="0.3">
      <c r="A28" s="42" t="str">
        <f>'[1]Work Sheet'!A28</f>
        <v/>
      </c>
      <c r="B28" s="42" t="str">
        <f>CONCATENATE('Liste matériel étalonné'!D31," ",'Liste matériel étalonné'!A31)</f>
        <v xml:space="preserve"> </v>
      </c>
      <c r="C28" s="49" t="str">
        <f>IFERROR(VLOOKUP('Liste matériel étalonné'!B31,'Liste matériel étalonné'!B:S,11,FALSE),"")</f>
        <v/>
      </c>
      <c r="D28" s="50" t="str">
        <f>IFERROR(VLOOKUP('Liste matériel étalonné'!L31,'Liste matériel étalonné'!L:T,2,FALSE),"")</f>
        <v/>
      </c>
      <c r="E28" s="61" t="str">
        <f>IFERROR(VLOOKUP('Liste matériel étalonné'!L31,'Liste matériel étalonné'!L:U,3,FALSE),"")</f>
        <v/>
      </c>
      <c r="F28" s="49" t="str">
        <f>IFERROR(VLOOKUP('Liste matériel étalonné'!B31,'Liste matériel étalonné'!B:V,1,FALSE),"")</f>
        <v/>
      </c>
      <c r="G28" s="51"/>
    </row>
    <row r="29" spans="1:7" x14ac:dyDescent="0.3">
      <c r="A29" s="42" t="str">
        <f>'[1]Work Sheet'!A29</f>
        <v/>
      </c>
      <c r="B29" s="42" t="str">
        <f>CONCATENATE('Liste matériel étalonné'!D32," ",'Liste matériel étalonné'!A32)</f>
        <v xml:space="preserve"> </v>
      </c>
      <c r="C29" s="49" t="str">
        <f>IFERROR(VLOOKUP('Liste matériel étalonné'!B32,'Liste matériel étalonné'!B:S,11,FALSE),"")</f>
        <v/>
      </c>
      <c r="D29" s="50" t="str">
        <f>IFERROR(VLOOKUP('Liste matériel étalonné'!L32,'Liste matériel étalonné'!L:T,2,FALSE),"")</f>
        <v/>
      </c>
      <c r="E29" s="61" t="str">
        <f>IFERROR(VLOOKUP('Liste matériel étalonné'!L32,'Liste matériel étalonné'!L:U,3,FALSE),"")</f>
        <v/>
      </c>
      <c r="F29" s="49" t="str">
        <f>IFERROR(VLOOKUP('Liste matériel étalonné'!B32,'Liste matériel étalonné'!B:V,1,FALSE),"")</f>
        <v/>
      </c>
      <c r="G29" s="51"/>
    </row>
    <row r="30" spans="1:7" x14ac:dyDescent="0.3">
      <c r="A30" s="42" t="str">
        <f>'[1]Work Sheet'!A30</f>
        <v/>
      </c>
      <c r="B30" s="42" t="str">
        <f>CONCATENATE('Liste matériel étalonné'!D33," ",'Liste matériel étalonné'!A33)</f>
        <v xml:space="preserve"> </v>
      </c>
      <c r="C30" s="49" t="str">
        <f>IFERROR(VLOOKUP('Liste matériel étalonné'!B33,'Liste matériel étalonné'!B:S,11,FALSE),"")</f>
        <v/>
      </c>
      <c r="D30" s="50" t="str">
        <f>IFERROR(VLOOKUP('Liste matériel étalonné'!L33,'Liste matériel étalonné'!L:T,2,FALSE),"")</f>
        <v/>
      </c>
      <c r="E30" s="61" t="str">
        <f>IFERROR(VLOOKUP('Liste matériel étalonné'!L33,'Liste matériel étalonné'!L:U,3,FALSE),"")</f>
        <v/>
      </c>
      <c r="F30" s="49" t="str">
        <f>IFERROR(VLOOKUP('Liste matériel étalonné'!B33,'Liste matériel étalonné'!B:V,1,FALSE),"")</f>
        <v/>
      </c>
      <c r="G30" s="51"/>
    </row>
    <row r="31" spans="1:7" x14ac:dyDescent="0.3">
      <c r="A31" s="42" t="str">
        <f>'[1]Work Sheet'!A31</f>
        <v/>
      </c>
      <c r="B31" s="42" t="str">
        <f>CONCATENATE('Liste matériel étalonné'!D34," ",'Liste matériel étalonné'!A34)</f>
        <v xml:space="preserve"> </v>
      </c>
      <c r="C31" s="49" t="str">
        <f>IFERROR(VLOOKUP('Liste matériel étalonné'!B34,'Liste matériel étalonné'!B:S,11,FALSE),"")</f>
        <v/>
      </c>
      <c r="D31" s="50" t="str">
        <f>IFERROR(VLOOKUP('Liste matériel étalonné'!L34,'Liste matériel étalonné'!L:T,2,FALSE),"")</f>
        <v/>
      </c>
      <c r="E31" s="61" t="str">
        <f>IFERROR(VLOOKUP('Liste matériel étalonné'!L34,'Liste matériel étalonné'!L:U,3,FALSE),"")</f>
        <v/>
      </c>
      <c r="F31" s="49" t="str">
        <f>IFERROR(VLOOKUP('Liste matériel étalonné'!B34,'Liste matériel étalonné'!B:V,1,FALSE),"")</f>
        <v/>
      </c>
      <c r="G31" s="51"/>
    </row>
    <row r="32" spans="1:7" x14ac:dyDescent="0.3">
      <c r="A32" s="42" t="str">
        <f>'[1]Work Sheet'!A32</f>
        <v/>
      </c>
      <c r="B32" s="42" t="str">
        <f>CONCATENATE('Liste matériel étalonné'!D35," ",'Liste matériel étalonné'!A35)</f>
        <v xml:space="preserve"> </v>
      </c>
      <c r="C32" s="49" t="str">
        <f>IFERROR(VLOOKUP('Liste matériel étalonné'!B35,'Liste matériel étalonné'!B:S,11,FALSE),"")</f>
        <v/>
      </c>
      <c r="D32" s="50" t="str">
        <f>IFERROR(VLOOKUP('Liste matériel étalonné'!L35,'Liste matériel étalonné'!L:T,2,FALSE),"")</f>
        <v/>
      </c>
      <c r="E32" s="61" t="str">
        <f>IFERROR(VLOOKUP('Liste matériel étalonné'!L35,'Liste matériel étalonné'!L:U,3,FALSE),"")</f>
        <v/>
      </c>
      <c r="F32" s="49" t="str">
        <f>IFERROR(VLOOKUP('Liste matériel étalonné'!B35,'Liste matériel étalonné'!B:V,1,FALSE),"")</f>
        <v/>
      </c>
      <c r="G32" s="51"/>
    </row>
    <row r="33" spans="1:7" x14ac:dyDescent="0.3">
      <c r="A33" s="42" t="str">
        <f>'[1]Work Sheet'!A33</f>
        <v/>
      </c>
      <c r="B33" s="42" t="str">
        <f>CONCATENATE('Liste matériel étalonné'!D36," ",'Liste matériel étalonné'!A36)</f>
        <v xml:space="preserve"> </v>
      </c>
      <c r="C33" s="49" t="str">
        <f>IFERROR(VLOOKUP('Liste matériel étalonné'!B36,'Liste matériel étalonné'!B:S,11,FALSE),"")</f>
        <v/>
      </c>
      <c r="D33" s="50" t="str">
        <f>IFERROR(VLOOKUP('Liste matériel étalonné'!L36,'Liste matériel étalonné'!L:T,2,FALSE),"")</f>
        <v/>
      </c>
      <c r="E33" s="61" t="str">
        <f>IFERROR(VLOOKUP('Liste matériel étalonné'!L36,'Liste matériel étalonné'!L:U,3,FALSE),"")</f>
        <v/>
      </c>
      <c r="F33" s="49" t="str">
        <f>IFERROR(VLOOKUP('Liste matériel étalonné'!B36,'Liste matériel étalonné'!B:V,1,FALSE),"")</f>
        <v/>
      </c>
      <c r="G33" s="51"/>
    </row>
    <row r="34" spans="1:7" x14ac:dyDescent="0.3">
      <c r="A34" s="42" t="str">
        <f>'[1]Work Sheet'!A34</f>
        <v/>
      </c>
      <c r="B34" s="42" t="str">
        <f>CONCATENATE('Liste matériel étalonné'!D37," ",'Liste matériel étalonné'!A37)</f>
        <v xml:space="preserve"> </v>
      </c>
      <c r="C34" s="49" t="str">
        <f>IFERROR(VLOOKUP('Liste matériel étalonné'!B37,'Liste matériel étalonné'!B:S,11,FALSE),"")</f>
        <v/>
      </c>
      <c r="D34" s="50" t="str">
        <f>IFERROR(VLOOKUP('Liste matériel étalonné'!L37,'Liste matériel étalonné'!L:T,2,FALSE),"")</f>
        <v/>
      </c>
      <c r="E34" s="61" t="str">
        <f>IFERROR(VLOOKUP('Liste matériel étalonné'!L37,'Liste matériel étalonné'!L:U,3,FALSE),"")</f>
        <v/>
      </c>
      <c r="F34" s="49" t="str">
        <f>IFERROR(VLOOKUP('Liste matériel étalonné'!B37,'Liste matériel étalonné'!B:V,1,FALSE),"")</f>
        <v/>
      </c>
      <c r="G34" s="51"/>
    </row>
    <row r="35" spans="1:7" x14ac:dyDescent="0.3">
      <c r="A35" s="42" t="str">
        <f>'[1]Work Sheet'!A35</f>
        <v/>
      </c>
      <c r="B35" s="42" t="str">
        <f>CONCATENATE('Liste matériel étalonné'!D38," ",'Liste matériel étalonné'!A38)</f>
        <v xml:space="preserve"> </v>
      </c>
      <c r="C35" s="49" t="str">
        <f>IFERROR(VLOOKUP('Liste matériel étalonné'!B38,'Liste matériel étalonné'!B:S,11,FALSE),"")</f>
        <v/>
      </c>
      <c r="D35" s="50" t="str">
        <f>IFERROR(VLOOKUP('Liste matériel étalonné'!L38,'Liste matériel étalonné'!L:T,2,FALSE),"")</f>
        <v/>
      </c>
      <c r="E35" s="61" t="str">
        <f>IFERROR(VLOOKUP('Liste matériel étalonné'!L38,'Liste matériel étalonné'!L:U,3,FALSE),"")</f>
        <v/>
      </c>
      <c r="F35" s="49" t="str">
        <f>IFERROR(VLOOKUP('Liste matériel étalonné'!B38,'Liste matériel étalonné'!B:V,1,FALSE),"")</f>
        <v/>
      </c>
      <c r="G35" s="51"/>
    </row>
    <row r="36" spans="1:7" x14ac:dyDescent="0.3">
      <c r="A36" s="42" t="str">
        <f>'[1]Work Sheet'!A36</f>
        <v/>
      </c>
      <c r="B36" s="42" t="str">
        <f>CONCATENATE('Liste matériel étalonné'!D39," ",'Liste matériel étalonné'!A39)</f>
        <v xml:space="preserve"> </v>
      </c>
      <c r="C36" s="49" t="str">
        <f>IFERROR(VLOOKUP('Liste matériel étalonné'!B39,'Liste matériel étalonné'!B:S,11,FALSE),"")</f>
        <v/>
      </c>
      <c r="D36" s="50" t="str">
        <f>IFERROR(VLOOKUP('Liste matériel étalonné'!L39,'Liste matériel étalonné'!L:T,2,FALSE),"")</f>
        <v/>
      </c>
      <c r="E36" s="61" t="str">
        <f>IFERROR(VLOOKUP('Liste matériel étalonné'!L39,'Liste matériel étalonné'!L:U,3,FALSE),"")</f>
        <v/>
      </c>
      <c r="F36" s="49" t="str">
        <f>IFERROR(VLOOKUP('Liste matériel étalonné'!B39,'Liste matériel étalonné'!B:V,1,FALSE),"")</f>
        <v/>
      </c>
      <c r="G36" s="51"/>
    </row>
    <row r="37" spans="1:7" x14ac:dyDescent="0.3">
      <c r="A37" s="42" t="str">
        <f>'[1]Work Sheet'!A37</f>
        <v/>
      </c>
      <c r="B37" s="42" t="str">
        <f>CONCATENATE('Liste matériel étalonné'!D40," ",'Liste matériel étalonné'!A40)</f>
        <v xml:space="preserve"> </v>
      </c>
      <c r="C37" s="49" t="str">
        <f>IFERROR(VLOOKUP('Liste matériel étalonné'!B40,'Liste matériel étalonné'!B:S,11,FALSE),"")</f>
        <v/>
      </c>
      <c r="D37" s="50" t="str">
        <f>IFERROR(VLOOKUP('Liste matériel étalonné'!L40,'Liste matériel étalonné'!L:T,2,FALSE),"")</f>
        <v/>
      </c>
      <c r="E37" s="61" t="str">
        <f>IFERROR(VLOOKUP('Liste matériel étalonné'!L40,'Liste matériel étalonné'!L:U,3,FALSE),"")</f>
        <v/>
      </c>
      <c r="F37" s="49" t="str">
        <f>IFERROR(VLOOKUP('Liste matériel étalonné'!B40,'Liste matériel étalonné'!B:V,1,FALSE),"")</f>
        <v/>
      </c>
      <c r="G37" s="51"/>
    </row>
    <row r="38" spans="1:7" x14ac:dyDescent="0.3">
      <c r="A38" s="42" t="str">
        <f>'[1]Work Sheet'!A38</f>
        <v/>
      </c>
      <c r="B38" s="42" t="str">
        <f>CONCATENATE('Liste matériel étalonné'!D41," ",'Liste matériel étalonné'!A41)</f>
        <v xml:space="preserve"> </v>
      </c>
      <c r="C38" s="49" t="str">
        <f>IFERROR(VLOOKUP('Liste matériel étalonné'!B41,'Liste matériel étalonné'!B:S,11,FALSE),"")</f>
        <v/>
      </c>
      <c r="D38" s="50" t="str">
        <f>IFERROR(VLOOKUP('Liste matériel étalonné'!L41,'Liste matériel étalonné'!L:T,2,FALSE),"")</f>
        <v/>
      </c>
      <c r="E38" s="61" t="str">
        <f>IFERROR(VLOOKUP('Liste matériel étalonné'!L41,'Liste matériel étalonné'!L:U,3,FALSE),"")</f>
        <v/>
      </c>
      <c r="F38" s="49" t="str">
        <f>IFERROR(VLOOKUP('Liste matériel étalonné'!B41,'Liste matériel étalonné'!B:V,1,FALSE),"")</f>
        <v/>
      </c>
      <c r="G38" s="51"/>
    </row>
    <row r="39" spans="1:7" x14ac:dyDescent="0.3">
      <c r="A39" s="42" t="str">
        <f>'[1]Work Sheet'!A41</f>
        <v/>
      </c>
      <c r="B39" s="42" t="str">
        <f>CONCATENATE('Liste matériel étalonné'!D42," ",'Liste matériel étalonné'!A42)</f>
        <v xml:space="preserve"> </v>
      </c>
      <c r="C39" s="49" t="str">
        <f>IFERROR(VLOOKUP('Liste matériel étalonné'!B42,'Liste matériel étalonné'!B:S,11,FALSE),"")</f>
        <v/>
      </c>
      <c r="D39" s="50" t="str">
        <f>IFERROR(VLOOKUP('Liste matériel étalonné'!L42,'Liste matériel étalonné'!L:T,2,FALSE),"")</f>
        <v/>
      </c>
      <c r="E39" s="61" t="str">
        <f>IFERROR(VLOOKUP('Liste matériel étalonné'!L42,'Liste matériel étalonné'!L:U,3,FALSE),"")</f>
        <v/>
      </c>
      <c r="F39" s="49" t="str">
        <f>IFERROR(VLOOKUP('Liste matériel étalonné'!B42,'Liste matériel étalonné'!B:V,1,FALSE),"")</f>
        <v/>
      </c>
      <c r="G39" s="51"/>
    </row>
    <row r="40" spans="1:7" x14ac:dyDescent="0.3">
      <c r="A40" s="42" t="str">
        <f>'[1]Work Sheet'!A42</f>
        <v/>
      </c>
      <c r="B40" s="42" t="str">
        <f>CONCATENATE('Liste matériel étalonné'!D43," ",'Liste matériel étalonné'!A43)</f>
        <v xml:space="preserve"> </v>
      </c>
      <c r="C40" s="49" t="str">
        <f>IFERROR(VLOOKUP('Liste matériel étalonné'!B43,'Liste matériel étalonné'!B:S,11,FALSE),"")</f>
        <v/>
      </c>
      <c r="D40" s="50" t="str">
        <f>IFERROR(VLOOKUP('Liste matériel étalonné'!L43,'Liste matériel étalonné'!L:T,2,FALSE),"")</f>
        <v/>
      </c>
      <c r="E40" s="61" t="str">
        <f>IFERROR(VLOOKUP('Liste matériel étalonné'!L43,'Liste matériel étalonné'!L:U,3,FALSE),"")</f>
        <v/>
      </c>
      <c r="F40" s="49" t="str">
        <f>IFERROR(VLOOKUP('Liste matériel étalonné'!B43,'Liste matériel étalonné'!B:V,1,FALSE),"")</f>
        <v/>
      </c>
      <c r="G40" s="51"/>
    </row>
    <row r="41" spans="1:7" x14ac:dyDescent="0.3">
      <c r="A41" s="42" t="str">
        <f>'[1]Work Sheet'!A43</f>
        <v/>
      </c>
      <c r="B41" s="42" t="str">
        <f>CONCATENATE('Liste matériel étalonné'!D44," ",'Liste matériel étalonné'!A44)</f>
        <v xml:space="preserve"> </v>
      </c>
      <c r="C41" s="49" t="str">
        <f>IFERROR(VLOOKUP('Liste matériel étalonné'!B44,'Liste matériel étalonné'!B:S,11,FALSE),"")</f>
        <v/>
      </c>
      <c r="D41" s="50" t="str">
        <f>IFERROR(VLOOKUP('Liste matériel étalonné'!L44,'Liste matériel étalonné'!L:T,2,FALSE),"")</f>
        <v/>
      </c>
      <c r="E41" s="61" t="str">
        <f>IFERROR(VLOOKUP('Liste matériel étalonné'!L44,'Liste matériel étalonné'!L:U,3,FALSE),"")</f>
        <v/>
      </c>
      <c r="F41" s="49" t="str">
        <f>IFERROR(VLOOKUP('Liste matériel étalonné'!B44,'Liste matériel étalonné'!B:V,1,FALSE),"")</f>
        <v/>
      </c>
      <c r="G41" s="51"/>
    </row>
    <row r="42" spans="1:7" x14ac:dyDescent="0.3">
      <c r="A42" s="42" t="str">
        <f>'[1]Work Sheet'!A44</f>
        <v/>
      </c>
      <c r="B42" s="42" t="str">
        <f>CONCATENATE('Liste matériel étalonné'!D45," ",'Liste matériel étalonné'!A45)</f>
        <v xml:space="preserve"> </v>
      </c>
      <c r="C42" s="49" t="str">
        <f>IFERROR(VLOOKUP('Liste matériel étalonné'!B45,'Liste matériel étalonné'!B:S,11,FALSE),"")</f>
        <v/>
      </c>
      <c r="D42" s="50" t="str">
        <f>IFERROR(VLOOKUP('Liste matériel étalonné'!L45,'Liste matériel étalonné'!L:T,2,FALSE),"")</f>
        <v/>
      </c>
      <c r="E42" s="61" t="str">
        <f>IFERROR(VLOOKUP('Liste matériel étalonné'!L45,'Liste matériel étalonné'!L:U,3,FALSE),"")</f>
        <v/>
      </c>
      <c r="F42" s="49" t="str">
        <f>IFERROR(VLOOKUP('Liste matériel étalonné'!B45,'Liste matériel étalonné'!B:V,1,FALSE),"")</f>
        <v/>
      </c>
      <c r="G42" s="51"/>
    </row>
    <row r="43" spans="1:7" x14ac:dyDescent="0.3">
      <c r="A43" s="42" t="str">
        <f>'[1]Work Sheet'!A45</f>
        <v/>
      </c>
      <c r="B43" s="42" t="str">
        <f>CONCATENATE('Liste matériel étalonné'!D46," ",'Liste matériel étalonné'!A46)</f>
        <v xml:space="preserve"> </v>
      </c>
      <c r="C43" s="49" t="str">
        <f>IFERROR(VLOOKUP('Liste matériel étalonné'!B46,'Liste matériel étalonné'!B:S,11,FALSE),"")</f>
        <v/>
      </c>
      <c r="D43" s="50" t="str">
        <f>IFERROR(VLOOKUP('Liste matériel étalonné'!L46,'Liste matériel étalonné'!L:T,2,FALSE),"")</f>
        <v/>
      </c>
      <c r="E43" s="61" t="str">
        <f>IFERROR(VLOOKUP('Liste matériel étalonné'!L46,'Liste matériel étalonné'!L:U,3,FALSE),"")</f>
        <v/>
      </c>
      <c r="F43" s="49" t="str">
        <f>IFERROR(VLOOKUP('Liste matériel étalonné'!B46,'Liste matériel étalonné'!B:V,1,FALSE),"")</f>
        <v/>
      </c>
      <c r="G43" s="51"/>
    </row>
    <row r="44" spans="1:7" x14ac:dyDescent="0.3">
      <c r="A44" s="42" t="str">
        <f>'[1]Work Sheet'!A46</f>
        <v/>
      </c>
      <c r="B44" s="42" t="str">
        <f>CONCATENATE('Liste matériel étalonné'!D47," ",'Liste matériel étalonné'!A47)</f>
        <v xml:space="preserve"> </v>
      </c>
      <c r="C44" s="49" t="str">
        <f>IFERROR(VLOOKUP('Liste matériel étalonné'!B47,'Liste matériel étalonné'!B:S,11,FALSE),"")</f>
        <v/>
      </c>
      <c r="D44" s="50" t="str">
        <f>IFERROR(VLOOKUP('Liste matériel étalonné'!L47,'Liste matériel étalonné'!L:T,2,FALSE),"")</f>
        <v/>
      </c>
      <c r="E44" s="61" t="str">
        <f>IFERROR(VLOOKUP('Liste matériel étalonné'!L47,'Liste matériel étalonné'!L:U,3,FALSE),"")</f>
        <v/>
      </c>
      <c r="F44" s="49" t="str">
        <f>IFERROR(VLOOKUP('Liste matériel étalonné'!B47,'Liste matériel étalonné'!B:V,1,FALSE),"")</f>
        <v/>
      </c>
      <c r="G44" s="51"/>
    </row>
    <row r="45" spans="1:7" x14ac:dyDescent="0.3">
      <c r="A45" s="42" t="str">
        <f>'[1]Work Sheet'!A47</f>
        <v/>
      </c>
      <c r="B45" s="42" t="str">
        <f>CONCATENATE('Liste matériel étalonné'!D48," ",'Liste matériel étalonné'!A48)</f>
        <v xml:space="preserve"> </v>
      </c>
      <c r="C45" s="49" t="str">
        <f>IFERROR(VLOOKUP('Liste matériel étalonné'!B48,'Liste matériel étalonné'!B:S,11,FALSE),"")</f>
        <v/>
      </c>
      <c r="D45" s="50" t="str">
        <f>IFERROR(VLOOKUP('Liste matériel étalonné'!L48,'Liste matériel étalonné'!L:T,2,FALSE),"")</f>
        <v/>
      </c>
      <c r="E45" s="61" t="str">
        <f>IFERROR(VLOOKUP('Liste matériel étalonné'!L48,'Liste matériel étalonné'!L:U,3,FALSE),"")</f>
        <v/>
      </c>
      <c r="F45" s="49" t="str">
        <f>IFERROR(VLOOKUP('Liste matériel étalonné'!B48,'Liste matériel étalonné'!B:V,1,FALSE),"")</f>
        <v/>
      </c>
      <c r="G45" s="51"/>
    </row>
    <row r="46" spans="1:7" x14ac:dyDescent="0.3">
      <c r="A46" s="42" t="str">
        <f>'[1]Work Sheet'!A48</f>
        <v/>
      </c>
      <c r="B46" s="42" t="str">
        <f>CONCATENATE('Liste matériel étalonné'!D49," ",'Liste matériel étalonné'!A49)</f>
        <v xml:space="preserve"> </v>
      </c>
      <c r="C46" s="49" t="str">
        <f>IFERROR(VLOOKUP('Liste matériel étalonné'!B49,'Liste matériel étalonné'!B:S,11,FALSE),"")</f>
        <v/>
      </c>
      <c r="D46" s="50" t="str">
        <f>IFERROR(VLOOKUP('Liste matériel étalonné'!L49,'Liste matériel étalonné'!L:T,2,FALSE),"")</f>
        <v/>
      </c>
      <c r="E46" s="61" t="str">
        <f>IFERROR(VLOOKUP('Liste matériel étalonné'!L49,'Liste matériel étalonné'!L:U,3,FALSE),"")</f>
        <v/>
      </c>
      <c r="F46" s="49" t="str">
        <f>IFERROR(VLOOKUP('Liste matériel étalonné'!B49,'Liste matériel étalonné'!B:V,1,FALSE),"")</f>
        <v/>
      </c>
      <c r="G46" s="51"/>
    </row>
    <row r="47" spans="1:7" x14ac:dyDescent="0.3">
      <c r="A47" s="42" t="str">
        <f>'[1]Work Sheet'!A49</f>
        <v/>
      </c>
      <c r="B47" s="42" t="str">
        <f>CONCATENATE('Liste matériel étalonné'!D50," ",'Liste matériel étalonné'!A50)</f>
        <v xml:space="preserve"> </v>
      </c>
      <c r="C47" s="49" t="str">
        <f>IFERROR(VLOOKUP('Liste matériel étalonné'!B50,'Liste matériel étalonné'!B:S,11,FALSE),"")</f>
        <v/>
      </c>
      <c r="D47" s="50" t="str">
        <f>IFERROR(VLOOKUP('Liste matériel étalonné'!L50,'Liste matériel étalonné'!L:T,2,FALSE),"")</f>
        <v/>
      </c>
      <c r="E47" s="61" t="str">
        <f>IFERROR(VLOOKUP('Liste matériel étalonné'!L50,'Liste matériel étalonné'!L:U,3,FALSE),"")</f>
        <v/>
      </c>
      <c r="F47" s="49" t="str">
        <f>IFERROR(VLOOKUP('Liste matériel étalonné'!B50,'Liste matériel étalonné'!B:V,1,FALSE),"")</f>
        <v/>
      </c>
      <c r="G47" s="51"/>
    </row>
    <row r="48" spans="1:7" x14ac:dyDescent="0.3">
      <c r="A48" s="42" t="str">
        <f>'[1]Work Sheet'!A50</f>
        <v/>
      </c>
      <c r="B48" s="42" t="str">
        <f>CONCATENATE('Liste matériel étalonné'!D51," ",'Liste matériel étalonné'!A51)</f>
        <v xml:space="preserve"> </v>
      </c>
      <c r="C48" s="49" t="str">
        <f>IFERROR(VLOOKUP('Liste matériel étalonné'!B51,'Liste matériel étalonné'!B:S,11,FALSE),"")</f>
        <v/>
      </c>
      <c r="D48" s="50" t="str">
        <f>IFERROR(VLOOKUP('Liste matériel étalonné'!L51,'Liste matériel étalonné'!L:T,2,FALSE),"")</f>
        <v/>
      </c>
      <c r="E48" s="61" t="str">
        <f>IFERROR(VLOOKUP('Liste matériel étalonné'!L51,'Liste matériel étalonné'!L:U,3,FALSE),"")</f>
        <v/>
      </c>
      <c r="F48" s="49" t="str">
        <f>IFERROR(VLOOKUP('Liste matériel étalonné'!B51,'Liste matériel étalonné'!B:V,1,FALSE),"")</f>
        <v/>
      </c>
      <c r="G48" s="51"/>
    </row>
    <row r="49" spans="1:7" x14ac:dyDescent="0.3">
      <c r="A49" s="42" t="str">
        <f>'[1]Work Sheet'!A51</f>
        <v/>
      </c>
      <c r="B49" s="42" t="str">
        <f>CONCATENATE('Liste matériel étalonné'!D52," ",'Liste matériel étalonné'!A52)</f>
        <v xml:space="preserve"> </v>
      </c>
      <c r="C49" s="49" t="str">
        <f>IFERROR(VLOOKUP('Liste matériel étalonné'!B52,'Liste matériel étalonné'!B:S,11,FALSE),"")</f>
        <v/>
      </c>
      <c r="D49" s="50" t="str">
        <f>IFERROR(VLOOKUP('Liste matériel étalonné'!L52,'Liste matériel étalonné'!L:T,2,FALSE),"")</f>
        <v/>
      </c>
      <c r="E49" s="61" t="str">
        <f>IFERROR(VLOOKUP('Liste matériel étalonné'!L52,'Liste matériel étalonné'!L:U,3,FALSE),"")</f>
        <v/>
      </c>
      <c r="F49" s="49" t="str">
        <f>IFERROR(VLOOKUP('Liste matériel étalonné'!B52,'Liste matériel étalonné'!B:V,1,FALSE),"")</f>
        <v/>
      </c>
      <c r="G49" s="51"/>
    </row>
    <row r="50" spans="1:7" x14ac:dyDescent="0.3">
      <c r="A50" s="42" t="str">
        <f>'[1]Work Sheet'!A53</f>
        <v/>
      </c>
      <c r="B50" s="42" t="str">
        <f>CONCATENATE('Liste matériel étalonné'!D53," ",'Liste matériel étalonné'!A53)</f>
        <v xml:space="preserve"> </v>
      </c>
      <c r="C50" s="49" t="str">
        <f>IFERROR(VLOOKUP('Liste matériel étalonné'!B53,'Liste matériel étalonné'!B:S,11,FALSE),"")</f>
        <v/>
      </c>
      <c r="D50" s="50" t="str">
        <f>IFERROR(VLOOKUP('Liste matériel étalonné'!L53,'Liste matériel étalonné'!L:T,2,FALSE),"")</f>
        <v/>
      </c>
      <c r="E50" s="61" t="str">
        <f>IFERROR(VLOOKUP('Liste matériel étalonné'!L53,'Liste matériel étalonné'!L:U,3,FALSE),"")</f>
        <v/>
      </c>
      <c r="F50" s="49" t="str">
        <f>IFERROR(VLOOKUP('Liste matériel étalonné'!B53,'Liste matériel étalonné'!B:V,1,FALSE),"")</f>
        <v/>
      </c>
      <c r="G50" s="51"/>
    </row>
    <row r="51" spans="1:7" x14ac:dyDescent="0.3">
      <c r="A51" s="42" t="str">
        <f>'[1]Work Sheet'!A54</f>
        <v/>
      </c>
      <c r="B51" s="42" t="str">
        <f>CONCATENATE('Liste matériel étalonné'!D54," ",'Liste matériel étalonné'!A54)</f>
        <v xml:space="preserve"> </v>
      </c>
      <c r="C51" s="49" t="str">
        <f>IFERROR(VLOOKUP('Liste matériel étalonné'!B54,'Liste matériel étalonné'!B:S,11,FALSE),"")</f>
        <v/>
      </c>
      <c r="D51" s="50" t="str">
        <f>IFERROR(VLOOKUP('Liste matériel étalonné'!L54,'Liste matériel étalonné'!L:T,2,FALSE),"")</f>
        <v/>
      </c>
      <c r="E51" s="61" t="str">
        <f>IFERROR(VLOOKUP('Liste matériel étalonné'!L54,'Liste matériel étalonné'!L:U,3,FALSE),"")</f>
        <v/>
      </c>
      <c r="F51" s="49" t="str">
        <f>IFERROR(VLOOKUP('Liste matériel étalonné'!B54,'Liste matériel étalonné'!B:V,1,FALSE),"")</f>
        <v/>
      </c>
      <c r="G51" s="51"/>
    </row>
    <row r="52" spans="1:7" x14ac:dyDescent="0.3">
      <c r="A52" s="42" t="str">
        <f>'[1]Work Sheet'!A55</f>
        <v/>
      </c>
      <c r="B52" s="42" t="str">
        <f>CONCATENATE('Liste matériel étalonné'!D55," ",'Liste matériel étalonné'!A55)</f>
        <v xml:space="preserve"> </v>
      </c>
      <c r="C52" s="49" t="str">
        <f>IFERROR(VLOOKUP('Liste matériel étalonné'!B55,'Liste matériel étalonné'!B:S,11,FALSE),"")</f>
        <v/>
      </c>
      <c r="D52" s="50" t="str">
        <f>IFERROR(VLOOKUP('Liste matériel étalonné'!L55,'Liste matériel étalonné'!L:T,2,FALSE),"")</f>
        <v/>
      </c>
      <c r="E52" s="61" t="str">
        <f>IFERROR(VLOOKUP('Liste matériel étalonné'!L55,'Liste matériel étalonné'!L:U,3,FALSE),"")</f>
        <v/>
      </c>
      <c r="F52" s="49" t="str">
        <f>IFERROR(VLOOKUP('Liste matériel étalonné'!B55,'Liste matériel étalonné'!B:V,1,FALSE),"")</f>
        <v/>
      </c>
      <c r="G52" s="51"/>
    </row>
    <row r="53" spans="1:7" x14ac:dyDescent="0.3">
      <c r="A53" s="42" t="str">
        <f>'[1]Work Sheet'!A56</f>
        <v/>
      </c>
      <c r="B53" s="42" t="str">
        <f>CONCATENATE('Liste matériel étalonné'!D56," ",'Liste matériel étalonné'!A56)</f>
        <v xml:space="preserve"> </v>
      </c>
      <c r="C53" s="49" t="str">
        <f>IFERROR(VLOOKUP('Liste matériel étalonné'!B56,'Liste matériel étalonné'!B:S,11,FALSE),"")</f>
        <v/>
      </c>
      <c r="D53" s="50" t="str">
        <f>IFERROR(VLOOKUP('Liste matériel étalonné'!L56,'Liste matériel étalonné'!L:T,2,FALSE),"")</f>
        <v/>
      </c>
      <c r="E53" s="61" t="str">
        <f>IFERROR(VLOOKUP('Liste matériel étalonné'!L56,'Liste matériel étalonné'!L:U,3,FALSE),"")</f>
        <v/>
      </c>
      <c r="F53" s="49" t="str">
        <f>IFERROR(VLOOKUP('Liste matériel étalonné'!B56,'Liste matériel étalonné'!B:V,1,FALSE),"")</f>
        <v/>
      </c>
      <c r="G53" s="51"/>
    </row>
    <row r="54" spans="1:7" x14ac:dyDescent="0.3">
      <c r="A54" s="42" t="str">
        <f>'[1]Work Sheet'!A57</f>
        <v/>
      </c>
      <c r="B54" s="42" t="str">
        <f>CONCATENATE('Liste matériel étalonné'!D57," ",'Liste matériel étalonné'!A57)</f>
        <v xml:space="preserve"> </v>
      </c>
      <c r="C54" s="49" t="str">
        <f>IFERROR(VLOOKUP('Liste matériel étalonné'!B57,'Liste matériel étalonné'!B:S,11,FALSE),"")</f>
        <v/>
      </c>
      <c r="D54" s="50" t="str">
        <f>IFERROR(VLOOKUP('Liste matériel étalonné'!L57,'Liste matériel étalonné'!L:T,2,FALSE),"")</f>
        <v/>
      </c>
      <c r="E54" s="61" t="str">
        <f>IFERROR(VLOOKUP('Liste matériel étalonné'!L57,'Liste matériel étalonné'!L:U,3,FALSE),"")</f>
        <v/>
      </c>
      <c r="F54" s="49" t="str">
        <f>IFERROR(VLOOKUP('Liste matériel étalonné'!B57,'Liste matériel étalonné'!B:V,1,FALSE),"")</f>
        <v/>
      </c>
      <c r="G54" s="51"/>
    </row>
    <row r="55" spans="1:7" x14ac:dyDescent="0.3">
      <c r="A55" s="42" t="str">
        <f>'[1]Work Sheet'!A58</f>
        <v/>
      </c>
      <c r="B55" s="42" t="str">
        <f>CONCATENATE('Liste matériel étalonné'!D58," ",'Liste matériel étalonné'!A58)</f>
        <v xml:space="preserve"> </v>
      </c>
      <c r="C55" s="49" t="str">
        <f>IFERROR(VLOOKUP('Liste matériel étalonné'!B58,'Liste matériel étalonné'!B:S,11,FALSE),"")</f>
        <v/>
      </c>
      <c r="D55" s="50" t="str">
        <f>IFERROR(VLOOKUP('Liste matériel étalonné'!L58,'Liste matériel étalonné'!L:T,2,FALSE),"")</f>
        <v/>
      </c>
      <c r="E55" s="61" t="str">
        <f>IFERROR(VLOOKUP('Liste matériel étalonné'!L58,'Liste matériel étalonné'!L:U,3,FALSE),"")</f>
        <v/>
      </c>
      <c r="F55" s="49" t="str">
        <f>IFERROR(VLOOKUP('Liste matériel étalonné'!B58,'Liste matériel étalonné'!B:V,1,FALSE),"")</f>
        <v/>
      </c>
      <c r="G55" s="51"/>
    </row>
    <row r="56" spans="1:7" x14ac:dyDescent="0.3">
      <c r="A56" s="42" t="str">
        <f>'[1]Work Sheet'!A59</f>
        <v/>
      </c>
      <c r="B56" s="42" t="str">
        <f>CONCATENATE('Liste matériel étalonné'!D59," ",'Liste matériel étalonné'!A59)</f>
        <v xml:space="preserve"> </v>
      </c>
      <c r="C56" s="49" t="str">
        <f>IFERROR(VLOOKUP('Liste matériel étalonné'!B59,'Liste matériel étalonné'!B:S,11,FALSE),"")</f>
        <v/>
      </c>
      <c r="D56" s="50" t="str">
        <f>IFERROR(VLOOKUP('Liste matériel étalonné'!L59,'Liste matériel étalonné'!L:T,2,FALSE),"")</f>
        <v/>
      </c>
      <c r="E56" s="61" t="str">
        <f>IFERROR(VLOOKUP('Liste matériel étalonné'!L59,'Liste matériel étalonné'!L:U,3,FALSE),"")</f>
        <v/>
      </c>
      <c r="F56" s="49" t="str">
        <f>IFERROR(VLOOKUP('Liste matériel étalonné'!B59,'Liste matériel étalonné'!B:V,1,FALSE),"")</f>
        <v/>
      </c>
      <c r="G56" s="51"/>
    </row>
    <row r="57" spans="1:7" x14ac:dyDescent="0.3">
      <c r="A57" s="42" t="str">
        <f>'[1]Work Sheet'!A60</f>
        <v/>
      </c>
      <c r="B57" s="42" t="str">
        <f>CONCATENATE('Liste matériel étalonné'!D60," ",'Liste matériel étalonné'!A60)</f>
        <v xml:space="preserve"> </v>
      </c>
      <c r="C57" s="49" t="str">
        <f>IFERROR(VLOOKUP('Liste matériel étalonné'!B60,'Liste matériel étalonné'!B:S,11,FALSE),"")</f>
        <v/>
      </c>
      <c r="D57" s="50" t="str">
        <f>IFERROR(VLOOKUP('Liste matériel étalonné'!L60,'Liste matériel étalonné'!L:T,2,FALSE),"")</f>
        <v/>
      </c>
      <c r="E57" s="61" t="str">
        <f>IFERROR(VLOOKUP('Liste matériel étalonné'!L60,'Liste matériel étalonné'!L:U,3,FALSE),"")</f>
        <v/>
      </c>
      <c r="F57" s="49" t="str">
        <f>IFERROR(VLOOKUP('Liste matériel étalonné'!B60,'Liste matériel étalonné'!B:V,1,FALSE),"")</f>
        <v/>
      </c>
      <c r="G57" s="51"/>
    </row>
    <row r="58" spans="1:7" x14ac:dyDescent="0.3">
      <c r="A58" s="42" t="str">
        <f>'[1]Work Sheet'!A61</f>
        <v/>
      </c>
      <c r="B58" s="42" t="str">
        <f>CONCATENATE('Liste matériel étalonné'!D61," ",'Liste matériel étalonné'!A61)</f>
        <v xml:space="preserve"> </v>
      </c>
      <c r="C58" s="49" t="str">
        <f>IFERROR(VLOOKUP('Liste matériel étalonné'!B61,'Liste matériel étalonné'!B:S,11,FALSE),"")</f>
        <v/>
      </c>
      <c r="D58" s="50" t="str">
        <f>IFERROR(VLOOKUP('Liste matériel étalonné'!L61,'Liste matériel étalonné'!L:T,2,FALSE),"")</f>
        <v/>
      </c>
      <c r="E58" s="61" t="str">
        <f>IFERROR(VLOOKUP('Liste matériel étalonné'!L61,'Liste matériel étalonné'!L:U,3,FALSE),"")</f>
        <v/>
      </c>
      <c r="F58" s="49" t="str">
        <f>IFERROR(VLOOKUP('Liste matériel étalonné'!B61,'Liste matériel étalonné'!B:V,1,FALSE),"")</f>
        <v/>
      </c>
      <c r="G58" s="51"/>
    </row>
    <row r="59" spans="1:7" x14ac:dyDescent="0.3">
      <c r="A59" s="42" t="str">
        <f>'[1]Work Sheet'!A62</f>
        <v/>
      </c>
      <c r="B59" s="42" t="str">
        <f>CONCATENATE('Liste matériel étalonné'!D62," ",'Liste matériel étalonné'!A62)</f>
        <v xml:space="preserve"> </v>
      </c>
      <c r="C59" s="49" t="str">
        <f>IFERROR(VLOOKUP('Liste matériel étalonné'!B62,'Liste matériel étalonné'!B:S,11,FALSE),"")</f>
        <v/>
      </c>
      <c r="D59" s="50" t="str">
        <f>IFERROR(VLOOKUP('Liste matériel étalonné'!L62,'Liste matériel étalonné'!L:T,2,FALSE),"")</f>
        <v/>
      </c>
      <c r="E59" s="61" t="str">
        <f>IFERROR(VLOOKUP('Liste matériel étalonné'!L62,'Liste matériel étalonné'!L:U,3,FALSE),"")</f>
        <v/>
      </c>
      <c r="F59" s="49" t="str">
        <f>IFERROR(VLOOKUP('Liste matériel étalonné'!B62,'Liste matériel étalonné'!B:V,1,FALSE),"")</f>
        <v/>
      </c>
      <c r="G59" s="51"/>
    </row>
    <row r="60" spans="1:7" x14ac:dyDescent="0.3">
      <c r="A60" s="42" t="str">
        <f>'[1]Work Sheet'!A63</f>
        <v/>
      </c>
      <c r="B60" s="42" t="str">
        <f>CONCATENATE('Liste matériel étalonné'!D63," ",'Liste matériel étalonné'!A63)</f>
        <v xml:space="preserve"> </v>
      </c>
      <c r="C60" s="49" t="str">
        <f>IFERROR(VLOOKUP('Liste matériel étalonné'!B63,'Liste matériel étalonné'!B:S,11,FALSE),"")</f>
        <v/>
      </c>
      <c r="D60" s="50" t="str">
        <f>IFERROR(VLOOKUP('Liste matériel étalonné'!L63,'Liste matériel étalonné'!L:T,2,FALSE),"")</f>
        <v/>
      </c>
      <c r="E60" s="61" t="str">
        <f>IFERROR(VLOOKUP('Liste matériel étalonné'!L63,'Liste matériel étalonné'!L:U,3,FALSE),"")</f>
        <v/>
      </c>
      <c r="F60" s="49" t="str">
        <f>IFERROR(VLOOKUP('Liste matériel étalonné'!B63,'Liste matériel étalonné'!B:V,1,FALSE),"")</f>
        <v/>
      </c>
      <c r="G60" s="51"/>
    </row>
    <row r="61" spans="1:7" x14ac:dyDescent="0.3">
      <c r="A61" s="42" t="str">
        <f>'[1]Work Sheet'!A64</f>
        <v/>
      </c>
      <c r="B61" s="42" t="str">
        <f>CONCATENATE('Liste matériel étalonné'!D64," ",'Liste matériel étalonné'!A64)</f>
        <v xml:space="preserve"> </v>
      </c>
      <c r="C61" s="49" t="str">
        <f>IFERROR(VLOOKUP('Liste matériel étalonné'!B64,'Liste matériel étalonné'!B:S,11,FALSE),"")</f>
        <v/>
      </c>
      <c r="D61" s="50" t="str">
        <f>IFERROR(VLOOKUP('Liste matériel étalonné'!L64,'Liste matériel étalonné'!L:T,2,FALSE),"")</f>
        <v/>
      </c>
      <c r="E61" s="61" t="str">
        <f>IFERROR(VLOOKUP('Liste matériel étalonné'!L64,'Liste matériel étalonné'!L:U,3,FALSE),"")</f>
        <v/>
      </c>
      <c r="F61" s="49" t="str">
        <f>IFERROR(VLOOKUP('Liste matériel étalonné'!B64,'Liste matériel étalonné'!B:V,1,FALSE),"")</f>
        <v/>
      </c>
      <c r="G61" s="51"/>
    </row>
    <row r="62" spans="1:7" x14ac:dyDescent="0.3">
      <c r="A62" s="42" t="str">
        <f>'[1]Work Sheet'!A65</f>
        <v/>
      </c>
      <c r="B62" s="42" t="str">
        <f>CONCATENATE('Liste matériel étalonné'!D65," ",'Liste matériel étalonné'!A65)</f>
        <v xml:space="preserve"> </v>
      </c>
      <c r="C62" s="49" t="str">
        <f>IFERROR(VLOOKUP('Liste matériel étalonné'!B65,'Liste matériel étalonné'!B:S,11,FALSE),"")</f>
        <v/>
      </c>
      <c r="D62" s="50" t="str">
        <f>IFERROR(VLOOKUP('Liste matériel étalonné'!L65,'Liste matériel étalonné'!L:T,2,FALSE),"")</f>
        <v/>
      </c>
      <c r="E62" s="61" t="str">
        <f>IFERROR(VLOOKUP('Liste matériel étalonné'!L65,'Liste matériel étalonné'!L:U,3,FALSE),"")</f>
        <v/>
      </c>
      <c r="F62" s="49" t="str">
        <f>IFERROR(VLOOKUP('Liste matériel étalonné'!B65,'Liste matériel étalonné'!B:V,1,FALSE),"")</f>
        <v/>
      </c>
      <c r="G62" s="51"/>
    </row>
    <row r="63" spans="1:7" x14ac:dyDescent="0.3">
      <c r="A63" s="42" t="str">
        <f>'[1]Work Sheet'!A66</f>
        <v/>
      </c>
      <c r="B63" s="42" t="str">
        <f>CONCATENATE('Liste matériel étalonné'!D66," ",'Liste matériel étalonné'!A66)</f>
        <v xml:space="preserve"> </v>
      </c>
      <c r="C63" s="49" t="str">
        <f>IFERROR(VLOOKUP('Liste matériel étalonné'!B66,'Liste matériel étalonné'!B:S,11,FALSE),"")</f>
        <v/>
      </c>
      <c r="D63" s="50" t="str">
        <f>IFERROR(VLOOKUP('Liste matériel étalonné'!L66,'Liste matériel étalonné'!L:T,2,FALSE),"")</f>
        <v/>
      </c>
      <c r="E63" s="61" t="str">
        <f>IFERROR(VLOOKUP('Liste matériel étalonné'!L66,'Liste matériel étalonné'!L:U,3,FALSE),"")</f>
        <v/>
      </c>
      <c r="F63" s="49" t="str">
        <f>IFERROR(VLOOKUP('Liste matériel étalonné'!B66,'Liste matériel étalonné'!B:V,1,FALSE),"")</f>
        <v/>
      </c>
      <c r="G63" s="51"/>
    </row>
    <row r="64" spans="1:7" x14ac:dyDescent="0.3">
      <c r="A64" s="42" t="str">
        <f>'[1]Work Sheet'!A67</f>
        <v/>
      </c>
      <c r="B64" s="42" t="str">
        <f>CONCATENATE('Liste matériel étalonné'!D67," ",'Liste matériel étalonné'!A67)</f>
        <v xml:space="preserve"> </v>
      </c>
      <c r="C64" s="49" t="str">
        <f>IFERROR(VLOOKUP('Liste matériel étalonné'!B67,'Liste matériel étalonné'!B:S,11,FALSE),"")</f>
        <v/>
      </c>
      <c r="D64" s="50" t="str">
        <f>IFERROR(VLOOKUP('Liste matériel étalonné'!L67,'Liste matériel étalonné'!L:T,2,FALSE),"")</f>
        <v/>
      </c>
      <c r="E64" s="61" t="str">
        <f>IFERROR(VLOOKUP('Liste matériel étalonné'!L67,'Liste matériel étalonné'!L:U,3,FALSE),"")</f>
        <v/>
      </c>
      <c r="F64" s="49" t="str">
        <f>IFERROR(VLOOKUP('Liste matériel étalonné'!B67,'Liste matériel étalonné'!B:V,1,FALSE),"")</f>
        <v/>
      </c>
      <c r="G64" s="51"/>
    </row>
    <row r="65" spans="1:7" x14ac:dyDescent="0.3">
      <c r="A65" s="42" t="str">
        <f>'[1]Work Sheet'!A68</f>
        <v/>
      </c>
      <c r="B65" s="42" t="str">
        <f>CONCATENATE('Liste matériel étalonné'!D68," ",'Liste matériel étalonné'!A68)</f>
        <v xml:space="preserve"> </v>
      </c>
      <c r="C65" s="49" t="str">
        <f>IFERROR(VLOOKUP('Liste matériel étalonné'!B68,'Liste matériel étalonné'!B:S,11,FALSE),"")</f>
        <v/>
      </c>
      <c r="D65" s="50" t="str">
        <f>IFERROR(VLOOKUP('Liste matériel étalonné'!L68,'Liste matériel étalonné'!L:T,2,FALSE),"")</f>
        <v/>
      </c>
      <c r="E65" s="61" t="str">
        <f>IFERROR(VLOOKUP('Liste matériel étalonné'!L68,'Liste matériel étalonné'!L:U,3,FALSE),"")</f>
        <v/>
      </c>
      <c r="F65" s="49" t="str">
        <f>IFERROR(VLOOKUP('Liste matériel étalonné'!B68,'Liste matériel étalonné'!B:V,1,FALSE),"")</f>
        <v/>
      </c>
      <c r="G65" s="51"/>
    </row>
    <row r="66" spans="1:7" x14ac:dyDescent="0.3">
      <c r="A66" s="42" t="str">
        <f>'[1]Work Sheet'!A69</f>
        <v/>
      </c>
      <c r="B66" s="42" t="str">
        <f>CONCATENATE('Liste matériel étalonné'!D69," ",'Liste matériel étalonné'!A69)</f>
        <v xml:space="preserve"> </v>
      </c>
      <c r="C66" s="49" t="str">
        <f>IFERROR(VLOOKUP('Liste matériel étalonné'!B69,'Liste matériel étalonné'!B:S,11,FALSE),"")</f>
        <v/>
      </c>
      <c r="D66" s="50" t="str">
        <f>IFERROR(VLOOKUP('Liste matériel étalonné'!L69,'Liste matériel étalonné'!L:T,2,FALSE),"")</f>
        <v/>
      </c>
      <c r="E66" s="61" t="str">
        <f>IFERROR(VLOOKUP('Liste matériel étalonné'!L69,'Liste matériel étalonné'!L:U,3,FALSE),"")</f>
        <v/>
      </c>
      <c r="F66" s="49" t="str">
        <f>IFERROR(VLOOKUP('Liste matériel étalonné'!B69,'Liste matériel étalonné'!B:V,1,FALSE),"")</f>
        <v/>
      </c>
      <c r="G66" s="51"/>
    </row>
    <row r="67" spans="1:7" x14ac:dyDescent="0.3">
      <c r="A67" s="42" t="str">
        <f>'[1]Work Sheet'!A70</f>
        <v/>
      </c>
      <c r="B67" s="42" t="str">
        <f>CONCATENATE('Liste matériel étalonné'!D70," ",'Liste matériel étalonné'!A70)</f>
        <v xml:space="preserve"> </v>
      </c>
      <c r="C67" s="49" t="str">
        <f>IFERROR(VLOOKUP('Liste matériel étalonné'!B70,'Liste matériel étalonné'!B:S,11,FALSE),"")</f>
        <v/>
      </c>
      <c r="D67" s="50" t="str">
        <f>IFERROR(VLOOKUP('Liste matériel étalonné'!L70,'Liste matériel étalonné'!L:T,2,FALSE),"")</f>
        <v/>
      </c>
      <c r="E67" s="61" t="str">
        <f>IFERROR(VLOOKUP('Liste matériel étalonné'!L70,'Liste matériel étalonné'!L:U,3,FALSE),"")</f>
        <v/>
      </c>
      <c r="F67" s="49" t="str">
        <f>IFERROR(VLOOKUP('Liste matériel étalonné'!B70,'Liste matériel étalonné'!B:V,1,FALSE),"")</f>
        <v/>
      </c>
      <c r="G67" s="51"/>
    </row>
    <row r="68" spans="1:7" x14ac:dyDescent="0.3">
      <c r="A68" s="42" t="str">
        <f>'[1]Work Sheet'!A71</f>
        <v/>
      </c>
      <c r="B68" s="42" t="str">
        <f>CONCATENATE('Liste matériel étalonné'!D71," ",'Liste matériel étalonné'!A71)</f>
        <v xml:space="preserve"> </v>
      </c>
      <c r="C68" s="49" t="str">
        <f>IFERROR(VLOOKUP('Liste matériel étalonné'!B71,'Liste matériel étalonné'!B:S,11,FALSE),"")</f>
        <v/>
      </c>
      <c r="D68" s="50" t="str">
        <f>IFERROR(VLOOKUP('Liste matériel étalonné'!L71,'Liste matériel étalonné'!L:T,2,FALSE),"")</f>
        <v/>
      </c>
      <c r="E68" s="61" t="str">
        <f>IFERROR(VLOOKUP('Liste matériel étalonné'!L71,'Liste matériel étalonné'!L:U,3,FALSE),"")</f>
        <v/>
      </c>
      <c r="F68" s="49" t="str">
        <f>IFERROR(VLOOKUP('Liste matériel étalonné'!B71,'Liste matériel étalonné'!B:V,1,FALSE),"")</f>
        <v/>
      </c>
      <c r="G68" s="51"/>
    </row>
    <row r="69" spans="1:7" x14ac:dyDescent="0.3">
      <c r="A69" s="42" t="str">
        <f>'[1]Work Sheet'!A72</f>
        <v/>
      </c>
      <c r="B69" s="42" t="str">
        <f>CONCATENATE('Liste matériel étalonné'!D72," ",'Liste matériel étalonné'!A72)</f>
        <v xml:space="preserve"> </v>
      </c>
      <c r="C69" s="49" t="str">
        <f>IFERROR(VLOOKUP('Liste matériel étalonné'!B72,'Liste matériel étalonné'!B:S,11,FALSE),"")</f>
        <v/>
      </c>
      <c r="D69" s="50" t="str">
        <f>IFERROR(VLOOKUP('Liste matériel étalonné'!L72,'Liste matériel étalonné'!L:T,2,FALSE),"")</f>
        <v/>
      </c>
      <c r="E69" s="61" t="str">
        <f>IFERROR(VLOOKUP('Liste matériel étalonné'!L72,'Liste matériel étalonné'!L:U,3,FALSE),"")</f>
        <v/>
      </c>
      <c r="F69" s="49" t="str">
        <f>IFERROR(VLOOKUP('Liste matériel étalonné'!B72,'Liste matériel étalonné'!B:V,1,FALSE),"")</f>
        <v/>
      </c>
      <c r="G69" s="51"/>
    </row>
    <row r="70" spans="1:7" x14ac:dyDescent="0.3">
      <c r="A70" s="42" t="str">
        <f>'[1]Work Sheet'!A73</f>
        <v/>
      </c>
      <c r="B70" s="42" t="str">
        <f>CONCATENATE('Liste matériel étalonné'!D73," ",'Liste matériel étalonné'!A73)</f>
        <v xml:space="preserve"> </v>
      </c>
      <c r="C70" s="49" t="str">
        <f>IFERROR(VLOOKUP('Liste matériel étalonné'!B73,'Liste matériel étalonné'!B:S,11,FALSE),"")</f>
        <v/>
      </c>
      <c r="D70" s="50" t="str">
        <f>IFERROR(VLOOKUP('Liste matériel étalonné'!L73,'Liste matériel étalonné'!L:T,2,FALSE),"")</f>
        <v/>
      </c>
      <c r="E70" s="61" t="str">
        <f>IFERROR(VLOOKUP('Liste matériel étalonné'!L73,'Liste matériel étalonné'!L:U,3,FALSE),"")</f>
        <v/>
      </c>
      <c r="F70" s="49" t="str">
        <f>IFERROR(VLOOKUP('Liste matériel étalonné'!B73,'Liste matériel étalonné'!B:V,1,FALSE),"")</f>
        <v/>
      </c>
      <c r="G70" s="51"/>
    </row>
    <row r="71" spans="1:7" x14ac:dyDescent="0.3">
      <c r="A71" s="42" t="str">
        <f>'[1]Work Sheet'!A74</f>
        <v/>
      </c>
      <c r="B71" s="42" t="str">
        <f>CONCATENATE('Liste matériel étalonné'!D74," ",'Liste matériel étalonné'!A74)</f>
        <v xml:space="preserve"> </v>
      </c>
      <c r="C71" s="49" t="str">
        <f>IFERROR(VLOOKUP('Liste matériel étalonné'!B74,'Liste matériel étalonné'!B:S,11,FALSE),"")</f>
        <v/>
      </c>
      <c r="D71" s="50" t="str">
        <f>IFERROR(VLOOKUP('Liste matériel étalonné'!L74,'Liste matériel étalonné'!L:T,2,FALSE),"")</f>
        <v/>
      </c>
      <c r="E71" s="61" t="str">
        <f>IFERROR(VLOOKUP('Liste matériel étalonné'!L74,'Liste matériel étalonné'!L:U,3,FALSE),"")</f>
        <v/>
      </c>
      <c r="F71" s="49" t="str">
        <f>IFERROR(VLOOKUP('Liste matériel étalonné'!B74,'Liste matériel étalonné'!B:V,1,FALSE),"")</f>
        <v/>
      </c>
      <c r="G71" s="51"/>
    </row>
    <row r="72" spans="1:7" x14ac:dyDescent="0.3">
      <c r="A72" s="42" t="str">
        <f>'[1]Work Sheet'!A75</f>
        <v/>
      </c>
      <c r="B72" s="42" t="str">
        <f>CONCATENATE('Liste matériel étalonné'!D75," ",'Liste matériel étalonné'!A75)</f>
        <v xml:space="preserve"> </v>
      </c>
      <c r="C72" s="49" t="str">
        <f>IFERROR(VLOOKUP('Liste matériel étalonné'!B75,'Liste matériel étalonné'!B:S,11,FALSE),"")</f>
        <v/>
      </c>
      <c r="D72" s="50" t="str">
        <f>IFERROR(VLOOKUP('Liste matériel étalonné'!L75,'Liste matériel étalonné'!L:T,2,FALSE),"")</f>
        <v/>
      </c>
      <c r="E72" s="61" t="str">
        <f>IFERROR(VLOOKUP('Liste matériel étalonné'!L75,'Liste matériel étalonné'!L:U,3,FALSE),"")</f>
        <v/>
      </c>
      <c r="F72" s="49" t="str">
        <f>IFERROR(VLOOKUP('Liste matériel étalonné'!B75,'Liste matériel étalonné'!B:V,1,FALSE),"")</f>
        <v/>
      </c>
      <c r="G72" s="51"/>
    </row>
    <row r="73" spans="1:7" x14ac:dyDescent="0.3">
      <c r="A73" s="42" t="str">
        <f>'[1]Work Sheet'!A76</f>
        <v/>
      </c>
      <c r="B73" s="42" t="str">
        <f>CONCATENATE('Liste matériel étalonné'!D76," ",'Liste matériel étalonné'!A76)</f>
        <v xml:space="preserve"> </v>
      </c>
      <c r="C73" s="49" t="str">
        <f>IFERROR(VLOOKUP('Liste matériel étalonné'!B76,'Liste matériel étalonné'!B:S,11,FALSE),"")</f>
        <v/>
      </c>
      <c r="D73" s="50" t="str">
        <f>IFERROR(VLOOKUP('Liste matériel étalonné'!L76,'Liste matériel étalonné'!L:T,2,FALSE),"")</f>
        <v/>
      </c>
      <c r="E73" s="61" t="str">
        <f>IFERROR(VLOOKUP('Liste matériel étalonné'!L76,'Liste matériel étalonné'!L:U,3,FALSE),"")</f>
        <v/>
      </c>
      <c r="F73" s="49" t="str">
        <f>IFERROR(VLOOKUP('Liste matériel étalonné'!B76,'Liste matériel étalonné'!B:V,1,FALSE),"")</f>
        <v/>
      </c>
      <c r="G73" s="51"/>
    </row>
    <row r="74" spans="1:7" x14ac:dyDescent="0.3">
      <c r="A74" s="42" t="str">
        <f>'[1]Work Sheet'!A77</f>
        <v/>
      </c>
      <c r="B74" s="42" t="str">
        <f>CONCATENATE('Liste matériel étalonné'!D77," ",'Liste matériel étalonné'!A77)</f>
        <v xml:space="preserve"> </v>
      </c>
      <c r="C74" s="49" t="str">
        <f>IFERROR(VLOOKUP('Liste matériel étalonné'!B77,'Liste matériel étalonné'!B:S,11,FALSE),"")</f>
        <v/>
      </c>
      <c r="D74" s="50" t="str">
        <f>IFERROR(VLOOKUP('Liste matériel étalonné'!L77,'Liste matériel étalonné'!L:T,2,FALSE),"")</f>
        <v/>
      </c>
      <c r="E74" s="61" t="str">
        <f>IFERROR(VLOOKUP('Liste matériel étalonné'!L77,'Liste matériel étalonné'!L:U,3,FALSE),"")</f>
        <v/>
      </c>
      <c r="F74" s="49" t="str">
        <f>IFERROR(VLOOKUP('Liste matériel étalonné'!B77,'Liste matériel étalonné'!B:V,1,FALSE),"")</f>
        <v/>
      </c>
      <c r="G74" s="51"/>
    </row>
    <row r="75" spans="1:7" x14ac:dyDescent="0.3">
      <c r="A75" s="42" t="str">
        <f>'[1]Work Sheet'!A78</f>
        <v/>
      </c>
      <c r="B75" s="42" t="str">
        <f>CONCATENATE('Liste matériel étalonné'!D78," ",'Liste matériel étalonné'!A78)</f>
        <v xml:space="preserve"> </v>
      </c>
      <c r="C75" s="49" t="str">
        <f>IFERROR(VLOOKUP('Liste matériel étalonné'!B78,'Liste matériel étalonné'!B:S,11,FALSE),"")</f>
        <v/>
      </c>
      <c r="D75" s="50" t="str">
        <f>IFERROR(VLOOKUP('Liste matériel étalonné'!L78,'Liste matériel étalonné'!L:T,2,FALSE),"")</f>
        <v/>
      </c>
      <c r="E75" s="61" t="str">
        <f>IFERROR(VLOOKUP('Liste matériel étalonné'!L78,'Liste matériel étalonné'!L:U,3,FALSE),"")</f>
        <v/>
      </c>
      <c r="F75" s="49" t="str">
        <f>IFERROR(VLOOKUP('Liste matériel étalonné'!B78,'Liste matériel étalonné'!B:V,1,FALSE),"")</f>
        <v/>
      </c>
      <c r="G75" s="51"/>
    </row>
    <row r="76" spans="1:7" x14ac:dyDescent="0.3">
      <c r="A76" s="42" t="str">
        <f>'[1]Work Sheet'!A79</f>
        <v/>
      </c>
      <c r="B76" s="42" t="str">
        <f>CONCATENATE('Liste matériel étalonné'!D79," ",'Liste matériel étalonné'!A79)</f>
        <v xml:space="preserve"> </v>
      </c>
      <c r="C76" s="49" t="str">
        <f>IFERROR(VLOOKUP('Liste matériel étalonné'!B79,'Liste matériel étalonné'!B:S,11,FALSE),"")</f>
        <v/>
      </c>
      <c r="D76" s="50" t="str">
        <f>IFERROR(VLOOKUP('Liste matériel étalonné'!L79,'Liste matériel étalonné'!L:T,2,FALSE),"")</f>
        <v/>
      </c>
      <c r="E76" s="61" t="str">
        <f>IFERROR(VLOOKUP('Liste matériel étalonné'!L79,'Liste matériel étalonné'!L:U,3,FALSE),"")</f>
        <v/>
      </c>
      <c r="F76" s="49" t="str">
        <f>IFERROR(VLOOKUP('Liste matériel étalonné'!B79,'Liste matériel étalonné'!B:V,1,FALSE),"")</f>
        <v/>
      </c>
      <c r="G76" s="51"/>
    </row>
    <row r="77" spans="1:7" x14ac:dyDescent="0.3">
      <c r="A77" s="42" t="str">
        <f>'[1]Work Sheet'!A80</f>
        <v/>
      </c>
      <c r="B77" s="42" t="str">
        <f>CONCATENATE('Liste matériel étalonné'!D80," ",'Liste matériel étalonné'!A80)</f>
        <v xml:space="preserve"> </v>
      </c>
      <c r="C77" s="49" t="str">
        <f>IFERROR(VLOOKUP('Liste matériel étalonné'!B80,'Liste matériel étalonné'!B:S,11,FALSE),"")</f>
        <v/>
      </c>
      <c r="D77" s="50" t="str">
        <f>IFERROR(VLOOKUP('Liste matériel étalonné'!L80,'Liste matériel étalonné'!L:T,2,FALSE),"")</f>
        <v/>
      </c>
      <c r="E77" s="61" t="str">
        <f>IFERROR(VLOOKUP('Liste matériel étalonné'!L80,'Liste matériel étalonné'!L:U,3,FALSE),"")</f>
        <v/>
      </c>
      <c r="F77" s="49" t="str">
        <f>IFERROR(VLOOKUP('Liste matériel étalonné'!B80,'Liste matériel étalonné'!B:V,1,FALSE),"")</f>
        <v/>
      </c>
      <c r="G77" s="51"/>
    </row>
    <row r="78" spans="1:7" x14ac:dyDescent="0.3">
      <c r="A78" s="42" t="str">
        <f>'[1]Work Sheet'!A81</f>
        <v/>
      </c>
      <c r="B78" s="42" t="str">
        <f>CONCATENATE('Liste matériel étalonné'!D81," ",'Liste matériel étalonné'!A81)</f>
        <v xml:space="preserve"> </v>
      </c>
      <c r="C78" s="49" t="str">
        <f>IFERROR(VLOOKUP('Liste matériel étalonné'!B81,'Liste matériel étalonné'!B:S,11,FALSE),"")</f>
        <v/>
      </c>
      <c r="D78" s="50" t="str">
        <f>IFERROR(VLOOKUP('Liste matériel étalonné'!L81,'Liste matériel étalonné'!L:T,2,FALSE),"")</f>
        <v/>
      </c>
      <c r="E78" s="61" t="str">
        <f>IFERROR(VLOOKUP('Liste matériel étalonné'!L81,'Liste matériel étalonné'!L:U,3,FALSE),"")</f>
        <v/>
      </c>
      <c r="F78" s="49" t="str">
        <f>IFERROR(VLOOKUP('Liste matériel étalonné'!B81,'Liste matériel étalonné'!B:V,1,FALSE),"")</f>
        <v/>
      </c>
      <c r="G78" s="51"/>
    </row>
    <row r="79" spans="1:7" x14ac:dyDescent="0.3">
      <c r="A79" s="42" t="str">
        <f>'[1]Work Sheet'!A82</f>
        <v/>
      </c>
      <c r="B79" s="42" t="str">
        <f>CONCATENATE('Liste matériel étalonné'!D82," ",'Liste matériel étalonné'!A82)</f>
        <v xml:space="preserve"> </v>
      </c>
      <c r="C79" s="49" t="str">
        <f>IFERROR(VLOOKUP('Liste matériel étalonné'!B82,'Liste matériel étalonné'!B:S,11,FALSE),"")</f>
        <v/>
      </c>
      <c r="D79" s="50" t="str">
        <f>IFERROR(VLOOKUP('Liste matériel étalonné'!L82,'Liste matériel étalonné'!L:T,2,FALSE),"")</f>
        <v/>
      </c>
      <c r="E79" s="61" t="str">
        <f>IFERROR(VLOOKUP('Liste matériel étalonné'!L82,'Liste matériel étalonné'!L:U,3,FALSE),"")</f>
        <v/>
      </c>
      <c r="F79" s="49" t="str">
        <f>IFERROR(VLOOKUP('Liste matériel étalonné'!B82,'Liste matériel étalonné'!B:V,1,FALSE),"")</f>
        <v/>
      </c>
      <c r="G79" s="51"/>
    </row>
    <row r="80" spans="1:7" x14ac:dyDescent="0.3">
      <c r="A80" s="42" t="str">
        <f>'[1]Work Sheet'!A83</f>
        <v/>
      </c>
      <c r="B80" s="42" t="str">
        <f>CONCATENATE('Liste matériel étalonné'!D83," ",'Liste matériel étalonné'!A83)</f>
        <v xml:space="preserve"> </v>
      </c>
      <c r="C80" s="49" t="str">
        <f>IFERROR(VLOOKUP('Liste matériel étalonné'!B83,'Liste matériel étalonné'!B:S,11,FALSE),"")</f>
        <v/>
      </c>
      <c r="D80" s="50" t="str">
        <f>IFERROR(VLOOKUP('Liste matériel étalonné'!L83,'Liste matériel étalonné'!L:T,2,FALSE),"")</f>
        <v/>
      </c>
      <c r="E80" s="61" t="str">
        <f>IFERROR(VLOOKUP('Liste matériel étalonné'!L83,'Liste matériel étalonné'!L:U,3,FALSE),"")</f>
        <v/>
      </c>
      <c r="F80" s="49" t="str">
        <f>IFERROR(VLOOKUP('Liste matériel étalonné'!B83,'Liste matériel étalonné'!B:V,1,FALSE),"")</f>
        <v/>
      </c>
      <c r="G80" s="51"/>
    </row>
    <row r="81" spans="1:7" x14ac:dyDescent="0.3">
      <c r="A81" s="42" t="str">
        <f>'[1]Work Sheet'!A84</f>
        <v/>
      </c>
      <c r="B81" s="42" t="str">
        <f>CONCATENATE('Liste matériel étalonné'!D84," ",'Liste matériel étalonné'!A84)</f>
        <v xml:space="preserve"> </v>
      </c>
      <c r="C81" s="49" t="str">
        <f>IFERROR(VLOOKUP('Liste matériel étalonné'!B84,'Liste matériel étalonné'!B:S,11,FALSE),"")</f>
        <v/>
      </c>
      <c r="D81" s="50" t="str">
        <f>IFERROR(VLOOKUP('Liste matériel étalonné'!L84,'Liste matériel étalonné'!L:T,2,FALSE),"")</f>
        <v/>
      </c>
      <c r="E81" s="61" t="str">
        <f>IFERROR(VLOOKUP('Liste matériel étalonné'!L84,'Liste matériel étalonné'!L:U,3,FALSE),"")</f>
        <v/>
      </c>
      <c r="F81" s="49" t="str">
        <f>IFERROR(VLOOKUP('Liste matériel étalonné'!B84,'Liste matériel étalonné'!B:V,1,FALSE),"")</f>
        <v/>
      </c>
      <c r="G81" s="51"/>
    </row>
    <row r="82" spans="1:7" x14ac:dyDescent="0.3">
      <c r="A82" s="42" t="str">
        <f>'[1]Work Sheet'!A85</f>
        <v/>
      </c>
      <c r="B82" s="42" t="str">
        <f>CONCATENATE('Liste matériel étalonné'!D85," ",'Liste matériel étalonné'!A85)</f>
        <v xml:space="preserve"> </v>
      </c>
      <c r="C82" s="49" t="str">
        <f>IFERROR(VLOOKUP('Liste matériel étalonné'!B85,'Liste matériel étalonné'!B:S,11,FALSE),"")</f>
        <v/>
      </c>
      <c r="D82" s="50" t="str">
        <f>IFERROR(VLOOKUP('Liste matériel étalonné'!L85,'Liste matériel étalonné'!L:T,2,FALSE),"")</f>
        <v/>
      </c>
      <c r="E82" s="61" t="str">
        <f>IFERROR(VLOOKUP('Liste matériel étalonné'!L85,'Liste matériel étalonné'!L:U,3,FALSE),"")</f>
        <v/>
      </c>
      <c r="F82" s="49" t="str">
        <f>IFERROR(VLOOKUP('Liste matériel étalonné'!B85,'Liste matériel étalonné'!B:V,1,FALSE),"")</f>
        <v/>
      </c>
      <c r="G82" s="51"/>
    </row>
    <row r="83" spans="1:7" x14ac:dyDescent="0.3">
      <c r="A83" s="42" t="str">
        <f>'[1]Work Sheet'!A86</f>
        <v/>
      </c>
      <c r="B83" s="42" t="str">
        <f>CONCATENATE('Liste matériel étalonné'!D86," ",'Liste matériel étalonné'!A86)</f>
        <v xml:space="preserve"> </v>
      </c>
      <c r="C83" s="49" t="str">
        <f>IFERROR(VLOOKUP('Liste matériel étalonné'!B86,'Liste matériel étalonné'!B:S,11,FALSE),"")</f>
        <v/>
      </c>
      <c r="D83" s="50" t="str">
        <f>IFERROR(VLOOKUP('Liste matériel étalonné'!L86,'Liste matériel étalonné'!L:T,2,FALSE),"")</f>
        <v/>
      </c>
      <c r="E83" s="61" t="str">
        <f>IFERROR(VLOOKUP('Liste matériel étalonné'!L86,'Liste matériel étalonné'!L:U,3,FALSE),"")</f>
        <v/>
      </c>
      <c r="F83" s="49" t="str">
        <f>IFERROR(VLOOKUP('Liste matériel étalonné'!B86,'Liste matériel étalonné'!B:V,1,FALSE),"")</f>
        <v/>
      </c>
      <c r="G83" s="51"/>
    </row>
    <row r="84" spans="1:7" x14ac:dyDescent="0.3">
      <c r="A84" s="42" t="str">
        <f>'[1]Work Sheet'!A87</f>
        <v/>
      </c>
      <c r="B84" s="42" t="str">
        <f>CONCATENATE('Liste matériel étalonné'!D87," ",'Liste matériel étalonné'!A87)</f>
        <v xml:space="preserve"> </v>
      </c>
      <c r="C84" s="49" t="str">
        <f>IFERROR(VLOOKUP('Liste matériel étalonné'!B87,'Liste matériel étalonné'!B:S,11,FALSE),"")</f>
        <v/>
      </c>
      <c r="D84" s="50" t="str">
        <f>IFERROR(VLOOKUP('Liste matériel étalonné'!L87,'Liste matériel étalonné'!L:T,2,FALSE),"")</f>
        <v/>
      </c>
      <c r="E84" s="61" t="str">
        <f>IFERROR(VLOOKUP('Liste matériel étalonné'!L87,'Liste matériel étalonné'!L:U,3,FALSE),"")</f>
        <v/>
      </c>
      <c r="F84" s="49" t="str">
        <f>IFERROR(VLOOKUP('Liste matériel étalonné'!B87,'Liste matériel étalonné'!B:V,1,FALSE),"")</f>
        <v/>
      </c>
      <c r="G84" s="51"/>
    </row>
    <row r="85" spans="1:7" x14ac:dyDescent="0.3">
      <c r="A85" s="42" t="str">
        <f>'[1]Work Sheet'!A88</f>
        <v/>
      </c>
      <c r="B85" s="42" t="str">
        <f>CONCATENATE('Liste matériel étalonné'!D88," ",'Liste matériel étalonné'!A88)</f>
        <v xml:space="preserve"> </v>
      </c>
      <c r="C85" s="49" t="str">
        <f>IFERROR(VLOOKUP('Liste matériel étalonné'!B88,'Liste matériel étalonné'!B:S,11,FALSE),"")</f>
        <v/>
      </c>
      <c r="D85" s="50" t="str">
        <f>IFERROR(VLOOKUP('Liste matériel étalonné'!L88,'Liste matériel étalonné'!L:T,2,FALSE),"")</f>
        <v/>
      </c>
      <c r="E85" s="61" t="str">
        <f>IFERROR(VLOOKUP('Liste matériel étalonné'!L88,'Liste matériel étalonné'!L:U,3,FALSE),"")</f>
        <v/>
      </c>
      <c r="F85" s="49" t="str">
        <f>IFERROR(VLOOKUP('Liste matériel étalonné'!B88,'Liste matériel étalonné'!B:V,1,FALSE),"")</f>
        <v/>
      </c>
      <c r="G85" s="51"/>
    </row>
    <row r="86" spans="1:7" x14ac:dyDescent="0.3">
      <c r="A86" s="42" t="str">
        <f>'[1]Work Sheet'!A89</f>
        <v/>
      </c>
      <c r="B86" s="42" t="str">
        <f>CONCATENATE('Liste matériel étalonné'!D89," ",'Liste matériel étalonné'!A89)</f>
        <v xml:space="preserve"> </v>
      </c>
      <c r="C86" s="49" t="str">
        <f>IFERROR(VLOOKUP('Liste matériel étalonné'!B89,'Liste matériel étalonné'!B:S,11,FALSE),"")</f>
        <v/>
      </c>
      <c r="D86" s="50" t="str">
        <f>IFERROR(VLOOKUP('Liste matériel étalonné'!L89,'Liste matériel étalonné'!L:T,2,FALSE),"")</f>
        <v/>
      </c>
      <c r="E86" s="61" t="str">
        <f>IFERROR(VLOOKUP('Liste matériel étalonné'!L89,'Liste matériel étalonné'!L:U,3,FALSE),"")</f>
        <v/>
      </c>
      <c r="F86" s="49" t="str">
        <f>IFERROR(VLOOKUP('Liste matériel étalonné'!B89,'Liste matériel étalonné'!B:V,1,FALSE),"")</f>
        <v/>
      </c>
      <c r="G86" s="51"/>
    </row>
    <row r="87" spans="1:7" x14ac:dyDescent="0.3">
      <c r="A87" s="42" t="str">
        <f>'[1]Work Sheet'!A90</f>
        <v/>
      </c>
      <c r="B87" s="42" t="str">
        <f>CONCATENATE('Liste matériel étalonné'!D90," ",'Liste matériel étalonné'!A90)</f>
        <v xml:space="preserve"> </v>
      </c>
      <c r="C87" s="49" t="str">
        <f>IFERROR(VLOOKUP('Liste matériel étalonné'!B90,'Liste matériel étalonné'!B:S,11,FALSE),"")</f>
        <v/>
      </c>
      <c r="D87" s="50" t="str">
        <f>IFERROR(VLOOKUP('Liste matériel étalonné'!L90,'Liste matériel étalonné'!L:T,2,FALSE),"")</f>
        <v/>
      </c>
      <c r="E87" s="61" t="str">
        <f>IFERROR(VLOOKUP('Liste matériel étalonné'!L90,'Liste matériel étalonné'!L:U,3,FALSE),"")</f>
        <v/>
      </c>
      <c r="F87" s="49" t="str">
        <f>IFERROR(VLOOKUP('Liste matériel étalonné'!B90,'Liste matériel étalonné'!B:V,1,FALSE),"")</f>
        <v/>
      </c>
      <c r="G87" s="51"/>
    </row>
    <row r="88" spans="1:7" x14ac:dyDescent="0.3">
      <c r="A88" s="42" t="str">
        <f>'[1]Work Sheet'!A91</f>
        <v/>
      </c>
      <c r="B88" s="42" t="str">
        <f>CONCATENATE('Liste matériel étalonné'!D91," ",'Liste matériel étalonné'!A91)</f>
        <v xml:space="preserve"> </v>
      </c>
      <c r="C88" s="49" t="str">
        <f>IFERROR(VLOOKUP('Liste matériel étalonné'!B91,'Liste matériel étalonné'!B:S,11,FALSE),"")</f>
        <v/>
      </c>
      <c r="D88" s="50" t="str">
        <f>IFERROR(VLOOKUP('Liste matériel étalonné'!L91,'Liste matériel étalonné'!L:T,2,FALSE),"")</f>
        <v/>
      </c>
      <c r="E88" s="61" t="str">
        <f>IFERROR(VLOOKUP('Liste matériel étalonné'!L91,'Liste matériel étalonné'!L:U,3,FALSE),"")</f>
        <v/>
      </c>
      <c r="F88" s="49" t="str">
        <f>IFERROR(VLOOKUP('Liste matériel étalonné'!B91,'Liste matériel étalonné'!B:V,1,FALSE),"")</f>
        <v/>
      </c>
      <c r="G88" s="51"/>
    </row>
    <row r="89" spans="1:7" x14ac:dyDescent="0.3">
      <c r="A89" s="42" t="str">
        <f>'[1]Work Sheet'!A92</f>
        <v/>
      </c>
      <c r="B89" s="42" t="str">
        <f>CONCATENATE('Liste matériel étalonné'!D92," ",'Liste matériel étalonné'!A92)</f>
        <v xml:space="preserve"> </v>
      </c>
      <c r="C89" s="49" t="str">
        <f>IFERROR(VLOOKUP('Liste matériel étalonné'!B92,'Liste matériel étalonné'!B:S,11,FALSE),"")</f>
        <v/>
      </c>
      <c r="D89" s="50" t="str">
        <f>IFERROR(VLOOKUP('Liste matériel étalonné'!L92,'Liste matériel étalonné'!L:T,2,FALSE),"")</f>
        <v/>
      </c>
      <c r="E89" s="61" t="str">
        <f>IFERROR(VLOOKUP('Liste matériel étalonné'!L92,'Liste matériel étalonné'!L:U,3,FALSE),"")</f>
        <v/>
      </c>
      <c r="F89" s="49" t="str">
        <f>IFERROR(VLOOKUP('Liste matériel étalonné'!B92,'Liste matériel étalonné'!B:V,1,FALSE),"")</f>
        <v/>
      </c>
      <c r="G89" s="51"/>
    </row>
    <row r="90" spans="1:7" x14ac:dyDescent="0.3">
      <c r="A90" s="42" t="str">
        <f>'[1]Work Sheet'!A93</f>
        <v/>
      </c>
      <c r="B90" s="42" t="str">
        <f>CONCATENATE('Liste matériel étalonné'!D93," ",'Liste matériel étalonné'!A93)</f>
        <v xml:space="preserve"> </v>
      </c>
      <c r="C90" s="49" t="str">
        <f>IFERROR(VLOOKUP('Liste matériel étalonné'!B93,'Liste matériel étalonné'!B:S,11,FALSE),"")</f>
        <v/>
      </c>
      <c r="D90" s="50" t="str">
        <f>IFERROR(VLOOKUP('Liste matériel étalonné'!L93,'Liste matériel étalonné'!L:T,2,FALSE),"")</f>
        <v/>
      </c>
      <c r="E90" s="61" t="str">
        <f>IFERROR(VLOOKUP('Liste matériel étalonné'!L93,'Liste matériel étalonné'!L:U,3,FALSE),"")</f>
        <v/>
      </c>
      <c r="F90" s="49" t="str">
        <f>IFERROR(VLOOKUP('Liste matériel étalonné'!B93,'Liste matériel étalonné'!B:V,1,FALSE),"")</f>
        <v/>
      </c>
      <c r="G90" s="51"/>
    </row>
    <row r="91" spans="1:7" x14ac:dyDescent="0.3">
      <c r="A91" s="42" t="str">
        <f>'[1]Work Sheet'!A94</f>
        <v/>
      </c>
      <c r="B91" s="42" t="str">
        <f>CONCATENATE('Liste matériel étalonné'!D94," ",'Liste matériel étalonné'!A94)</f>
        <v xml:space="preserve"> </v>
      </c>
      <c r="C91" s="49" t="str">
        <f>IFERROR(VLOOKUP('Liste matériel étalonné'!B94,'Liste matériel étalonné'!B:S,11,FALSE),"")</f>
        <v/>
      </c>
      <c r="D91" s="50" t="str">
        <f>IFERROR(VLOOKUP('Liste matériel étalonné'!L94,'Liste matériel étalonné'!L:T,2,FALSE),"")</f>
        <v/>
      </c>
      <c r="E91" s="61" t="str">
        <f>IFERROR(VLOOKUP('Liste matériel étalonné'!L94,'Liste matériel étalonné'!L:U,3,FALSE),"")</f>
        <v/>
      </c>
      <c r="F91" s="49" t="str">
        <f>IFERROR(VLOOKUP('Liste matériel étalonné'!B94,'Liste matériel étalonné'!B:V,1,FALSE),"")</f>
        <v/>
      </c>
      <c r="G91" s="51"/>
    </row>
    <row r="92" spans="1:7" x14ac:dyDescent="0.3">
      <c r="A92" s="42" t="str">
        <f>'[1]Work Sheet'!A95</f>
        <v/>
      </c>
      <c r="B92" s="42" t="str">
        <f>CONCATENATE('Liste matériel étalonné'!D95," ",'Liste matériel étalonné'!A95)</f>
        <v xml:space="preserve"> </v>
      </c>
      <c r="C92" s="49" t="str">
        <f>IFERROR(VLOOKUP('Liste matériel étalonné'!B95,'Liste matériel étalonné'!B:S,11,FALSE),"")</f>
        <v/>
      </c>
      <c r="D92" s="50" t="str">
        <f>IFERROR(VLOOKUP('Liste matériel étalonné'!L95,'Liste matériel étalonné'!L:T,2,FALSE),"")</f>
        <v/>
      </c>
      <c r="E92" s="61" t="str">
        <f>IFERROR(VLOOKUP('Liste matériel étalonné'!L95,'Liste matériel étalonné'!L:U,3,FALSE),"")</f>
        <v/>
      </c>
      <c r="F92" s="49" t="str">
        <f>IFERROR(VLOOKUP('Liste matériel étalonné'!B95,'Liste matériel étalonné'!B:V,1,FALSE),"")</f>
        <v/>
      </c>
      <c r="G92" s="51"/>
    </row>
    <row r="93" spans="1:7" x14ac:dyDescent="0.3">
      <c r="A93" s="42" t="str">
        <f>'[1]Work Sheet'!A96</f>
        <v/>
      </c>
      <c r="B93" s="42" t="str">
        <f>CONCATENATE('Liste matériel étalonné'!D96," ",'Liste matériel étalonné'!A96)</f>
        <v xml:space="preserve"> </v>
      </c>
      <c r="C93" s="49" t="str">
        <f>IFERROR(VLOOKUP('Liste matériel étalonné'!B96,'Liste matériel étalonné'!B:S,11,FALSE),"")</f>
        <v/>
      </c>
      <c r="D93" s="50" t="str">
        <f>IFERROR(VLOOKUP('Liste matériel étalonné'!L96,'Liste matériel étalonné'!L:T,2,FALSE),"")</f>
        <v/>
      </c>
      <c r="E93" s="61" t="str">
        <f>IFERROR(VLOOKUP('Liste matériel étalonné'!L96,'Liste matériel étalonné'!L:U,3,FALSE),"")</f>
        <v/>
      </c>
      <c r="F93" s="49" t="str">
        <f>IFERROR(VLOOKUP('Liste matériel étalonné'!B96,'Liste matériel étalonné'!B:V,1,FALSE),"")</f>
        <v/>
      </c>
      <c r="G93" s="51"/>
    </row>
    <row r="94" spans="1:7" x14ac:dyDescent="0.3">
      <c r="A94" s="42" t="str">
        <f>'[1]Work Sheet'!A97</f>
        <v/>
      </c>
      <c r="B94" s="42" t="str">
        <f>CONCATENATE('Liste matériel étalonné'!D97," ",'Liste matériel étalonné'!A97)</f>
        <v xml:space="preserve"> </v>
      </c>
      <c r="C94" s="49" t="str">
        <f>IFERROR(VLOOKUP('Liste matériel étalonné'!B97,'Liste matériel étalonné'!B:S,11,FALSE),"")</f>
        <v/>
      </c>
      <c r="D94" s="50" t="str">
        <f>IFERROR(VLOOKUP('Liste matériel étalonné'!L97,'Liste matériel étalonné'!L:T,2,FALSE),"")</f>
        <v/>
      </c>
      <c r="E94" s="61" t="str">
        <f>IFERROR(VLOOKUP('Liste matériel étalonné'!L97,'Liste matériel étalonné'!L:U,3,FALSE),"")</f>
        <v/>
      </c>
      <c r="F94" s="49" t="str">
        <f>IFERROR(VLOOKUP('Liste matériel étalonné'!B97,'Liste matériel étalonné'!B:V,1,FALSE),"")</f>
        <v/>
      </c>
      <c r="G94" s="51"/>
    </row>
    <row r="95" spans="1:7" x14ac:dyDescent="0.3">
      <c r="A95" s="42" t="str">
        <f>'[1]Work Sheet'!A98</f>
        <v/>
      </c>
      <c r="B95" s="42" t="str">
        <f>CONCATENATE('Liste matériel étalonné'!D98," ",'Liste matériel étalonné'!A98)</f>
        <v xml:space="preserve"> </v>
      </c>
      <c r="C95" s="49" t="str">
        <f>IFERROR(VLOOKUP('Liste matériel étalonné'!B98,'Liste matériel étalonné'!B:S,11,FALSE),"")</f>
        <v/>
      </c>
      <c r="D95" s="50" t="str">
        <f>IFERROR(VLOOKUP('Liste matériel étalonné'!L98,'Liste matériel étalonné'!L:T,2,FALSE),"")</f>
        <v/>
      </c>
      <c r="E95" s="61" t="str">
        <f>IFERROR(VLOOKUP('Liste matériel étalonné'!L98,'Liste matériel étalonné'!L:U,3,FALSE),"")</f>
        <v/>
      </c>
      <c r="F95" s="49" t="str">
        <f>IFERROR(VLOOKUP('Liste matériel étalonné'!B98,'Liste matériel étalonné'!B:V,1,FALSE),"")</f>
        <v/>
      </c>
      <c r="G95" s="51"/>
    </row>
    <row r="96" spans="1:7" x14ac:dyDescent="0.3">
      <c r="A96" s="42" t="str">
        <f>'[1]Work Sheet'!A99</f>
        <v/>
      </c>
      <c r="B96" s="42" t="str">
        <f>CONCATENATE('Liste matériel étalonné'!D99," ",'Liste matériel étalonné'!A99)</f>
        <v xml:space="preserve"> </v>
      </c>
      <c r="C96" s="49" t="str">
        <f>IFERROR(VLOOKUP('Liste matériel étalonné'!B99,'Liste matériel étalonné'!B:S,11,FALSE),"")</f>
        <v/>
      </c>
      <c r="D96" s="50" t="str">
        <f>IFERROR(VLOOKUP('Liste matériel étalonné'!L99,'Liste matériel étalonné'!L:T,2,FALSE),"")</f>
        <v/>
      </c>
      <c r="E96" s="61" t="str">
        <f>IFERROR(VLOOKUP('Liste matériel étalonné'!L99,'Liste matériel étalonné'!L:U,3,FALSE),"")</f>
        <v/>
      </c>
      <c r="F96" s="49" t="str">
        <f>IFERROR(VLOOKUP('Liste matériel étalonné'!B99,'Liste matériel étalonné'!B:V,1,FALSE),"")</f>
        <v/>
      </c>
      <c r="G96" s="51"/>
    </row>
    <row r="97" spans="1:7" x14ac:dyDescent="0.3">
      <c r="A97" s="42" t="str">
        <f>'[1]Work Sheet'!A100</f>
        <v/>
      </c>
      <c r="B97" s="42" t="str">
        <f>CONCATENATE('Liste matériel étalonné'!D100," ",'Liste matériel étalonné'!A100)</f>
        <v xml:space="preserve"> </v>
      </c>
      <c r="C97" s="49" t="str">
        <f>IFERROR(VLOOKUP('Liste matériel étalonné'!B100,'Liste matériel étalonné'!B:S,11,FALSE),"")</f>
        <v/>
      </c>
      <c r="D97" s="50" t="str">
        <f>IFERROR(VLOOKUP('Liste matériel étalonné'!L100,'Liste matériel étalonné'!L:T,2,FALSE),"")</f>
        <v/>
      </c>
      <c r="E97" s="61" t="str">
        <f>IFERROR(VLOOKUP('Liste matériel étalonné'!L100,'Liste matériel étalonné'!L:U,3,FALSE),"")</f>
        <v/>
      </c>
      <c r="F97" s="49" t="str">
        <f>IFERROR(VLOOKUP('Liste matériel étalonné'!B100,'Liste matériel étalonné'!B:V,1,FALSE),"")</f>
        <v/>
      </c>
      <c r="G97" s="51"/>
    </row>
    <row r="98" spans="1:7" x14ac:dyDescent="0.3">
      <c r="A98" s="42" t="str">
        <f>'[1]Work Sheet'!A101</f>
        <v/>
      </c>
      <c r="B98" s="42" t="str">
        <f>CONCATENATE('Liste matériel étalonné'!D101," ",'Liste matériel étalonné'!A101)</f>
        <v xml:space="preserve"> </v>
      </c>
      <c r="C98" s="49" t="str">
        <f>IFERROR(VLOOKUP('Liste matériel étalonné'!B101,'Liste matériel étalonné'!B:S,11,FALSE),"")</f>
        <v/>
      </c>
      <c r="D98" s="50" t="str">
        <f>IFERROR(VLOOKUP('Liste matériel étalonné'!L101,'Liste matériel étalonné'!L:T,2,FALSE),"")</f>
        <v/>
      </c>
      <c r="E98" s="61" t="str">
        <f>IFERROR(VLOOKUP('Liste matériel étalonné'!L101,'Liste matériel étalonné'!L:U,3,FALSE),"")</f>
        <v/>
      </c>
      <c r="F98" s="49" t="str">
        <f>IFERROR(VLOOKUP('Liste matériel étalonné'!B101,'Liste matériel étalonné'!B:V,1,FALSE),"")</f>
        <v/>
      </c>
      <c r="G98" s="51"/>
    </row>
    <row r="99" spans="1:7" x14ac:dyDescent="0.3">
      <c r="A99" s="42" t="str">
        <f>'[1]Work Sheet'!A102</f>
        <v/>
      </c>
      <c r="B99" s="42" t="str">
        <f>CONCATENATE('Liste matériel étalonné'!D102," ",'Liste matériel étalonné'!A102)</f>
        <v xml:space="preserve"> </v>
      </c>
      <c r="C99" s="49" t="str">
        <f>IFERROR(VLOOKUP('Liste matériel étalonné'!B102,'Liste matériel étalonné'!B:S,11,FALSE),"")</f>
        <v/>
      </c>
      <c r="D99" s="50" t="str">
        <f>IFERROR(VLOOKUP('Liste matériel étalonné'!L102,'Liste matériel étalonné'!L:T,2,FALSE),"")</f>
        <v/>
      </c>
      <c r="E99" s="61" t="str">
        <f>IFERROR(VLOOKUP('Liste matériel étalonné'!L102,'Liste matériel étalonné'!L:U,3,FALSE),"")</f>
        <v/>
      </c>
      <c r="F99" s="49" t="str">
        <f>IFERROR(VLOOKUP('Liste matériel étalonné'!B102,'Liste matériel étalonné'!B:V,1,FALSE),"")</f>
        <v/>
      </c>
      <c r="G99" s="51"/>
    </row>
    <row r="100" spans="1:7" x14ac:dyDescent="0.3">
      <c r="A100" s="42" t="str">
        <f>'[1]Work Sheet'!A103</f>
        <v/>
      </c>
      <c r="B100" s="42" t="str">
        <f>CONCATENATE('Liste matériel étalonné'!D103," ",'Liste matériel étalonné'!A103)</f>
        <v xml:space="preserve"> </v>
      </c>
      <c r="C100" s="49" t="str">
        <f>IFERROR(VLOOKUP('Liste matériel étalonné'!B103,'Liste matériel étalonné'!B:S,11,FALSE),"")</f>
        <v/>
      </c>
      <c r="D100" s="50" t="str">
        <f>IFERROR(VLOOKUP('Liste matériel étalonné'!L103,'Liste matériel étalonné'!L:T,2,FALSE),"")</f>
        <v/>
      </c>
      <c r="E100" s="61" t="str">
        <f>IFERROR(VLOOKUP('Liste matériel étalonné'!L103,'Liste matériel étalonné'!L:U,3,FALSE),"")</f>
        <v/>
      </c>
      <c r="F100" s="49" t="str">
        <f>IFERROR(VLOOKUP('Liste matériel étalonné'!B103,'Liste matériel étalonné'!B:V,1,FALSE),"")</f>
        <v/>
      </c>
      <c r="G100" s="51"/>
    </row>
    <row r="101" spans="1:7" x14ac:dyDescent="0.3">
      <c r="A101" s="42" t="str">
        <f>'[1]Work Sheet'!A104</f>
        <v/>
      </c>
      <c r="B101" s="42" t="str">
        <f>CONCATENATE('Liste matériel étalonné'!D104," ",'Liste matériel étalonné'!A104)</f>
        <v xml:space="preserve"> </v>
      </c>
      <c r="C101" s="49" t="str">
        <f>IFERROR(VLOOKUP('Liste matériel étalonné'!B104,'Liste matériel étalonné'!B:S,11,FALSE),"")</f>
        <v/>
      </c>
      <c r="D101" s="50" t="str">
        <f>IFERROR(VLOOKUP('Liste matériel étalonné'!L104,'Liste matériel étalonné'!L:T,2,FALSE),"")</f>
        <v/>
      </c>
      <c r="E101" s="61" t="str">
        <f>IFERROR(VLOOKUP('Liste matériel étalonné'!L104,'Liste matériel étalonné'!L:U,3,FALSE),"")</f>
        <v/>
      </c>
      <c r="F101" s="49" t="str">
        <f>IFERROR(VLOOKUP('Liste matériel étalonné'!B104,'Liste matériel étalonné'!B:V,1,FALSE),"")</f>
        <v/>
      </c>
      <c r="G101" s="51"/>
    </row>
    <row r="102" spans="1:7" x14ac:dyDescent="0.3">
      <c r="A102" s="42" t="str">
        <f>'[1]Work Sheet'!A105</f>
        <v/>
      </c>
      <c r="B102" s="42" t="str">
        <f>CONCATENATE('Liste matériel étalonné'!D105," ",'Liste matériel étalonné'!A105)</f>
        <v xml:space="preserve"> </v>
      </c>
      <c r="C102" s="49" t="str">
        <f>IFERROR(VLOOKUP('Liste matériel étalonné'!B105,'Liste matériel étalonné'!B:S,11,FALSE),"")</f>
        <v/>
      </c>
      <c r="D102" s="50" t="str">
        <f>IFERROR(VLOOKUP('Liste matériel étalonné'!L105,'Liste matériel étalonné'!L:T,2,FALSE),"")</f>
        <v/>
      </c>
      <c r="E102" s="61" t="str">
        <f>IFERROR(VLOOKUP('Liste matériel étalonné'!L105,'Liste matériel étalonné'!L:U,3,FALSE),"")</f>
        <v/>
      </c>
      <c r="F102" s="49" t="str">
        <f>IFERROR(VLOOKUP('Liste matériel étalonné'!B105,'Liste matériel étalonné'!B:V,1,FALSE),"")</f>
        <v/>
      </c>
      <c r="G102" s="51"/>
    </row>
    <row r="103" spans="1:7" x14ac:dyDescent="0.3">
      <c r="A103" s="42" t="str">
        <f>'[1]Work Sheet'!A106</f>
        <v/>
      </c>
      <c r="B103" s="42" t="str">
        <f>CONCATENATE('Liste matériel étalonné'!D106," ",'Liste matériel étalonné'!A106)</f>
        <v xml:space="preserve"> </v>
      </c>
      <c r="C103" s="49" t="str">
        <f>IFERROR(VLOOKUP('Liste matériel étalonné'!B106,'Liste matériel étalonné'!B:S,11,FALSE),"")</f>
        <v/>
      </c>
      <c r="D103" s="50" t="str">
        <f>IFERROR(VLOOKUP('Liste matériel étalonné'!L106,'Liste matériel étalonné'!L:T,2,FALSE),"")</f>
        <v/>
      </c>
      <c r="E103" s="61" t="str">
        <f>IFERROR(VLOOKUP('Liste matériel étalonné'!L106,'Liste matériel étalonné'!L:U,3,FALSE),"")</f>
        <v/>
      </c>
      <c r="F103" s="49" t="str">
        <f>IFERROR(VLOOKUP('Liste matériel étalonné'!B106,'Liste matériel étalonné'!B:V,1,FALSE),"")</f>
        <v/>
      </c>
      <c r="G103" s="51"/>
    </row>
    <row r="104" spans="1:7" x14ac:dyDescent="0.3">
      <c r="A104" s="42" t="str">
        <f>'[1]Work Sheet'!A107</f>
        <v/>
      </c>
      <c r="B104" s="42" t="str">
        <f>CONCATENATE('Liste matériel étalonné'!D107," ",'Liste matériel étalonné'!A107)</f>
        <v xml:space="preserve"> </v>
      </c>
      <c r="C104" s="49" t="str">
        <f>IFERROR(VLOOKUP('Liste matériel étalonné'!B107,'Liste matériel étalonné'!B:S,11,FALSE),"")</f>
        <v/>
      </c>
      <c r="D104" s="50" t="str">
        <f>IFERROR(VLOOKUP('Liste matériel étalonné'!L107,'Liste matériel étalonné'!L:T,2,FALSE),"")</f>
        <v/>
      </c>
      <c r="E104" s="61" t="str">
        <f>IFERROR(VLOOKUP('Liste matériel étalonné'!L107,'Liste matériel étalonné'!L:U,3,FALSE),"")</f>
        <v/>
      </c>
      <c r="F104" s="49" t="str">
        <f>IFERROR(VLOOKUP('Liste matériel étalonné'!B107,'Liste matériel étalonné'!B:V,1,FALSE),"")</f>
        <v/>
      </c>
      <c r="G104" s="51"/>
    </row>
    <row r="105" spans="1:7" x14ac:dyDescent="0.3">
      <c r="A105" s="42" t="str">
        <f>'[1]Work Sheet'!A108</f>
        <v/>
      </c>
      <c r="B105" s="42" t="str">
        <f>CONCATENATE('Liste matériel étalonné'!D108," ",'Liste matériel étalonné'!A108)</f>
        <v xml:space="preserve"> </v>
      </c>
      <c r="C105" s="49" t="str">
        <f>IFERROR(VLOOKUP('Liste matériel étalonné'!B108,'Liste matériel étalonné'!B:S,11,FALSE),"")</f>
        <v/>
      </c>
      <c r="D105" s="50" t="str">
        <f>IFERROR(VLOOKUP('Liste matériel étalonné'!L108,'Liste matériel étalonné'!L:T,2,FALSE),"")</f>
        <v/>
      </c>
      <c r="E105" s="61" t="str">
        <f>IFERROR(VLOOKUP('Liste matériel étalonné'!L108,'Liste matériel étalonné'!L:U,3,FALSE),"")</f>
        <v/>
      </c>
      <c r="F105" s="49" t="str">
        <f>IFERROR(VLOOKUP('Liste matériel étalonné'!B108,'Liste matériel étalonné'!B:V,1,FALSE),"")</f>
        <v/>
      </c>
      <c r="G105" s="51"/>
    </row>
    <row r="106" spans="1:7" x14ac:dyDescent="0.3">
      <c r="A106" s="42" t="str">
        <f>'[1]Work Sheet'!A109</f>
        <v/>
      </c>
      <c r="B106" s="42" t="str">
        <f>CONCATENATE('Liste matériel étalonné'!D109," ",'Liste matériel étalonné'!A109)</f>
        <v xml:space="preserve"> </v>
      </c>
      <c r="C106" s="49" t="str">
        <f>IFERROR(VLOOKUP('Liste matériel étalonné'!B109,'Liste matériel étalonné'!B:S,11,FALSE),"")</f>
        <v/>
      </c>
      <c r="D106" s="50" t="str">
        <f>IFERROR(VLOOKUP('Liste matériel étalonné'!L109,'Liste matériel étalonné'!L:T,2,FALSE),"")</f>
        <v/>
      </c>
      <c r="E106" s="61" t="str">
        <f>IFERROR(VLOOKUP('Liste matériel étalonné'!L109,'Liste matériel étalonné'!L:U,3,FALSE),"")</f>
        <v/>
      </c>
      <c r="F106" s="49" t="str">
        <f>IFERROR(VLOOKUP('Liste matériel étalonné'!B109,'Liste matériel étalonné'!B:V,1,FALSE),"")</f>
        <v/>
      </c>
      <c r="G106" s="51"/>
    </row>
    <row r="107" spans="1:7" x14ac:dyDescent="0.3">
      <c r="A107" s="42" t="str">
        <f>'[1]Work Sheet'!A110</f>
        <v/>
      </c>
      <c r="B107" s="42" t="str">
        <f>CONCATENATE('Liste matériel étalonné'!D110," ",'Liste matériel étalonné'!A110)</f>
        <v xml:space="preserve"> </v>
      </c>
      <c r="C107" s="49" t="str">
        <f>IFERROR(VLOOKUP('Liste matériel étalonné'!B110,'Liste matériel étalonné'!B:S,11,FALSE),"")</f>
        <v/>
      </c>
      <c r="D107" s="50" t="str">
        <f>IFERROR(VLOOKUP('Liste matériel étalonné'!L110,'Liste matériel étalonné'!L:T,2,FALSE),"")</f>
        <v/>
      </c>
      <c r="E107" s="61" t="str">
        <f>IFERROR(VLOOKUP('Liste matériel étalonné'!L110,'Liste matériel étalonné'!L:U,3,FALSE),"")</f>
        <v/>
      </c>
      <c r="F107" s="49" t="str">
        <f>IFERROR(VLOOKUP('Liste matériel étalonné'!B110,'Liste matériel étalonné'!B:V,1,FALSE),"")</f>
        <v/>
      </c>
      <c r="G107" s="51"/>
    </row>
    <row r="108" spans="1:7" x14ac:dyDescent="0.3">
      <c r="A108" s="42" t="str">
        <f>'[1]Work Sheet'!A111</f>
        <v/>
      </c>
      <c r="B108" s="42" t="str">
        <f>CONCATENATE('Liste matériel étalonné'!D111," ",'Liste matériel étalonné'!A111)</f>
        <v xml:space="preserve"> </v>
      </c>
      <c r="C108" s="49" t="str">
        <f>IFERROR(VLOOKUP('Liste matériel étalonné'!B111,'Liste matériel étalonné'!B:S,11,FALSE),"")</f>
        <v/>
      </c>
      <c r="D108" s="50" t="str">
        <f>IFERROR(VLOOKUP('Liste matériel étalonné'!L111,'Liste matériel étalonné'!L:T,2,FALSE),"")</f>
        <v/>
      </c>
      <c r="E108" s="61" t="str">
        <f>IFERROR(VLOOKUP('Liste matériel étalonné'!L111,'Liste matériel étalonné'!L:U,3,FALSE),"")</f>
        <v/>
      </c>
      <c r="F108" s="49" t="str">
        <f>IFERROR(VLOOKUP('Liste matériel étalonné'!B111,'Liste matériel étalonné'!B:V,1,FALSE),"")</f>
        <v/>
      </c>
      <c r="G108" s="51"/>
    </row>
    <row r="109" spans="1:7" x14ac:dyDescent="0.3">
      <c r="A109" s="42" t="str">
        <f>'[1]Work Sheet'!A112</f>
        <v/>
      </c>
      <c r="B109" s="42" t="str">
        <f>CONCATENATE('Liste matériel étalonné'!D112," ",'Liste matériel étalonné'!A112)</f>
        <v xml:space="preserve"> </v>
      </c>
      <c r="C109" s="49" t="str">
        <f>IFERROR(VLOOKUP('Liste matériel étalonné'!B112,'Liste matériel étalonné'!B:S,11,FALSE),"")</f>
        <v/>
      </c>
      <c r="D109" s="50" t="str">
        <f>IFERROR(VLOOKUP('Liste matériel étalonné'!L112,'Liste matériel étalonné'!L:T,2,FALSE),"")</f>
        <v/>
      </c>
      <c r="E109" s="61" t="str">
        <f>IFERROR(VLOOKUP('Liste matériel étalonné'!L112,'Liste matériel étalonné'!L:U,3,FALSE),"")</f>
        <v/>
      </c>
      <c r="F109" s="49" t="str">
        <f>IFERROR(VLOOKUP('Liste matériel étalonné'!B112,'Liste matériel étalonné'!B:V,1,FALSE),"")</f>
        <v/>
      </c>
      <c r="G109" s="51"/>
    </row>
    <row r="110" spans="1:7" x14ac:dyDescent="0.3">
      <c r="A110" s="42" t="str">
        <f>'[1]Work Sheet'!A113</f>
        <v/>
      </c>
      <c r="B110" s="42" t="str">
        <f>CONCATENATE('Liste matériel étalonné'!D113," ",'Liste matériel étalonné'!A113)</f>
        <v xml:space="preserve"> </v>
      </c>
      <c r="C110" s="49" t="str">
        <f>IFERROR(VLOOKUP('Liste matériel étalonné'!B113,'Liste matériel étalonné'!B:S,11,FALSE),"")</f>
        <v/>
      </c>
      <c r="D110" s="50" t="str">
        <f>IFERROR(VLOOKUP('Liste matériel étalonné'!L113,'Liste matériel étalonné'!L:T,2,FALSE),"")</f>
        <v/>
      </c>
      <c r="E110" s="61" t="str">
        <f>IFERROR(VLOOKUP('Liste matériel étalonné'!L113,'Liste matériel étalonné'!L:U,3,FALSE),"")</f>
        <v/>
      </c>
      <c r="F110" s="49" t="str">
        <f>IFERROR(VLOOKUP('Liste matériel étalonné'!B113,'Liste matériel étalonné'!B:V,1,FALSE),"")</f>
        <v/>
      </c>
      <c r="G110" s="51"/>
    </row>
    <row r="111" spans="1:7" x14ac:dyDescent="0.3">
      <c r="A111" s="42" t="str">
        <f>'[1]Work Sheet'!A114</f>
        <v/>
      </c>
      <c r="B111" s="42" t="str">
        <f>CONCATENATE('Liste matériel étalonné'!D114," ",'Liste matériel étalonné'!A114)</f>
        <v xml:space="preserve"> </v>
      </c>
      <c r="C111" s="49" t="str">
        <f>IFERROR(VLOOKUP('Liste matériel étalonné'!B114,'Liste matériel étalonné'!B:S,11,FALSE),"")</f>
        <v/>
      </c>
      <c r="D111" s="50" t="str">
        <f>IFERROR(VLOOKUP('Liste matériel étalonné'!L114,'Liste matériel étalonné'!L:T,2,FALSE),"")</f>
        <v/>
      </c>
      <c r="E111" s="61" t="str">
        <f>IFERROR(VLOOKUP('Liste matériel étalonné'!L114,'Liste matériel étalonné'!L:U,3,FALSE),"")</f>
        <v/>
      </c>
      <c r="F111" s="49" t="str">
        <f>IFERROR(VLOOKUP('Liste matériel étalonné'!B114,'Liste matériel étalonné'!B:V,1,FALSE),"")</f>
        <v/>
      </c>
      <c r="G111" s="51"/>
    </row>
    <row r="112" spans="1:7" x14ac:dyDescent="0.3">
      <c r="A112" s="42" t="str">
        <f>'[1]Work Sheet'!A115</f>
        <v/>
      </c>
      <c r="B112" s="42" t="str">
        <f>CONCATENATE('Liste matériel étalonné'!D115," ",'Liste matériel étalonné'!A115)</f>
        <v xml:space="preserve"> </v>
      </c>
      <c r="C112" s="49" t="str">
        <f>IFERROR(VLOOKUP('Liste matériel étalonné'!B115,'Liste matériel étalonné'!B:S,11,FALSE),"")</f>
        <v/>
      </c>
      <c r="D112" s="50" t="str">
        <f>IFERROR(VLOOKUP('Liste matériel étalonné'!L115,'Liste matériel étalonné'!L:T,2,FALSE),"")</f>
        <v/>
      </c>
      <c r="E112" s="61" t="str">
        <f>IFERROR(VLOOKUP('Liste matériel étalonné'!L115,'Liste matériel étalonné'!L:U,3,FALSE),"")</f>
        <v/>
      </c>
      <c r="F112" s="49" t="str">
        <f>IFERROR(VLOOKUP('Liste matériel étalonné'!B115,'Liste matériel étalonné'!B:V,1,FALSE),"")</f>
        <v/>
      </c>
      <c r="G112" s="51"/>
    </row>
    <row r="113" spans="1:7" x14ac:dyDescent="0.3">
      <c r="A113" s="42" t="str">
        <f>'[1]Work Sheet'!A116</f>
        <v/>
      </c>
      <c r="B113" s="42" t="str">
        <f>CONCATENATE('Liste matériel étalonné'!D116," ",'Liste matériel étalonné'!A116)</f>
        <v xml:space="preserve"> </v>
      </c>
      <c r="C113" s="49" t="str">
        <f>IFERROR(VLOOKUP('Liste matériel étalonné'!B116,'Liste matériel étalonné'!B:S,11,FALSE),"")</f>
        <v/>
      </c>
      <c r="D113" s="50" t="str">
        <f>IFERROR(VLOOKUP('Liste matériel étalonné'!L116,'Liste matériel étalonné'!L:T,2,FALSE),"")</f>
        <v/>
      </c>
      <c r="E113" s="61" t="str">
        <f>IFERROR(VLOOKUP('Liste matériel étalonné'!L116,'Liste matériel étalonné'!L:U,3,FALSE),"")</f>
        <v/>
      </c>
      <c r="F113" s="49" t="str">
        <f>IFERROR(VLOOKUP('Liste matériel étalonné'!B116,'Liste matériel étalonné'!B:V,1,FALSE),"")</f>
        <v/>
      </c>
      <c r="G113" s="51"/>
    </row>
    <row r="114" spans="1:7" x14ac:dyDescent="0.3">
      <c r="A114" s="42" t="str">
        <f>'[1]Work Sheet'!A117</f>
        <v/>
      </c>
      <c r="B114" s="42" t="str">
        <f>CONCATENATE('Liste matériel étalonné'!D117," ",'Liste matériel étalonné'!A117)</f>
        <v xml:space="preserve"> </v>
      </c>
      <c r="C114" s="49" t="str">
        <f>IFERROR(VLOOKUP('Liste matériel étalonné'!B117,'Liste matériel étalonné'!B:S,11,FALSE),"")</f>
        <v/>
      </c>
      <c r="D114" s="50" t="str">
        <f>IFERROR(VLOOKUP('Liste matériel étalonné'!L117,'Liste matériel étalonné'!L:T,2,FALSE),"")</f>
        <v/>
      </c>
      <c r="E114" s="61" t="str">
        <f>IFERROR(VLOOKUP('Liste matériel étalonné'!L117,'Liste matériel étalonné'!L:U,3,FALSE),"")</f>
        <v/>
      </c>
      <c r="F114" s="49" t="str">
        <f>IFERROR(VLOOKUP('Liste matériel étalonné'!B117,'Liste matériel étalonné'!B:V,1,FALSE),"")</f>
        <v/>
      </c>
      <c r="G114" s="51"/>
    </row>
    <row r="115" spans="1:7" x14ac:dyDescent="0.3">
      <c r="A115" s="42" t="str">
        <f>'[1]Work Sheet'!A118</f>
        <v/>
      </c>
      <c r="B115" s="42" t="str">
        <f>CONCATENATE('Liste matériel étalonné'!D118," ",'Liste matériel étalonné'!A118)</f>
        <v xml:space="preserve"> </v>
      </c>
      <c r="C115" s="49" t="str">
        <f>IFERROR(VLOOKUP('Liste matériel étalonné'!B118,'Liste matériel étalonné'!B:S,11,FALSE),"")</f>
        <v/>
      </c>
      <c r="D115" s="50" t="str">
        <f>IFERROR(VLOOKUP('Liste matériel étalonné'!L118,'Liste matériel étalonné'!L:T,2,FALSE),"")</f>
        <v/>
      </c>
      <c r="E115" s="61" t="str">
        <f>IFERROR(VLOOKUP('Liste matériel étalonné'!L118,'Liste matériel étalonné'!L:U,3,FALSE),"")</f>
        <v/>
      </c>
      <c r="F115" s="49" t="str">
        <f>IFERROR(VLOOKUP('Liste matériel étalonné'!B118,'Liste matériel étalonné'!B:V,1,FALSE),"")</f>
        <v/>
      </c>
      <c r="G115" s="51"/>
    </row>
    <row r="116" spans="1:7" x14ac:dyDescent="0.3">
      <c r="A116" s="42" t="str">
        <f>'[1]Work Sheet'!A119</f>
        <v/>
      </c>
      <c r="B116" s="42" t="str">
        <f>CONCATENATE('Liste matériel étalonné'!D119," ",'Liste matériel étalonné'!A119)</f>
        <v xml:space="preserve"> </v>
      </c>
      <c r="C116" s="49" t="str">
        <f>IFERROR(VLOOKUP('Liste matériel étalonné'!B119,'Liste matériel étalonné'!B:S,11,FALSE),"")</f>
        <v/>
      </c>
      <c r="D116" s="50" t="str">
        <f>IFERROR(VLOOKUP('Liste matériel étalonné'!L119,'Liste matériel étalonné'!L:T,2,FALSE),"")</f>
        <v/>
      </c>
      <c r="E116" s="61" t="str">
        <f>IFERROR(VLOOKUP('Liste matériel étalonné'!L119,'Liste matériel étalonné'!L:U,3,FALSE),"")</f>
        <v/>
      </c>
      <c r="F116" s="49" t="str">
        <f>IFERROR(VLOOKUP('Liste matériel étalonné'!B119,'Liste matériel étalonné'!B:V,1,FALSE),"")</f>
        <v/>
      </c>
      <c r="G116" s="51"/>
    </row>
    <row r="117" spans="1:7" x14ac:dyDescent="0.3">
      <c r="A117" s="42" t="str">
        <f>'[1]Work Sheet'!A120</f>
        <v/>
      </c>
      <c r="B117" s="42" t="str">
        <f>CONCATENATE('Liste matériel étalonné'!D120," ",'Liste matériel étalonné'!A120)</f>
        <v xml:space="preserve"> </v>
      </c>
      <c r="C117" s="49" t="str">
        <f>IFERROR(VLOOKUP('Liste matériel étalonné'!B120,'Liste matériel étalonné'!B:S,11,FALSE),"")</f>
        <v/>
      </c>
      <c r="D117" s="50" t="str">
        <f>IFERROR(VLOOKUP('Liste matériel étalonné'!L120,'Liste matériel étalonné'!L:T,2,FALSE),"")</f>
        <v/>
      </c>
      <c r="E117" s="61" t="str">
        <f>IFERROR(VLOOKUP('Liste matériel étalonné'!L120,'Liste matériel étalonné'!L:U,3,FALSE),"")</f>
        <v/>
      </c>
      <c r="F117" s="49" t="str">
        <f>IFERROR(VLOOKUP('Liste matériel étalonné'!B120,'Liste matériel étalonné'!B:V,1,FALSE),"")</f>
        <v/>
      </c>
      <c r="G117" s="51"/>
    </row>
    <row r="118" spans="1:7" x14ac:dyDescent="0.3">
      <c r="A118" s="42" t="str">
        <f>'[1]Work Sheet'!A121</f>
        <v/>
      </c>
      <c r="B118" s="42" t="str">
        <f>CONCATENATE('Liste matériel étalonné'!D121," ",'Liste matériel étalonné'!A121)</f>
        <v xml:space="preserve"> </v>
      </c>
      <c r="C118" s="49" t="str">
        <f>IFERROR(VLOOKUP('Liste matériel étalonné'!B121,'Liste matériel étalonné'!B:S,11,FALSE),"")</f>
        <v/>
      </c>
      <c r="D118" s="50" t="str">
        <f>IFERROR(VLOOKUP('Liste matériel étalonné'!L121,'Liste matériel étalonné'!L:T,2,FALSE),"")</f>
        <v/>
      </c>
      <c r="E118" s="61" t="str">
        <f>IFERROR(VLOOKUP('Liste matériel étalonné'!L121,'Liste matériel étalonné'!L:U,3,FALSE),"")</f>
        <v/>
      </c>
      <c r="F118" s="49" t="str">
        <f>IFERROR(VLOOKUP('Liste matériel étalonné'!B121,'Liste matériel étalonné'!B:V,1,FALSE),"")</f>
        <v/>
      </c>
      <c r="G118" s="51"/>
    </row>
    <row r="119" spans="1:7" x14ac:dyDescent="0.3">
      <c r="A119" s="42" t="str">
        <f>'[1]Work Sheet'!A122</f>
        <v/>
      </c>
      <c r="B119" s="42" t="str">
        <f>CONCATENATE('Liste matériel étalonné'!D122," ",'Liste matériel étalonné'!A122)</f>
        <v xml:space="preserve"> </v>
      </c>
      <c r="C119" s="49" t="str">
        <f>IFERROR(VLOOKUP('Liste matériel étalonné'!B122,'Liste matériel étalonné'!B:S,11,FALSE),"")</f>
        <v/>
      </c>
      <c r="D119" s="50" t="str">
        <f>IFERROR(VLOOKUP('Liste matériel étalonné'!L122,'Liste matériel étalonné'!L:T,2,FALSE),"")</f>
        <v/>
      </c>
      <c r="E119" s="61" t="str">
        <f>IFERROR(VLOOKUP('Liste matériel étalonné'!L122,'Liste matériel étalonné'!L:U,3,FALSE),"")</f>
        <v/>
      </c>
      <c r="F119" s="49" t="str">
        <f>IFERROR(VLOOKUP('Liste matériel étalonné'!B122,'Liste matériel étalonné'!B:V,1,FALSE),"")</f>
        <v/>
      </c>
      <c r="G119" s="51"/>
    </row>
    <row r="120" spans="1:7" x14ac:dyDescent="0.3">
      <c r="A120" s="42" t="str">
        <f>'[1]Work Sheet'!A123</f>
        <v/>
      </c>
      <c r="B120" s="42" t="str">
        <f>CONCATENATE('Liste matériel étalonné'!D123," ",'Liste matériel étalonné'!A123)</f>
        <v xml:space="preserve"> </v>
      </c>
      <c r="C120" s="49" t="str">
        <f>IFERROR(VLOOKUP('Liste matériel étalonné'!B123,'Liste matériel étalonné'!B:S,11,FALSE),"")</f>
        <v/>
      </c>
      <c r="D120" s="50" t="str">
        <f>IFERROR(VLOOKUP('Liste matériel étalonné'!L123,'Liste matériel étalonné'!L:T,2,FALSE),"")</f>
        <v/>
      </c>
      <c r="E120" s="61" t="str">
        <f>IFERROR(VLOOKUP('Liste matériel étalonné'!L123,'Liste matériel étalonné'!L:U,3,FALSE),"")</f>
        <v/>
      </c>
      <c r="F120" s="49" t="str">
        <f>IFERROR(VLOOKUP('Liste matériel étalonné'!B123,'Liste matériel étalonné'!B:V,1,FALSE),"")</f>
        <v/>
      </c>
      <c r="G120" s="51"/>
    </row>
    <row r="121" spans="1:7" x14ac:dyDescent="0.3">
      <c r="A121" s="42" t="str">
        <f>'[1]Work Sheet'!A124</f>
        <v/>
      </c>
      <c r="B121" s="42" t="str">
        <f>CONCATENATE('Liste matériel étalonné'!D124," ",'Liste matériel étalonné'!A124)</f>
        <v xml:space="preserve"> </v>
      </c>
      <c r="C121" s="49" t="str">
        <f>IFERROR(VLOOKUP('Liste matériel étalonné'!B124,'Liste matériel étalonné'!B:S,11,FALSE),"")</f>
        <v/>
      </c>
      <c r="D121" s="50" t="str">
        <f>IFERROR(VLOOKUP('Liste matériel étalonné'!L124,'Liste matériel étalonné'!L:T,2,FALSE),"")</f>
        <v/>
      </c>
      <c r="E121" s="61" t="str">
        <f>IFERROR(VLOOKUP('Liste matériel étalonné'!L124,'Liste matériel étalonné'!L:U,3,FALSE),"")</f>
        <v/>
      </c>
      <c r="F121" s="49" t="str">
        <f>IFERROR(VLOOKUP('Liste matériel étalonné'!B124,'Liste matériel étalonné'!B:V,1,FALSE),"")</f>
        <v/>
      </c>
      <c r="G121" s="51"/>
    </row>
    <row r="122" spans="1:7" x14ac:dyDescent="0.3">
      <c r="A122" s="42" t="str">
        <f>'[1]Work Sheet'!A125</f>
        <v/>
      </c>
      <c r="B122" s="42" t="str">
        <f>CONCATENATE('Liste matériel étalonné'!D125," ",'Liste matériel étalonné'!A125)</f>
        <v xml:space="preserve"> </v>
      </c>
      <c r="C122" s="49" t="str">
        <f>IFERROR(VLOOKUP('Liste matériel étalonné'!B125,'Liste matériel étalonné'!B:S,11,FALSE),"")</f>
        <v/>
      </c>
      <c r="D122" s="50" t="str">
        <f>IFERROR(VLOOKUP('Liste matériel étalonné'!L125,'Liste matériel étalonné'!L:T,2,FALSE),"")</f>
        <v/>
      </c>
      <c r="E122" s="61" t="str">
        <f>IFERROR(VLOOKUP('Liste matériel étalonné'!L125,'Liste matériel étalonné'!L:U,3,FALSE),"")</f>
        <v/>
      </c>
      <c r="F122" s="49" t="str">
        <f>IFERROR(VLOOKUP('Liste matériel étalonné'!B125,'Liste matériel étalonné'!B:V,1,FALSE),"")</f>
        <v/>
      </c>
      <c r="G122" s="51"/>
    </row>
    <row r="123" spans="1:7" x14ac:dyDescent="0.3">
      <c r="A123" s="42" t="str">
        <f>'[1]Work Sheet'!A126</f>
        <v/>
      </c>
      <c r="B123" s="42" t="str">
        <f>CONCATENATE('Liste matériel étalonné'!D126," ",'Liste matériel étalonné'!A126)</f>
        <v xml:space="preserve"> </v>
      </c>
      <c r="C123" s="49" t="str">
        <f>IFERROR(VLOOKUP('Liste matériel étalonné'!B126,'Liste matériel étalonné'!B:S,11,FALSE),"")</f>
        <v/>
      </c>
      <c r="D123" s="50" t="str">
        <f>IFERROR(VLOOKUP('Liste matériel étalonné'!L126,'Liste matériel étalonné'!L:T,2,FALSE),"")</f>
        <v/>
      </c>
      <c r="E123" s="61" t="str">
        <f>IFERROR(VLOOKUP('Liste matériel étalonné'!L126,'Liste matériel étalonné'!L:U,3,FALSE),"")</f>
        <v/>
      </c>
      <c r="F123" s="49" t="str">
        <f>IFERROR(VLOOKUP('Liste matériel étalonné'!B126,'Liste matériel étalonné'!B:V,1,FALSE),"")</f>
        <v/>
      </c>
      <c r="G123" s="51"/>
    </row>
    <row r="124" spans="1:7" x14ac:dyDescent="0.3">
      <c r="A124" s="42" t="str">
        <f>'[1]Work Sheet'!A127</f>
        <v/>
      </c>
      <c r="B124" s="42" t="str">
        <f>CONCATENATE('Liste matériel étalonné'!D127," ",'Liste matériel étalonné'!A127)</f>
        <v xml:space="preserve"> </v>
      </c>
      <c r="C124" s="49" t="str">
        <f>IFERROR(VLOOKUP('Liste matériel étalonné'!B127,'Liste matériel étalonné'!B:S,11,FALSE),"")</f>
        <v/>
      </c>
      <c r="D124" s="50" t="str">
        <f>IFERROR(VLOOKUP('Liste matériel étalonné'!L127,'Liste matériel étalonné'!L:T,2,FALSE),"")</f>
        <v/>
      </c>
      <c r="E124" s="61" t="str">
        <f>IFERROR(VLOOKUP('Liste matériel étalonné'!L127,'Liste matériel étalonné'!L:U,3,FALSE),"")</f>
        <v/>
      </c>
      <c r="F124" s="49" t="str">
        <f>IFERROR(VLOOKUP('Liste matériel étalonné'!B127,'Liste matériel étalonné'!B:V,1,FALSE),"")</f>
        <v/>
      </c>
      <c r="G124" s="51"/>
    </row>
    <row r="125" spans="1:7" x14ac:dyDescent="0.3">
      <c r="A125" s="42" t="str">
        <f>'[1]Work Sheet'!A128</f>
        <v/>
      </c>
      <c r="B125" s="42" t="str">
        <f>CONCATENATE('Liste matériel étalonné'!D128," ",'Liste matériel étalonné'!A128)</f>
        <v xml:space="preserve"> </v>
      </c>
      <c r="C125" s="49" t="str">
        <f>IFERROR(VLOOKUP('Liste matériel étalonné'!B128,'Liste matériel étalonné'!B:S,11,FALSE),"")</f>
        <v/>
      </c>
      <c r="D125" s="50" t="str">
        <f>IFERROR(VLOOKUP('Liste matériel étalonné'!L128,'Liste matériel étalonné'!L:T,2,FALSE),"")</f>
        <v/>
      </c>
      <c r="E125" s="61" t="str">
        <f>IFERROR(VLOOKUP('Liste matériel étalonné'!L128,'Liste matériel étalonné'!L:U,3,FALSE),"")</f>
        <v/>
      </c>
      <c r="F125" s="49" t="str">
        <f>IFERROR(VLOOKUP('Liste matériel étalonné'!B128,'Liste matériel étalonné'!B:V,1,FALSE),"")</f>
        <v/>
      </c>
      <c r="G125" s="51"/>
    </row>
    <row r="126" spans="1:7" x14ac:dyDescent="0.3">
      <c r="A126" s="42" t="str">
        <f>'[1]Work Sheet'!A129</f>
        <v/>
      </c>
      <c r="B126" s="42" t="str">
        <f>CONCATENATE('Liste matériel étalonné'!D129," ",'Liste matériel étalonné'!A129)</f>
        <v xml:space="preserve"> </v>
      </c>
      <c r="C126" s="49" t="str">
        <f>IFERROR(VLOOKUP('Liste matériel étalonné'!B129,'Liste matériel étalonné'!B:S,11,FALSE),"")</f>
        <v/>
      </c>
      <c r="D126" s="50" t="str">
        <f>IFERROR(VLOOKUP('Liste matériel étalonné'!L129,'Liste matériel étalonné'!L:T,2,FALSE),"")</f>
        <v/>
      </c>
      <c r="E126" s="61" t="str">
        <f>IFERROR(VLOOKUP('Liste matériel étalonné'!L129,'Liste matériel étalonné'!L:U,3,FALSE),"")</f>
        <v/>
      </c>
      <c r="F126" s="49" t="str">
        <f>IFERROR(VLOOKUP('Liste matériel étalonné'!B129,'Liste matériel étalonné'!B:V,1,FALSE),"")</f>
        <v/>
      </c>
      <c r="G126" s="51"/>
    </row>
    <row r="127" spans="1:7" x14ac:dyDescent="0.3">
      <c r="A127" s="42" t="str">
        <f>'[1]Work Sheet'!A130</f>
        <v/>
      </c>
      <c r="B127" s="42" t="str">
        <f>CONCATENATE('Liste matériel étalonné'!D130," ",'Liste matériel étalonné'!A130)</f>
        <v xml:space="preserve"> </v>
      </c>
      <c r="C127" s="49" t="str">
        <f>IFERROR(VLOOKUP('Liste matériel étalonné'!B130,'Liste matériel étalonné'!B:S,11,FALSE),"")</f>
        <v/>
      </c>
      <c r="D127" s="50" t="str">
        <f>IFERROR(VLOOKUP('Liste matériel étalonné'!L130,'Liste matériel étalonné'!L:T,2,FALSE),"")</f>
        <v/>
      </c>
      <c r="E127" s="61" t="str">
        <f>IFERROR(VLOOKUP('Liste matériel étalonné'!L130,'Liste matériel étalonné'!L:U,3,FALSE),"")</f>
        <v/>
      </c>
      <c r="F127" s="49" t="str">
        <f>IFERROR(VLOOKUP('Liste matériel étalonné'!B130,'Liste matériel étalonné'!B:V,1,FALSE),"")</f>
        <v/>
      </c>
      <c r="G127" s="51"/>
    </row>
    <row r="128" spans="1:7" x14ac:dyDescent="0.3">
      <c r="A128" s="42" t="str">
        <f>'[1]Work Sheet'!A131</f>
        <v/>
      </c>
      <c r="B128" s="42" t="str">
        <f>CONCATENATE('Liste matériel étalonné'!D131," ",'Liste matériel étalonné'!A131)</f>
        <v xml:space="preserve"> </v>
      </c>
      <c r="C128" s="49" t="str">
        <f>IFERROR(VLOOKUP('Liste matériel étalonné'!B131,'Liste matériel étalonné'!B:S,11,FALSE),"")</f>
        <v/>
      </c>
      <c r="D128" s="50" t="str">
        <f>IFERROR(VLOOKUP('Liste matériel étalonné'!L131,'Liste matériel étalonné'!L:T,2,FALSE),"")</f>
        <v/>
      </c>
      <c r="E128" s="61" t="str">
        <f>IFERROR(VLOOKUP('Liste matériel étalonné'!L131,'Liste matériel étalonné'!L:U,3,FALSE),"")</f>
        <v/>
      </c>
      <c r="F128" s="49" t="str">
        <f>IFERROR(VLOOKUP('Liste matériel étalonné'!B131,'Liste matériel étalonné'!B:V,1,FALSE),"")</f>
        <v/>
      </c>
      <c r="G128" s="51"/>
    </row>
    <row r="129" spans="1:7" x14ac:dyDescent="0.3">
      <c r="A129" s="42" t="str">
        <f>'[1]Work Sheet'!A132</f>
        <v/>
      </c>
      <c r="B129" s="42" t="str">
        <f>CONCATENATE('Liste matériel étalonné'!D132," ",'Liste matériel étalonné'!A132)</f>
        <v xml:space="preserve"> </v>
      </c>
      <c r="C129" s="49" t="str">
        <f>IFERROR(VLOOKUP('Liste matériel étalonné'!B132,'Liste matériel étalonné'!B:S,11,FALSE),"")</f>
        <v/>
      </c>
      <c r="D129" s="50" t="str">
        <f>IFERROR(VLOOKUP('Liste matériel étalonné'!L132,'Liste matériel étalonné'!L:T,2,FALSE),"")</f>
        <v/>
      </c>
      <c r="E129" s="61" t="str">
        <f>IFERROR(VLOOKUP('Liste matériel étalonné'!L132,'Liste matériel étalonné'!L:U,3,FALSE),"")</f>
        <v/>
      </c>
      <c r="F129" s="49" t="str">
        <f>IFERROR(VLOOKUP('Liste matériel étalonné'!B132,'Liste matériel étalonné'!B:V,1,FALSE),"")</f>
        <v/>
      </c>
      <c r="G129" s="51"/>
    </row>
    <row r="130" spans="1:7" x14ac:dyDescent="0.3">
      <c r="A130" s="42" t="str">
        <f>'[1]Work Sheet'!A133</f>
        <v/>
      </c>
      <c r="B130" s="42" t="str">
        <f>CONCATENATE('Liste matériel étalonné'!D133," ",'Liste matériel étalonné'!A133)</f>
        <v xml:space="preserve"> </v>
      </c>
      <c r="C130" s="49" t="str">
        <f>IFERROR(VLOOKUP('Liste matériel étalonné'!B133,'Liste matériel étalonné'!B:S,11,FALSE),"")</f>
        <v/>
      </c>
      <c r="D130" s="50" t="str">
        <f>IFERROR(VLOOKUP('Liste matériel étalonné'!L133,'Liste matériel étalonné'!L:T,2,FALSE),"")</f>
        <v/>
      </c>
      <c r="E130" s="61" t="str">
        <f>IFERROR(VLOOKUP('Liste matériel étalonné'!L133,'Liste matériel étalonné'!L:U,3,FALSE),"")</f>
        <v/>
      </c>
      <c r="F130" s="49" t="str">
        <f>IFERROR(VLOOKUP('Liste matériel étalonné'!B133,'Liste matériel étalonné'!B:V,1,FALSE),"")</f>
        <v/>
      </c>
      <c r="G130" s="51"/>
    </row>
    <row r="131" spans="1:7" x14ac:dyDescent="0.3">
      <c r="A131" s="42" t="str">
        <f>'[1]Work Sheet'!A134</f>
        <v/>
      </c>
      <c r="B131" s="42" t="str">
        <f>CONCATENATE('Liste matériel étalonné'!D134," ",'Liste matériel étalonné'!A134)</f>
        <v xml:space="preserve"> </v>
      </c>
      <c r="C131" s="49" t="str">
        <f>IFERROR(VLOOKUP('Liste matériel étalonné'!B134,'Liste matériel étalonné'!B:S,11,FALSE),"")</f>
        <v/>
      </c>
      <c r="D131" s="50" t="str">
        <f>IFERROR(VLOOKUP('Liste matériel étalonné'!L134,'Liste matériel étalonné'!L:T,2,FALSE),"")</f>
        <v/>
      </c>
      <c r="E131" s="61" t="str">
        <f>IFERROR(VLOOKUP('Liste matériel étalonné'!L134,'Liste matériel étalonné'!L:U,3,FALSE),"")</f>
        <v/>
      </c>
      <c r="F131" s="49" t="str">
        <f>IFERROR(VLOOKUP('Liste matériel étalonné'!B134,'Liste matériel étalonné'!B:V,1,FALSE),"")</f>
        <v/>
      </c>
      <c r="G131" s="51"/>
    </row>
    <row r="132" spans="1:7" x14ac:dyDescent="0.3">
      <c r="A132" s="42" t="str">
        <f>'[1]Work Sheet'!A135</f>
        <v/>
      </c>
      <c r="B132" s="42" t="str">
        <f>CONCATENATE('Liste matériel étalonné'!D135," ",'Liste matériel étalonné'!A135)</f>
        <v xml:space="preserve"> </v>
      </c>
      <c r="C132" s="49" t="str">
        <f>IFERROR(VLOOKUP('Liste matériel étalonné'!B135,'Liste matériel étalonné'!B:S,11,FALSE),"")</f>
        <v/>
      </c>
      <c r="D132" s="50" t="str">
        <f>IFERROR(VLOOKUP('Liste matériel étalonné'!L135,'Liste matériel étalonné'!L:T,2,FALSE),"")</f>
        <v/>
      </c>
      <c r="E132" s="61" t="str">
        <f>IFERROR(VLOOKUP('Liste matériel étalonné'!L135,'Liste matériel étalonné'!L:U,3,FALSE),"")</f>
        <v/>
      </c>
      <c r="F132" s="49" t="str">
        <f>IFERROR(VLOOKUP('Liste matériel étalonné'!B135,'Liste matériel étalonné'!B:V,1,FALSE),"")</f>
        <v/>
      </c>
      <c r="G132" s="51"/>
    </row>
    <row r="133" spans="1:7" x14ac:dyDescent="0.3">
      <c r="A133" s="42" t="str">
        <f>'[1]Work Sheet'!A136</f>
        <v/>
      </c>
      <c r="B133" s="42" t="str">
        <f>CONCATENATE('Liste matériel étalonné'!D136," ",'Liste matériel étalonné'!A136)</f>
        <v xml:space="preserve"> </v>
      </c>
      <c r="C133" s="49" t="str">
        <f>IFERROR(VLOOKUP('Liste matériel étalonné'!B136,'Liste matériel étalonné'!B:S,11,FALSE),"")</f>
        <v/>
      </c>
      <c r="D133" s="50" t="str">
        <f>IFERROR(VLOOKUP('Liste matériel étalonné'!L136,'Liste matériel étalonné'!L:T,2,FALSE),"")</f>
        <v/>
      </c>
      <c r="E133" s="61" t="str">
        <f>IFERROR(VLOOKUP('Liste matériel étalonné'!L136,'Liste matériel étalonné'!L:U,3,FALSE),"")</f>
        <v/>
      </c>
      <c r="F133" s="49" t="str">
        <f>IFERROR(VLOOKUP('Liste matériel étalonné'!B136,'Liste matériel étalonné'!B:V,1,FALSE),"")</f>
        <v/>
      </c>
      <c r="G133" s="51"/>
    </row>
    <row r="134" spans="1:7" x14ac:dyDescent="0.3">
      <c r="A134" s="42" t="str">
        <f>'[1]Work Sheet'!A137</f>
        <v/>
      </c>
      <c r="B134" s="42" t="str">
        <f>CONCATENATE('Liste matériel étalonné'!D137," ",'Liste matériel étalonné'!A137)</f>
        <v xml:space="preserve"> </v>
      </c>
      <c r="C134" s="49" t="str">
        <f>IFERROR(VLOOKUP('Liste matériel étalonné'!B137,'Liste matériel étalonné'!B:S,11,FALSE),"")</f>
        <v/>
      </c>
      <c r="D134" s="50" t="str">
        <f>IFERROR(VLOOKUP('Liste matériel étalonné'!L137,'Liste matériel étalonné'!L:T,2,FALSE),"")</f>
        <v/>
      </c>
      <c r="E134" s="61" t="str">
        <f>IFERROR(VLOOKUP('Liste matériel étalonné'!L137,'Liste matériel étalonné'!L:U,3,FALSE),"")</f>
        <v/>
      </c>
      <c r="F134" s="49" t="str">
        <f>IFERROR(VLOOKUP('Liste matériel étalonné'!B137,'Liste matériel étalonné'!B:V,1,FALSE),"")</f>
        <v/>
      </c>
      <c r="G134" s="51"/>
    </row>
    <row r="135" spans="1:7" x14ac:dyDescent="0.3">
      <c r="A135" s="42" t="str">
        <f>'[1]Work Sheet'!A138</f>
        <v/>
      </c>
      <c r="B135" s="42" t="str">
        <f>CONCATENATE('Liste matériel étalonné'!D138," ",'Liste matériel étalonné'!A138)</f>
        <v xml:space="preserve"> </v>
      </c>
      <c r="C135" s="49" t="str">
        <f>IFERROR(VLOOKUP('Liste matériel étalonné'!B138,'Liste matériel étalonné'!B:S,11,FALSE),"")</f>
        <v/>
      </c>
      <c r="D135" s="50" t="str">
        <f>IFERROR(VLOOKUP('Liste matériel étalonné'!L138,'Liste matériel étalonné'!L:T,2,FALSE),"")</f>
        <v/>
      </c>
      <c r="E135" s="61" t="str">
        <f>IFERROR(VLOOKUP('Liste matériel étalonné'!L138,'Liste matériel étalonné'!L:U,3,FALSE),"")</f>
        <v/>
      </c>
      <c r="F135" s="49" t="str">
        <f>IFERROR(VLOOKUP('Liste matériel étalonné'!B138,'Liste matériel étalonné'!B:V,1,FALSE),"")</f>
        <v/>
      </c>
      <c r="G135" s="51"/>
    </row>
    <row r="136" spans="1:7" x14ac:dyDescent="0.3">
      <c r="A136" s="42" t="str">
        <f>'[1]Work Sheet'!A139</f>
        <v/>
      </c>
      <c r="B136" s="42" t="str">
        <f>CONCATENATE('Liste matériel étalonné'!D139," ",'Liste matériel étalonné'!A139)</f>
        <v xml:space="preserve"> </v>
      </c>
      <c r="C136" s="49" t="str">
        <f>IFERROR(VLOOKUP('Liste matériel étalonné'!B139,'Liste matériel étalonné'!B:S,11,FALSE),"")</f>
        <v/>
      </c>
      <c r="D136" s="50" t="str">
        <f>IFERROR(VLOOKUP('Liste matériel étalonné'!L139,'Liste matériel étalonné'!L:T,2,FALSE),"")</f>
        <v/>
      </c>
      <c r="E136" s="61" t="str">
        <f>IFERROR(VLOOKUP('Liste matériel étalonné'!L139,'Liste matériel étalonné'!L:U,3,FALSE),"")</f>
        <v/>
      </c>
      <c r="F136" s="49" t="str">
        <f>IFERROR(VLOOKUP('Liste matériel étalonné'!B139,'Liste matériel étalonné'!B:V,1,FALSE),"")</f>
        <v/>
      </c>
      <c r="G136" s="51"/>
    </row>
    <row r="137" spans="1:7" x14ac:dyDescent="0.3">
      <c r="A137" s="42" t="str">
        <f>'[1]Work Sheet'!A140</f>
        <v/>
      </c>
      <c r="B137" s="42" t="str">
        <f>CONCATENATE('Liste matériel étalonné'!D140," ",'Liste matériel étalonné'!A140)</f>
        <v xml:space="preserve"> </v>
      </c>
      <c r="C137" s="49" t="str">
        <f>IFERROR(VLOOKUP('Liste matériel étalonné'!B140,'Liste matériel étalonné'!B:S,11,FALSE),"")</f>
        <v/>
      </c>
      <c r="D137" s="50" t="str">
        <f>IFERROR(VLOOKUP('Liste matériel étalonné'!L140,'Liste matériel étalonné'!L:T,2,FALSE),"")</f>
        <v/>
      </c>
      <c r="E137" s="61" t="str">
        <f>IFERROR(VLOOKUP('Liste matériel étalonné'!L140,'Liste matériel étalonné'!L:U,3,FALSE),"")</f>
        <v/>
      </c>
      <c r="F137" s="49" t="str">
        <f>IFERROR(VLOOKUP('Liste matériel étalonné'!B140,'Liste matériel étalonné'!B:V,1,FALSE),"")</f>
        <v/>
      </c>
      <c r="G137" s="51"/>
    </row>
    <row r="138" spans="1:7" x14ac:dyDescent="0.3">
      <c r="A138" s="42" t="str">
        <f>'[1]Work Sheet'!A141</f>
        <v/>
      </c>
      <c r="B138" s="42" t="str">
        <f>CONCATENATE('Liste matériel étalonné'!D141," ",'Liste matériel étalonné'!A141)</f>
        <v xml:space="preserve"> </v>
      </c>
      <c r="C138" s="49" t="str">
        <f>IFERROR(VLOOKUP('Liste matériel étalonné'!B141,'Liste matériel étalonné'!B:S,11,FALSE),"")</f>
        <v/>
      </c>
      <c r="D138" s="50" t="str">
        <f>IFERROR(VLOOKUP('Liste matériel étalonné'!L141,'Liste matériel étalonné'!L:T,2,FALSE),"")</f>
        <v/>
      </c>
      <c r="E138" s="61" t="str">
        <f>IFERROR(VLOOKUP('Liste matériel étalonné'!L141,'Liste matériel étalonné'!L:U,3,FALSE),"")</f>
        <v/>
      </c>
      <c r="F138" s="49" t="str">
        <f>IFERROR(VLOOKUP('Liste matériel étalonné'!B141,'Liste matériel étalonné'!B:V,1,FALSE),"")</f>
        <v/>
      </c>
      <c r="G138" s="51"/>
    </row>
    <row r="139" spans="1:7" x14ac:dyDescent="0.3">
      <c r="A139" s="42" t="str">
        <f>'[1]Work Sheet'!A142</f>
        <v/>
      </c>
      <c r="B139" s="42" t="str">
        <f>CONCATENATE('Liste matériel étalonné'!D142," ",'Liste matériel étalonné'!A142)</f>
        <v xml:space="preserve"> </v>
      </c>
      <c r="C139" s="49" t="str">
        <f>IFERROR(VLOOKUP('Liste matériel étalonné'!B142,'Liste matériel étalonné'!B:S,11,FALSE),"")</f>
        <v/>
      </c>
      <c r="D139" s="50" t="str">
        <f>IFERROR(VLOOKUP('Liste matériel étalonné'!L142,'Liste matériel étalonné'!L:T,2,FALSE),"")</f>
        <v/>
      </c>
      <c r="E139" s="61" t="str">
        <f>IFERROR(VLOOKUP('Liste matériel étalonné'!L142,'Liste matériel étalonné'!L:U,3,FALSE),"")</f>
        <v/>
      </c>
      <c r="F139" s="49" t="str">
        <f>IFERROR(VLOOKUP('Liste matériel étalonné'!B142,'Liste matériel étalonné'!B:V,1,FALSE),"")</f>
        <v/>
      </c>
      <c r="G139" s="51"/>
    </row>
    <row r="140" spans="1:7" x14ac:dyDescent="0.3">
      <c r="A140" s="42" t="str">
        <f>'[1]Work Sheet'!A143</f>
        <v/>
      </c>
      <c r="B140" s="42" t="str">
        <f>CONCATENATE('Liste matériel étalonné'!D143," ",'Liste matériel étalonné'!A143)</f>
        <v xml:space="preserve"> </v>
      </c>
      <c r="C140" s="49" t="str">
        <f>IFERROR(VLOOKUP('Liste matériel étalonné'!B143,'Liste matériel étalonné'!B:S,11,FALSE),"")</f>
        <v/>
      </c>
      <c r="D140" s="50" t="str">
        <f>IFERROR(VLOOKUP('Liste matériel étalonné'!L143,'Liste matériel étalonné'!L:T,2,FALSE),"")</f>
        <v/>
      </c>
      <c r="E140" s="61" t="str">
        <f>IFERROR(VLOOKUP('Liste matériel étalonné'!L143,'Liste matériel étalonné'!L:U,3,FALSE),"")</f>
        <v/>
      </c>
      <c r="F140" s="49" t="str">
        <f>IFERROR(VLOOKUP('Liste matériel étalonné'!B143,'Liste matériel étalonné'!B:V,1,FALSE),"")</f>
        <v/>
      </c>
      <c r="G140" s="51"/>
    </row>
    <row r="141" spans="1:7" x14ac:dyDescent="0.3">
      <c r="A141" s="42" t="str">
        <f>'[1]Work Sheet'!A144</f>
        <v/>
      </c>
      <c r="B141" s="42" t="str">
        <f>CONCATENATE('Liste matériel étalonné'!D144," ",'Liste matériel étalonné'!A144)</f>
        <v xml:space="preserve"> </v>
      </c>
      <c r="C141" s="49" t="str">
        <f>IFERROR(VLOOKUP('Liste matériel étalonné'!B144,'Liste matériel étalonné'!B:S,11,FALSE),"")</f>
        <v/>
      </c>
      <c r="D141" s="50" t="str">
        <f>IFERROR(VLOOKUP('Liste matériel étalonné'!L144,'Liste matériel étalonné'!L:T,2,FALSE),"")</f>
        <v/>
      </c>
      <c r="E141" s="61" t="str">
        <f>IFERROR(VLOOKUP('Liste matériel étalonné'!L144,'Liste matériel étalonné'!L:U,3,FALSE),"")</f>
        <v/>
      </c>
      <c r="F141" s="49" t="str">
        <f>IFERROR(VLOOKUP('Liste matériel étalonné'!B144,'Liste matériel étalonné'!B:V,1,FALSE),"")</f>
        <v/>
      </c>
      <c r="G141" s="51"/>
    </row>
    <row r="142" spans="1:7" x14ac:dyDescent="0.3">
      <c r="A142" s="42" t="str">
        <f>'[1]Work Sheet'!A145</f>
        <v/>
      </c>
      <c r="B142" s="42" t="str">
        <f>CONCATENATE('Liste matériel étalonné'!D145," ",'Liste matériel étalonné'!A145)</f>
        <v xml:space="preserve"> </v>
      </c>
      <c r="C142" s="49" t="str">
        <f>IFERROR(VLOOKUP('Liste matériel étalonné'!B145,'Liste matériel étalonné'!B:S,11,FALSE),"")</f>
        <v/>
      </c>
      <c r="D142" s="50" t="str">
        <f>IFERROR(VLOOKUP('Liste matériel étalonné'!L145,'Liste matériel étalonné'!L:T,2,FALSE),"")</f>
        <v/>
      </c>
      <c r="E142" s="61" t="str">
        <f>IFERROR(VLOOKUP('Liste matériel étalonné'!L145,'Liste matériel étalonné'!L:U,3,FALSE),"")</f>
        <v/>
      </c>
      <c r="F142" s="49" t="str">
        <f>IFERROR(VLOOKUP('Liste matériel étalonné'!B145,'Liste matériel étalonné'!B:V,1,FALSE),"")</f>
        <v/>
      </c>
      <c r="G142" s="51"/>
    </row>
    <row r="143" spans="1:7" x14ac:dyDescent="0.3">
      <c r="A143" s="42" t="str">
        <f>'[1]Work Sheet'!A146</f>
        <v/>
      </c>
      <c r="B143" s="42" t="str">
        <f>CONCATENATE('Liste matériel étalonné'!D146," ",'Liste matériel étalonné'!A146)</f>
        <v xml:space="preserve"> </v>
      </c>
      <c r="C143" s="49" t="str">
        <f>IFERROR(VLOOKUP('Liste matériel étalonné'!B146,'Liste matériel étalonné'!B:S,11,FALSE),"")</f>
        <v/>
      </c>
      <c r="D143" s="50" t="str">
        <f>IFERROR(VLOOKUP('Liste matériel étalonné'!L146,'Liste matériel étalonné'!L:T,2,FALSE),"")</f>
        <v/>
      </c>
      <c r="E143" s="61" t="str">
        <f>IFERROR(VLOOKUP('Liste matériel étalonné'!L146,'Liste matériel étalonné'!L:U,3,FALSE),"")</f>
        <v/>
      </c>
      <c r="F143" s="49" t="str">
        <f>IFERROR(VLOOKUP('Liste matériel étalonné'!B146,'Liste matériel étalonné'!B:V,1,FALSE),"")</f>
        <v/>
      </c>
      <c r="G143" s="51"/>
    </row>
    <row r="144" spans="1:7" x14ac:dyDescent="0.3">
      <c r="A144" s="42" t="str">
        <f>'[1]Work Sheet'!A147</f>
        <v/>
      </c>
      <c r="B144" s="42" t="str">
        <f>CONCATENATE('Liste matériel étalonné'!D147," ",'Liste matériel étalonné'!A147)</f>
        <v xml:space="preserve"> </v>
      </c>
      <c r="C144" s="49" t="str">
        <f>IFERROR(VLOOKUP('Liste matériel étalonné'!B147,'Liste matériel étalonné'!B:S,11,FALSE),"")</f>
        <v/>
      </c>
      <c r="D144" s="50" t="str">
        <f>IFERROR(VLOOKUP('Liste matériel étalonné'!L147,'Liste matériel étalonné'!L:T,2,FALSE),"")</f>
        <v/>
      </c>
      <c r="E144" s="61" t="str">
        <f>IFERROR(VLOOKUP('Liste matériel étalonné'!L147,'Liste matériel étalonné'!L:U,3,FALSE),"")</f>
        <v/>
      </c>
      <c r="F144" s="49" t="str">
        <f>IFERROR(VLOOKUP('Liste matériel étalonné'!B147,'Liste matériel étalonné'!B:V,1,FALSE),"")</f>
        <v/>
      </c>
      <c r="G144" s="51"/>
    </row>
    <row r="145" spans="1:7" x14ac:dyDescent="0.3">
      <c r="A145" s="42" t="str">
        <f>'[1]Work Sheet'!A148</f>
        <v/>
      </c>
      <c r="B145" s="42" t="str">
        <f>CONCATENATE('Liste matériel étalonné'!D148," ",'Liste matériel étalonné'!A148)</f>
        <v xml:space="preserve"> </v>
      </c>
      <c r="C145" s="49" t="str">
        <f>IFERROR(VLOOKUP('Liste matériel étalonné'!B148,'Liste matériel étalonné'!B:S,11,FALSE),"")</f>
        <v/>
      </c>
      <c r="D145" s="50" t="str">
        <f>IFERROR(VLOOKUP('Liste matériel étalonné'!L148,'Liste matériel étalonné'!L:T,2,FALSE),"")</f>
        <v/>
      </c>
      <c r="E145" s="61" t="str">
        <f>IFERROR(VLOOKUP('Liste matériel étalonné'!L148,'Liste matériel étalonné'!L:U,3,FALSE),"")</f>
        <v/>
      </c>
      <c r="F145" s="49" t="str">
        <f>IFERROR(VLOOKUP('Liste matériel étalonné'!B148,'Liste matériel étalonné'!B:V,1,FALSE),"")</f>
        <v/>
      </c>
      <c r="G145" s="51"/>
    </row>
    <row r="146" spans="1:7" x14ac:dyDescent="0.3">
      <c r="A146" s="42" t="str">
        <f>'[1]Work Sheet'!A149</f>
        <v/>
      </c>
      <c r="B146" s="42" t="str">
        <f>CONCATENATE('Liste matériel étalonné'!D149," ",'Liste matériel étalonné'!A149)</f>
        <v xml:space="preserve"> </v>
      </c>
      <c r="C146" s="49" t="str">
        <f>IFERROR(VLOOKUP('Liste matériel étalonné'!B149,'Liste matériel étalonné'!B:S,11,FALSE),"")</f>
        <v/>
      </c>
      <c r="D146" s="50" t="str">
        <f>IFERROR(VLOOKUP('Liste matériel étalonné'!L149,'Liste matériel étalonné'!L:T,2,FALSE),"")</f>
        <v/>
      </c>
      <c r="E146" s="61" t="str">
        <f>IFERROR(VLOOKUP('Liste matériel étalonné'!L149,'Liste matériel étalonné'!L:U,3,FALSE),"")</f>
        <v/>
      </c>
      <c r="F146" s="49" t="str">
        <f>IFERROR(VLOOKUP('Liste matériel étalonné'!B149,'Liste matériel étalonné'!B:V,1,FALSE),"")</f>
        <v/>
      </c>
      <c r="G146" s="51"/>
    </row>
    <row r="147" spans="1:7" x14ac:dyDescent="0.3">
      <c r="A147" s="42" t="str">
        <f>'[1]Work Sheet'!A150</f>
        <v/>
      </c>
      <c r="B147" s="42" t="str">
        <f>CONCATENATE('Liste matériel étalonné'!D150," ",'Liste matériel étalonné'!A150)</f>
        <v xml:space="preserve"> </v>
      </c>
      <c r="C147" s="49" t="str">
        <f>IFERROR(VLOOKUP('Liste matériel étalonné'!B150,'Liste matériel étalonné'!B:S,11,FALSE),"")</f>
        <v/>
      </c>
      <c r="D147" s="50" t="str">
        <f>IFERROR(VLOOKUP('Liste matériel étalonné'!L150,'Liste matériel étalonné'!L:T,2,FALSE),"")</f>
        <v/>
      </c>
      <c r="E147" s="61" t="str">
        <f>IFERROR(VLOOKUP('Liste matériel étalonné'!L150,'Liste matériel étalonné'!L:U,3,FALSE),"")</f>
        <v/>
      </c>
      <c r="F147" s="49" t="str">
        <f>IFERROR(VLOOKUP('Liste matériel étalonné'!B150,'Liste matériel étalonné'!B:V,1,FALSE),"")</f>
        <v/>
      </c>
      <c r="G147" s="51"/>
    </row>
    <row r="148" spans="1:7" x14ac:dyDescent="0.3">
      <c r="A148" s="42" t="str">
        <f>'[1]Work Sheet'!A151</f>
        <v/>
      </c>
      <c r="B148" s="42" t="str">
        <f>CONCATENATE('Liste matériel étalonné'!D151," ",'Liste matériel étalonné'!A151)</f>
        <v xml:space="preserve"> </v>
      </c>
      <c r="C148" s="49" t="str">
        <f>IFERROR(VLOOKUP('Liste matériel étalonné'!B151,'Liste matériel étalonné'!B:S,11,FALSE),"")</f>
        <v/>
      </c>
      <c r="D148" s="50" t="str">
        <f>IFERROR(VLOOKUP('Liste matériel étalonné'!L151,'Liste matériel étalonné'!L:T,2,FALSE),"")</f>
        <v/>
      </c>
      <c r="E148" s="61" t="str">
        <f>IFERROR(VLOOKUP('Liste matériel étalonné'!L151,'Liste matériel étalonné'!L:U,3,FALSE),"")</f>
        <v/>
      </c>
      <c r="F148" s="49" t="str">
        <f>IFERROR(VLOOKUP('Liste matériel étalonné'!B151,'Liste matériel étalonné'!B:V,1,FALSE),"")</f>
        <v/>
      </c>
      <c r="G148" s="51"/>
    </row>
    <row r="149" spans="1:7" x14ac:dyDescent="0.3">
      <c r="A149" s="42" t="str">
        <f>'[1]Work Sheet'!A152</f>
        <v/>
      </c>
      <c r="B149" s="42" t="str">
        <f>CONCATENATE('Liste matériel étalonné'!D152," ",'Liste matériel étalonné'!A152)</f>
        <v xml:space="preserve"> </v>
      </c>
      <c r="C149" s="49" t="str">
        <f>IFERROR(VLOOKUP('Liste matériel étalonné'!B152,'Liste matériel étalonné'!B:S,11,FALSE),"")</f>
        <v/>
      </c>
      <c r="D149" s="50" t="str">
        <f>IFERROR(VLOOKUP('Liste matériel étalonné'!L152,'Liste matériel étalonné'!L:T,2,FALSE),"")</f>
        <v/>
      </c>
      <c r="E149" s="61" t="str">
        <f>IFERROR(VLOOKUP('Liste matériel étalonné'!L152,'Liste matériel étalonné'!L:U,3,FALSE),"")</f>
        <v/>
      </c>
      <c r="F149" s="49" t="str">
        <f>IFERROR(VLOOKUP('Liste matériel étalonné'!B152,'Liste matériel étalonné'!B:V,1,FALSE),"")</f>
        <v/>
      </c>
      <c r="G149" s="51"/>
    </row>
    <row r="150" spans="1:7" x14ac:dyDescent="0.3">
      <c r="A150" s="42" t="str">
        <f>'[1]Work Sheet'!A153</f>
        <v/>
      </c>
      <c r="B150" s="42" t="str">
        <f>CONCATENATE('Liste matériel étalonné'!D153," ",'Liste matériel étalonné'!A153)</f>
        <v xml:space="preserve"> </v>
      </c>
      <c r="C150" s="49" t="str">
        <f>IFERROR(VLOOKUP('Liste matériel étalonné'!B153,'Liste matériel étalonné'!B:S,11,FALSE),"")</f>
        <v/>
      </c>
      <c r="D150" s="50" t="str">
        <f>IFERROR(VLOOKUP('Liste matériel étalonné'!L153,'Liste matériel étalonné'!L:T,2,FALSE),"")</f>
        <v/>
      </c>
      <c r="E150" s="61" t="str">
        <f>IFERROR(VLOOKUP('Liste matériel étalonné'!L153,'Liste matériel étalonné'!L:U,3,FALSE),"")</f>
        <v/>
      </c>
      <c r="F150" s="49" t="str">
        <f>IFERROR(VLOOKUP('Liste matériel étalonné'!B153,'Liste matériel étalonné'!B:V,1,FALSE),"")</f>
        <v/>
      </c>
      <c r="G150" s="51"/>
    </row>
    <row r="151" spans="1:7" x14ac:dyDescent="0.3">
      <c r="A151" s="42" t="str">
        <f>'[1]Work Sheet'!A154</f>
        <v/>
      </c>
      <c r="B151" s="42" t="str">
        <f>CONCATENATE('Liste matériel étalonné'!D154," ",'Liste matériel étalonné'!A154)</f>
        <v xml:space="preserve"> </v>
      </c>
      <c r="C151" s="49" t="str">
        <f>IFERROR(VLOOKUP('Liste matériel étalonné'!B154,'Liste matériel étalonné'!B:S,11,FALSE),"")</f>
        <v/>
      </c>
      <c r="D151" s="50" t="str">
        <f>IFERROR(VLOOKUP('Liste matériel étalonné'!L154,'Liste matériel étalonné'!L:T,2,FALSE),"")</f>
        <v/>
      </c>
      <c r="E151" s="61" t="str">
        <f>IFERROR(VLOOKUP('Liste matériel étalonné'!L154,'Liste matériel étalonné'!L:U,3,FALSE),"")</f>
        <v/>
      </c>
      <c r="F151" s="49" t="str">
        <f>IFERROR(VLOOKUP('Liste matériel étalonné'!B154,'Liste matériel étalonné'!B:V,1,FALSE),"")</f>
        <v/>
      </c>
      <c r="G151" s="51"/>
    </row>
    <row r="152" spans="1:7" x14ac:dyDescent="0.3">
      <c r="A152" s="42" t="str">
        <f>'[1]Work Sheet'!A155</f>
        <v/>
      </c>
      <c r="B152" s="42" t="str">
        <f>CONCATENATE('Liste matériel étalonné'!D155," ",'Liste matériel étalonné'!A155)</f>
        <v xml:space="preserve"> </v>
      </c>
      <c r="C152" s="49" t="str">
        <f>IFERROR(VLOOKUP('Liste matériel étalonné'!B155,'Liste matériel étalonné'!B:S,11,FALSE),"")</f>
        <v/>
      </c>
      <c r="D152" s="50" t="str">
        <f>IFERROR(VLOOKUP('Liste matériel étalonné'!L155,'Liste matériel étalonné'!L:T,2,FALSE),"")</f>
        <v/>
      </c>
      <c r="E152" s="61" t="str">
        <f>IFERROR(VLOOKUP('Liste matériel étalonné'!L155,'Liste matériel étalonné'!L:U,3,FALSE),"")</f>
        <v/>
      </c>
      <c r="F152" s="49" t="str">
        <f>IFERROR(VLOOKUP('Liste matériel étalonné'!B155,'Liste matériel étalonné'!B:V,1,FALSE),"")</f>
        <v/>
      </c>
      <c r="G152" s="51"/>
    </row>
    <row r="153" spans="1:7" x14ac:dyDescent="0.3">
      <c r="A153" s="42" t="str">
        <f>'[1]Work Sheet'!A156</f>
        <v/>
      </c>
      <c r="B153" s="42" t="str">
        <f>CONCATENATE('Liste matériel étalonné'!D156," ",'Liste matériel étalonné'!A156)</f>
        <v xml:space="preserve"> </v>
      </c>
      <c r="C153" s="49" t="str">
        <f>IFERROR(VLOOKUP('Liste matériel étalonné'!B156,'Liste matériel étalonné'!B:S,11,FALSE),"")</f>
        <v/>
      </c>
      <c r="D153" s="50" t="str">
        <f>IFERROR(VLOOKUP('Liste matériel étalonné'!L156,'Liste matériel étalonné'!L:T,2,FALSE),"")</f>
        <v/>
      </c>
      <c r="E153" s="61" t="str">
        <f>IFERROR(VLOOKUP('Liste matériel étalonné'!L156,'Liste matériel étalonné'!L:U,3,FALSE),"")</f>
        <v/>
      </c>
      <c r="F153" s="49" t="str">
        <f>IFERROR(VLOOKUP('Liste matériel étalonné'!B156,'Liste matériel étalonné'!B:V,1,FALSE),"")</f>
        <v/>
      </c>
      <c r="G153" s="51"/>
    </row>
    <row r="154" spans="1:7" x14ac:dyDescent="0.3">
      <c r="A154" s="42" t="str">
        <f>'[1]Work Sheet'!A157</f>
        <v/>
      </c>
      <c r="B154" s="42" t="str">
        <f>CONCATENATE('Liste matériel étalonné'!D157," ",'Liste matériel étalonné'!A157)</f>
        <v xml:space="preserve"> </v>
      </c>
      <c r="C154" s="49" t="str">
        <f>IFERROR(VLOOKUP('Liste matériel étalonné'!B157,'Liste matériel étalonné'!B:S,11,FALSE),"")</f>
        <v/>
      </c>
      <c r="D154" s="50" t="str">
        <f>IFERROR(VLOOKUP('Liste matériel étalonné'!L157,'Liste matériel étalonné'!L:T,2,FALSE),"")</f>
        <v/>
      </c>
      <c r="E154" s="61" t="str">
        <f>IFERROR(VLOOKUP('Liste matériel étalonné'!L157,'Liste matériel étalonné'!L:U,3,FALSE),"")</f>
        <v/>
      </c>
      <c r="F154" s="49" t="str">
        <f>IFERROR(VLOOKUP('Liste matériel étalonné'!B157,'Liste matériel étalonné'!B:V,1,FALSE),"")</f>
        <v/>
      </c>
      <c r="G154" s="51"/>
    </row>
    <row r="155" spans="1:7" x14ac:dyDescent="0.3">
      <c r="A155" s="42" t="str">
        <f>'[1]Work Sheet'!A158</f>
        <v/>
      </c>
      <c r="B155" s="42" t="str">
        <f>CONCATENATE('Liste matériel étalonné'!D158," ",'Liste matériel étalonné'!A158)</f>
        <v xml:space="preserve"> </v>
      </c>
      <c r="C155" s="49" t="str">
        <f>IFERROR(VLOOKUP('Liste matériel étalonné'!B158,'Liste matériel étalonné'!B:S,11,FALSE),"")</f>
        <v/>
      </c>
      <c r="D155" s="50" t="str">
        <f>IFERROR(VLOOKUP('Liste matériel étalonné'!L158,'Liste matériel étalonné'!L:T,2,FALSE),"")</f>
        <v/>
      </c>
      <c r="E155" s="61" t="str">
        <f>IFERROR(VLOOKUP('Liste matériel étalonné'!L158,'Liste matériel étalonné'!L:U,3,FALSE),"")</f>
        <v/>
      </c>
      <c r="F155" s="49" t="str">
        <f>IFERROR(VLOOKUP('Liste matériel étalonné'!B158,'Liste matériel étalonné'!B:V,1,FALSE),"")</f>
        <v/>
      </c>
      <c r="G155" s="51"/>
    </row>
    <row r="156" spans="1:7" x14ac:dyDescent="0.3">
      <c r="A156" s="42" t="str">
        <f>'[1]Work Sheet'!A159</f>
        <v/>
      </c>
      <c r="B156" s="42" t="str">
        <f>CONCATENATE('Liste matériel étalonné'!D159," ",'Liste matériel étalonné'!A159)</f>
        <v xml:space="preserve"> </v>
      </c>
      <c r="C156" s="49" t="str">
        <f>IFERROR(VLOOKUP('Liste matériel étalonné'!B159,'Liste matériel étalonné'!B:S,11,FALSE),"")</f>
        <v/>
      </c>
      <c r="D156" s="50" t="str">
        <f>IFERROR(VLOOKUP('Liste matériel étalonné'!L159,'Liste matériel étalonné'!L:T,2,FALSE),"")</f>
        <v/>
      </c>
      <c r="E156" s="61" t="str">
        <f>IFERROR(VLOOKUP('Liste matériel étalonné'!L159,'Liste matériel étalonné'!L:U,3,FALSE),"")</f>
        <v/>
      </c>
      <c r="F156" s="49" t="str">
        <f>IFERROR(VLOOKUP('Liste matériel étalonné'!B159,'Liste matériel étalonné'!B:V,1,FALSE),"")</f>
        <v/>
      </c>
      <c r="G156" s="51"/>
    </row>
    <row r="157" spans="1:7" x14ac:dyDescent="0.3">
      <c r="A157" s="42" t="str">
        <f>'[1]Work Sheet'!A160</f>
        <v/>
      </c>
      <c r="B157" s="42" t="str">
        <f>CONCATENATE('Liste matériel étalonné'!D160," ",'Liste matériel étalonné'!A160)</f>
        <v xml:space="preserve"> </v>
      </c>
      <c r="C157" s="49" t="str">
        <f>IFERROR(VLOOKUP('Liste matériel étalonné'!B160,'Liste matériel étalonné'!B:S,11,FALSE),"")</f>
        <v/>
      </c>
      <c r="D157" s="50" t="str">
        <f>IFERROR(VLOOKUP('Liste matériel étalonné'!L160,'Liste matériel étalonné'!L:T,2,FALSE),"")</f>
        <v/>
      </c>
      <c r="E157" s="61" t="str">
        <f>IFERROR(VLOOKUP('Liste matériel étalonné'!L160,'Liste matériel étalonné'!L:U,3,FALSE),"")</f>
        <v/>
      </c>
      <c r="F157" s="49" t="str">
        <f>IFERROR(VLOOKUP('Liste matériel étalonné'!B160,'Liste matériel étalonné'!B:V,1,FALSE),"")</f>
        <v/>
      </c>
      <c r="G157" s="51"/>
    </row>
    <row r="158" spans="1:7" x14ac:dyDescent="0.3">
      <c r="A158" s="42" t="str">
        <f>'[1]Work Sheet'!A161</f>
        <v/>
      </c>
      <c r="B158" s="42" t="str">
        <f>CONCATENATE('Liste matériel étalonné'!D161," ",'Liste matériel étalonné'!A161)</f>
        <v xml:space="preserve"> </v>
      </c>
      <c r="C158" s="49" t="str">
        <f>IFERROR(VLOOKUP('Liste matériel étalonné'!B161,'Liste matériel étalonné'!B:S,11,FALSE),"")</f>
        <v/>
      </c>
      <c r="D158" s="50" t="str">
        <f>IFERROR(VLOOKUP('Liste matériel étalonné'!L161,'Liste matériel étalonné'!L:T,2,FALSE),"")</f>
        <v/>
      </c>
      <c r="E158" s="61" t="str">
        <f>IFERROR(VLOOKUP('Liste matériel étalonné'!L161,'Liste matériel étalonné'!L:U,3,FALSE),"")</f>
        <v/>
      </c>
      <c r="F158" s="49" t="str">
        <f>IFERROR(VLOOKUP('Liste matériel étalonné'!B161,'Liste matériel étalonné'!B:V,1,FALSE),"")</f>
        <v/>
      </c>
      <c r="G158" s="51"/>
    </row>
    <row r="159" spans="1:7" x14ac:dyDescent="0.3">
      <c r="A159" s="42" t="str">
        <f>'[1]Work Sheet'!A162</f>
        <v/>
      </c>
      <c r="B159" s="42" t="str">
        <f>CONCATENATE('Liste matériel étalonné'!D162," ",'Liste matériel étalonné'!A162)</f>
        <v xml:space="preserve"> </v>
      </c>
      <c r="C159" s="49" t="str">
        <f>IFERROR(VLOOKUP('Liste matériel étalonné'!B162,'Liste matériel étalonné'!B:S,11,FALSE),"")</f>
        <v/>
      </c>
      <c r="D159" s="50" t="str">
        <f>IFERROR(VLOOKUP('Liste matériel étalonné'!L162,'Liste matériel étalonné'!L:T,2,FALSE),"")</f>
        <v/>
      </c>
      <c r="E159" s="61" t="str">
        <f>IFERROR(VLOOKUP('Liste matériel étalonné'!L162,'Liste matériel étalonné'!L:U,3,FALSE),"")</f>
        <v/>
      </c>
      <c r="F159" s="49" t="str">
        <f>IFERROR(VLOOKUP('Liste matériel étalonné'!B162,'Liste matériel étalonné'!B:V,1,FALSE),"")</f>
        <v/>
      </c>
      <c r="G159" s="51"/>
    </row>
    <row r="160" spans="1:7" x14ac:dyDescent="0.3">
      <c r="A160" s="42" t="str">
        <f>'[1]Work Sheet'!A163</f>
        <v/>
      </c>
      <c r="B160" s="42" t="str">
        <f>CONCATENATE('Liste matériel étalonné'!D163," ",'Liste matériel étalonné'!A163)</f>
        <v xml:space="preserve"> </v>
      </c>
      <c r="C160" s="49" t="str">
        <f>IFERROR(VLOOKUP('Liste matériel étalonné'!B163,'Liste matériel étalonné'!B:S,11,FALSE),"")</f>
        <v/>
      </c>
      <c r="D160" s="50" t="str">
        <f>IFERROR(VLOOKUP('Liste matériel étalonné'!L163,'Liste matériel étalonné'!L:T,2,FALSE),"")</f>
        <v/>
      </c>
      <c r="E160" s="61" t="str">
        <f>IFERROR(VLOOKUP('Liste matériel étalonné'!L163,'Liste matériel étalonné'!L:U,3,FALSE),"")</f>
        <v/>
      </c>
      <c r="F160" s="49" t="str">
        <f>IFERROR(VLOOKUP('Liste matériel étalonné'!B163,'Liste matériel étalonné'!B:V,1,FALSE),"")</f>
        <v/>
      </c>
      <c r="G160" s="51"/>
    </row>
    <row r="161" spans="1:7" x14ac:dyDescent="0.3">
      <c r="A161" s="42" t="str">
        <f>'[1]Work Sheet'!A164</f>
        <v/>
      </c>
      <c r="B161" s="42" t="str">
        <f>CONCATENATE('Liste matériel étalonné'!D164," ",'Liste matériel étalonné'!A164)</f>
        <v xml:space="preserve"> </v>
      </c>
      <c r="C161" s="49" t="str">
        <f>IFERROR(VLOOKUP('Liste matériel étalonné'!B164,'Liste matériel étalonné'!B:S,11,FALSE),"")</f>
        <v/>
      </c>
      <c r="D161" s="50" t="str">
        <f>IFERROR(VLOOKUP('Liste matériel étalonné'!L164,'Liste matériel étalonné'!L:T,2,FALSE),"")</f>
        <v/>
      </c>
      <c r="E161" s="61" t="str">
        <f>IFERROR(VLOOKUP('Liste matériel étalonné'!L164,'Liste matériel étalonné'!L:U,3,FALSE),"")</f>
        <v/>
      </c>
      <c r="F161" s="49" t="str">
        <f>IFERROR(VLOOKUP('Liste matériel étalonné'!B164,'Liste matériel étalonné'!B:V,1,FALSE),"")</f>
        <v/>
      </c>
      <c r="G161" s="51"/>
    </row>
    <row r="162" spans="1:7" x14ac:dyDescent="0.3">
      <c r="A162" s="42" t="str">
        <f>'[1]Work Sheet'!A165</f>
        <v/>
      </c>
      <c r="B162" s="42" t="str">
        <f>CONCATENATE('Liste matériel étalonné'!D165," ",'Liste matériel étalonné'!A165)</f>
        <v xml:space="preserve"> </v>
      </c>
      <c r="C162" s="49" t="str">
        <f>IFERROR(VLOOKUP('Liste matériel étalonné'!B165,'Liste matériel étalonné'!B:S,11,FALSE),"")</f>
        <v/>
      </c>
      <c r="D162" s="50" t="str">
        <f>IFERROR(VLOOKUP('Liste matériel étalonné'!L165,'Liste matériel étalonné'!L:T,2,FALSE),"")</f>
        <v/>
      </c>
      <c r="E162" s="61" t="str">
        <f>IFERROR(VLOOKUP('Liste matériel étalonné'!L165,'Liste matériel étalonné'!L:U,3,FALSE),"")</f>
        <v/>
      </c>
      <c r="F162" s="49" t="str">
        <f>IFERROR(VLOOKUP('Liste matériel étalonné'!B165,'Liste matériel étalonné'!B:V,1,FALSE),"")</f>
        <v/>
      </c>
      <c r="G162" s="51"/>
    </row>
    <row r="163" spans="1:7" x14ac:dyDescent="0.3">
      <c r="A163" s="42" t="str">
        <f>'[1]Work Sheet'!A166</f>
        <v/>
      </c>
      <c r="B163" s="42" t="str">
        <f>CONCATENATE('Liste matériel étalonné'!D166," ",'Liste matériel étalonné'!A166)</f>
        <v xml:space="preserve"> </v>
      </c>
      <c r="C163" s="49" t="str">
        <f>IFERROR(VLOOKUP('Liste matériel étalonné'!B166,'Liste matériel étalonné'!B:S,11,FALSE),"")</f>
        <v/>
      </c>
      <c r="D163" s="50" t="str">
        <f>IFERROR(VLOOKUP('Liste matériel étalonné'!L166,'Liste matériel étalonné'!L:T,2,FALSE),"")</f>
        <v/>
      </c>
      <c r="E163" s="61" t="str">
        <f>IFERROR(VLOOKUP('Liste matériel étalonné'!L166,'Liste matériel étalonné'!L:U,3,FALSE),"")</f>
        <v/>
      </c>
      <c r="F163" s="49" t="str">
        <f>IFERROR(VLOOKUP('Liste matériel étalonné'!B166,'Liste matériel étalonné'!B:V,1,FALSE),"")</f>
        <v/>
      </c>
      <c r="G163" s="51"/>
    </row>
    <row r="164" spans="1:7" x14ac:dyDescent="0.3">
      <c r="A164" s="42" t="str">
        <f>'[1]Work Sheet'!A167</f>
        <v/>
      </c>
      <c r="B164" s="42" t="str">
        <f>CONCATENATE('Liste matériel étalonné'!D167," ",'Liste matériel étalonné'!A167)</f>
        <v xml:space="preserve"> </v>
      </c>
      <c r="C164" s="49" t="str">
        <f>IFERROR(VLOOKUP('Liste matériel étalonné'!B167,'Liste matériel étalonné'!B:S,11,FALSE),"")</f>
        <v/>
      </c>
      <c r="D164" s="50" t="str">
        <f>IFERROR(VLOOKUP('Liste matériel étalonné'!L167,'Liste matériel étalonné'!L:T,2,FALSE),"")</f>
        <v/>
      </c>
      <c r="E164" s="61" t="str">
        <f>IFERROR(VLOOKUP('Liste matériel étalonné'!L167,'Liste matériel étalonné'!L:U,3,FALSE),"")</f>
        <v/>
      </c>
      <c r="F164" s="49" t="str">
        <f>IFERROR(VLOOKUP('Liste matériel étalonné'!B167,'Liste matériel étalonné'!B:V,1,FALSE),"")</f>
        <v/>
      </c>
      <c r="G164" s="51"/>
    </row>
    <row r="165" spans="1:7" x14ac:dyDescent="0.3">
      <c r="A165" s="42" t="str">
        <f>'[1]Work Sheet'!A168</f>
        <v/>
      </c>
      <c r="B165" s="42" t="str">
        <f>CONCATENATE('Liste matériel étalonné'!D168," ",'Liste matériel étalonné'!A168)</f>
        <v xml:space="preserve"> </v>
      </c>
      <c r="C165" s="49" t="str">
        <f>IFERROR(VLOOKUP('Liste matériel étalonné'!B168,'Liste matériel étalonné'!B:S,11,FALSE),"")</f>
        <v/>
      </c>
      <c r="D165" s="50" t="str">
        <f>IFERROR(VLOOKUP('Liste matériel étalonné'!L168,'Liste matériel étalonné'!L:T,2,FALSE),"")</f>
        <v/>
      </c>
      <c r="E165" s="61" t="str">
        <f>IFERROR(VLOOKUP('Liste matériel étalonné'!L168,'Liste matériel étalonné'!L:U,3,FALSE),"")</f>
        <v/>
      </c>
      <c r="F165" s="49" t="str">
        <f>IFERROR(VLOOKUP('Liste matériel étalonné'!B168,'Liste matériel étalonné'!B:V,1,FALSE),"")</f>
        <v/>
      </c>
      <c r="G165" s="51"/>
    </row>
    <row r="166" spans="1:7" x14ac:dyDescent="0.3">
      <c r="A166" s="42" t="str">
        <f>'[1]Work Sheet'!A169</f>
        <v/>
      </c>
      <c r="B166" s="42" t="str">
        <f>CONCATENATE('Liste matériel étalonné'!D169," ",'Liste matériel étalonné'!A169)</f>
        <v xml:space="preserve"> </v>
      </c>
      <c r="C166" s="49" t="str">
        <f>IFERROR(VLOOKUP('Liste matériel étalonné'!B169,'Liste matériel étalonné'!B:S,11,FALSE),"")</f>
        <v/>
      </c>
      <c r="D166" s="50" t="str">
        <f>IFERROR(VLOOKUP('Liste matériel étalonné'!L169,'Liste matériel étalonné'!L:T,2,FALSE),"")</f>
        <v/>
      </c>
      <c r="E166" s="61" t="str">
        <f>IFERROR(VLOOKUP('Liste matériel étalonné'!L169,'Liste matériel étalonné'!L:U,3,FALSE),"")</f>
        <v/>
      </c>
      <c r="F166" s="49" t="str">
        <f>IFERROR(VLOOKUP('Liste matériel étalonné'!B169,'Liste matériel étalonné'!B:V,1,FALSE),"")</f>
        <v/>
      </c>
      <c r="G166" s="51"/>
    </row>
    <row r="167" spans="1:7" x14ac:dyDescent="0.3">
      <c r="A167" s="42" t="str">
        <f>'[1]Work Sheet'!A170</f>
        <v/>
      </c>
      <c r="B167" s="42" t="str">
        <f>CONCATENATE('Liste matériel étalonné'!D170," ",'Liste matériel étalonné'!A170)</f>
        <v xml:space="preserve"> </v>
      </c>
      <c r="C167" s="49" t="str">
        <f>IFERROR(VLOOKUP('Liste matériel étalonné'!B170,'Liste matériel étalonné'!B:S,11,FALSE),"")</f>
        <v/>
      </c>
      <c r="D167" s="50" t="str">
        <f>IFERROR(VLOOKUP('Liste matériel étalonné'!L170,'Liste matériel étalonné'!L:T,2,FALSE),"")</f>
        <v/>
      </c>
      <c r="E167" s="61" t="str">
        <f>IFERROR(VLOOKUP('Liste matériel étalonné'!L170,'Liste matériel étalonné'!L:U,3,FALSE),"")</f>
        <v/>
      </c>
      <c r="F167" s="49" t="str">
        <f>IFERROR(VLOOKUP('Liste matériel étalonné'!B170,'Liste matériel étalonné'!B:V,1,FALSE),"")</f>
        <v/>
      </c>
      <c r="G167" s="51"/>
    </row>
    <row r="168" spans="1:7" x14ac:dyDescent="0.3">
      <c r="A168" s="42" t="str">
        <f>'[1]Work Sheet'!A171</f>
        <v/>
      </c>
      <c r="B168" s="42" t="str">
        <f>CONCATENATE('Liste matériel étalonné'!D171," ",'Liste matériel étalonné'!A171)</f>
        <v xml:space="preserve"> </v>
      </c>
      <c r="C168" s="49" t="str">
        <f>IFERROR(VLOOKUP('Liste matériel étalonné'!B171,'Liste matériel étalonné'!B:S,11,FALSE),"")</f>
        <v/>
      </c>
      <c r="D168" s="50" t="str">
        <f>IFERROR(VLOOKUP('Liste matériel étalonné'!L171,'Liste matériel étalonné'!L:T,2,FALSE),"")</f>
        <v/>
      </c>
      <c r="E168" s="61" t="str">
        <f>IFERROR(VLOOKUP('Liste matériel étalonné'!L171,'Liste matériel étalonné'!L:U,3,FALSE),"")</f>
        <v/>
      </c>
      <c r="F168" s="49" t="str">
        <f>IFERROR(VLOOKUP('Liste matériel étalonné'!B171,'Liste matériel étalonné'!B:V,1,FALSE),"")</f>
        <v/>
      </c>
      <c r="G168" s="51"/>
    </row>
    <row r="169" spans="1:7" x14ac:dyDescent="0.3">
      <c r="A169" s="42" t="str">
        <f>'[1]Work Sheet'!A172</f>
        <v/>
      </c>
      <c r="B169" s="42" t="str">
        <f>CONCATENATE('Liste matériel étalonné'!D172," ",'Liste matériel étalonné'!A172)</f>
        <v xml:space="preserve"> </v>
      </c>
      <c r="C169" s="49" t="str">
        <f>IFERROR(VLOOKUP('Liste matériel étalonné'!B172,'Liste matériel étalonné'!B:S,11,FALSE),"")</f>
        <v/>
      </c>
      <c r="D169" s="50" t="str">
        <f>IFERROR(VLOOKUP('Liste matériel étalonné'!L172,'Liste matériel étalonné'!L:T,2,FALSE),"")</f>
        <v/>
      </c>
      <c r="E169" s="61" t="str">
        <f>IFERROR(VLOOKUP('Liste matériel étalonné'!L172,'Liste matériel étalonné'!L:U,3,FALSE),"")</f>
        <v/>
      </c>
      <c r="F169" s="49" t="str">
        <f>IFERROR(VLOOKUP('Liste matériel étalonné'!B172,'Liste matériel étalonné'!B:V,1,FALSE),"")</f>
        <v/>
      </c>
      <c r="G169" s="51"/>
    </row>
    <row r="170" spans="1:7" x14ac:dyDescent="0.3">
      <c r="A170" s="42" t="str">
        <f>'[1]Work Sheet'!A173</f>
        <v/>
      </c>
      <c r="B170" s="42" t="str">
        <f>CONCATENATE('Liste matériel étalonné'!D173," ",'Liste matériel étalonné'!A173)</f>
        <v xml:space="preserve"> </v>
      </c>
      <c r="C170" s="49" t="str">
        <f>IFERROR(VLOOKUP('Liste matériel étalonné'!B173,'Liste matériel étalonné'!B:S,11,FALSE),"")</f>
        <v/>
      </c>
      <c r="D170" s="50" t="str">
        <f>IFERROR(VLOOKUP('Liste matériel étalonné'!L173,'Liste matériel étalonné'!L:T,2,FALSE),"")</f>
        <v/>
      </c>
      <c r="E170" s="61" t="str">
        <f>IFERROR(VLOOKUP('Liste matériel étalonné'!L173,'Liste matériel étalonné'!L:U,3,FALSE),"")</f>
        <v/>
      </c>
      <c r="F170" s="49" t="str">
        <f>IFERROR(VLOOKUP('Liste matériel étalonné'!B173,'Liste matériel étalonné'!B:V,1,FALSE),"")</f>
        <v/>
      </c>
      <c r="G170" s="51"/>
    </row>
    <row r="171" spans="1:7" x14ac:dyDescent="0.3">
      <c r="A171" s="42" t="str">
        <f>'[1]Work Sheet'!A174</f>
        <v/>
      </c>
      <c r="B171" s="42" t="str">
        <f>CONCATENATE('Liste matériel étalonné'!D174," ",'Liste matériel étalonné'!A174)</f>
        <v xml:space="preserve"> </v>
      </c>
      <c r="C171" s="49" t="str">
        <f>IFERROR(VLOOKUP('Liste matériel étalonné'!B174,'Liste matériel étalonné'!B:S,11,FALSE),"")</f>
        <v/>
      </c>
      <c r="D171" s="50" t="str">
        <f>IFERROR(VLOOKUP('Liste matériel étalonné'!L174,'Liste matériel étalonné'!L:T,2,FALSE),"")</f>
        <v/>
      </c>
      <c r="E171" s="61" t="str">
        <f>IFERROR(VLOOKUP('Liste matériel étalonné'!L174,'Liste matériel étalonné'!L:U,3,FALSE),"")</f>
        <v/>
      </c>
      <c r="F171" s="49" t="str">
        <f>IFERROR(VLOOKUP('Liste matériel étalonné'!B174,'Liste matériel étalonné'!B:V,1,FALSE),"")</f>
        <v/>
      </c>
      <c r="G171" s="51"/>
    </row>
    <row r="172" spans="1:7" x14ac:dyDescent="0.3">
      <c r="A172" s="42" t="str">
        <f>'[1]Work Sheet'!A175</f>
        <v/>
      </c>
      <c r="B172" s="42" t="str">
        <f>CONCATENATE('Liste matériel étalonné'!D175," ",'Liste matériel étalonné'!A175)</f>
        <v xml:space="preserve"> </v>
      </c>
      <c r="C172" s="49" t="str">
        <f>IFERROR(VLOOKUP('Liste matériel étalonné'!B175,'Liste matériel étalonné'!B:S,11,FALSE),"")</f>
        <v/>
      </c>
      <c r="D172" s="50" t="str">
        <f>IFERROR(VLOOKUP('Liste matériel étalonné'!L175,'Liste matériel étalonné'!L:T,2,FALSE),"")</f>
        <v/>
      </c>
      <c r="E172" s="61" t="str">
        <f>IFERROR(VLOOKUP('Liste matériel étalonné'!L175,'Liste matériel étalonné'!L:U,3,FALSE),"")</f>
        <v/>
      </c>
      <c r="F172" s="49" t="str">
        <f>IFERROR(VLOOKUP('Liste matériel étalonné'!B175,'Liste matériel étalonné'!B:V,1,FALSE),"")</f>
        <v/>
      </c>
      <c r="G172" s="51"/>
    </row>
    <row r="173" spans="1:7" x14ac:dyDescent="0.3">
      <c r="A173" s="42" t="str">
        <f>'[1]Work Sheet'!A176</f>
        <v/>
      </c>
      <c r="B173" s="42" t="str">
        <f>CONCATENATE('Liste matériel étalonné'!D176," ",'Liste matériel étalonné'!A176)</f>
        <v xml:space="preserve"> </v>
      </c>
      <c r="C173" s="49" t="str">
        <f>IFERROR(VLOOKUP('Liste matériel étalonné'!B176,'Liste matériel étalonné'!B:S,11,FALSE),"")</f>
        <v/>
      </c>
      <c r="D173" s="50" t="str">
        <f>IFERROR(VLOOKUP('Liste matériel étalonné'!L176,'Liste matériel étalonné'!L:T,2,FALSE),"")</f>
        <v/>
      </c>
      <c r="E173" s="61" t="str">
        <f>IFERROR(VLOOKUP('Liste matériel étalonné'!L176,'Liste matériel étalonné'!L:U,3,FALSE),"")</f>
        <v/>
      </c>
      <c r="F173" s="49" t="str">
        <f>IFERROR(VLOOKUP('Liste matériel étalonné'!B176,'Liste matériel étalonné'!B:V,1,FALSE),"")</f>
        <v/>
      </c>
      <c r="G173" s="51"/>
    </row>
    <row r="174" spans="1:7" x14ac:dyDescent="0.3">
      <c r="A174" s="42" t="str">
        <f>'[1]Work Sheet'!A177</f>
        <v/>
      </c>
      <c r="B174" s="42" t="str">
        <f>CONCATENATE('Liste matériel étalonné'!D177," ",'Liste matériel étalonné'!A177)</f>
        <v xml:space="preserve"> </v>
      </c>
      <c r="C174" s="49" t="str">
        <f>IFERROR(VLOOKUP('Liste matériel étalonné'!B177,'Liste matériel étalonné'!B:S,11,FALSE),"")</f>
        <v/>
      </c>
      <c r="D174" s="50" t="str">
        <f>IFERROR(VLOOKUP('Liste matériel étalonné'!L177,'Liste matériel étalonné'!L:T,2,FALSE),"")</f>
        <v/>
      </c>
      <c r="E174" s="61" t="str">
        <f>IFERROR(VLOOKUP('Liste matériel étalonné'!L177,'Liste matériel étalonné'!L:U,3,FALSE),"")</f>
        <v/>
      </c>
      <c r="F174" s="49" t="str">
        <f>IFERROR(VLOOKUP('Liste matériel étalonné'!B177,'Liste matériel étalonné'!B:V,1,FALSE),"")</f>
        <v/>
      </c>
      <c r="G174" s="51"/>
    </row>
    <row r="175" spans="1:7" x14ac:dyDescent="0.3">
      <c r="A175" s="42" t="str">
        <f>'[1]Work Sheet'!A178</f>
        <v/>
      </c>
      <c r="B175" s="42" t="str">
        <f>CONCATENATE('Liste matériel étalonné'!D178," ",'Liste matériel étalonné'!A178)</f>
        <v xml:space="preserve"> </v>
      </c>
      <c r="C175" s="49" t="str">
        <f>IFERROR(VLOOKUP('Liste matériel étalonné'!B178,'Liste matériel étalonné'!B:S,11,FALSE),"")</f>
        <v/>
      </c>
      <c r="D175" s="50" t="str">
        <f>IFERROR(VLOOKUP('Liste matériel étalonné'!L178,'Liste matériel étalonné'!L:T,2,FALSE),"")</f>
        <v/>
      </c>
      <c r="E175" s="61" t="str">
        <f>IFERROR(VLOOKUP('Liste matériel étalonné'!L178,'Liste matériel étalonné'!L:U,3,FALSE),"")</f>
        <v/>
      </c>
      <c r="F175" s="49" t="str">
        <f>IFERROR(VLOOKUP('Liste matériel étalonné'!B178,'Liste matériel étalonné'!B:V,1,FALSE),"")</f>
        <v/>
      </c>
      <c r="G175" s="51"/>
    </row>
    <row r="176" spans="1:7" x14ac:dyDescent="0.3">
      <c r="A176" s="42" t="str">
        <f>'[1]Work Sheet'!A179</f>
        <v/>
      </c>
      <c r="B176" s="42" t="str">
        <f>CONCATENATE('Liste matériel étalonné'!D179," ",'Liste matériel étalonné'!A179)</f>
        <v xml:space="preserve"> </v>
      </c>
      <c r="C176" s="49" t="str">
        <f>IFERROR(VLOOKUP('Liste matériel étalonné'!B179,'Liste matériel étalonné'!B:S,11,FALSE),"")</f>
        <v/>
      </c>
      <c r="D176" s="50" t="str">
        <f>IFERROR(VLOOKUP('Liste matériel étalonné'!L179,'Liste matériel étalonné'!L:T,2,FALSE),"")</f>
        <v/>
      </c>
      <c r="E176" s="61" t="str">
        <f>IFERROR(VLOOKUP('Liste matériel étalonné'!L179,'Liste matériel étalonné'!L:U,3,FALSE),"")</f>
        <v/>
      </c>
      <c r="F176" s="49" t="str">
        <f>IFERROR(VLOOKUP('Liste matériel étalonné'!B179,'Liste matériel étalonné'!B:V,1,FALSE),"")</f>
        <v/>
      </c>
      <c r="G176" s="51"/>
    </row>
    <row r="177" spans="1:7" x14ac:dyDescent="0.3">
      <c r="A177" s="42" t="str">
        <f>'[1]Work Sheet'!A180</f>
        <v/>
      </c>
      <c r="B177" s="42" t="str">
        <f>CONCATENATE('Liste matériel étalonné'!D180," ",'Liste matériel étalonné'!A180)</f>
        <v xml:space="preserve"> </v>
      </c>
      <c r="C177" s="49" t="str">
        <f>IFERROR(VLOOKUP('Liste matériel étalonné'!B180,'Liste matériel étalonné'!B:S,11,FALSE),"")</f>
        <v/>
      </c>
      <c r="D177" s="50" t="str">
        <f>IFERROR(VLOOKUP('Liste matériel étalonné'!L180,'Liste matériel étalonné'!L:T,2,FALSE),"")</f>
        <v/>
      </c>
      <c r="E177" s="61" t="str">
        <f>IFERROR(VLOOKUP('Liste matériel étalonné'!L180,'Liste matériel étalonné'!L:U,3,FALSE),"")</f>
        <v/>
      </c>
      <c r="F177" s="49" t="str">
        <f>IFERROR(VLOOKUP('Liste matériel étalonné'!B180,'Liste matériel étalonné'!B:V,1,FALSE),"")</f>
        <v/>
      </c>
      <c r="G177" s="51"/>
    </row>
    <row r="178" spans="1:7" x14ac:dyDescent="0.3">
      <c r="A178" s="42" t="str">
        <f>'[1]Work Sheet'!A181</f>
        <v/>
      </c>
      <c r="B178" s="42" t="str">
        <f>CONCATENATE('Liste matériel étalonné'!D181," ",'Liste matériel étalonné'!A181)</f>
        <v xml:space="preserve"> </v>
      </c>
      <c r="C178" s="49" t="str">
        <f>IFERROR(VLOOKUP('Liste matériel étalonné'!B181,'Liste matériel étalonné'!B:S,11,FALSE),"")</f>
        <v/>
      </c>
      <c r="D178" s="50" t="str">
        <f>IFERROR(VLOOKUP('Liste matériel étalonné'!L181,'Liste matériel étalonné'!L:T,2,FALSE),"")</f>
        <v/>
      </c>
      <c r="E178" s="61" t="str">
        <f>IFERROR(VLOOKUP('Liste matériel étalonné'!L181,'Liste matériel étalonné'!L:U,3,FALSE),"")</f>
        <v/>
      </c>
      <c r="F178" s="49" t="str">
        <f>IFERROR(VLOOKUP('Liste matériel étalonné'!B181,'Liste matériel étalonné'!B:V,1,FALSE),"")</f>
        <v/>
      </c>
      <c r="G178" s="51"/>
    </row>
    <row r="179" spans="1:7" x14ac:dyDescent="0.3">
      <c r="A179" s="42" t="str">
        <f>'[1]Work Sheet'!A182</f>
        <v/>
      </c>
      <c r="B179" s="42" t="str">
        <f>CONCATENATE('Liste matériel étalonné'!D182," ",'Liste matériel étalonné'!A182)</f>
        <v xml:space="preserve"> </v>
      </c>
      <c r="C179" s="49" t="str">
        <f>IFERROR(VLOOKUP('Liste matériel étalonné'!B182,'Liste matériel étalonné'!B:S,11,FALSE),"")</f>
        <v/>
      </c>
      <c r="D179" s="50" t="str">
        <f>IFERROR(VLOOKUP('Liste matériel étalonné'!L182,'Liste matériel étalonné'!L:T,2,FALSE),"")</f>
        <v/>
      </c>
      <c r="E179" s="61" t="str">
        <f>IFERROR(VLOOKUP('Liste matériel étalonné'!L182,'Liste matériel étalonné'!L:U,3,FALSE),"")</f>
        <v/>
      </c>
      <c r="F179" s="49" t="str">
        <f>IFERROR(VLOOKUP('Liste matériel étalonné'!B182,'Liste matériel étalonné'!B:V,1,FALSE),"")</f>
        <v/>
      </c>
      <c r="G179" s="51"/>
    </row>
    <row r="180" spans="1:7" x14ac:dyDescent="0.3">
      <c r="A180" s="42" t="str">
        <f>'[1]Work Sheet'!A183</f>
        <v/>
      </c>
      <c r="B180" s="42" t="str">
        <f>CONCATENATE('Liste matériel étalonné'!D183," ",'Liste matériel étalonné'!A183)</f>
        <v xml:space="preserve"> </v>
      </c>
      <c r="C180" s="49" t="str">
        <f>IFERROR(VLOOKUP('Liste matériel étalonné'!B183,'Liste matériel étalonné'!B:S,11,FALSE),"")</f>
        <v/>
      </c>
      <c r="D180" s="50" t="str">
        <f>IFERROR(VLOOKUP('Liste matériel étalonné'!L183,'Liste matériel étalonné'!L:T,2,FALSE),"")</f>
        <v/>
      </c>
      <c r="E180" s="61" t="str">
        <f>IFERROR(VLOOKUP('Liste matériel étalonné'!L183,'Liste matériel étalonné'!L:U,3,FALSE),"")</f>
        <v/>
      </c>
      <c r="F180" s="49" t="str">
        <f>IFERROR(VLOOKUP('Liste matériel étalonné'!B183,'Liste matériel étalonné'!B:V,1,FALSE),"")</f>
        <v/>
      </c>
      <c r="G180" s="51"/>
    </row>
    <row r="181" spans="1:7" x14ac:dyDescent="0.3">
      <c r="A181" s="42" t="str">
        <f>'[1]Work Sheet'!A184</f>
        <v/>
      </c>
      <c r="B181" s="42" t="str">
        <f>CONCATENATE('Liste matériel étalonné'!D184," ",'Liste matériel étalonné'!A184)</f>
        <v xml:space="preserve"> </v>
      </c>
      <c r="C181" s="49" t="str">
        <f>IFERROR(VLOOKUP('Liste matériel étalonné'!B184,'Liste matériel étalonné'!B:S,11,FALSE),"")</f>
        <v/>
      </c>
      <c r="D181" s="50" t="str">
        <f>IFERROR(VLOOKUP('Liste matériel étalonné'!L184,'Liste matériel étalonné'!L:T,2,FALSE),"")</f>
        <v/>
      </c>
      <c r="E181" s="61" t="str">
        <f>IFERROR(VLOOKUP('Liste matériel étalonné'!L184,'Liste matériel étalonné'!L:U,3,FALSE),"")</f>
        <v/>
      </c>
      <c r="F181" s="49" t="str">
        <f>IFERROR(VLOOKUP('Liste matériel étalonné'!B184,'Liste matériel étalonné'!B:V,1,FALSE),"")</f>
        <v/>
      </c>
      <c r="G181" s="51"/>
    </row>
    <row r="182" spans="1:7" x14ac:dyDescent="0.3">
      <c r="A182" s="42" t="str">
        <f>'[1]Work Sheet'!A185</f>
        <v/>
      </c>
      <c r="B182" s="42" t="str">
        <f>CONCATENATE('Liste matériel étalonné'!D185," ",'Liste matériel étalonné'!A185)</f>
        <v xml:space="preserve"> </v>
      </c>
      <c r="C182" s="49" t="str">
        <f>IFERROR(VLOOKUP('Liste matériel étalonné'!B185,'Liste matériel étalonné'!B:S,11,FALSE),"")</f>
        <v/>
      </c>
      <c r="D182" s="50" t="str">
        <f>IFERROR(VLOOKUP('Liste matériel étalonné'!L185,'Liste matériel étalonné'!L:T,2,FALSE),"")</f>
        <v/>
      </c>
      <c r="E182" s="61" t="str">
        <f>IFERROR(VLOOKUP('Liste matériel étalonné'!L185,'Liste matériel étalonné'!L:U,3,FALSE),"")</f>
        <v/>
      </c>
      <c r="F182" s="49" t="str">
        <f>IFERROR(VLOOKUP('Liste matériel étalonné'!B185,'Liste matériel étalonné'!B:V,1,FALSE),"")</f>
        <v/>
      </c>
      <c r="G182" s="51"/>
    </row>
    <row r="183" spans="1:7" x14ac:dyDescent="0.3">
      <c r="A183" s="42" t="str">
        <f>'[1]Work Sheet'!A186</f>
        <v/>
      </c>
      <c r="B183" s="42" t="str">
        <f>CONCATENATE('Liste matériel étalonné'!D186," ",'Liste matériel étalonné'!A186)</f>
        <v xml:space="preserve"> </v>
      </c>
      <c r="C183" s="49" t="str">
        <f>IFERROR(VLOOKUP('Liste matériel étalonné'!B186,'Liste matériel étalonné'!B:S,11,FALSE),"")</f>
        <v/>
      </c>
      <c r="D183" s="50" t="str">
        <f>IFERROR(VLOOKUP('Liste matériel étalonné'!L186,'Liste matériel étalonné'!L:T,2,FALSE),"")</f>
        <v/>
      </c>
      <c r="E183" s="61" t="str">
        <f>IFERROR(VLOOKUP('Liste matériel étalonné'!L186,'Liste matériel étalonné'!L:U,3,FALSE),"")</f>
        <v/>
      </c>
      <c r="F183" s="49" t="str">
        <f>IFERROR(VLOOKUP('Liste matériel étalonné'!B186,'Liste matériel étalonné'!B:V,1,FALSE),"")</f>
        <v/>
      </c>
      <c r="G183" s="51"/>
    </row>
    <row r="184" spans="1:7" x14ac:dyDescent="0.3">
      <c r="A184" s="42" t="str">
        <f>'[1]Work Sheet'!A187</f>
        <v/>
      </c>
      <c r="B184" s="42" t="str">
        <f>CONCATENATE('Liste matériel étalonné'!D187," ",'Liste matériel étalonné'!A187)</f>
        <v xml:space="preserve"> </v>
      </c>
      <c r="C184" s="49" t="str">
        <f>IFERROR(VLOOKUP('Liste matériel étalonné'!B187,'Liste matériel étalonné'!B:S,11,FALSE),"")</f>
        <v/>
      </c>
      <c r="D184" s="50" t="str">
        <f>IFERROR(VLOOKUP('Liste matériel étalonné'!L187,'Liste matériel étalonné'!L:T,2,FALSE),"")</f>
        <v/>
      </c>
      <c r="E184" s="61" t="str">
        <f>IFERROR(VLOOKUP('Liste matériel étalonné'!L187,'Liste matériel étalonné'!L:U,3,FALSE),"")</f>
        <v/>
      </c>
      <c r="F184" s="49" t="str">
        <f>IFERROR(VLOOKUP('Liste matériel étalonné'!B187,'Liste matériel étalonné'!B:V,1,FALSE),"")</f>
        <v/>
      </c>
      <c r="G184" s="51"/>
    </row>
    <row r="185" spans="1:7" x14ac:dyDescent="0.3">
      <c r="A185" s="42" t="str">
        <f>'[1]Work Sheet'!A188</f>
        <v/>
      </c>
      <c r="B185" s="42" t="str">
        <f>CONCATENATE('Liste matériel étalonné'!D188," ",'Liste matériel étalonné'!A188)</f>
        <v xml:space="preserve"> </v>
      </c>
      <c r="C185" s="49" t="str">
        <f>IFERROR(VLOOKUP('Liste matériel étalonné'!B188,'Liste matériel étalonné'!B:S,11,FALSE),"")</f>
        <v/>
      </c>
      <c r="D185" s="50" t="str">
        <f>IFERROR(VLOOKUP('Liste matériel étalonné'!L188,'Liste matériel étalonné'!L:T,2,FALSE),"")</f>
        <v/>
      </c>
      <c r="E185" s="61" t="str">
        <f>IFERROR(VLOOKUP('Liste matériel étalonné'!L188,'Liste matériel étalonné'!L:U,3,FALSE),"")</f>
        <v/>
      </c>
      <c r="F185" s="49" t="str">
        <f>IFERROR(VLOOKUP('Liste matériel étalonné'!B188,'Liste matériel étalonné'!B:V,1,FALSE),"")</f>
        <v/>
      </c>
      <c r="G185" s="51"/>
    </row>
    <row r="186" spans="1:7" x14ac:dyDescent="0.3">
      <c r="A186" s="42" t="str">
        <f>'[1]Work Sheet'!A189</f>
        <v/>
      </c>
      <c r="B186" s="42" t="str">
        <f>CONCATENATE('Liste matériel étalonné'!D189," ",'Liste matériel étalonné'!A189)</f>
        <v xml:space="preserve"> </v>
      </c>
      <c r="C186" s="49" t="str">
        <f>IFERROR(VLOOKUP('Liste matériel étalonné'!B189,'Liste matériel étalonné'!B:S,11,FALSE),"")</f>
        <v/>
      </c>
      <c r="D186" s="50" t="str">
        <f>IFERROR(VLOOKUP('Liste matériel étalonné'!L189,'Liste matériel étalonné'!L:T,2,FALSE),"")</f>
        <v/>
      </c>
      <c r="E186" s="61" t="str">
        <f>IFERROR(VLOOKUP('Liste matériel étalonné'!L189,'Liste matériel étalonné'!L:U,3,FALSE),"")</f>
        <v/>
      </c>
      <c r="F186" s="49" t="str">
        <f>IFERROR(VLOOKUP('Liste matériel étalonné'!B189,'Liste matériel étalonné'!B:V,1,FALSE),"")</f>
        <v/>
      </c>
      <c r="G186" s="51"/>
    </row>
    <row r="187" spans="1:7" x14ac:dyDescent="0.3">
      <c r="A187" s="42" t="str">
        <f>'[1]Work Sheet'!A190</f>
        <v/>
      </c>
      <c r="B187" s="42" t="str">
        <f>CONCATENATE('Liste matériel étalonné'!D190," ",'Liste matériel étalonné'!A190)</f>
        <v xml:space="preserve"> </v>
      </c>
      <c r="C187" s="49" t="str">
        <f>IFERROR(VLOOKUP('Liste matériel étalonné'!B190,'Liste matériel étalonné'!B:S,11,FALSE),"")</f>
        <v/>
      </c>
      <c r="D187" s="50" t="str">
        <f>IFERROR(VLOOKUP('Liste matériel étalonné'!L190,'Liste matériel étalonné'!L:T,2,FALSE),"")</f>
        <v/>
      </c>
      <c r="E187" s="61" t="str">
        <f>IFERROR(VLOOKUP('Liste matériel étalonné'!L190,'Liste matériel étalonné'!L:U,3,FALSE),"")</f>
        <v/>
      </c>
      <c r="F187" s="49" t="str">
        <f>IFERROR(VLOOKUP('Liste matériel étalonné'!B190,'Liste matériel étalonné'!B:V,1,FALSE),"")</f>
        <v/>
      </c>
      <c r="G187" s="51"/>
    </row>
    <row r="188" spans="1:7" x14ac:dyDescent="0.3">
      <c r="A188" s="42" t="str">
        <f>'[1]Work Sheet'!A191</f>
        <v/>
      </c>
      <c r="B188" s="42" t="str">
        <f>CONCATENATE('Liste matériel étalonné'!D191," ",'Liste matériel étalonné'!A191)</f>
        <v xml:space="preserve"> </v>
      </c>
      <c r="C188" s="49" t="str">
        <f>IFERROR(VLOOKUP('Liste matériel étalonné'!B191,'Liste matériel étalonné'!B:S,11,FALSE),"")</f>
        <v/>
      </c>
      <c r="D188" s="50" t="str">
        <f>IFERROR(VLOOKUP('Liste matériel étalonné'!L191,'Liste matériel étalonné'!L:T,2,FALSE),"")</f>
        <v/>
      </c>
      <c r="E188" s="61" t="str">
        <f>IFERROR(VLOOKUP('Liste matériel étalonné'!L191,'Liste matériel étalonné'!L:U,3,FALSE),"")</f>
        <v/>
      </c>
      <c r="F188" s="49" t="str">
        <f>IFERROR(VLOOKUP('Liste matériel étalonné'!B191,'Liste matériel étalonné'!B:V,1,FALSE),"")</f>
        <v/>
      </c>
      <c r="G188" s="51"/>
    </row>
    <row r="189" spans="1:7" x14ac:dyDescent="0.3">
      <c r="A189" s="42" t="str">
        <f>'[1]Work Sheet'!A192</f>
        <v/>
      </c>
      <c r="B189" s="42" t="str">
        <f>CONCATENATE('Liste matériel étalonné'!D192," ",'Liste matériel étalonné'!A192)</f>
        <v xml:space="preserve"> </v>
      </c>
      <c r="C189" s="49" t="str">
        <f>IFERROR(VLOOKUP('Liste matériel étalonné'!B192,'Liste matériel étalonné'!B:S,11,FALSE),"")</f>
        <v/>
      </c>
      <c r="D189" s="50" t="str">
        <f>IFERROR(VLOOKUP('Liste matériel étalonné'!L192,'Liste matériel étalonné'!L:T,2,FALSE),"")</f>
        <v/>
      </c>
      <c r="E189" s="61" t="str">
        <f>IFERROR(VLOOKUP('Liste matériel étalonné'!L192,'Liste matériel étalonné'!L:U,3,FALSE),"")</f>
        <v/>
      </c>
      <c r="F189" s="49" t="str">
        <f>IFERROR(VLOOKUP('Liste matériel étalonné'!B192,'Liste matériel étalonné'!B:V,1,FALSE),"")</f>
        <v/>
      </c>
      <c r="G189" s="51"/>
    </row>
    <row r="190" spans="1:7" x14ac:dyDescent="0.3">
      <c r="A190" s="42" t="str">
        <f>'[1]Work Sheet'!A193</f>
        <v/>
      </c>
      <c r="B190" s="42" t="str">
        <f>CONCATENATE('Liste matériel étalonné'!D193," ",'Liste matériel étalonné'!A193)</f>
        <v xml:space="preserve"> </v>
      </c>
      <c r="C190" s="49" t="str">
        <f>IFERROR(VLOOKUP('Liste matériel étalonné'!B193,'Liste matériel étalonné'!B:S,11,FALSE),"")</f>
        <v/>
      </c>
      <c r="D190" s="50" t="str">
        <f>IFERROR(VLOOKUP('Liste matériel étalonné'!L193,'Liste matériel étalonné'!L:T,2,FALSE),"")</f>
        <v/>
      </c>
      <c r="E190" s="61" t="str">
        <f>IFERROR(VLOOKUP('Liste matériel étalonné'!L193,'Liste matériel étalonné'!L:U,3,FALSE),"")</f>
        <v/>
      </c>
      <c r="F190" s="49" t="str">
        <f>IFERROR(VLOOKUP('Liste matériel étalonné'!B193,'Liste matériel étalonné'!B:V,1,FALSE),"")</f>
        <v/>
      </c>
      <c r="G190" s="51"/>
    </row>
    <row r="191" spans="1:7" x14ac:dyDescent="0.3">
      <c r="A191" s="42" t="str">
        <f>'[1]Work Sheet'!A194</f>
        <v/>
      </c>
      <c r="B191" s="42" t="str">
        <f>CONCATENATE('Liste matériel étalonné'!D194," ",'Liste matériel étalonné'!A194)</f>
        <v xml:space="preserve"> </v>
      </c>
      <c r="C191" s="49" t="str">
        <f>IFERROR(VLOOKUP('Liste matériel étalonné'!B194,'Liste matériel étalonné'!B:S,11,FALSE),"")</f>
        <v/>
      </c>
      <c r="D191" s="50" t="str">
        <f>IFERROR(VLOOKUP('Liste matériel étalonné'!L194,'Liste matériel étalonné'!L:T,2,FALSE),"")</f>
        <v/>
      </c>
      <c r="E191" s="61" t="str">
        <f>IFERROR(VLOOKUP('Liste matériel étalonné'!L194,'Liste matériel étalonné'!L:U,3,FALSE),"")</f>
        <v/>
      </c>
      <c r="F191" s="49" t="str">
        <f>IFERROR(VLOOKUP('Liste matériel étalonné'!B194,'Liste matériel étalonné'!B:V,1,FALSE),"")</f>
        <v/>
      </c>
      <c r="G191" s="51"/>
    </row>
    <row r="192" spans="1:7" x14ac:dyDescent="0.3">
      <c r="A192" s="42" t="str">
        <f>'[1]Work Sheet'!A195</f>
        <v/>
      </c>
      <c r="B192" s="42" t="str">
        <f>CONCATENATE('Liste matériel étalonné'!D195," ",'Liste matériel étalonné'!A195)</f>
        <v xml:space="preserve"> </v>
      </c>
      <c r="C192" s="49" t="str">
        <f>IFERROR(VLOOKUP('Liste matériel étalonné'!B195,'Liste matériel étalonné'!B:S,11,FALSE),"")</f>
        <v/>
      </c>
      <c r="D192" s="50" t="str">
        <f>IFERROR(VLOOKUP('Liste matériel étalonné'!L195,'Liste matériel étalonné'!L:T,2,FALSE),"")</f>
        <v/>
      </c>
      <c r="E192" s="61" t="str">
        <f>IFERROR(VLOOKUP('Liste matériel étalonné'!L195,'Liste matériel étalonné'!L:U,3,FALSE),"")</f>
        <v/>
      </c>
      <c r="F192" s="49" t="str">
        <f>IFERROR(VLOOKUP('Liste matériel étalonné'!B195,'Liste matériel étalonné'!B:V,1,FALSE),"")</f>
        <v/>
      </c>
      <c r="G192" s="51"/>
    </row>
    <row r="193" spans="1:7" x14ac:dyDescent="0.3">
      <c r="A193" s="42" t="str">
        <f>'[1]Work Sheet'!A196</f>
        <v/>
      </c>
      <c r="B193" s="42" t="str">
        <f>CONCATENATE('Liste matériel étalonné'!D196," ",'Liste matériel étalonné'!A196)</f>
        <v xml:space="preserve"> </v>
      </c>
      <c r="C193" s="49" t="str">
        <f>IFERROR(VLOOKUP('Liste matériel étalonné'!B196,'Liste matériel étalonné'!B:S,11,FALSE),"")</f>
        <v/>
      </c>
      <c r="D193" s="50" t="str">
        <f>IFERROR(VLOOKUP('Liste matériel étalonné'!L196,'Liste matériel étalonné'!L:T,2,FALSE),"")</f>
        <v/>
      </c>
      <c r="E193" s="61" t="str">
        <f>IFERROR(VLOOKUP('Liste matériel étalonné'!L196,'Liste matériel étalonné'!L:U,3,FALSE),"")</f>
        <v/>
      </c>
      <c r="F193" s="49" t="str">
        <f>IFERROR(VLOOKUP('Liste matériel étalonné'!B196,'Liste matériel étalonné'!B:V,1,FALSE),"")</f>
        <v/>
      </c>
      <c r="G193" s="51"/>
    </row>
    <row r="194" spans="1:7" x14ac:dyDescent="0.3">
      <c r="A194" s="42" t="str">
        <f>'[1]Work Sheet'!A197</f>
        <v/>
      </c>
      <c r="B194" s="42" t="str">
        <f>CONCATENATE('Liste matériel étalonné'!D197," ",'Liste matériel étalonné'!A197)</f>
        <v xml:space="preserve"> </v>
      </c>
      <c r="C194" s="49" t="str">
        <f>IFERROR(VLOOKUP('Liste matériel étalonné'!B197,'Liste matériel étalonné'!B:S,11,FALSE),"")</f>
        <v/>
      </c>
      <c r="D194" s="50" t="str">
        <f>IFERROR(VLOOKUP('Liste matériel étalonné'!L197,'Liste matériel étalonné'!L:T,2,FALSE),"")</f>
        <v/>
      </c>
      <c r="E194" s="61" t="str">
        <f>IFERROR(VLOOKUP('Liste matériel étalonné'!L197,'Liste matériel étalonné'!L:U,3,FALSE),"")</f>
        <v/>
      </c>
      <c r="F194" s="49" t="str">
        <f>IFERROR(VLOOKUP('Liste matériel étalonné'!B197,'Liste matériel étalonné'!B:V,1,FALSE),"")</f>
        <v/>
      </c>
      <c r="G194" s="51"/>
    </row>
    <row r="195" spans="1:7" x14ac:dyDescent="0.3">
      <c r="A195" s="42" t="str">
        <f>'[1]Work Sheet'!A198</f>
        <v/>
      </c>
      <c r="B195" s="42" t="str">
        <f>CONCATENATE('Liste matériel étalonné'!D198," ",'Liste matériel étalonné'!A198)</f>
        <v xml:space="preserve"> </v>
      </c>
      <c r="C195" s="49" t="str">
        <f>IFERROR(VLOOKUP('Liste matériel étalonné'!B198,'Liste matériel étalonné'!B:S,11,FALSE),"")</f>
        <v/>
      </c>
      <c r="D195" s="50" t="str">
        <f>IFERROR(VLOOKUP('Liste matériel étalonné'!L198,'Liste matériel étalonné'!L:T,2,FALSE),"")</f>
        <v/>
      </c>
      <c r="E195" s="61" t="str">
        <f>IFERROR(VLOOKUP('Liste matériel étalonné'!L198,'Liste matériel étalonné'!L:U,3,FALSE),"")</f>
        <v/>
      </c>
      <c r="F195" s="49" t="str">
        <f>IFERROR(VLOOKUP('Liste matériel étalonné'!B198,'Liste matériel étalonné'!B:V,1,FALSE),"")</f>
        <v/>
      </c>
      <c r="G195" s="51"/>
    </row>
    <row r="196" spans="1:7" x14ac:dyDescent="0.3">
      <c r="A196" s="42" t="str">
        <f>'[1]Work Sheet'!A199</f>
        <v/>
      </c>
      <c r="B196" s="42" t="str">
        <f>CONCATENATE('Liste matériel étalonné'!D199," ",'Liste matériel étalonné'!A199)</f>
        <v xml:space="preserve"> </v>
      </c>
      <c r="C196" s="49" t="str">
        <f>IFERROR(VLOOKUP('Liste matériel étalonné'!B199,'Liste matériel étalonné'!B:S,11,FALSE),"")</f>
        <v/>
      </c>
      <c r="D196" s="50" t="str">
        <f>IFERROR(VLOOKUP('Liste matériel étalonné'!L199,'Liste matériel étalonné'!L:T,2,FALSE),"")</f>
        <v/>
      </c>
      <c r="E196" s="61" t="str">
        <f>IFERROR(VLOOKUP('Liste matériel étalonné'!L199,'Liste matériel étalonné'!L:U,3,FALSE),"")</f>
        <v/>
      </c>
      <c r="F196" s="49" t="str">
        <f>IFERROR(VLOOKUP('Liste matériel étalonné'!B199,'Liste matériel étalonné'!B:V,1,FALSE),"")</f>
        <v/>
      </c>
      <c r="G196" s="51"/>
    </row>
    <row r="197" spans="1:7" x14ac:dyDescent="0.3">
      <c r="A197" s="42" t="str">
        <f>'[1]Work Sheet'!A200</f>
        <v/>
      </c>
      <c r="B197" s="42" t="str">
        <f>CONCATENATE('Liste matériel étalonné'!D200," ",'Liste matériel étalonné'!A200)</f>
        <v xml:space="preserve"> </v>
      </c>
      <c r="C197" s="49" t="str">
        <f>IFERROR(VLOOKUP('Liste matériel étalonné'!B200,'Liste matériel étalonné'!B:S,11,FALSE),"")</f>
        <v/>
      </c>
      <c r="D197" s="50" t="str">
        <f>IFERROR(VLOOKUP('Liste matériel étalonné'!L200,'Liste matériel étalonné'!L:T,2,FALSE),"")</f>
        <v/>
      </c>
      <c r="E197" s="61" t="str">
        <f>IFERROR(VLOOKUP('Liste matériel étalonné'!L200,'Liste matériel étalonné'!L:U,3,FALSE),"")</f>
        <v/>
      </c>
      <c r="F197" s="49" t="str">
        <f>IFERROR(VLOOKUP('Liste matériel étalonné'!B200,'Liste matériel étalonné'!B:V,1,FALSE),"")</f>
        <v/>
      </c>
      <c r="G197" s="51"/>
    </row>
    <row r="198" spans="1:7" x14ac:dyDescent="0.3">
      <c r="A198" s="42" t="str">
        <f>'[1]Work Sheet'!A201</f>
        <v/>
      </c>
      <c r="B198" s="42" t="str">
        <f>CONCATENATE('Liste matériel étalonné'!D201," ",'Liste matériel étalonné'!A201)</f>
        <v xml:space="preserve"> </v>
      </c>
      <c r="C198" s="49" t="str">
        <f>IFERROR(VLOOKUP('Liste matériel étalonné'!B201,'Liste matériel étalonné'!B:S,11,FALSE),"")</f>
        <v/>
      </c>
      <c r="D198" s="50" t="str">
        <f>IFERROR(VLOOKUP('Liste matériel étalonné'!L201,'Liste matériel étalonné'!L:T,2,FALSE),"")</f>
        <v/>
      </c>
      <c r="E198" s="61" t="str">
        <f>IFERROR(VLOOKUP('Liste matériel étalonné'!L201,'Liste matériel étalonné'!L:U,3,FALSE),"")</f>
        <v/>
      </c>
      <c r="F198" s="49" t="str">
        <f>IFERROR(VLOOKUP('Liste matériel étalonné'!B201,'Liste matériel étalonné'!B:V,1,FALSE),"")</f>
        <v/>
      </c>
      <c r="G198" s="51"/>
    </row>
    <row r="199" spans="1:7" x14ac:dyDescent="0.3">
      <c r="A199" s="42" t="str">
        <f>'[1]Work Sheet'!A202</f>
        <v/>
      </c>
      <c r="B199" s="42" t="str">
        <f>CONCATENATE('Liste matériel étalonné'!D202," ",'Liste matériel étalonné'!A202)</f>
        <v xml:space="preserve"> </v>
      </c>
      <c r="C199" s="49" t="str">
        <f>IFERROR(VLOOKUP('Liste matériel étalonné'!B202,'Liste matériel étalonné'!B:S,11,FALSE),"")</f>
        <v/>
      </c>
      <c r="D199" s="50" t="str">
        <f>IFERROR(VLOOKUP('Liste matériel étalonné'!L202,'Liste matériel étalonné'!L:T,2,FALSE),"")</f>
        <v/>
      </c>
      <c r="E199" s="61" t="str">
        <f>IFERROR(VLOOKUP('Liste matériel étalonné'!L202,'Liste matériel étalonné'!L:U,3,FALSE),"")</f>
        <v/>
      </c>
      <c r="F199" s="49" t="str">
        <f>IFERROR(VLOOKUP('Liste matériel étalonné'!B202,'Liste matériel étalonné'!B:V,1,FALSE),"")</f>
        <v/>
      </c>
      <c r="G199" s="51"/>
    </row>
    <row r="200" spans="1:7" x14ac:dyDescent="0.3">
      <c r="A200" s="42" t="str">
        <f>'[1]Work Sheet'!A203</f>
        <v/>
      </c>
      <c r="B200" s="42" t="str">
        <f>CONCATENATE('Liste matériel étalonné'!D203," ",'Liste matériel étalonné'!A203)</f>
        <v xml:space="preserve"> </v>
      </c>
      <c r="C200" s="49" t="str">
        <f>IFERROR(VLOOKUP('Liste matériel étalonné'!B203,'Liste matériel étalonné'!B:S,11,FALSE),"")</f>
        <v/>
      </c>
      <c r="D200" s="50" t="str">
        <f>IFERROR(VLOOKUP('Liste matériel étalonné'!L203,'Liste matériel étalonné'!L:T,2,FALSE),"")</f>
        <v/>
      </c>
      <c r="E200" s="61" t="str">
        <f>IFERROR(VLOOKUP('Liste matériel étalonné'!L203,'Liste matériel étalonné'!L:U,3,FALSE),"")</f>
        <v/>
      </c>
      <c r="F200" s="49" t="str">
        <f>IFERROR(VLOOKUP('Liste matériel étalonné'!B203,'Liste matériel étalonné'!B:V,1,FALSE),"")</f>
        <v/>
      </c>
      <c r="G200" s="51"/>
    </row>
    <row r="201" spans="1:7" x14ac:dyDescent="0.3">
      <c r="A201" s="42" t="str">
        <f>'[1]Work Sheet'!A204</f>
        <v/>
      </c>
      <c r="B201" s="42" t="str">
        <f>CONCATENATE('Liste matériel étalonné'!D204," ",'Liste matériel étalonné'!A204)</f>
        <v xml:space="preserve"> </v>
      </c>
      <c r="C201" s="49" t="str">
        <f>IFERROR(VLOOKUP('Liste matériel étalonné'!B204,'Liste matériel étalonné'!B:S,11,FALSE),"")</f>
        <v/>
      </c>
      <c r="D201" s="50" t="str">
        <f>IFERROR(VLOOKUP('Liste matériel étalonné'!L204,'Liste matériel étalonné'!L:T,2,FALSE),"")</f>
        <v/>
      </c>
      <c r="E201" s="61" t="str">
        <f>IFERROR(VLOOKUP('Liste matériel étalonné'!L204,'Liste matériel étalonné'!L:U,3,FALSE),"")</f>
        <v/>
      </c>
      <c r="F201" s="49" t="str">
        <f>IFERROR(VLOOKUP('Liste matériel étalonné'!B204,'Liste matériel étalonné'!B:V,1,FALSE),"")</f>
        <v/>
      </c>
      <c r="G201" s="51"/>
    </row>
    <row r="202" spans="1:7" x14ac:dyDescent="0.3">
      <c r="A202" s="42" t="str">
        <f>'[1]Work Sheet'!A205</f>
        <v/>
      </c>
      <c r="B202" s="42" t="str">
        <f>CONCATENATE('Liste matériel étalonné'!D205," ",'Liste matériel étalonné'!A205)</f>
        <v xml:space="preserve"> </v>
      </c>
      <c r="C202" s="49" t="str">
        <f>IFERROR(VLOOKUP('Liste matériel étalonné'!B205,'Liste matériel étalonné'!B:S,11,FALSE),"")</f>
        <v/>
      </c>
      <c r="D202" s="50" t="str">
        <f>IFERROR(VLOOKUP('Liste matériel étalonné'!L205,'Liste matériel étalonné'!L:T,2,FALSE),"")</f>
        <v/>
      </c>
      <c r="E202" s="61" t="str">
        <f>IFERROR(VLOOKUP('Liste matériel étalonné'!L205,'Liste matériel étalonné'!L:U,3,FALSE),"")</f>
        <v/>
      </c>
      <c r="F202" s="49" t="str">
        <f>IFERROR(VLOOKUP('Liste matériel étalonné'!B205,'Liste matériel étalonné'!B:V,1,FALSE),"")</f>
        <v/>
      </c>
      <c r="G202" s="51"/>
    </row>
    <row r="203" spans="1:7" x14ac:dyDescent="0.3">
      <c r="A203" s="42" t="str">
        <f>'[1]Work Sheet'!A206</f>
        <v/>
      </c>
      <c r="B203" s="42" t="str">
        <f>CONCATENATE('Liste matériel étalonné'!D206," ",'Liste matériel étalonné'!A206)</f>
        <v xml:space="preserve"> </v>
      </c>
      <c r="C203" s="49" t="str">
        <f>IFERROR(VLOOKUP('Liste matériel étalonné'!B206,'Liste matériel étalonné'!B:S,11,FALSE),"")</f>
        <v/>
      </c>
      <c r="D203" s="50" t="str">
        <f>IFERROR(VLOOKUP('Liste matériel étalonné'!L206,'Liste matériel étalonné'!L:T,2,FALSE),"")</f>
        <v/>
      </c>
      <c r="E203" s="61" t="str">
        <f>IFERROR(VLOOKUP('Liste matériel étalonné'!L206,'Liste matériel étalonné'!L:U,3,FALSE),"")</f>
        <v/>
      </c>
      <c r="F203" s="49" t="str">
        <f>IFERROR(VLOOKUP('Liste matériel étalonné'!B206,'Liste matériel étalonné'!B:V,1,FALSE),"")</f>
        <v/>
      </c>
      <c r="G203" s="51"/>
    </row>
    <row r="204" spans="1:7" x14ac:dyDescent="0.3">
      <c r="A204" s="42" t="str">
        <f>'[1]Work Sheet'!A207</f>
        <v/>
      </c>
      <c r="B204" s="42" t="str">
        <f>CONCATENATE('Liste matériel étalonné'!D207," ",'Liste matériel étalonné'!A207)</f>
        <v xml:space="preserve"> </v>
      </c>
      <c r="C204" s="49" t="str">
        <f>IFERROR(VLOOKUP('Liste matériel étalonné'!B207,'Liste matériel étalonné'!B:S,11,FALSE),"")</f>
        <v/>
      </c>
      <c r="D204" s="50" t="str">
        <f>IFERROR(VLOOKUP('Liste matériel étalonné'!L207,'Liste matériel étalonné'!L:T,2,FALSE),"")</f>
        <v/>
      </c>
      <c r="E204" s="61" t="str">
        <f>IFERROR(VLOOKUP('Liste matériel étalonné'!L207,'Liste matériel étalonné'!L:U,3,FALSE),"")</f>
        <v/>
      </c>
      <c r="F204" s="49" t="str">
        <f>IFERROR(VLOOKUP('Liste matériel étalonné'!B207,'Liste matériel étalonné'!B:V,1,FALSE),"")</f>
        <v/>
      </c>
      <c r="G204" s="51"/>
    </row>
    <row r="205" spans="1:7" x14ac:dyDescent="0.3">
      <c r="A205" s="42" t="str">
        <f>'[1]Work Sheet'!A208</f>
        <v/>
      </c>
      <c r="B205" s="42" t="str">
        <f>CONCATENATE('Liste matériel étalonné'!D208," ",'Liste matériel étalonné'!A208)</f>
        <v xml:space="preserve"> </v>
      </c>
      <c r="C205" s="49" t="str">
        <f>IFERROR(VLOOKUP('Liste matériel étalonné'!B208,'Liste matériel étalonné'!B:S,11,FALSE),"")</f>
        <v/>
      </c>
      <c r="D205" s="50" t="str">
        <f>IFERROR(VLOOKUP('Liste matériel étalonné'!L208,'Liste matériel étalonné'!L:T,2,FALSE),"")</f>
        <v/>
      </c>
      <c r="E205" s="61" t="str">
        <f>IFERROR(VLOOKUP('Liste matériel étalonné'!L208,'Liste matériel étalonné'!L:U,3,FALSE),"")</f>
        <v/>
      </c>
      <c r="F205" s="49" t="str">
        <f>IFERROR(VLOOKUP('Liste matériel étalonné'!B208,'Liste matériel étalonné'!B:V,1,FALSE),"")</f>
        <v/>
      </c>
      <c r="G205" s="51"/>
    </row>
    <row r="206" spans="1:7" x14ac:dyDescent="0.3">
      <c r="A206" s="42" t="str">
        <f>'[1]Work Sheet'!A209</f>
        <v/>
      </c>
      <c r="B206" s="42" t="str">
        <f>CONCATENATE('Liste matériel étalonné'!D209," ",'Liste matériel étalonné'!A209)</f>
        <v xml:space="preserve"> </v>
      </c>
      <c r="C206" s="49" t="str">
        <f>IFERROR(VLOOKUP('Liste matériel étalonné'!B209,'Liste matériel étalonné'!B:S,11,FALSE),"")</f>
        <v/>
      </c>
      <c r="D206" s="50" t="str">
        <f>IFERROR(VLOOKUP('Liste matériel étalonné'!L209,'Liste matériel étalonné'!L:T,2,FALSE),"")</f>
        <v/>
      </c>
      <c r="E206" s="61" t="str">
        <f>IFERROR(VLOOKUP('Liste matériel étalonné'!L209,'Liste matériel étalonné'!L:U,3,FALSE),"")</f>
        <v/>
      </c>
      <c r="F206" s="49" t="str">
        <f>IFERROR(VLOOKUP('Liste matériel étalonné'!B209,'Liste matériel étalonné'!B:V,1,FALSE),"")</f>
        <v/>
      </c>
      <c r="G206" s="51"/>
    </row>
    <row r="207" spans="1:7" x14ac:dyDescent="0.3">
      <c r="A207" s="42" t="str">
        <f>'[1]Work Sheet'!A210</f>
        <v/>
      </c>
      <c r="B207" s="42" t="str">
        <f>CONCATENATE('Liste matériel étalonné'!D210," ",'Liste matériel étalonné'!A210)</f>
        <v xml:space="preserve"> </v>
      </c>
      <c r="C207" s="49" t="str">
        <f>IFERROR(VLOOKUP('Liste matériel étalonné'!B210,'Liste matériel étalonné'!B:S,11,FALSE),"")</f>
        <v/>
      </c>
      <c r="D207" s="50" t="str">
        <f>IFERROR(VLOOKUP('Liste matériel étalonné'!L210,'Liste matériel étalonné'!L:T,2,FALSE),"")</f>
        <v/>
      </c>
      <c r="E207" s="61" t="str">
        <f>IFERROR(VLOOKUP('Liste matériel étalonné'!L210,'Liste matériel étalonné'!L:U,3,FALSE),"")</f>
        <v/>
      </c>
      <c r="F207" s="49" t="str">
        <f>IFERROR(VLOOKUP('Liste matériel étalonné'!B210,'Liste matériel étalonné'!B:V,1,FALSE),"")</f>
        <v/>
      </c>
      <c r="G207" s="51"/>
    </row>
    <row r="208" spans="1:7" x14ac:dyDescent="0.3">
      <c r="A208" s="42" t="str">
        <f>'[1]Work Sheet'!A211</f>
        <v/>
      </c>
      <c r="B208" s="42" t="str">
        <f>CONCATENATE('Liste matériel étalonné'!D211," ",'Liste matériel étalonné'!A211)</f>
        <v xml:space="preserve"> </v>
      </c>
      <c r="C208" s="49" t="str">
        <f>IFERROR(VLOOKUP('Liste matériel étalonné'!B211,'Liste matériel étalonné'!B:S,11,FALSE),"")</f>
        <v/>
      </c>
      <c r="D208" s="50" t="str">
        <f>IFERROR(VLOOKUP('Liste matériel étalonné'!L211,'Liste matériel étalonné'!L:T,2,FALSE),"")</f>
        <v/>
      </c>
      <c r="E208" s="61" t="str">
        <f>IFERROR(VLOOKUP('Liste matériel étalonné'!L211,'Liste matériel étalonné'!L:U,3,FALSE),"")</f>
        <v/>
      </c>
      <c r="F208" s="49" t="str">
        <f>IFERROR(VLOOKUP('Liste matériel étalonné'!B211,'Liste matériel étalonné'!B:V,1,FALSE),"")</f>
        <v/>
      </c>
      <c r="G208" s="51"/>
    </row>
    <row r="209" spans="1:7" x14ac:dyDescent="0.3">
      <c r="A209" s="42" t="str">
        <f>'[1]Work Sheet'!A212</f>
        <v/>
      </c>
      <c r="B209" s="42" t="str">
        <f>CONCATENATE('Liste matériel étalonné'!D212," ",'Liste matériel étalonné'!A212)</f>
        <v xml:space="preserve"> </v>
      </c>
      <c r="C209" s="49" t="str">
        <f>IFERROR(VLOOKUP('Liste matériel étalonné'!B212,'Liste matériel étalonné'!B:S,11,FALSE),"")</f>
        <v/>
      </c>
      <c r="D209" s="50" t="str">
        <f>IFERROR(VLOOKUP('Liste matériel étalonné'!L212,'Liste matériel étalonné'!L:T,2,FALSE),"")</f>
        <v/>
      </c>
      <c r="E209" s="61" t="str">
        <f>IFERROR(VLOOKUP('Liste matériel étalonné'!L212,'Liste matériel étalonné'!L:U,3,FALSE),"")</f>
        <v/>
      </c>
      <c r="F209" s="49" t="str">
        <f>IFERROR(VLOOKUP('Liste matériel étalonné'!B212,'Liste matériel étalonné'!B:V,1,FALSE),"")</f>
        <v/>
      </c>
      <c r="G209" s="51"/>
    </row>
    <row r="210" spans="1:7" x14ac:dyDescent="0.3">
      <c r="A210" s="42" t="str">
        <f>'[1]Work Sheet'!A213</f>
        <v/>
      </c>
      <c r="B210" s="42" t="str">
        <f>CONCATENATE('Liste matériel étalonné'!D213," ",'Liste matériel étalonné'!A213)</f>
        <v xml:space="preserve"> </v>
      </c>
      <c r="C210" s="49" t="str">
        <f>IFERROR(VLOOKUP('Liste matériel étalonné'!B213,'Liste matériel étalonné'!B:S,11,FALSE),"")</f>
        <v/>
      </c>
      <c r="D210" s="50" t="str">
        <f>IFERROR(VLOOKUP('Liste matériel étalonné'!L213,'Liste matériel étalonné'!L:T,2,FALSE),"")</f>
        <v/>
      </c>
      <c r="E210" s="61" t="str">
        <f>IFERROR(VLOOKUP('Liste matériel étalonné'!L213,'Liste matériel étalonné'!L:U,3,FALSE),"")</f>
        <v/>
      </c>
      <c r="F210" s="49" t="str">
        <f>IFERROR(VLOOKUP('Liste matériel étalonné'!B213,'Liste matériel étalonné'!B:V,1,FALSE),"")</f>
        <v/>
      </c>
      <c r="G210" s="51"/>
    </row>
    <row r="211" spans="1:7" x14ac:dyDescent="0.3">
      <c r="A211" s="42" t="str">
        <f>'[1]Work Sheet'!A214</f>
        <v/>
      </c>
      <c r="B211" s="42" t="str">
        <f>CONCATENATE('Liste matériel étalonné'!D214," ",'Liste matériel étalonné'!A214)</f>
        <v xml:space="preserve"> </v>
      </c>
      <c r="C211" s="49" t="str">
        <f>IFERROR(VLOOKUP('Liste matériel étalonné'!B214,'Liste matériel étalonné'!B:S,11,FALSE),"")</f>
        <v/>
      </c>
      <c r="D211" s="50" t="str">
        <f>IFERROR(VLOOKUP('Liste matériel étalonné'!L214,'Liste matériel étalonné'!L:T,2,FALSE),"")</f>
        <v/>
      </c>
      <c r="E211" s="61" t="str">
        <f>IFERROR(VLOOKUP('Liste matériel étalonné'!L214,'Liste matériel étalonné'!L:U,3,FALSE),"")</f>
        <v/>
      </c>
      <c r="F211" s="49" t="str">
        <f>IFERROR(VLOOKUP('Liste matériel étalonné'!B214,'Liste matériel étalonné'!B:V,1,FALSE),"")</f>
        <v/>
      </c>
      <c r="G211" s="51"/>
    </row>
    <row r="212" spans="1:7" x14ac:dyDescent="0.3">
      <c r="A212" s="42" t="str">
        <f>'[1]Work Sheet'!A215</f>
        <v/>
      </c>
      <c r="B212" s="42" t="str">
        <f>CONCATENATE('Liste matériel étalonné'!D215," ",'Liste matériel étalonné'!A215)</f>
        <v xml:space="preserve"> </v>
      </c>
      <c r="C212" s="49" t="str">
        <f>IFERROR(VLOOKUP('Liste matériel étalonné'!B215,'Liste matériel étalonné'!B:S,11,FALSE),"")</f>
        <v/>
      </c>
      <c r="D212" s="50" t="str">
        <f>IFERROR(VLOOKUP('Liste matériel étalonné'!L215,'Liste matériel étalonné'!L:T,2,FALSE),"")</f>
        <v/>
      </c>
      <c r="E212" s="61" t="str">
        <f>IFERROR(VLOOKUP('Liste matériel étalonné'!L215,'Liste matériel étalonné'!L:U,3,FALSE),"")</f>
        <v/>
      </c>
      <c r="F212" s="49" t="str">
        <f>IFERROR(VLOOKUP('Liste matériel étalonné'!B215,'Liste matériel étalonné'!B:V,1,FALSE),"")</f>
        <v/>
      </c>
      <c r="G212" s="51"/>
    </row>
    <row r="213" spans="1:7" x14ac:dyDescent="0.3">
      <c r="A213" s="42" t="str">
        <f>'[1]Work Sheet'!A216</f>
        <v/>
      </c>
      <c r="B213" s="42" t="str">
        <f>CONCATENATE('Liste matériel étalonné'!D216," ",'Liste matériel étalonné'!A216)</f>
        <v xml:space="preserve"> </v>
      </c>
      <c r="C213" s="49" t="str">
        <f>IFERROR(VLOOKUP('Liste matériel étalonné'!B216,'Liste matériel étalonné'!B:S,11,FALSE),"")</f>
        <v/>
      </c>
      <c r="D213" s="50" t="str">
        <f>IFERROR(VLOOKUP('Liste matériel étalonné'!L216,'Liste matériel étalonné'!L:T,2,FALSE),"")</f>
        <v/>
      </c>
      <c r="E213" s="61" t="str">
        <f>IFERROR(VLOOKUP('Liste matériel étalonné'!L216,'Liste matériel étalonné'!L:U,3,FALSE),"")</f>
        <v/>
      </c>
      <c r="F213" s="49" t="str">
        <f>IFERROR(VLOOKUP('Liste matériel étalonné'!B216,'Liste matériel étalonné'!B:V,1,FALSE),"")</f>
        <v/>
      </c>
      <c r="G213" s="51"/>
    </row>
    <row r="214" spans="1:7" x14ac:dyDescent="0.3">
      <c r="A214" s="42" t="str">
        <f>'[1]Work Sheet'!A217</f>
        <v/>
      </c>
      <c r="B214" s="42" t="str">
        <f>CONCATENATE('Liste matériel étalonné'!D217," ",'Liste matériel étalonné'!A217)</f>
        <v xml:space="preserve"> </v>
      </c>
      <c r="C214" s="49" t="str">
        <f>IFERROR(VLOOKUP('Liste matériel étalonné'!B217,'Liste matériel étalonné'!B:S,11,FALSE),"")</f>
        <v/>
      </c>
      <c r="D214" s="50" t="str">
        <f>IFERROR(VLOOKUP('Liste matériel étalonné'!L217,'Liste matériel étalonné'!L:T,2,FALSE),"")</f>
        <v/>
      </c>
      <c r="E214" s="61" t="str">
        <f>IFERROR(VLOOKUP('Liste matériel étalonné'!L217,'Liste matériel étalonné'!L:U,3,FALSE),"")</f>
        <v/>
      </c>
      <c r="F214" s="49" t="str">
        <f>IFERROR(VLOOKUP('Liste matériel étalonné'!B217,'Liste matériel étalonné'!B:V,1,FALSE),"")</f>
        <v/>
      </c>
      <c r="G214" s="51"/>
    </row>
    <row r="215" spans="1:7" x14ac:dyDescent="0.3">
      <c r="A215" s="42" t="str">
        <f>'[1]Work Sheet'!A218</f>
        <v/>
      </c>
      <c r="B215" s="42" t="str">
        <f>CONCATENATE('Liste matériel étalonné'!D218," ",'Liste matériel étalonné'!A218)</f>
        <v xml:space="preserve"> </v>
      </c>
      <c r="C215" s="49" t="str">
        <f>IFERROR(VLOOKUP('Liste matériel étalonné'!B218,'Liste matériel étalonné'!B:S,11,FALSE),"")</f>
        <v/>
      </c>
      <c r="D215" s="50" t="str">
        <f>IFERROR(VLOOKUP('Liste matériel étalonné'!L218,'Liste matériel étalonné'!L:T,2,FALSE),"")</f>
        <v/>
      </c>
      <c r="E215" s="61" t="str">
        <f>IFERROR(VLOOKUP('Liste matériel étalonné'!L218,'Liste matériel étalonné'!L:U,3,FALSE),"")</f>
        <v/>
      </c>
      <c r="F215" s="49" t="str">
        <f>IFERROR(VLOOKUP('Liste matériel étalonné'!B218,'Liste matériel étalonné'!B:V,1,FALSE),"")</f>
        <v/>
      </c>
      <c r="G215" s="51"/>
    </row>
    <row r="216" spans="1:7" x14ac:dyDescent="0.3">
      <c r="A216" s="42" t="str">
        <f>'[1]Work Sheet'!A219</f>
        <v/>
      </c>
      <c r="B216" s="42" t="str">
        <f>CONCATENATE('Liste matériel étalonné'!D219," ",'Liste matériel étalonné'!A219)</f>
        <v xml:space="preserve"> </v>
      </c>
      <c r="C216" s="49" t="str">
        <f>IFERROR(VLOOKUP('Liste matériel étalonné'!B219,'Liste matériel étalonné'!B:S,11,FALSE),"")</f>
        <v/>
      </c>
      <c r="D216" s="50" t="str">
        <f>IFERROR(VLOOKUP('Liste matériel étalonné'!L219,'Liste matériel étalonné'!L:T,2,FALSE),"")</f>
        <v/>
      </c>
      <c r="E216" s="61" t="str">
        <f>IFERROR(VLOOKUP('Liste matériel étalonné'!L219,'Liste matériel étalonné'!L:U,3,FALSE),"")</f>
        <v/>
      </c>
      <c r="F216" s="49" t="str">
        <f>IFERROR(VLOOKUP('Liste matériel étalonné'!B219,'Liste matériel étalonné'!B:V,1,FALSE),"")</f>
        <v/>
      </c>
      <c r="G216" s="51"/>
    </row>
    <row r="217" spans="1:7" x14ac:dyDescent="0.3">
      <c r="A217" s="42" t="str">
        <f>'[1]Work Sheet'!A220</f>
        <v/>
      </c>
      <c r="B217" s="42" t="str">
        <f>CONCATENATE('Liste matériel étalonné'!D220," ",'Liste matériel étalonné'!A220)</f>
        <v xml:space="preserve"> </v>
      </c>
      <c r="C217" s="49" t="str">
        <f>IFERROR(VLOOKUP('Liste matériel étalonné'!B220,'Liste matériel étalonné'!B:S,11,FALSE),"")</f>
        <v/>
      </c>
      <c r="D217" s="50" t="str">
        <f>IFERROR(VLOOKUP('Liste matériel étalonné'!L220,'Liste matériel étalonné'!L:T,2,FALSE),"")</f>
        <v/>
      </c>
      <c r="E217" s="61" t="str">
        <f>IFERROR(VLOOKUP('Liste matériel étalonné'!L220,'Liste matériel étalonné'!L:U,3,FALSE),"")</f>
        <v/>
      </c>
      <c r="F217" s="49" t="str">
        <f>IFERROR(VLOOKUP('Liste matériel étalonné'!B220,'Liste matériel étalonné'!B:V,1,FALSE),"")</f>
        <v/>
      </c>
      <c r="G217" s="51"/>
    </row>
    <row r="218" spans="1:7" x14ac:dyDescent="0.3">
      <c r="A218" s="42" t="str">
        <f>'[1]Work Sheet'!A221</f>
        <v/>
      </c>
      <c r="B218" s="42" t="str">
        <f>CONCATENATE('Liste matériel étalonné'!D221," ",'Liste matériel étalonné'!A221)</f>
        <v xml:space="preserve"> </v>
      </c>
      <c r="C218" s="49" t="str">
        <f>IFERROR(VLOOKUP('Liste matériel étalonné'!B221,'Liste matériel étalonné'!B:S,11,FALSE),"")</f>
        <v/>
      </c>
      <c r="D218" s="50" t="str">
        <f>IFERROR(VLOOKUP('Liste matériel étalonné'!L221,'Liste matériel étalonné'!L:T,2,FALSE),"")</f>
        <v/>
      </c>
      <c r="E218" s="61" t="str">
        <f>IFERROR(VLOOKUP('Liste matériel étalonné'!L221,'Liste matériel étalonné'!L:U,3,FALSE),"")</f>
        <v/>
      </c>
      <c r="F218" s="49" t="str">
        <f>IFERROR(VLOOKUP('Liste matériel étalonné'!B221,'Liste matériel étalonné'!B:V,1,FALSE),"")</f>
        <v/>
      </c>
      <c r="G218" s="51"/>
    </row>
    <row r="219" spans="1:7" x14ac:dyDescent="0.3">
      <c r="A219" s="42" t="str">
        <f>'[1]Work Sheet'!A222</f>
        <v/>
      </c>
      <c r="B219" s="42" t="str">
        <f>CONCATENATE('Liste matériel étalonné'!D222," ",'Liste matériel étalonné'!A222)</f>
        <v xml:space="preserve"> </v>
      </c>
      <c r="C219" s="49" t="str">
        <f>IFERROR(VLOOKUP('Liste matériel étalonné'!B222,'Liste matériel étalonné'!B:S,11,FALSE),"")</f>
        <v/>
      </c>
      <c r="D219" s="50" t="str">
        <f>IFERROR(VLOOKUP('Liste matériel étalonné'!L222,'Liste matériel étalonné'!L:T,2,FALSE),"")</f>
        <v/>
      </c>
      <c r="E219" s="61" t="str">
        <f>IFERROR(VLOOKUP('Liste matériel étalonné'!L222,'Liste matériel étalonné'!L:U,3,FALSE),"")</f>
        <v/>
      </c>
      <c r="F219" s="49" t="str">
        <f>IFERROR(VLOOKUP('Liste matériel étalonné'!B222,'Liste matériel étalonné'!B:V,1,FALSE),"")</f>
        <v/>
      </c>
      <c r="G219" s="51"/>
    </row>
    <row r="220" spans="1:7" x14ac:dyDescent="0.3">
      <c r="A220" s="42" t="str">
        <f>'[1]Work Sheet'!A223</f>
        <v/>
      </c>
      <c r="B220" s="42" t="str">
        <f>CONCATENATE('Liste matériel étalonné'!D223," ",'Liste matériel étalonné'!A223)</f>
        <v xml:space="preserve"> </v>
      </c>
      <c r="C220" s="49" t="str">
        <f>IFERROR(VLOOKUP('Liste matériel étalonné'!B223,'Liste matériel étalonné'!B:S,11,FALSE),"")</f>
        <v/>
      </c>
      <c r="D220" s="50" t="str">
        <f>IFERROR(VLOOKUP('Liste matériel étalonné'!L223,'Liste matériel étalonné'!L:T,2,FALSE),"")</f>
        <v/>
      </c>
      <c r="E220" s="61" t="str">
        <f>IFERROR(VLOOKUP('Liste matériel étalonné'!L223,'Liste matériel étalonné'!L:U,3,FALSE),"")</f>
        <v/>
      </c>
      <c r="F220" s="49" t="str">
        <f>IFERROR(VLOOKUP('Liste matériel étalonné'!B223,'Liste matériel étalonné'!B:V,1,FALSE),"")</f>
        <v/>
      </c>
      <c r="G220" s="51"/>
    </row>
    <row r="221" spans="1:7" x14ac:dyDescent="0.3">
      <c r="A221" s="42" t="str">
        <f>'[1]Work Sheet'!A224</f>
        <v/>
      </c>
      <c r="B221" s="42" t="str">
        <f>CONCATENATE('Liste matériel étalonné'!D224," ",'Liste matériel étalonné'!A224)</f>
        <v xml:space="preserve"> </v>
      </c>
      <c r="C221" s="49" t="str">
        <f>IFERROR(VLOOKUP('Liste matériel étalonné'!B224,'Liste matériel étalonné'!B:S,11,FALSE),"")</f>
        <v/>
      </c>
      <c r="D221" s="50" t="str">
        <f>IFERROR(VLOOKUP('Liste matériel étalonné'!L224,'Liste matériel étalonné'!L:T,2,FALSE),"")</f>
        <v/>
      </c>
      <c r="E221" s="61" t="str">
        <f>IFERROR(VLOOKUP('Liste matériel étalonné'!L224,'Liste matériel étalonné'!L:U,3,FALSE),"")</f>
        <v/>
      </c>
      <c r="F221" s="49" t="str">
        <f>IFERROR(VLOOKUP('Liste matériel étalonné'!B224,'Liste matériel étalonné'!B:V,1,FALSE),"")</f>
        <v/>
      </c>
      <c r="G221" s="51"/>
    </row>
    <row r="222" spans="1:7" x14ac:dyDescent="0.3">
      <c r="A222" s="42" t="str">
        <f>'[1]Work Sheet'!A225</f>
        <v/>
      </c>
      <c r="B222" s="42" t="str">
        <f>CONCATENATE('Liste matériel étalonné'!D225," ",'Liste matériel étalonné'!A225)</f>
        <v xml:space="preserve"> </v>
      </c>
      <c r="C222" s="49" t="str">
        <f>IFERROR(VLOOKUP('Liste matériel étalonné'!B225,'Liste matériel étalonné'!B:S,11,FALSE),"")</f>
        <v/>
      </c>
      <c r="D222" s="50" t="str">
        <f>IFERROR(VLOOKUP('Liste matériel étalonné'!L225,'Liste matériel étalonné'!L:T,2,FALSE),"")</f>
        <v/>
      </c>
      <c r="E222" s="61" t="str">
        <f>IFERROR(VLOOKUP('Liste matériel étalonné'!L225,'Liste matériel étalonné'!L:U,3,FALSE),"")</f>
        <v/>
      </c>
      <c r="F222" s="49" t="str">
        <f>IFERROR(VLOOKUP('Liste matériel étalonné'!B225,'Liste matériel étalonné'!B:V,1,FALSE),"")</f>
        <v/>
      </c>
      <c r="G222" s="51"/>
    </row>
    <row r="223" spans="1:7" x14ac:dyDescent="0.3">
      <c r="A223" s="42" t="str">
        <f>'[1]Work Sheet'!A226</f>
        <v/>
      </c>
      <c r="B223" s="42" t="str">
        <f>CONCATENATE('Liste matériel étalonné'!D226," ",'Liste matériel étalonné'!A226)</f>
        <v xml:space="preserve"> </v>
      </c>
      <c r="C223" s="49" t="str">
        <f>IFERROR(VLOOKUP('Liste matériel étalonné'!B226,'Liste matériel étalonné'!B:S,11,FALSE),"")</f>
        <v/>
      </c>
      <c r="D223" s="50" t="str">
        <f>IFERROR(VLOOKUP('Liste matériel étalonné'!L226,'Liste matériel étalonné'!L:T,2,FALSE),"")</f>
        <v/>
      </c>
      <c r="E223" s="61" t="str">
        <f>IFERROR(VLOOKUP('Liste matériel étalonné'!L226,'Liste matériel étalonné'!L:U,3,FALSE),"")</f>
        <v/>
      </c>
      <c r="F223" s="49" t="str">
        <f>IFERROR(VLOOKUP('Liste matériel étalonné'!B226,'Liste matériel étalonné'!B:V,1,FALSE),"")</f>
        <v/>
      </c>
      <c r="G223" s="51"/>
    </row>
    <row r="224" spans="1:7" x14ac:dyDescent="0.3">
      <c r="A224" s="42" t="str">
        <f>'[1]Work Sheet'!A227</f>
        <v/>
      </c>
      <c r="B224" s="42" t="str">
        <f>CONCATENATE('Liste matériel étalonné'!D227," ",'Liste matériel étalonné'!A227)</f>
        <v xml:space="preserve"> </v>
      </c>
      <c r="C224" s="49" t="str">
        <f>IFERROR(VLOOKUP('Liste matériel étalonné'!B227,'Liste matériel étalonné'!B:S,11,FALSE),"")</f>
        <v/>
      </c>
      <c r="D224" s="50" t="str">
        <f>IFERROR(VLOOKUP('Liste matériel étalonné'!L227,'Liste matériel étalonné'!L:T,2,FALSE),"")</f>
        <v/>
      </c>
      <c r="E224" s="61" t="str">
        <f>IFERROR(VLOOKUP('Liste matériel étalonné'!L227,'Liste matériel étalonné'!L:U,3,FALSE),"")</f>
        <v/>
      </c>
      <c r="F224" s="49" t="str">
        <f>IFERROR(VLOOKUP('Liste matériel étalonné'!B227,'Liste matériel étalonné'!B:V,1,FALSE),"")</f>
        <v/>
      </c>
      <c r="G224" s="51"/>
    </row>
    <row r="225" spans="1:7" x14ac:dyDescent="0.3">
      <c r="A225" s="42" t="str">
        <f>'[1]Work Sheet'!A228</f>
        <v/>
      </c>
      <c r="B225" s="42" t="str">
        <f>CONCATENATE('Liste matériel étalonné'!D228," ",'Liste matériel étalonné'!A228)</f>
        <v xml:space="preserve"> </v>
      </c>
      <c r="C225" s="49" t="str">
        <f>IFERROR(VLOOKUP('Liste matériel étalonné'!B228,'Liste matériel étalonné'!B:S,11,FALSE),"")</f>
        <v/>
      </c>
      <c r="D225" s="50" t="str">
        <f>IFERROR(VLOOKUP('Liste matériel étalonné'!L228,'Liste matériel étalonné'!L:T,2,FALSE),"")</f>
        <v/>
      </c>
      <c r="E225" s="61" t="str">
        <f>IFERROR(VLOOKUP('Liste matériel étalonné'!L228,'Liste matériel étalonné'!L:U,3,FALSE),"")</f>
        <v/>
      </c>
      <c r="F225" s="49" t="str">
        <f>IFERROR(VLOOKUP('Liste matériel étalonné'!B228,'Liste matériel étalonné'!B:V,1,FALSE),"")</f>
        <v/>
      </c>
      <c r="G225" s="51"/>
    </row>
    <row r="226" spans="1:7" x14ac:dyDescent="0.3">
      <c r="A226" s="42" t="str">
        <f>'[1]Work Sheet'!A229</f>
        <v/>
      </c>
      <c r="B226" s="42" t="str">
        <f>CONCATENATE('Liste matériel étalonné'!D229," ",'Liste matériel étalonné'!A229)</f>
        <v xml:space="preserve"> </v>
      </c>
      <c r="C226" s="49" t="str">
        <f>IFERROR(VLOOKUP('Liste matériel étalonné'!B229,'Liste matériel étalonné'!B:S,11,FALSE),"")</f>
        <v/>
      </c>
      <c r="D226" s="50" t="str">
        <f>IFERROR(VLOOKUP('Liste matériel étalonné'!L229,'Liste matériel étalonné'!L:T,2,FALSE),"")</f>
        <v/>
      </c>
      <c r="E226" s="61" t="str">
        <f>IFERROR(VLOOKUP('Liste matériel étalonné'!L229,'Liste matériel étalonné'!L:U,3,FALSE),"")</f>
        <v/>
      </c>
      <c r="F226" s="49" t="str">
        <f>IFERROR(VLOOKUP('Liste matériel étalonné'!B229,'Liste matériel étalonné'!B:V,1,FALSE),"")</f>
        <v/>
      </c>
      <c r="G226" s="51"/>
    </row>
    <row r="227" spans="1:7" x14ac:dyDescent="0.3">
      <c r="A227" s="42" t="str">
        <f>'[1]Work Sheet'!A230</f>
        <v/>
      </c>
      <c r="B227" s="42" t="str">
        <f>CONCATENATE('Liste matériel étalonné'!D230," ",'Liste matériel étalonné'!A230)</f>
        <v xml:space="preserve"> </v>
      </c>
      <c r="C227" s="49" t="str">
        <f>IFERROR(VLOOKUP('Liste matériel étalonné'!B230,'Liste matériel étalonné'!B:S,11,FALSE),"")</f>
        <v/>
      </c>
      <c r="D227" s="50" t="str">
        <f>IFERROR(VLOOKUP('Liste matériel étalonné'!L230,'Liste matériel étalonné'!L:T,2,FALSE),"")</f>
        <v/>
      </c>
      <c r="E227" s="61" t="str">
        <f>IFERROR(VLOOKUP('Liste matériel étalonné'!L230,'Liste matériel étalonné'!L:U,3,FALSE),"")</f>
        <v/>
      </c>
      <c r="F227" s="49" t="str">
        <f>IFERROR(VLOOKUP('Liste matériel étalonné'!B230,'Liste matériel étalonné'!B:V,1,FALSE),"")</f>
        <v/>
      </c>
      <c r="G227" s="51"/>
    </row>
    <row r="228" spans="1:7" x14ac:dyDescent="0.3">
      <c r="A228" s="42" t="str">
        <f>'[1]Work Sheet'!A231</f>
        <v/>
      </c>
      <c r="B228" s="42" t="str">
        <f>CONCATENATE('Liste matériel étalonné'!D231," ",'Liste matériel étalonné'!A231)</f>
        <v xml:space="preserve"> </v>
      </c>
      <c r="C228" s="49" t="str">
        <f>IFERROR(VLOOKUP('Liste matériel étalonné'!B231,'Liste matériel étalonné'!B:S,11,FALSE),"")</f>
        <v/>
      </c>
      <c r="D228" s="50" t="str">
        <f>IFERROR(VLOOKUP('Liste matériel étalonné'!L231,'Liste matériel étalonné'!L:T,2,FALSE),"")</f>
        <v/>
      </c>
      <c r="E228" s="61" t="str">
        <f>IFERROR(VLOOKUP('Liste matériel étalonné'!L231,'Liste matériel étalonné'!L:U,3,FALSE),"")</f>
        <v/>
      </c>
      <c r="F228" s="49" t="str">
        <f>IFERROR(VLOOKUP('Liste matériel étalonné'!B231,'Liste matériel étalonné'!B:V,1,FALSE),"")</f>
        <v/>
      </c>
      <c r="G228" s="51"/>
    </row>
    <row r="229" spans="1:7" x14ac:dyDescent="0.3">
      <c r="A229" s="42" t="str">
        <f>'[1]Work Sheet'!A232</f>
        <v/>
      </c>
      <c r="B229" s="42" t="str">
        <f>CONCATENATE('Liste matériel étalonné'!D232," ",'Liste matériel étalonné'!A232)</f>
        <v xml:space="preserve"> </v>
      </c>
      <c r="C229" s="49" t="str">
        <f>IFERROR(VLOOKUP('Liste matériel étalonné'!B232,'Liste matériel étalonné'!B:S,11,FALSE),"")</f>
        <v/>
      </c>
      <c r="D229" s="50" t="str">
        <f>IFERROR(VLOOKUP('Liste matériel étalonné'!L232,'Liste matériel étalonné'!L:T,2,FALSE),"")</f>
        <v/>
      </c>
      <c r="E229" s="61" t="str">
        <f>IFERROR(VLOOKUP('Liste matériel étalonné'!L232,'Liste matériel étalonné'!L:U,3,FALSE),"")</f>
        <v/>
      </c>
      <c r="F229" s="49" t="str">
        <f>IFERROR(VLOOKUP('Liste matériel étalonné'!B232,'Liste matériel étalonné'!B:V,1,FALSE),"")</f>
        <v/>
      </c>
      <c r="G229" s="51"/>
    </row>
    <row r="230" spans="1:7" x14ac:dyDescent="0.3">
      <c r="A230" s="42" t="str">
        <f>'[1]Work Sheet'!A233</f>
        <v/>
      </c>
      <c r="B230" s="42" t="str">
        <f>CONCATENATE('Liste matériel étalonné'!D233," ",'Liste matériel étalonné'!A233)</f>
        <v xml:space="preserve"> </v>
      </c>
      <c r="C230" s="49" t="str">
        <f>IFERROR(VLOOKUP('Liste matériel étalonné'!B233,'Liste matériel étalonné'!B:S,11,FALSE),"")</f>
        <v/>
      </c>
      <c r="D230" s="50" t="str">
        <f>IFERROR(VLOOKUP('Liste matériel étalonné'!L233,'Liste matériel étalonné'!L:T,2,FALSE),"")</f>
        <v/>
      </c>
      <c r="E230" s="61" t="str">
        <f>IFERROR(VLOOKUP('Liste matériel étalonné'!L233,'Liste matériel étalonné'!L:U,3,FALSE),"")</f>
        <v/>
      </c>
      <c r="F230" s="49" t="str">
        <f>IFERROR(VLOOKUP('Liste matériel étalonné'!B233,'Liste matériel étalonné'!B:V,1,FALSE),"")</f>
        <v/>
      </c>
      <c r="G230" s="51"/>
    </row>
    <row r="231" spans="1:7" x14ac:dyDescent="0.3">
      <c r="A231" s="42" t="str">
        <f>'[1]Work Sheet'!A234</f>
        <v/>
      </c>
      <c r="B231" s="42" t="str">
        <f>CONCATENATE('Liste matériel étalonné'!D234," ",'Liste matériel étalonné'!A234)</f>
        <v xml:space="preserve"> </v>
      </c>
      <c r="C231" s="49" t="str">
        <f>IFERROR(VLOOKUP('Liste matériel étalonné'!B234,'Liste matériel étalonné'!B:S,11,FALSE),"")</f>
        <v/>
      </c>
      <c r="D231" s="50" t="str">
        <f>IFERROR(VLOOKUP('Liste matériel étalonné'!L234,'Liste matériel étalonné'!L:T,2,FALSE),"")</f>
        <v/>
      </c>
      <c r="E231" s="61" t="str">
        <f>IFERROR(VLOOKUP('Liste matériel étalonné'!L234,'Liste matériel étalonné'!L:U,3,FALSE),"")</f>
        <v/>
      </c>
      <c r="F231" s="49" t="str">
        <f>IFERROR(VLOOKUP('Liste matériel étalonné'!B234,'Liste matériel étalonné'!B:V,1,FALSE),"")</f>
        <v/>
      </c>
      <c r="G231" s="51"/>
    </row>
    <row r="232" spans="1:7" x14ac:dyDescent="0.3">
      <c r="A232" s="42" t="str">
        <f>'[1]Work Sheet'!A235</f>
        <v/>
      </c>
      <c r="B232" s="42" t="str">
        <f>CONCATENATE('Liste matériel étalonné'!D235," ",'Liste matériel étalonné'!A235)</f>
        <v xml:space="preserve"> </v>
      </c>
      <c r="C232" s="49" t="str">
        <f>IFERROR(VLOOKUP('Liste matériel étalonné'!B235,'Liste matériel étalonné'!B:S,11,FALSE),"")</f>
        <v/>
      </c>
      <c r="D232" s="50" t="str">
        <f>IFERROR(VLOOKUP('Liste matériel étalonné'!L235,'Liste matériel étalonné'!L:T,2,FALSE),"")</f>
        <v/>
      </c>
      <c r="E232" s="61" t="str">
        <f>IFERROR(VLOOKUP('Liste matériel étalonné'!L235,'Liste matériel étalonné'!L:U,3,FALSE),"")</f>
        <v/>
      </c>
      <c r="F232" s="49" t="str">
        <f>IFERROR(VLOOKUP('Liste matériel étalonné'!B235,'Liste matériel étalonné'!B:V,1,FALSE),"")</f>
        <v/>
      </c>
      <c r="G232" s="51"/>
    </row>
    <row r="233" spans="1:7" x14ac:dyDescent="0.3">
      <c r="A233" s="42" t="str">
        <f>'[1]Work Sheet'!A236</f>
        <v/>
      </c>
      <c r="B233" s="42" t="str">
        <f>CONCATENATE('Liste matériel étalonné'!D236," ",'Liste matériel étalonné'!A236)</f>
        <v xml:space="preserve"> </v>
      </c>
      <c r="C233" s="49" t="str">
        <f>IFERROR(VLOOKUP('Liste matériel étalonné'!B236,'Liste matériel étalonné'!B:S,11,FALSE),"")</f>
        <v/>
      </c>
      <c r="D233" s="50" t="str">
        <f>IFERROR(VLOOKUP('Liste matériel étalonné'!L236,'Liste matériel étalonné'!L:T,2,FALSE),"")</f>
        <v/>
      </c>
      <c r="E233" s="61" t="str">
        <f>IFERROR(VLOOKUP('Liste matériel étalonné'!L236,'Liste matériel étalonné'!L:U,3,FALSE),"")</f>
        <v/>
      </c>
      <c r="F233" s="49" t="str">
        <f>IFERROR(VLOOKUP('Liste matériel étalonné'!B236,'Liste matériel étalonné'!B:V,1,FALSE),"")</f>
        <v/>
      </c>
      <c r="G233" s="51"/>
    </row>
    <row r="234" spans="1:7" x14ac:dyDescent="0.3">
      <c r="A234" s="42" t="str">
        <f>'[1]Work Sheet'!A237</f>
        <v/>
      </c>
      <c r="B234" s="42" t="str">
        <f>CONCATENATE('Liste matériel étalonné'!D237," ",'Liste matériel étalonné'!A237)</f>
        <v xml:space="preserve"> </v>
      </c>
      <c r="C234" s="49" t="str">
        <f>IFERROR(VLOOKUP('Liste matériel étalonné'!B237,'Liste matériel étalonné'!B:S,11,FALSE),"")</f>
        <v/>
      </c>
      <c r="D234" s="50" t="str">
        <f>IFERROR(VLOOKUP('Liste matériel étalonné'!L237,'Liste matériel étalonné'!L:T,2,FALSE),"")</f>
        <v/>
      </c>
      <c r="E234" s="61" t="str">
        <f>IFERROR(VLOOKUP('Liste matériel étalonné'!L237,'Liste matériel étalonné'!L:U,3,FALSE),"")</f>
        <v/>
      </c>
      <c r="F234" s="49" t="str">
        <f>IFERROR(VLOOKUP('Liste matériel étalonné'!B237,'Liste matériel étalonné'!B:V,1,FALSE),"")</f>
        <v/>
      </c>
      <c r="G234" s="51"/>
    </row>
    <row r="235" spans="1:7" x14ac:dyDescent="0.3">
      <c r="A235" s="42" t="str">
        <f>'[1]Work Sheet'!A238</f>
        <v/>
      </c>
      <c r="B235" s="42" t="str">
        <f>CONCATENATE('Liste matériel étalonné'!D238," ",'Liste matériel étalonné'!A238)</f>
        <v xml:space="preserve"> </v>
      </c>
      <c r="C235" s="49" t="str">
        <f>IFERROR(VLOOKUP('Liste matériel étalonné'!B238,'Liste matériel étalonné'!B:S,11,FALSE),"")</f>
        <v/>
      </c>
      <c r="D235" s="50" t="str">
        <f>IFERROR(VLOOKUP('Liste matériel étalonné'!L238,'Liste matériel étalonné'!L:T,2,FALSE),"")</f>
        <v/>
      </c>
      <c r="E235" s="61" t="str">
        <f>IFERROR(VLOOKUP('Liste matériel étalonné'!L238,'Liste matériel étalonné'!L:U,3,FALSE),"")</f>
        <v/>
      </c>
      <c r="F235" s="49" t="str">
        <f>IFERROR(VLOOKUP('Liste matériel étalonné'!B238,'Liste matériel étalonné'!B:V,1,FALSE),"")</f>
        <v/>
      </c>
      <c r="G235" s="51"/>
    </row>
    <row r="236" spans="1:7" x14ac:dyDescent="0.3">
      <c r="A236" s="42" t="str">
        <f>'[1]Work Sheet'!A239</f>
        <v/>
      </c>
      <c r="B236" s="42" t="str">
        <f>CONCATENATE('Liste matériel étalonné'!D239," ",'Liste matériel étalonné'!A239)</f>
        <v xml:space="preserve"> </v>
      </c>
      <c r="C236" s="49" t="str">
        <f>IFERROR(VLOOKUP('Liste matériel étalonné'!B239,'Liste matériel étalonné'!B:S,11,FALSE),"")</f>
        <v/>
      </c>
      <c r="D236" s="50" t="str">
        <f>IFERROR(VLOOKUP('Liste matériel étalonné'!L239,'Liste matériel étalonné'!L:T,2,FALSE),"")</f>
        <v/>
      </c>
      <c r="E236" s="61" t="str">
        <f>IFERROR(VLOOKUP('Liste matériel étalonné'!L239,'Liste matériel étalonné'!L:U,3,FALSE),"")</f>
        <v/>
      </c>
      <c r="F236" s="49" t="str">
        <f>IFERROR(VLOOKUP('Liste matériel étalonné'!B239,'Liste matériel étalonné'!B:V,1,FALSE),"")</f>
        <v/>
      </c>
      <c r="G236" s="51"/>
    </row>
    <row r="237" spans="1:7" x14ac:dyDescent="0.3">
      <c r="A237" s="42" t="str">
        <f>'[1]Work Sheet'!A240</f>
        <v/>
      </c>
      <c r="B237" s="42" t="str">
        <f>CONCATENATE('Liste matériel étalonné'!D240," ",'Liste matériel étalonné'!A240)</f>
        <v xml:space="preserve"> </v>
      </c>
      <c r="C237" s="49" t="str">
        <f>IFERROR(VLOOKUP('Liste matériel étalonné'!B240,'Liste matériel étalonné'!B:S,11,FALSE),"")</f>
        <v/>
      </c>
      <c r="D237" s="50" t="str">
        <f>IFERROR(VLOOKUP('Liste matériel étalonné'!L240,'Liste matériel étalonné'!L:T,2,FALSE),"")</f>
        <v/>
      </c>
      <c r="E237" s="61" t="str">
        <f>IFERROR(VLOOKUP('Liste matériel étalonné'!L240,'Liste matériel étalonné'!L:U,3,FALSE),"")</f>
        <v/>
      </c>
      <c r="F237" s="49" t="str">
        <f>IFERROR(VLOOKUP('Liste matériel étalonné'!B240,'Liste matériel étalonné'!B:V,1,FALSE),"")</f>
        <v/>
      </c>
      <c r="G237" s="51"/>
    </row>
    <row r="238" spans="1:7" x14ac:dyDescent="0.3">
      <c r="A238" s="42" t="str">
        <f>'[1]Work Sheet'!A241</f>
        <v/>
      </c>
      <c r="B238" s="42" t="str">
        <f>CONCATENATE('Liste matériel étalonné'!D241," ",'Liste matériel étalonné'!A241)</f>
        <v xml:space="preserve"> </v>
      </c>
      <c r="C238" s="49" t="str">
        <f>IFERROR(VLOOKUP('Liste matériel étalonné'!B241,'Liste matériel étalonné'!B:S,11,FALSE),"")</f>
        <v/>
      </c>
      <c r="D238" s="50" t="str">
        <f>IFERROR(VLOOKUP('Liste matériel étalonné'!L241,'Liste matériel étalonné'!L:T,2,FALSE),"")</f>
        <v/>
      </c>
      <c r="E238" s="61" t="str">
        <f>IFERROR(VLOOKUP('Liste matériel étalonné'!L241,'Liste matériel étalonné'!L:U,3,FALSE),"")</f>
        <v/>
      </c>
      <c r="F238" s="49" t="str">
        <f>IFERROR(VLOOKUP('Liste matériel étalonné'!B241,'Liste matériel étalonné'!B:V,1,FALSE),"")</f>
        <v/>
      </c>
      <c r="G238" s="51"/>
    </row>
    <row r="239" spans="1:7" x14ac:dyDescent="0.3">
      <c r="A239" s="42" t="str">
        <f>'[1]Work Sheet'!A242</f>
        <v/>
      </c>
      <c r="B239" s="42" t="str">
        <f>CONCATENATE('Liste matériel étalonné'!D242," ",'Liste matériel étalonné'!A242)</f>
        <v xml:space="preserve"> </v>
      </c>
      <c r="C239" s="49" t="str">
        <f>IFERROR(VLOOKUP('Liste matériel étalonné'!B242,'Liste matériel étalonné'!B:S,11,FALSE),"")</f>
        <v/>
      </c>
      <c r="D239" s="50" t="str">
        <f>IFERROR(VLOOKUP('Liste matériel étalonné'!L242,'Liste matériel étalonné'!L:T,2,FALSE),"")</f>
        <v/>
      </c>
      <c r="E239" s="61" t="str">
        <f>IFERROR(VLOOKUP('Liste matériel étalonné'!L242,'Liste matériel étalonné'!L:U,3,FALSE),"")</f>
        <v/>
      </c>
      <c r="F239" s="49" t="str">
        <f>IFERROR(VLOOKUP('Liste matériel étalonné'!B242,'Liste matériel étalonné'!B:V,1,FALSE),"")</f>
        <v/>
      </c>
      <c r="G239" s="51"/>
    </row>
    <row r="240" spans="1:7" x14ac:dyDescent="0.3">
      <c r="A240" s="42" t="str">
        <f>'[1]Work Sheet'!A243</f>
        <v/>
      </c>
      <c r="B240" s="42" t="str">
        <f>CONCATENATE('Liste matériel étalonné'!D243," ",'Liste matériel étalonné'!A243)</f>
        <v xml:space="preserve"> </v>
      </c>
      <c r="C240" s="49" t="str">
        <f>IFERROR(VLOOKUP('Liste matériel étalonné'!B243,'Liste matériel étalonné'!B:S,11,FALSE),"")</f>
        <v/>
      </c>
      <c r="D240" s="50" t="str">
        <f>IFERROR(VLOOKUP('Liste matériel étalonné'!L243,'Liste matériel étalonné'!L:T,2,FALSE),"")</f>
        <v/>
      </c>
      <c r="E240" s="61" t="str">
        <f>IFERROR(VLOOKUP('Liste matériel étalonné'!L243,'Liste matériel étalonné'!L:U,3,FALSE),"")</f>
        <v/>
      </c>
      <c r="F240" s="49" t="str">
        <f>IFERROR(VLOOKUP('Liste matériel étalonné'!B243,'Liste matériel étalonné'!B:V,1,FALSE),"")</f>
        <v/>
      </c>
      <c r="G240" s="51"/>
    </row>
    <row r="241" spans="1:7" x14ac:dyDescent="0.3">
      <c r="A241" s="42" t="str">
        <f>'[1]Work Sheet'!A244</f>
        <v/>
      </c>
      <c r="B241" s="42" t="str">
        <f>CONCATENATE('Liste matériel étalonné'!D244," ",'Liste matériel étalonné'!A244)</f>
        <v xml:space="preserve"> </v>
      </c>
      <c r="C241" s="49" t="str">
        <f>IFERROR(VLOOKUP('Liste matériel étalonné'!B244,'Liste matériel étalonné'!B:S,11,FALSE),"")</f>
        <v/>
      </c>
      <c r="D241" s="50" t="str">
        <f>IFERROR(VLOOKUP('Liste matériel étalonné'!L244,'Liste matériel étalonné'!L:T,2,FALSE),"")</f>
        <v/>
      </c>
      <c r="E241" s="61" t="str">
        <f>IFERROR(VLOOKUP('Liste matériel étalonné'!L244,'Liste matériel étalonné'!L:U,3,FALSE),"")</f>
        <v/>
      </c>
      <c r="F241" s="49" t="str">
        <f>IFERROR(VLOOKUP('Liste matériel étalonné'!B244,'Liste matériel étalonné'!B:V,1,FALSE),"")</f>
        <v/>
      </c>
      <c r="G241" s="51"/>
    </row>
    <row r="242" spans="1:7" x14ac:dyDescent="0.3">
      <c r="A242" s="42" t="str">
        <f>'[1]Work Sheet'!A245</f>
        <v/>
      </c>
      <c r="B242" s="42" t="str">
        <f>CONCATENATE('Liste matériel étalonné'!D245," ",'Liste matériel étalonné'!A245)</f>
        <v xml:space="preserve"> </v>
      </c>
      <c r="C242" s="49" t="str">
        <f>IFERROR(VLOOKUP('Liste matériel étalonné'!B245,'Liste matériel étalonné'!B:S,11,FALSE),"")</f>
        <v/>
      </c>
      <c r="D242" s="50" t="str">
        <f>IFERROR(VLOOKUP('Liste matériel étalonné'!L245,'Liste matériel étalonné'!L:T,2,FALSE),"")</f>
        <v/>
      </c>
      <c r="E242" s="61" t="str">
        <f>IFERROR(VLOOKUP('Liste matériel étalonné'!L245,'Liste matériel étalonné'!L:U,3,FALSE),"")</f>
        <v/>
      </c>
      <c r="F242" s="49" t="str">
        <f>IFERROR(VLOOKUP('Liste matériel étalonné'!B245,'Liste matériel étalonné'!B:V,1,FALSE),"")</f>
        <v/>
      </c>
      <c r="G242" s="51"/>
    </row>
    <row r="243" spans="1:7" x14ac:dyDescent="0.3">
      <c r="A243" s="42" t="str">
        <f>'[1]Work Sheet'!A246</f>
        <v/>
      </c>
      <c r="B243" s="42" t="str">
        <f>CONCATENATE('Liste matériel étalonné'!D246," ",'Liste matériel étalonné'!A246)</f>
        <v xml:space="preserve"> </v>
      </c>
      <c r="C243" s="49" t="str">
        <f>IFERROR(VLOOKUP('Liste matériel étalonné'!B246,'Liste matériel étalonné'!B:S,11,FALSE),"")</f>
        <v/>
      </c>
      <c r="D243" s="50" t="str">
        <f>IFERROR(VLOOKUP('Liste matériel étalonné'!L246,'Liste matériel étalonné'!L:T,2,FALSE),"")</f>
        <v/>
      </c>
      <c r="E243" s="61" t="str">
        <f>IFERROR(VLOOKUP('Liste matériel étalonné'!L246,'Liste matériel étalonné'!L:U,3,FALSE),"")</f>
        <v/>
      </c>
      <c r="F243" s="49" t="str">
        <f>IFERROR(VLOOKUP('Liste matériel étalonné'!B246,'Liste matériel étalonné'!B:V,1,FALSE),"")</f>
        <v/>
      </c>
      <c r="G243" s="51"/>
    </row>
    <row r="244" spans="1:7" x14ac:dyDescent="0.3">
      <c r="A244" s="42" t="str">
        <f>'[1]Work Sheet'!A247</f>
        <v/>
      </c>
      <c r="B244" s="42" t="str">
        <f>CONCATENATE('Liste matériel étalonné'!D247," ",'Liste matériel étalonné'!A247)</f>
        <v xml:space="preserve"> </v>
      </c>
      <c r="C244" s="49" t="str">
        <f>IFERROR(VLOOKUP('Liste matériel étalonné'!B247,'Liste matériel étalonné'!B:S,11,FALSE),"")</f>
        <v/>
      </c>
      <c r="D244" s="50" t="str">
        <f>IFERROR(VLOOKUP('Liste matériel étalonné'!L247,'Liste matériel étalonné'!L:T,2,FALSE),"")</f>
        <v/>
      </c>
      <c r="E244" s="61" t="str">
        <f>IFERROR(VLOOKUP('Liste matériel étalonné'!L247,'Liste matériel étalonné'!L:U,3,FALSE),"")</f>
        <v/>
      </c>
      <c r="F244" s="49" t="str">
        <f>IFERROR(VLOOKUP('Liste matériel étalonné'!B247,'Liste matériel étalonné'!B:V,1,FALSE),"")</f>
        <v/>
      </c>
      <c r="G244" s="51"/>
    </row>
    <row r="245" spans="1:7" x14ac:dyDescent="0.3">
      <c r="A245" s="42" t="str">
        <f>'[1]Work Sheet'!A248</f>
        <v/>
      </c>
      <c r="B245" s="42" t="str">
        <f>CONCATENATE('Liste matériel étalonné'!D248," ",'Liste matériel étalonné'!A248)</f>
        <v xml:space="preserve"> </v>
      </c>
      <c r="C245" s="49" t="str">
        <f>IFERROR(VLOOKUP('Liste matériel étalonné'!B248,'Liste matériel étalonné'!B:S,11,FALSE),"")</f>
        <v/>
      </c>
      <c r="D245" s="50" t="str">
        <f>IFERROR(VLOOKUP('Liste matériel étalonné'!L248,'Liste matériel étalonné'!L:T,2,FALSE),"")</f>
        <v/>
      </c>
      <c r="E245" s="61" t="str">
        <f>IFERROR(VLOOKUP('Liste matériel étalonné'!L248,'Liste matériel étalonné'!L:U,3,FALSE),"")</f>
        <v/>
      </c>
      <c r="F245" s="49" t="str">
        <f>IFERROR(VLOOKUP('Liste matériel étalonné'!B248,'Liste matériel étalonné'!B:V,1,FALSE),"")</f>
        <v/>
      </c>
      <c r="G245" s="51"/>
    </row>
    <row r="246" spans="1:7" x14ac:dyDescent="0.3">
      <c r="A246" s="42" t="str">
        <f>'[1]Work Sheet'!A249</f>
        <v/>
      </c>
      <c r="B246" s="42" t="str">
        <f>CONCATENATE('Liste matériel étalonné'!D249," ",'Liste matériel étalonné'!A249)</f>
        <v xml:space="preserve"> </v>
      </c>
      <c r="C246" s="49" t="str">
        <f>IFERROR(VLOOKUP('Liste matériel étalonné'!B249,'Liste matériel étalonné'!B:S,11,FALSE),"")</f>
        <v/>
      </c>
      <c r="D246" s="50" t="str">
        <f>IFERROR(VLOOKUP('Liste matériel étalonné'!L249,'Liste matériel étalonné'!L:T,2,FALSE),"")</f>
        <v/>
      </c>
      <c r="E246" s="61" t="str">
        <f>IFERROR(VLOOKUP('Liste matériel étalonné'!L249,'Liste matériel étalonné'!L:U,3,FALSE),"")</f>
        <v/>
      </c>
      <c r="F246" s="49" t="str">
        <f>IFERROR(VLOOKUP('Liste matériel étalonné'!B249,'Liste matériel étalonné'!B:V,1,FALSE),"")</f>
        <v/>
      </c>
      <c r="G246" s="51"/>
    </row>
    <row r="247" spans="1:7" x14ac:dyDescent="0.3">
      <c r="A247" s="42" t="str">
        <f>'[1]Work Sheet'!A250</f>
        <v/>
      </c>
      <c r="B247" s="42" t="str">
        <f>CONCATENATE('Liste matériel étalonné'!D250," ",'Liste matériel étalonné'!A250)</f>
        <v xml:space="preserve"> </v>
      </c>
      <c r="C247" s="49" t="str">
        <f>IFERROR(VLOOKUP('Liste matériel étalonné'!B250,'Liste matériel étalonné'!B:S,11,FALSE),"")</f>
        <v/>
      </c>
      <c r="D247" s="50" t="str">
        <f>IFERROR(VLOOKUP('Liste matériel étalonné'!L250,'Liste matériel étalonné'!L:T,2,FALSE),"")</f>
        <v/>
      </c>
      <c r="E247" s="61" t="str">
        <f>IFERROR(VLOOKUP('Liste matériel étalonné'!L250,'Liste matériel étalonné'!L:U,3,FALSE),"")</f>
        <v/>
      </c>
      <c r="F247" s="49" t="str">
        <f>IFERROR(VLOOKUP('Liste matériel étalonné'!B250,'Liste matériel étalonné'!B:V,1,FALSE),"")</f>
        <v/>
      </c>
      <c r="G247" s="51"/>
    </row>
    <row r="248" spans="1:7" x14ac:dyDescent="0.3">
      <c r="A248" s="42" t="str">
        <f>'[1]Work Sheet'!A251</f>
        <v/>
      </c>
      <c r="B248" s="42" t="str">
        <f>CONCATENATE('Liste matériel étalonné'!D251," ",'Liste matériel étalonné'!A251)</f>
        <v xml:space="preserve"> </v>
      </c>
      <c r="C248" s="49" t="str">
        <f>IFERROR(VLOOKUP('Liste matériel étalonné'!B251,'Liste matériel étalonné'!B:S,11,FALSE),"")</f>
        <v/>
      </c>
      <c r="D248" s="50" t="str">
        <f>IFERROR(VLOOKUP('Liste matériel étalonné'!L251,'Liste matériel étalonné'!L:T,2,FALSE),"")</f>
        <v/>
      </c>
      <c r="E248" s="61" t="str">
        <f>IFERROR(VLOOKUP('Liste matériel étalonné'!L251,'Liste matériel étalonné'!L:U,3,FALSE),"")</f>
        <v/>
      </c>
      <c r="F248" s="49" t="str">
        <f>IFERROR(VLOOKUP('Liste matériel étalonné'!B251,'Liste matériel étalonné'!B:V,1,FALSE),"")</f>
        <v/>
      </c>
      <c r="G248" s="51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B97C5-C1F7-474C-96AF-CF3B800DA75B}">
  <sheetPr codeName="Feuil2"/>
  <dimension ref="A1:C20"/>
  <sheetViews>
    <sheetView workbookViewId="0">
      <selection activeCell="J9" sqref="J9"/>
    </sheetView>
  </sheetViews>
  <sheetFormatPr baseColWidth="10" defaultRowHeight="13.2" x14ac:dyDescent="0.25"/>
  <cols>
    <col min="1" max="1" width="40.44140625" bestFit="1" customWidth="1"/>
    <col min="2" max="2" width="40.44140625" customWidth="1"/>
    <col min="3" max="3" width="14.6640625" bestFit="1" customWidth="1"/>
  </cols>
  <sheetData>
    <row r="1" spans="1:3" x14ac:dyDescent="0.25">
      <c r="A1" t="s">
        <v>3</v>
      </c>
    </row>
    <row r="2" spans="1:3" x14ac:dyDescent="0.25">
      <c r="A2" t="s">
        <v>4</v>
      </c>
      <c r="B2" t="s">
        <v>5</v>
      </c>
      <c r="C2" s="1" t="s">
        <v>44</v>
      </c>
    </row>
    <row r="3" spans="1:3" x14ac:dyDescent="0.25">
      <c r="A3" t="s">
        <v>6</v>
      </c>
      <c r="B3" t="s">
        <v>7</v>
      </c>
      <c r="C3">
        <v>12</v>
      </c>
    </row>
    <row r="4" spans="1:3" x14ac:dyDescent="0.25">
      <c r="A4" t="s">
        <v>8</v>
      </c>
      <c r="B4" t="s">
        <v>7</v>
      </c>
      <c r="C4">
        <v>12</v>
      </c>
    </row>
    <row r="5" spans="1:3" x14ac:dyDescent="0.25">
      <c r="A5" t="s">
        <v>9</v>
      </c>
      <c r="B5" t="s">
        <v>10</v>
      </c>
      <c r="C5">
        <v>12</v>
      </c>
    </row>
    <row r="6" spans="1:3" x14ac:dyDescent="0.25">
      <c r="A6" t="s">
        <v>11</v>
      </c>
      <c r="B6" t="s">
        <v>12</v>
      </c>
      <c r="C6">
        <v>6</v>
      </c>
    </row>
    <row r="7" spans="1:3" x14ac:dyDescent="0.25">
      <c r="A7" s="1" t="s">
        <v>30</v>
      </c>
      <c r="B7" t="s">
        <v>7</v>
      </c>
      <c r="C7">
        <v>24</v>
      </c>
    </row>
    <row r="8" spans="1:3" x14ac:dyDescent="0.25">
      <c r="A8" t="s">
        <v>13</v>
      </c>
      <c r="B8" t="s">
        <v>12</v>
      </c>
      <c r="C8">
        <v>12</v>
      </c>
    </row>
    <row r="9" spans="1:3" x14ac:dyDescent="0.25">
      <c r="A9" t="s">
        <v>15</v>
      </c>
      <c r="B9" t="s">
        <v>14</v>
      </c>
      <c r="C9">
        <v>12</v>
      </c>
    </row>
    <row r="10" spans="1:3" x14ac:dyDescent="0.25">
      <c r="A10" t="s">
        <v>16</v>
      </c>
      <c r="B10" t="s">
        <v>7</v>
      </c>
      <c r="C10">
        <v>12</v>
      </c>
    </row>
    <row r="11" spans="1:3" x14ac:dyDescent="0.25">
      <c r="A11" t="s">
        <v>17</v>
      </c>
      <c r="B11" t="s">
        <v>18</v>
      </c>
      <c r="C11">
        <v>60</v>
      </c>
    </row>
    <row r="12" spans="1:3" x14ac:dyDescent="0.25">
      <c r="A12" t="s">
        <v>20</v>
      </c>
      <c r="B12" t="s">
        <v>19</v>
      </c>
      <c r="C12">
        <v>12</v>
      </c>
    </row>
    <row r="13" spans="1:3" x14ac:dyDescent="0.25">
      <c r="A13" t="s">
        <v>21</v>
      </c>
      <c r="B13" t="s">
        <v>12</v>
      </c>
      <c r="C13">
        <v>6</v>
      </c>
    </row>
    <row r="14" spans="1:3" x14ac:dyDescent="0.25">
      <c r="A14" t="s">
        <v>22</v>
      </c>
      <c r="B14" t="s">
        <v>19</v>
      </c>
      <c r="C14">
        <v>12</v>
      </c>
    </row>
    <row r="15" spans="1:3" x14ac:dyDescent="0.25">
      <c r="A15" t="s">
        <v>23</v>
      </c>
      <c r="B15" t="s">
        <v>12</v>
      </c>
      <c r="C15">
        <v>6</v>
      </c>
    </row>
    <row r="16" spans="1:3" x14ac:dyDescent="0.25">
      <c r="A16" t="s">
        <v>25</v>
      </c>
      <c r="B16" t="s">
        <v>24</v>
      </c>
      <c r="C16">
        <v>12</v>
      </c>
    </row>
    <row r="17" spans="1:3" x14ac:dyDescent="0.25">
      <c r="A17" t="s">
        <v>26</v>
      </c>
      <c r="B17" t="s">
        <v>24</v>
      </c>
      <c r="C17">
        <v>12</v>
      </c>
    </row>
    <row r="18" spans="1:3" x14ac:dyDescent="0.25">
      <c r="A18" t="s">
        <v>27</v>
      </c>
      <c r="B18" t="s">
        <v>24</v>
      </c>
      <c r="C18">
        <v>12</v>
      </c>
    </row>
    <row r="19" spans="1:3" x14ac:dyDescent="0.25">
      <c r="A19" s="1" t="s">
        <v>28</v>
      </c>
      <c r="B19" s="1" t="s">
        <v>24</v>
      </c>
      <c r="C19" s="1">
        <v>12</v>
      </c>
    </row>
    <row r="20" spans="1:3" x14ac:dyDescent="0.25">
      <c r="A20" s="1" t="s">
        <v>29</v>
      </c>
      <c r="B20" s="1" t="s">
        <v>7</v>
      </c>
      <c r="C20" s="1">
        <v>12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hrono xmlns="bc38fe44-818e-4add-8aa6-e0a8c0a801ce">168</Chrono>
    <Status xmlns="bc38fe44-818e-4add-8aa6-e0a8c0a801ce">Applicable</Status>
    <LDA_x0020_Included xmlns="bc38fe44-818e-4add-8aa6-e0a8c0a801ce"/>
    <Activity xmlns="bc38fe44-818e-4add-8aa6-e0a8c0a801ce"/>
    <Language xmlns="bc38fe44-818e-4add-8aa6-e0a8c0a801ce">
      <Value>FR</Value>
      <Value>EN</Value>
    </Language>
    <Old_x0020_Chrono xmlns="bc38fe44-818e-4add-8aa6-e0a8c0a801ce" xsi:nil="true"/>
    <BMS_x0020_Code xmlns="bc38fe44-818e-4add-8aa6-e0a8c0a801ce">10</BMS_x0020_Code>
    <Market xmlns="bc38fe44-818e-4add-8aa6-e0a8c0a801ce"/>
    <Doc_x0020_Type xmlns="bc38fe44-818e-4add-8aa6-e0a8c0a801ce">10</Doc_x0020_Type>
    <Date_x0020_Rev xmlns="bc38fe44-818e-4add-8aa6-e0a8c0a801ce">2018-05-03T22:00:00+00:00</Date_x0020_Rev>
    <Function_x0020_Group xmlns="bc38fe44-818e-4add-8aa6-e0a8c0a801ce" xsi:nil="true"/>
    <Trade xmlns="bc38fe44-818e-4add-8aa6-e0a8c0a801ce"/>
    <Rev xmlns="bc38fe44-818e-4add-8aa6-e0a8c0a801ce">B</Rev>
    <BA_x002d_BU xmlns="bc38fe44-818e-4add-8aa6-e0a8c0a801ce">2</BA_x002d_BU>
    <ID_x0020_Module xmlns="bc38fe44-818e-4add-8aa6-e0a8c0a801ce" xsi:nil="true"/>
    <Module xmlns="bc38fe44-818e-4add-8aa6-e0a8c0a801ce" xsi:nil="true"/>
    <In_2c8 xmlns="bc38fe44-818e-4add-8aa6-e0a8c0a801ce">false</In_2c8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074BF62D42624D9DCEAE0AE8C5218F" ma:contentTypeVersion="41" ma:contentTypeDescription="Crée un document." ma:contentTypeScope="" ma:versionID="79af955ea386154cfc8f669c785f0979">
  <xsd:schema xmlns:xsd="http://www.w3.org/2001/XMLSchema" xmlns:xs="http://www.w3.org/2001/XMLSchema" xmlns:p="http://schemas.microsoft.com/office/2006/metadata/properties" xmlns:ns2="bc38fe44-818e-4add-8aa6-e0a8c0a801ce" xmlns:ns3="e73e3e62-fd8a-45af-829d-8e66adef171f" targetNamespace="http://schemas.microsoft.com/office/2006/metadata/properties" ma:root="true" ma:fieldsID="7799afb60dcaab88e9c577c41a9ea39b" ns2:_="" ns3:_="">
    <xsd:import namespace="bc38fe44-818e-4add-8aa6-e0a8c0a801ce"/>
    <xsd:import namespace="e73e3e62-fd8a-45af-829d-8e66adef171f"/>
    <xsd:element name="properties">
      <xsd:complexType>
        <xsd:sequence>
          <xsd:element name="documentManagement">
            <xsd:complexType>
              <xsd:all>
                <xsd:element ref="ns2:BA_x002d_BU"/>
                <xsd:element ref="ns2:Trade" minOccurs="0"/>
                <xsd:element ref="ns2:BMS_x0020_Code"/>
                <xsd:element ref="ns2:Doc_x0020_Type"/>
                <xsd:element ref="ns2:Chrono" minOccurs="0"/>
                <xsd:element ref="ns2:Language" minOccurs="0"/>
                <xsd:element ref="ns2:Rev" minOccurs="0"/>
                <xsd:element ref="ns2:Date_x0020_Rev" minOccurs="0"/>
                <xsd:element ref="ns2:Market" minOccurs="0"/>
                <xsd:element ref="ns2:Function_x0020_Group" minOccurs="0"/>
                <xsd:element ref="ns2:Status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BMS_x0020_Code_x003a_Code_x002d_De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DA_x0020_Included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Old_x0020_Chrono" minOccurs="0"/>
                <xsd:element ref="ns2:Activity" minOccurs="0"/>
                <xsd:element ref="ns2:Module" minOccurs="0"/>
                <xsd:element ref="ns2:ID_x0020_Module" minOccurs="0"/>
                <xsd:element ref="ns2:In_2c8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38fe44-818e-4add-8aa6-e0a8c0a801ce" elementFormDefault="qualified">
    <xsd:import namespace="http://schemas.microsoft.com/office/2006/documentManagement/types"/>
    <xsd:import namespace="http://schemas.microsoft.com/office/infopath/2007/PartnerControls"/>
    <xsd:element name="BA_x002d_BU" ma:index="2" ma:displayName="BA-BU" ma:list="{d5b7c033-b88e-4e2f-90a3-83e90c70e3c1}" ma:internalName="BA_x002d_BU" ma:showField="BU">
      <xsd:simpleType>
        <xsd:restriction base="dms:Lookup"/>
      </xsd:simpleType>
    </xsd:element>
    <xsd:element name="Trade" ma:index="3" nillable="true" ma:displayName="Trade" ma:list="{787f0475-3a11-4bfc-80d7-56e3c7a853c0}" ma:internalName="Trade" ma:readOnly="false" ma:showField="Title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BMS_x0020_Code" ma:index="4" ma:displayName="BMS Code" ma:indexed="true" ma:list="{598085e8-e31d-468e-8b28-0e1547b3793f}" ma:internalName="BMS_x0020_Code" ma:showField="Title">
      <xsd:simpleType>
        <xsd:restriction base="dms:Lookup"/>
      </xsd:simpleType>
    </xsd:element>
    <xsd:element name="Doc_x0020_Type" ma:index="5" ma:displayName="Doc Type" ma:list="{091937d1-7e4e-4890-8444-54a367ed6b4e}" ma:internalName="Doc_x0020_Type" ma:readOnly="false" ma:showField="Title">
      <xsd:simpleType>
        <xsd:restriction base="dms:Lookup"/>
      </xsd:simpleType>
    </xsd:element>
    <xsd:element name="Chrono" ma:index="6" nillable="true" ma:displayName="Chrono" ma:default="001" ma:internalName="Chrono">
      <xsd:simpleType>
        <xsd:restriction base="dms:Text">
          <xsd:maxLength value="255"/>
        </xsd:restriction>
      </xsd:simpleType>
    </xsd:element>
    <xsd:element name="Language" ma:index="7" nillable="true" ma:displayName="Language" ma:default="FR" ma:internalName="Language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FR"/>
                    <xsd:enumeration value="EN"/>
                    <xsd:enumeration value="SP"/>
                    <xsd:enumeration value="PT"/>
                    <xsd:enumeration value="PL"/>
                    <xsd:enumeration value="RO"/>
                  </xsd:restriction>
                </xsd:simpleType>
              </xsd:element>
            </xsd:sequence>
          </xsd:extension>
        </xsd:complexContent>
      </xsd:complexType>
    </xsd:element>
    <xsd:element name="Rev" ma:index="8" nillable="true" ma:displayName="Rev" ma:internalName="Rev">
      <xsd:simpleType>
        <xsd:restriction base="dms:Text">
          <xsd:maxLength value="10"/>
        </xsd:restriction>
      </xsd:simpleType>
    </xsd:element>
    <xsd:element name="Date_x0020_Rev" ma:index="9" nillable="true" ma:displayName="Date Rev" ma:default="[today]" ma:format="DateOnly" ma:internalName="Date_x0020_Rev">
      <xsd:simpleType>
        <xsd:restriction base="dms:DateTime"/>
      </xsd:simpleType>
    </xsd:element>
    <xsd:element name="Market" ma:index="10" nillable="true" ma:displayName="Market" ma:list="{be1511e2-3298-48bb-ab20-5d3430a4553c}" ma:internalName="Market" ma:showField="Titl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unction_x0020_Group" ma:index="11" nillable="true" ma:displayName="Function Group" ma:list="{26e6d1c6-31a2-49f1-b14c-7c3be5ce0fef}" ma:internalName="Function_x0020_Group" ma:showField="Fonction_x0020_G_x00e9_n_x00e9_r">
      <xsd:simpleType>
        <xsd:restriction base="dms:Lookup"/>
      </xsd:simpleType>
    </xsd:element>
    <xsd:element name="Status" ma:index="12" ma:displayName="Status" ma:default="Applicable" ma:format="Dropdown" ma:internalName="Status">
      <xsd:simpleType>
        <xsd:restriction base="dms:Choice">
          <xsd:enumeration value="Planned"/>
          <xsd:enumeration value="Applicable"/>
          <xsd:enumeration value="Applicable - To be Up Dated"/>
          <xsd:enumeration value="Obsolete"/>
        </xsd:restriction>
      </xsd:simpleType>
    </xsd:element>
    <xsd:element name="MediaServiceMetadata" ma:index="1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6" nillable="true" ma:displayName="MediaServiceFastMetadata" ma:hidden="true" ma:internalName="MediaServiceFastMetadata" ma:readOnly="true">
      <xsd:simpleType>
        <xsd:restriction base="dms:Note"/>
      </xsd:simpleType>
    </xsd:element>
    <xsd:element name="BMS_x0020_Code_x003a_Code_x002d_Des" ma:index="23" nillable="true" ma:displayName="BMS Code:Code-Des" ma:list="{598085e8-e31d-468e-8b28-0e1547b3793f}" ma:internalName="BMS_x0020_Code_x003a_Code_x002d_Des" ma:readOnly="true" ma:showField="Code_x002d_Des" ma:web="fb997afe-adda-4cb4-8d64-05a3f137da93">
      <xsd:simpleType>
        <xsd:restriction base="dms:Lookup"/>
      </xsd:simpleType>
    </xsd:element>
    <xsd:element name="MediaServiceAutoTags" ma:index="24" nillable="true" ma:displayName="Tags" ma:internalName="MediaServiceAutoTags" ma:readOnly="true">
      <xsd:simpleType>
        <xsd:restriction base="dms:Text"/>
      </xsd:simple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DA_x0020_Included" ma:index="28" nillable="true" ma:displayName="LDA Included" ma:list="{d5b7c033-b88e-4e2f-90a3-83e90c70e3c1}" ma:internalName="LDA_x0020_Included" ma:readOnly="false" ma:showField="BU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Old_x0020_Chrono" ma:index="32" nillable="true" ma:displayName="Former Code" ma:internalName="Old_x0020_Chrono">
      <xsd:simpleType>
        <xsd:restriction base="dms:Text">
          <xsd:maxLength value="255"/>
        </xsd:restriction>
      </xsd:simpleType>
    </xsd:element>
    <xsd:element name="Activity" ma:index="33" nillable="true" ma:displayName="Activity" ma:internalName="Activity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AL"/>
                    <xsd:enumeration value="CAO"/>
                    <xsd:enumeration value="ING"/>
                    <xsd:enumeration value="PRO"/>
                    <xsd:enumeration value="GEN"/>
                  </xsd:restriction>
                </xsd:simpleType>
              </xsd:element>
            </xsd:sequence>
          </xsd:extension>
        </xsd:complexContent>
      </xsd:complexType>
    </xsd:element>
    <xsd:element name="Module" ma:index="34" nillable="true" ma:displayName="Module" ma:list="{9eb1d6d4-a463-4b58-a610-d698be3844ff}" ma:internalName="Module" ma:showField="Title">
      <xsd:simpleType>
        <xsd:restriction base="dms:Lookup"/>
      </xsd:simpleType>
    </xsd:element>
    <xsd:element name="ID_x0020_Module" ma:index="35" nillable="true" ma:displayName="ID Module" ma:list="{9eb1d6d4-a463-4b58-a610-d698be3844ff}" ma:internalName="ID_x0020_Module" ma:showField="_x0066_ou0">
      <xsd:simpleType>
        <xsd:restriction base="dms:Lookup"/>
      </xsd:simpleType>
    </xsd:element>
    <xsd:element name="In_2c8" ma:index="36" nillable="true" ma:displayName="In_2c8" ma:default="0" ma:internalName="In_2c8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3e3e62-fd8a-45af-829d-8e66adef171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Type de contenu"/>
        <xsd:element ref="dc:title" minOccurs="0" maxOccurs="1" ma:index="1" ma:displayName="Remar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DBB85F-49A9-4B84-AB49-F6A92616CA67}">
  <ds:schemaRefs>
    <ds:schemaRef ds:uri="http://schemas.microsoft.com/office/2006/metadata/properties"/>
    <ds:schemaRef ds:uri="http://schemas.microsoft.com/office/infopath/2007/PartnerControls"/>
    <ds:schemaRef ds:uri="bc38fe44-818e-4add-8aa6-e0a8c0a801ce"/>
  </ds:schemaRefs>
</ds:datastoreItem>
</file>

<file path=customXml/itemProps2.xml><?xml version="1.0" encoding="utf-8"?>
<ds:datastoreItem xmlns:ds="http://schemas.openxmlformats.org/officeDocument/2006/customXml" ds:itemID="{78900F9E-1C19-4700-B164-91AF50E722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38fe44-818e-4add-8aa6-e0a8c0a801ce"/>
    <ds:schemaRef ds:uri="e73e3e62-fd8a-45af-829d-8e66adef17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303CC6A-8837-424B-B6E2-29F8BFC00A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matériel étalonné</vt:lpstr>
      <vt:lpstr>Planning</vt:lpstr>
      <vt:lpstr>Fréquence</vt:lpstr>
      <vt:lpstr>'Liste matériel étalonné'!Impression_des_titres</vt:lpstr>
      <vt:lpstr>'Liste matériel étalonné'!Zone_d_impression</vt:lpstr>
    </vt:vector>
  </TitlesOfParts>
  <Company>ENERGY 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ROBIN Maxime</cp:lastModifiedBy>
  <cp:lastPrinted>2015-01-29T15:57:59Z</cp:lastPrinted>
  <dcterms:created xsi:type="dcterms:W3CDTF">2003-07-21T09:46:59Z</dcterms:created>
  <dcterms:modified xsi:type="dcterms:W3CDTF">2021-02-15T18:27:49Z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0x01010052074BF62D42624D9DCEAE0AE8C5218F</vt:lpwstr>
  </property>
</Properties>
</file>