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Sectorisation planning\"/>
    </mc:Choice>
  </mc:AlternateContent>
  <xr:revisionPtr revIDLastSave="0" documentId="13_ncr:1_{31F0DC9A-4F80-4DD9-BA75-A4D0990A8CC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5" r:id="rId1"/>
  </sheets>
  <definedNames>
    <definedName name="FONCTIONS">Feuil1!$S$2:$S$3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EMAINES">Feuil1!$T$2:$T$11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5" l="1"/>
  <c r="D104" i="5"/>
  <c r="D71" i="5"/>
  <c r="D38" i="5"/>
  <c r="D5" i="5"/>
  <c r="C7" i="5"/>
  <c r="Q10" i="5"/>
  <c r="A4" i="5" l="1"/>
  <c r="A6" i="5"/>
  <c r="A72" i="5" s="1"/>
  <c r="A105" i="5" l="1"/>
  <c r="A70" i="5"/>
  <c r="A39" i="5"/>
  <c r="A103" i="5"/>
  <c r="A37" i="5"/>
  <c r="A106" i="5" l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73" i="5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40" i="5"/>
  <c r="A7" i="5"/>
  <c r="A8" i="5" l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</calcChain>
</file>

<file path=xl/sharedStrings.xml><?xml version="1.0" encoding="utf-8"?>
<sst xmlns="http://schemas.openxmlformats.org/spreadsheetml/2006/main" count="41" uniqueCount="28">
  <si>
    <t>HORAIRE</t>
  </si>
  <si>
    <t>Date</t>
  </si>
  <si>
    <t>STAGE</t>
  </si>
  <si>
    <t>PERIODE DU</t>
  </si>
  <si>
    <t>NOM :</t>
  </si>
  <si>
    <t>FONCTION :</t>
  </si>
  <si>
    <t xml:space="preserve"> 7h-19h</t>
  </si>
  <si>
    <t>19h-7h</t>
  </si>
  <si>
    <t>LIBELLE</t>
  </si>
  <si>
    <t>PLAGE</t>
  </si>
  <si>
    <t>TEMPS</t>
  </si>
  <si>
    <t>NB HEURES</t>
  </si>
  <si>
    <t>EAS</t>
  </si>
  <si>
    <t>SEMAINE</t>
  </si>
  <si>
    <t>ESI</t>
  </si>
  <si>
    <t>N1</t>
  </si>
  <si>
    <t>BO</t>
  </si>
  <si>
    <t>H1</t>
  </si>
  <si>
    <t>7h30 - 17h30</t>
  </si>
  <si>
    <t>J</t>
  </si>
  <si>
    <t>K</t>
  </si>
  <si>
    <t>10h - 17h</t>
  </si>
  <si>
    <t>13h30 - 20h30</t>
  </si>
  <si>
    <t>FONCTION</t>
  </si>
  <si>
    <t>9</t>
  </si>
  <si>
    <t>10</t>
  </si>
  <si>
    <t>15</t>
  </si>
  <si>
    <t>13/07/2021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</si>
</sst>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0&quot; semaines&quot;"/>
    <numFmt numFmtId="166" formatCode="0&quot;h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6">
    <xf numFmtId="0" fontId="0" fillId="0" borderId="0" xfId="0"/>
    <xf numFmtId="0" fontId="3" fillId="0" borderId="6" xfId="1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1" xfId="0" applyBorder="1"/>
    <xf numFmtId="0" fontId="0" fillId="0" borderId="0" xfId="0" applyAlignment="1">
      <alignment horizontal="center"/>
    </xf>
    <xf numFmtId="164" fontId="3" fillId="0" borderId="6" xfId="1" applyNumberFormat="1" applyFont="1" applyFill="1" applyBorder="1" applyAlignment="1">
      <alignment horizontal="center" wrapText="1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64" fontId="3" fillId="0" borderId="9" xfId="1" applyNumberFormat="1" applyFont="1" applyFill="1" applyBorder="1" applyAlignment="1">
      <alignment horizont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0" fillId="0" borderId="4" xfId="0" applyBorder="1"/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65" fontId="0" fillId="2" borderId="2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14" fontId="0" fillId="0" borderId="0" xfId="0" applyNumberFormat="1" applyBorder="1"/>
    <xf numFmtId="14" fontId="0" fillId="2" borderId="3" xfId="0" applyNumberFormat="1" applyFill="1" applyBorder="1" applyAlignment="1">
      <alignment horizontal="center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0" borderId="7" xfId="0" applyBorder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6" fontId="0" fillId="0" borderId="7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4" fillId="3" borderId="0" xfId="0" applyFont="1" applyFill="1" applyAlignment="1">
      <alignment horizontal="center"/>
    </xf>
    <xf numFmtId="14" fontId="4" fillId="3" borderId="0" xfId="0" applyNumberFormat="1" applyFont="1" applyFill="1" applyAlignment="1">
      <alignment horizontal="center"/>
    </xf>
    <xf numFmtId="0" fontId="0" fillId="0" borderId="7" xfId="0" applyNumberFormat="1" applyBorder="1" applyAlignment="1">
      <alignment horizontal="center"/>
    </xf>
    <xf numFmtId="0" fontId="5" fillId="0" borderId="0" xfId="0" applyFont="1" applyFill="1" applyAlignment="1"/>
  </cellXfs>
  <cellStyles count="3">
    <cellStyle name="Normal" xfId="0" builtinId="0"/>
    <cellStyle name="Normal 2" xfId="1" xr:uid="{00000000-0005-0000-0000-000001000000}"/>
    <cellStyle name="Normal 5" xfId="2" xr:uid="{12735386-28AA-4BED-A8BF-02225D7BDD02}"/>
  </cellStyles>
  <dxfs count="4">
    <dxf>
      <fill>
        <patternFill>
          <bgColor theme="0" tint="-0.14996795556505021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image" Target="../media/image17.emf"/><Relationship Id="rId18" Type="http://schemas.openxmlformats.org/officeDocument/2006/relationships/image" Target="../media/image4.emf"/><Relationship Id="rId3" Type="http://schemas.openxmlformats.org/officeDocument/2006/relationships/image" Target="../media/image7.emf"/><Relationship Id="rId21" Type="http://schemas.openxmlformats.org/officeDocument/2006/relationships/image" Target="../media/image22.emf"/><Relationship Id="rId7" Type="http://schemas.openxmlformats.org/officeDocument/2006/relationships/image" Target="../media/image11.emf"/><Relationship Id="rId12" Type="http://schemas.openxmlformats.org/officeDocument/2006/relationships/image" Target="../media/image16.emf"/><Relationship Id="rId17" Type="http://schemas.openxmlformats.org/officeDocument/2006/relationships/image" Target="../media/image21.emf"/><Relationship Id="rId2" Type="http://schemas.openxmlformats.org/officeDocument/2006/relationships/image" Target="../media/image6.emf"/><Relationship Id="rId16" Type="http://schemas.openxmlformats.org/officeDocument/2006/relationships/image" Target="../media/image20.emf"/><Relationship Id="rId20" Type="http://schemas.openxmlformats.org/officeDocument/2006/relationships/image" Target="../media/image2.emf"/><Relationship Id="rId1" Type="http://schemas.openxmlformats.org/officeDocument/2006/relationships/image" Target="../media/image5.emf"/><Relationship Id="rId6" Type="http://schemas.openxmlformats.org/officeDocument/2006/relationships/image" Target="../media/image10.emf"/><Relationship Id="rId11" Type="http://schemas.openxmlformats.org/officeDocument/2006/relationships/image" Target="../media/image15.emf"/><Relationship Id="rId5" Type="http://schemas.openxmlformats.org/officeDocument/2006/relationships/image" Target="../media/image9.emf"/><Relationship Id="rId15" Type="http://schemas.openxmlformats.org/officeDocument/2006/relationships/image" Target="../media/image19.emf"/><Relationship Id="rId10" Type="http://schemas.openxmlformats.org/officeDocument/2006/relationships/image" Target="../media/image14.emf"/><Relationship Id="rId19" Type="http://schemas.openxmlformats.org/officeDocument/2006/relationships/image" Target="../media/image3.emf"/><Relationship Id="rId4" Type="http://schemas.openxmlformats.org/officeDocument/2006/relationships/image" Target="../media/image8.emf"/><Relationship Id="rId9" Type="http://schemas.openxmlformats.org/officeDocument/2006/relationships/image" Target="../media/image13.emf"/><Relationship Id="rId14" Type="http://schemas.openxmlformats.org/officeDocument/2006/relationships/image" Target="../media/image18.emf"/><Relationship Id="rId22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0</xdr:row>
          <xdr:rowOff>38100</xdr:rowOff>
        </xdr:from>
        <xdr:to>
          <xdr:col>7</xdr:col>
          <xdr:colOff>504825</xdr:colOff>
          <xdr:row>2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ENTIREROW.HIDDEN = FALSE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19049</xdr:colOff>
      <xdr:row>2</xdr:row>
      <xdr:rowOff>190498</xdr:rowOff>
    </xdr:from>
    <xdr:to>
      <xdr:col>7</xdr:col>
      <xdr:colOff>762000</xdr:colOff>
      <xdr:row>16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772024" y="571498"/>
          <a:ext cx="2676526" cy="275272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77660</xdr:colOff>
      <xdr:row>3</xdr:row>
      <xdr:rowOff>85725</xdr:rowOff>
    </xdr:from>
    <xdr:to>
      <xdr:col>7</xdr:col>
      <xdr:colOff>713158</xdr:colOff>
      <xdr:row>4</xdr:row>
      <xdr:rowOff>104775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30635" y="657225"/>
          <a:ext cx="2569073" cy="2952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NOM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504825</xdr:colOff>
          <xdr:row>4</xdr:row>
          <xdr:rowOff>171450</xdr:rowOff>
        </xdr:from>
        <xdr:to>
          <xdr:col>7</xdr:col>
          <xdr:colOff>219075</xdr:colOff>
          <xdr:row>6</xdr:row>
          <xdr:rowOff>66675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77660</xdr:colOff>
      <xdr:row>6</xdr:row>
      <xdr:rowOff>133350</xdr:rowOff>
    </xdr:from>
    <xdr:to>
      <xdr:col>7</xdr:col>
      <xdr:colOff>713158</xdr:colOff>
      <xdr:row>8</xdr:row>
      <xdr:rowOff>28575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830635" y="1371600"/>
          <a:ext cx="2569073" cy="2952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FONCTION</a:t>
          </a:r>
        </a:p>
      </xdr:txBody>
    </xdr:sp>
    <xdr:clientData/>
  </xdr:twoCellAnchor>
  <xdr:twoCellAnchor editAs="absolute">
    <xdr:from>
      <xdr:col>5</xdr:col>
      <xdr:colOff>77660</xdr:colOff>
      <xdr:row>10</xdr:row>
      <xdr:rowOff>85725</xdr:rowOff>
    </xdr:from>
    <xdr:to>
      <xdr:col>7</xdr:col>
      <xdr:colOff>713158</xdr:colOff>
      <xdr:row>11</xdr:row>
      <xdr:rowOff>180975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830635" y="2124075"/>
          <a:ext cx="2569073" cy="2952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PERIODE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57150</xdr:colOff>
          <xdr:row>14</xdr:row>
          <xdr:rowOff>152400</xdr:rowOff>
        </xdr:from>
        <xdr:to>
          <xdr:col>6</xdr:col>
          <xdr:colOff>419100</xdr:colOff>
          <xdr:row>16</xdr:row>
          <xdr:rowOff>19050</xdr:rowOff>
        </xdr:to>
        <xdr:sp macro="" textlink="">
          <xdr:nvSpPr>
            <xdr:cNvPr id="1050" name="SemaineBox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209550</xdr:colOff>
          <xdr:row>12</xdr:row>
          <xdr:rowOff>114300</xdr:rowOff>
        </xdr:from>
        <xdr:to>
          <xdr:col>6</xdr:col>
          <xdr:colOff>371475</xdr:colOff>
          <xdr:row>14</xdr:row>
          <xdr:rowOff>0</xdr:rowOff>
        </xdr:to>
        <xdr:sp macro="" textlink="">
          <xdr:nvSpPr>
            <xdr:cNvPr id="1086" name="DateDeb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38100</xdr:colOff>
          <xdr:row>15</xdr:row>
          <xdr:rowOff>0</xdr:rowOff>
        </xdr:from>
        <xdr:to>
          <xdr:col>6</xdr:col>
          <xdr:colOff>171450</xdr:colOff>
          <xdr:row>16</xdr:row>
          <xdr:rowOff>76200</xdr:rowOff>
        </xdr:to>
        <xdr:sp macro="" textlink="">
          <xdr:nvSpPr>
            <xdr:cNvPr id="1088" name="Label1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304800</xdr:colOff>
          <xdr:row>15</xdr:row>
          <xdr:rowOff>0</xdr:rowOff>
        </xdr:from>
        <xdr:to>
          <xdr:col>7</xdr:col>
          <xdr:colOff>161925</xdr:colOff>
          <xdr:row>16</xdr:row>
          <xdr:rowOff>76200</xdr:rowOff>
        </xdr:to>
        <xdr:sp macro="" textlink="">
          <xdr:nvSpPr>
            <xdr:cNvPr id="1089" name="semainelabel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8</xdr:row>
          <xdr:rowOff>114300</xdr:rowOff>
        </xdr:from>
        <xdr:to>
          <xdr:col>6</xdr:col>
          <xdr:colOff>952500</xdr:colOff>
          <xdr:row>10</xdr:row>
          <xdr:rowOff>0</xdr:rowOff>
        </xdr:to>
        <xdr:sp macro="" textlink="">
          <xdr:nvSpPr>
            <xdr:cNvPr id="1090" name="FonctionBox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542925</xdr:colOff>
          <xdr:row>12</xdr:row>
          <xdr:rowOff>161925</xdr:rowOff>
        </xdr:from>
        <xdr:to>
          <xdr:col>7</xdr:col>
          <xdr:colOff>704850</xdr:colOff>
          <xdr:row>14</xdr:row>
          <xdr:rowOff>19050</xdr:rowOff>
        </xdr:to>
        <xdr:sp macro="" textlink="">
          <xdr:nvSpPr>
            <xdr:cNvPr id="1092" name="Datefin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19049</xdr:colOff>
      <xdr:row>17</xdr:row>
      <xdr:rowOff>66674</xdr:rowOff>
    </xdr:from>
    <xdr:to>
      <xdr:col>7</xdr:col>
      <xdr:colOff>762000</xdr:colOff>
      <xdr:row>40</xdr:row>
      <xdr:rowOff>66676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51F79FAB-EF02-4B93-BE25-B67F8DBD1D3A}"/>
            </a:ext>
          </a:extLst>
        </xdr:cNvPr>
        <xdr:cNvSpPr/>
      </xdr:nvSpPr>
      <xdr:spPr>
        <a:xfrm>
          <a:off x="4772024" y="3457574"/>
          <a:ext cx="2676526" cy="200025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68135</xdr:colOff>
      <xdr:row>17</xdr:row>
      <xdr:rowOff>152400</xdr:rowOff>
    </xdr:from>
    <xdr:to>
      <xdr:col>7</xdr:col>
      <xdr:colOff>703633</xdr:colOff>
      <xdr:row>19</xdr:row>
      <xdr:rowOff>66675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821110" y="3543300"/>
          <a:ext cx="2569073" cy="2952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LEGENDE</a:t>
          </a:r>
        </a:p>
      </xdr:txBody>
    </xdr:sp>
    <xdr:clientData/>
  </xdr:twoCellAnchor>
  <xdr:twoCellAnchor editAs="absolute">
    <xdr:from>
      <xdr:col>5</xdr:col>
      <xdr:colOff>68136</xdr:colOff>
      <xdr:row>19</xdr:row>
      <xdr:rowOff>114300</xdr:rowOff>
    </xdr:from>
    <xdr:to>
      <xdr:col>6</xdr:col>
      <xdr:colOff>69769</xdr:colOff>
      <xdr:row>20</xdr:row>
      <xdr:rowOff>114300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821111" y="3886200"/>
          <a:ext cx="830308" cy="1905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LIBELLE</a:t>
          </a:r>
        </a:p>
      </xdr:txBody>
    </xdr:sp>
    <xdr:clientData/>
  </xdr:twoCellAnchor>
  <xdr:twoCellAnchor editAs="absolute">
    <xdr:from>
      <xdr:col>6</xdr:col>
      <xdr:colOff>108842</xdr:colOff>
      <xdr:row>19</xdr:row>
      <xdr:rowOff>114300</xdr:rowOff>
    </xdr:from>
    <xdr:to>
      <xdr:col>6</xdr:col>
      <xdr:colOff>1085849</xdr:colOff>
      <xdr:row>20</xdr:row>
      <xdr:rowOff>114300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5690492" y="3886200"/>
          <a:ext cx="977007" cy="1905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PLAGE</a:t>
          </a:r>
        </a:p>
      </xdr:txBody>
    </xdr:sp>
    <xdr:clientData/>
  </xdr:twoCellAnchor>
  <xdr:twoCellAnchor editAs="absolute">
    <xdr:from>
      <xdr:col>7</xdr:col>
      <xdr:colOff>25726</xdr:colOff>
      <xdr:row>19</xdr:row>
      <xdr:rowOff>114300</xdr:rowOff>
    </xdr:from>
    <xdr:to>
      <xdr:col>7</xdr:col>
      <xdr:colOff>704850</xdr:colOff>
      <xdr:row>20</xdr:row>
      <xdr:rowOff>114300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712276" y="3886200"/>
          <a:ext cx="679124" cy="1905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TEMPS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66675</xdr:colOff>
          <xdr:row>20</xdr:row>
          <xdr:rowOff>142875</xdr:rowOff>
        </xdr:from>
        <xdr:to>
          <xdr:col>6</xdr:col>
          <xdr:colOff>76200</xdr:colOff>
          <xdr:row>21</xdr:row>
          <xdr:rowOff>180975</xdr:rowOff>
        </xdr:to>
        <xdr:sp macro="" textlink="">
          <xdr:nvSpPr>
            <xdr:cNvPr id="1051" name="TextBox3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66675</xdr:colOff>
          <xdr:row>22</xdr:row>
          <xdr:rowOff>19050</xdr:rowOff>
        </xdr:from>
        <xdr:to>
          <xdr:col>6</xdr:col>
          <xdr:colOff>76200</xdr:colOff>
          <xdr:row>36</xdr:row>
          <xdr:rowOff>57150</xdr:rowOff>
        </xdr:to>
        <xdr:sp macro="" textlink="">
          <xdr:nvSpPr>
            <xdr:cNvPr id="1052" name="TextBox4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66675</xdr:colOff>
          <xdr:row>36</xdr:row>
          <xdr:rowOff>85725</xdr:rowOff>
        </xdr:from>
        <xdr:to>
          <xdr:col>6</xdr:col>
          <xdr:colOff>76200</xdr:colOff>
          <xdr:row>37</xdr:row>
          <xdr:rowOff>38100</xdr:rowOff>
        </xdr:to>
        <xdr:sp macro="" textlink="">
          <xdr:nvSpPr>
            <xdr:cNvPr id="1053" name="TextBox5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66675</xdr:colOff>
          <xdr:row>37</xdr:row>
          <xdr:rowOff>76200</xdr:rowOff>
        </xdr:from>
        <xdr:to>
          <xdr:col>6</xdr:col>
          <xdr:colOff>76200</xdr:colOff>
          <xdr:row>38</xdr:row>
          <xdr:rowOff>104775</xdr:rowOff>
        </xdr:to>
        <xdr:sp macro="" textlink="">
          <xdr:nvSpPr>
            <xdr:cNvPr id="1054" name="TextBox6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66675</xdr:colOff>
          <xdr:row>38</xdr:row>
          <xdr:rowOff>142875</xdr:rowOff>
        </xdr:from>
        <xdr:to>
          <xdr:col>6</xdr:col>
          <xdr:colOff>76200</xdr:colOff>
          <xdr:row>39</xdr:row>
          <xdr:rowOff>180975</xdr:rowOff>
        </xdr:to>
        <xdr:sp macro="" textlink="">
          <xdr:nvSpPr>
            <xdr:cNvPr id="1055" name="TextBox7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20</xdr:row>
          <xdr:rowOff>142875</xdr:rowOff>
        </xdr:from>
        <xdr:to>
          <xdr:col>6</xdr:col>
          <xdr:colOff>1095375</xdr:colOff>
          <xdr:row>21</xdr:row>
          <xdr:rowOff>180975</xdr:rowOff>
        </xdr:to>
        <xdr:sp macro="" textlink="">
          <xdr:nvSpPr>
            <xdr:cNvPr id="1068" name="TextBox8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22</xdr:row>
          <xdr:rowOff>19050</xdr:rowOff>
        </xdr:from>
        <xdr:to>
          <xdr:col>6</xdr:col>
          <xdr:colOff>1095375</xdr:colOff>
          <xdr:row>36</xdr:row>
          <xdr:rowOff>57150</xdr:rowOff>
        </xdr:to>
        <xdr:sp macro="" textlink="">
          <xdr:nvSpPr>
            <xdr:cNvPr id="1069" name="TextBox9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36</xdr:row>
          <xdr:rowOff>85725</xdr:rowOff>
        </xdr:from>
        <xdr:to>
          <xdr:col>6</xdr:col>
          <xdr:colOff>1095375</xdr:colOff>
          <xdr:row>37</xdr:row>
          <xdr:rowOff>38100</xdr:rowOff>
        </xdr:to>
        <xdr:sp macro="" textlink="">
          <xdr:nvSpPr>
            <xdr:cNvPr id="1070" name="TextBox10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37</xdr:row>
          <xdr:rowOff>76200</xdr:rowOff>
        </xdr:from>
        <xdr:to>
          <xdr:col>6</xdr:col>
          <xdr:colOff>1095375</xdr:colOff>
          <xdr:row>38</xdr:row>
          <xdr:rowOff>104775</xdr:rowOff>
        </xdr:to>
        <xdr:sp macro="" textlink="">
          <xdr:nvSpPr>
            <xdr:cNvPr id="1071" name="TextBox11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38</xdr:row>
          <xdr:rowOff>142875</xdr:rowOff>
        </xdr:from>
        <xdr:to>
          <xdr:col>6</xdr:col>
          <xdr:colOff>1095375</xdr:colOff>
          <xdr:row>39</xdr:row>
          <xdr:rowOff>180975</xdr:rowOff>
        </xdr:to>
        <xdr:sp macro="" textlink="">
          <xdr:nvSpPr>
            <xdr:cNvPr id="1072" name="TextBox12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</xdr:colOff>
          <xdr:row>20</xdr:row>
          <xdr:rowOff>142875</xdr:rowOff>
        </xdr:from>
        <xdr:to>
          <xdr:col>7</xdr:col>
          <xdr:colOff>714375</xdr:colOff>
          <xdr:row>21</xdr:row>
          <xdr:rowOff>180975</xdr:rowOff>
        </xdr:to>
        <xdr:sp macro="" textlink="">
          <xdr:nvSpPr>
            <xdr:cNvPr id="1077" name="TextBox1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</xdr:colOff>
          <xdr:row>22</xdr:row>
          <xdr:rowOff>19050</xdr:rowOff>
        </xdr:from>
        <xdr:to>
          <xdr:col>7</xdr:col>
          <xdr:colOff>714375</xdr:colOff>
          <xdr:row>36</xdr:row>
          <xdr:rowOff>57150</xdr:rowOff>
        </xdr:to>
        <xdr:sp macro="" textlink="">
          <xdr:nvSpPr>
            <xdr:cNvPr id="1078" name="TextBox1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</xdr:colOff>
          <xdr:row>36</xdr:row>
          <xdr:rowOff>85725</xdr:rowOff>
        </xdr:from>
        <xdr:to>
          <xdr:col>7</xdr:col>
          <xdr:colOff>714375</xdr:colOff>
          <xdr:row>37</xdr:row>
          <xdr:rowOff>38100</xdr:rowOff>
        </xdr:to>
        <xdr:sp macro="" textlink="">
          <xdr:nvSpPr>
            <xdr:cNvPr id="1079" name="TextBox1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</xdr:colOff>
          <xdr:row>37</xdr:row>
          <xdr:rowOff>76200</xdr:rowOff>
        </xdr:from>
        <xdr:to>
          <xdr:col>7</xdr:col>
          <xdr:colOff>714375</xdr:colOff>
          <xdr:row>38</xdr:row>
          <xdr:rowOff>104775</xdr:rowOff>
        </xdr:to>
        <xdr:sp macro="" textlink="">
          <xdr:nvSpPr>
            <xdr:cNvPr id="1080" name="TextBox1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</xdr:colOff>
          <xdr:row>38</xdr:row>
          <xdr:rowOff>142875</xdr:rowOff>
        </xdr:from>
        <xdr:to>
          <xdr:col>7</xdr:col>
          <xdr:colOff>714375</xdr:colOff>
          <xdr:row>39</xdr:row>
          <xdr:rowOff>180975</xdr:rowOff>
        </xdr:to>
        <xdr:sp macro="" textlink="">
          <xdr:nvSpPr>
            <xdr:cNvPr id="1081" name="TextBox1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12E565-6EEF-4917-963A-69DE964B1D58}" name="Tableau1" displayName="Tableau1" ref="O1:Q6" totalsRowShown="0">
  <autoFilter ref="O1:Q6" xr:uid="{5D1340FC-EFB8-4524-9A8A-BC3B0E7F2C03}"/>
  <tableColumns count="3">
    <tableColumn id="1" xr3:uid="{8CC26858-621D-4216-8053-28AA4576CFED}" name="LIBELLE" dataDxfId="3"/>
    <tableColumn id="2" xr3:uid="{F8FC99FF-91B0-4D9B-A716-9570E186EB1D}" name="PLAGE" dataDxfId="2"/>
    <tableColumn id="3" xr3:uid="{345F840C-6C9B-449E-8ADB-E007A84250A2}" name="TEMP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trlProp" Target="../ctrlProps/ctrlProp1.xml"/><Relationship Id="rId8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B0A5B-0C3B-4073-AFEB-FEE6884B6B15}">
  <sheetPr codeName="Feuil3">
    <pageSetUpPr fitToPage="1"/>
  </sheetPr>
  <dimension ref="A1:T135"/>
  <sheetViews>
    <sheetView tabSelected="1" workbookViewId="0">
      <selection activeCell="J15" sqref="J15"/>
    </sheetView>
  </sheetViews>
  <sheetFormatPr baseColWidth="10" defaultRowHeight="15" x14ac:dyDescent="0.25"/>
  <cols>
    <col min="1" max="1" width="13.5703125" style="6" customWidth="1"/>
    <col min="2" max="2" width="13.28515625" customWidth="1"/>
    <col min="3" max="3" width="14.85546875" customWidth="1"/>
    <col min="4" max="4" width="25.5703125" customWidth="1"/>
    <col min="5" max="5" width="4" customWidth="1"/>
    <col min="6" max="6" width="12.42578125" customWidth="1"/>
    <col min="7" max="7" width="16.5703125" customWidth="1"/>
    <col min="8" max="8" width="13.85546875" customWidth="1"/>
    <col min="10" max="10" width="12.85546875" customWidth="1"/>
    <col min="15" max="15" width="12.140625" customWidth="1"/>
    <col min="16" max="16" width="12.5703125" customWidth="1"/>
    <col min="17" max="17" width="13.28515625" customWidth="1"/>
    <col min="20" max="20" width="9" bestFit="1" customWidth="1"/>
  </cols>
  <sheetData>
    <row r="1" spans="1:20" x14ac:dyDescent="0.25">
      <c r="O1" s="6" t="s">
        <v>8</v>
      </c>
      <c r="P1" s="6" t="s">
        <v>9</v>
      </c>
      <c r="Q1" t="s">
        <v>10</v>
      </c>
      <c r="S1" t="s">
        <v>23</v>
      </c>
      <c r="T1" t="s">
        <v>13</v>
      </c>
    </row>
    <row r="2" spans="1:20" x14ac:dyDescent="0.25">
      <c r="I2" s="20"/>
      <c r="J2" s="21"/>
      <c r="O2" s="6" t="s">
        <v>16</v>
      </c>
      <c r="P2" s="6" t="s">
        <v>6</v>
      </c>
      <c r="Q2" s="27" t="s">
        <v>25</v>
      </c>
      <c r="S2" t="s">
        <v>14</v>
      </c>
      <c r="T2">
        <v>10</v>
      </c>
    </row>
    <row r="3" spans="1:20" x14ac:dyDescent="0.25">
      <c r="H3" s="20"/>
      <c r="I3" s="20"/>
      <c r="J3" s="20"/>
      <c r="O3" s="6" t="s">
        <v>15</v>
      </c>
      <c r="P3" s="6" t="s">
        <v>7</v>
      </c>
      <c r="Q3" s="31" t="s">
        <v>26</v>
      </c>
      <c r="S3" t="s">
        <v>12</v>
      </c>
      <c r="T3">
        <v>5</v>
      </c>
    </row>
    <row r="4" spans="1:20" ht="21.75" thickBot="1" x14ac:dyDescent="0.4">
      <c r="A4" s="32" t="str">
        <f>UPPER(TEXT(P10,"mmmm"))</f>
        <v>JUILLET</v>
      </c>
      <c r="B4" s="32"/>
      <c r="C4" s="32"/>
      <c r="D4" s="32"/>
      <c r="H4" s="22"/>
      <c r="I4" s="20"/>
      <c r="J4" s="20"/>
      <c r="O4" s="6" t="s">
        <v>19</v>
      </c>
      <c r="P4" s="6" t="s">
        <v>21</v>
      </c>
      <c r="Q4" s="31" t="s">
        <v>24</v>
      </c>
      <c r="T4">
        <v>1</v>
      </c>
    </row>
    <row r="5" spans="1:20" ht="15.75" thickBot="1" x14ac:dyDescent="0.3">
      <c r="A5" s="7" t="s">
        <v>1</v>
      </c>
      <c r="B5" s="1" t="s">
        <v>0</v>
      </c>
      <c r="C5" s="1" t="s">
        <v>11</v>
      </c>
      <c r="D5" s="1" t="str">
        <f>IF(P9="ESI","REFERENT IDE","REFERENT AS")</f>
        <v>REFERENT IDE</v>
      </c>
      <c r="H5" s="22"/>
      <c r="I5" s="20"/>
      <c r="J5" s="20"/>
      <c r="O5" s="6" t="s">
        <v>20</v>
      </c>
      <c r="P5" s="6" t="s">
        <v>22</v>
      </c>
      <c r="Q5" s="31" t="s">
        <v>24</v>
      </c>
      <c r="T5">
        <v>2</v>
      </c>
    </row>
    <row r="6" spans="1:20" x14ac:dyDescent="0.25">
      <c r="A6" s="8" t="str">
        <f>P10</f>
        <v>13/07/2021</v>
      </c>
      <c r="B6" s="26" t="s">
        <v>15</v>
      </c>
      <c r="C6" s="30" t="str">
        <f>VLOOKUP(B6,Tableau1[],3,FALSE)</f>
        <v>15</v>
      </c>
      <c r="D6" s="2"/>
      <c r="O6" s="6" t="s">
        <v>17</v>
      </c>
      <c r="P6" s="6" t="s">
        <v>18</v>
      </c>
      <c r="Q6" s="31">
        <v>10</v>
      </c>
      <c r="T6">
        <v>3</v>
      </c>
    </row>
    <row r="7" spans="1:20" ht="15.75" thickBot="1" x14ac:dyDescent="0.3">
      <c r="A7" s="9">
        <f>IFERROR(IF(MONTH(A6+1)&lt;&gt;MONTH($A6),"",A6+1),"")</f>
        <v>44391</v>
      </c>
      <c r="B7" s="29" t="s">
        <v>16</v>
      </c>
      <c r="C7" s="34" t="str">
        <f>VLOOKUP(B7,Tableau1[],3,FALSE)</f>
        <v>10</v>
      </c>
      <c r="D7" s="3"/>
      <c r="T7">
        <v>4</v>
      </c>
    </row>
    <row r="8" spans="1:20" ht="15.75" thickBot="1" x14ac:dyDescent="0.3">
      <c r="A8" s="9">
        <f t="shared" ref="A8:A35" si="0">IFERROR(IF(MONTH(A7+1)&lt;&gt;MONTH($A7),"",A7+1),"")</f>
        <v>44392</v>
      </c>
      <c r="B8" s="3"/>
      <c r="C8" s="26"/>
      <c r="D8" s="3"/>
      <c r="O8" s="19" t="s">
        <v>4</v>
      </c>
      <c r="P8" s="24"/>
      <c r="T8">
        <v>6</v>
      </c>
    </row>
    <row r="9" spans="1:20" ht="15.75" thickBot="1" x14ac:dyDescent="0.3">
      <c r="A9" s="9">
        <f t="shared" si="0"/>
        <v>44393</v>
      </c>
      <c r="B9" s="3"/>
      <c r="C9" s="3"/>
      <c r="D9" s="3"/>
      <c r="O9" s="5" t="s">
        <v>5</v>
      </c>
      <c r="P9" s="25" t="s">
        <v>14</v>
      </c>
      <c r="T9">
        <v>7</v>
      </c>
    </row>
    <row r="10" spans="1:20" ht="15.75" thickBot="1" x14ac:dyDescent="0.3">
      <c r="A10" s="9">
        <f t="shared" si="0"/>
        <v>44394</v>
      </c>
      <c r="B10" s="3"/>
      <c r="C10" s="3"/>
      <c r="D10" s="3"/>
      <c r="O10" s="5" t="s">
        <v>3</v>
      </c>
      <c r="P10" s="23" t="s">
        <v>27</v>
      </c>
      <c r="Q10" s="28">
        <f>IF(P10&lt;&gt;"",P10+P11*7,"")</f>
        <v>44460</v>
      </c>
      <c r="T10">
        <v>8</v>
      </c>
    </row>
    <row r="11" spans="1:20" ht="15.75" thickBot="1" x14ac:dyDescent="0.3">
      <c r="A11" s="9">
        <f t="shared" si="0"/>
        <v>44395</v>
      </c>
      <c r="B11" s="3"/>
      <c r="C11" s="3"/>
      <c r="D11" s="3"/>
      <c r="O11" s="5" t="s">
        <v>2</v>
      </c>
      <c r="P11" s="18">
        <v>10</v>
      </c>
      <c r="T11">
        <v>9</v>
      </c>
    </row>
    <row r="12" spans="1:20" ht="15.75" x14ac:dyDescent="0.25">
      <c r="A12" s="9">
        <f t="shared" si="0"/>
        <v>44396</v>
      </c>
      <c r="B12" s="3"/>
      <c r="C12" s="3"/>
      <c r="D12" s="3"/>
      <c r="F12" s="35"/>
      <c r="G12" s="35"/>
      <c r="H12" s="35"/>
    </row>
    <row r="13" spans="1:20" x14ac:dyDescent="0.25">
      <c r="A13" s="9">
        <f t="shared" si="0"/>
        <v>44397</v>
      </c>
      <c r="B13" s="3"/>
      <c r="C13" s="3"/>
      <c r="D13" s="3"/>
      <c r="F13" s="6"/>
      <c r="G13" s="6"/>
    </row>
    <row r="14" spans="1:20" x14ac:dyDescent="0.25">
      <c r="A14" s="9">
        <f t="shared" si="0"/>
        <v>44398</v>
      </c>
      <c r="B14" s="3"/>
      <c r="C14" s="3"/>
      <c r="D14" s="3"/>
      <c r="F14" s="6"/>
      <c r="G14" s="6"/>
      <c r="H14" s="31"/>
    </row>
    <row r="15" spans="1:20" x14ac:dyDescent="0.25">
      <c r="A15" s="9">
        <f t="shared" si="0"/>
        <v>44399</v>
      </c>
      <c r="B15" s="3"/>
      <c r="C15" s="3"/>
      <c r="D15" s="3"/>
      <c r="F15" s="6"/>
      <c r="G15" s="6"/>
      <c r="H15" s="31"/>
    </row>
    <row r="16" spans="1:20" x14ac:dyDescent="0.25">
      <c r="A16" s="9">
        <f t="shared" si="0"/>
        <v>44400</v>
      </c>
      <c r="B16" s="3"/>
      <c r="C16" s="3"/>
      <c r="D16" s="3"/>
      <c r="F16" s="6"/>
      <c r="G16" s="6"/>
      <c r="H16" s="31"/>
    </row>
    <row r="17" spans="1:8" x14ac:dyDescent="0.25">
      <c r="A17" s="9">
        <f t="shared" si="0"/>
        <v>44401</v>
      </c>
      <c r="B17" s="3"/>
      <c r="C17" s="3"/>
      <c r="D17" s="3"/>
      <c r="F17" s="6"/>
      <c r="G17" s="6"/>
      <c r="H17" s="31"/>
    </row>
    <row r="18" spans="1:8" x14ac:dyDescent="0.25">
      <c r="A18" s="9">
        <f t="shared" si="0"/>
        <v>44402</v>
      </c>
      <c r="B18" s="3"/>
      <c r="C18" s="3"/>
      <c r="D18" s="3"/>
      <c r="F18" s="6"/>
      <c r="G18" s="6"/>
      <c r="H18" s="31"/>
    </row>
    <row r="19" spans="1:8" x14ac:dyDescent="0.25">
      <c r="A19" s="9">
        <f t="shared" si="0"/>
        <v>44403</v>
      </c>
      <c r="B19" s="3"/>
      <c r="C19" s="3"/>
      <c r="D19" s="3"/>
    </row>
    <row r="20" spans="1:8" x14ac:dyDescent="0.25">
      <c r="A20" s="9">
        <f t="shared" si="0"/>
        <v>44404</v>
      </c>
      <c r="B20" s="3"/>
      <c r="C20" s="3"/>
      <c r="D20" s="3"/>
    </row>
    <row r="21" spans="1:8" x14ac:dyDescent="0.25">
      <c r="A21" s="9">
        <f t="shared" si="0"/>
        <v>44405</v>
      </c>
      <c r="B21" s="3"/>
      <c r="C21" s="3"/>
      <c r="D21" s="3"/>
    </row>
    <row r="22" spans="1:8" x14ac:dyDescent="0.25">
      <c r="A22" s="9">
        <f t="shared" si="0"/>
        <v>44406</v>
      </c>
      <c r="B22" s="3"/>
      <c r="C22" s="3"/>
      <c r="D22" s="3"/>
    </row>
    <row r="23" spans="1:8" x14ac:dyDescent="0.25">
      <c r="A23" s="9">
        <f t="shared" si="0"/>
        <v>44407</v>
      </c>
      <c r="B23" s="3"/>
      <c r="C23" s="3"/>
      <c r="D23" s="3"/>
      <c r="H23" s="27"/>
    </row>
    <row r="24" spans="1:8" hidden="1" x14ac:dyDescent="0.25">
      <c r="A24" s="9">
        <f t="shared" si="0"/>
        <v>44408</v>
      </c>
      <c r="B24" s="3"/>
      <c r="C24" s="3"/>
      <c r="D24" s="3"/>
      <c r="H24" s="27"/>
    </row>
    <row r="25" spans="1:8" hidden="1" x14ac:dyDescent="0.25">
      <c r="A25" s="9" t="str">
        <f t="shared" si="0"/>
        <v/>
      </c>
      <c r="B25" s="3"/>
      <c r="C25" s="3"/>
      <c r="D25" s="3"/>
      <c r="H25" s="27"/>
    </row>
    <row r="26" spans="1:8" hidden="1" x14ac:dyDescent="0.25">
      <c r="A26" s="9" t="str">
        <f t="shared" si="0"/>
        <v/>
      </c>
      <c r="B26" s="3"/>
      <c r="C26" s="3"/>
      <c r="D26" s="3"/>
      <c r="H26" s="27"/>
    </row>
    <row r="27" spans="1:8" hidden="1" x14ac:dyDescent="0.25">
      <c r="A27" s="9" t="str">
        <f t="shared" si="0"/>
        <v/>
      </c>
      <c r="B27" s="3"/>
      <c r="C27" s="3"/>
      <c r="D27" s="3"/>
      <c r="H27" s="27"/>
    </row>
    <row r="28" spans="1:8" hidden="1" x14ac:dyDescent="0.25">
      <c r="A28" s="9" t="str">
        <f t="shared" si="0"/>
        <v/>
      </c>
      <c r="B28" s="3"/>
      <c r="C28" s="3"/>
      <c r="D28" s="3"/>
      <c r="H28" s="27"/>
    </row>
    <row r="29" spans="1:8" hidden="1" x14ac:dyDescent="0.25">
      <c r="A29" s="9" t="str">
        <f t="shared" si="0"/>
        <v/>
      </c>
      <c r="B29" s="3"/>
      <c r="C29" s="3"/>
      <c r="D29" s="3"/>
      <c r="H29" s="27"/>
    </row>
    <row r="30" spans="1:8" hidden="1" x14ac:dyDescent="0.25">
      <c r="A30" s="9" t="str">
        <f t="shared" si="0"/>
        <v/>
      </c>
      <c r="B30" s="3"/>
      <c r="C30" s="3"/>
      <c r="D30" s="3"/>
      <c r="H30" s="27"/>
    </row>
    <row r="31" spans="1:8" hidden="1" x14ac:dyDescent="0.25">
      <c r="A31" s="9" t="str">
        <f t="shared" si="0"/>
        <v/>
      </c>
      <c r="B31" s="3"/>
      <c r="C31" s="3"/>
      <c r="D31" s="3"/>
      <c r="H31" s="27"/>
    </row>
    <row r="32" spans="1:8" hidden="1" x14ac:dyDescent="0.25">
      <c r="A32" s="9" t="str">
        <f t="shared" si="0"/>
        <v/>
      </c>
      <c r="B32" s="3"/>
      <c r="C32" s="3"/>
      <c r="D32" s="3"/>
      <c r="H32" s="27"/>
    </row>
    <row r="33" spans="1:8" hidden="1" x14ac:dyDescent="0.25">
      <c r="A33" s="9" t="str">
        <f t="shared" si="0"/>
        <v/>
      </c>
      <c r="B33" s="3"/>
      <c r="C33" s="3"/>
      <c r="D33" s="3"/>
      <c r="H33" s="27"/>
    </row>
    <row r="34" spans="1:8" hidden="1" x14ac:dyDescent="0.25">
      <c r="A34" s="9" t="str">
        <f t="shared" si="0"/>
        <v/>
      </c>
      <c r="B34" s="3"/>
      <c r="C34" s="3"/>
      <c r="D34" s="3"/>
      <c r="H34" s="27"/>
    </row>
    <row r="35" spans="1:8" hidden="1" x14ac:dyDescent="0.25">
      <c r="A35" s="9" t="str">
        <f t="shared" si="0"/>
        <v/>
      </c>
      <c r="B35" s="3"/>
      <c r="C35" s="3"/>
      <c r="D35" s="3"/>
      <c r="F35" s="6"/>
      <c r="H35" s="27"/>
    </row>
    <row r="36" spans="1:8" ht="15.75" hidden="1" thickBot="1" x14ac:dyDescent="0.3">
      <c r="A36" s="10" t="str">
        <f>IFERROR(IF(MONTH(A35+1)&lt;&gt;MONTH($A35),"",A35+1),"")</f>
        <v/>
      </c>
      <c r="B36" s="4"/>
      <c r="C36" s="4"/>
      <c r="D36" s="4"/>
    </row>
    <row r="37" spans="1:8" ht="21.75" thickBot="1" x14ac:dyDescent="0.4">
      <c r="A37" s="33" t="str">
        <f>UPPER(TEXT(DATE(YEAR(A6),MONTH(A6)+1,1),"mmmm"))</f>
        <v>AOÛT</v>
      </c>
      <c r="B37" s="32"/>
      <c r="C37" s="32"/>
      <c r="D37" s="32"/>
    </row>
    <row r="38" spans="1:8" ht="15.75" thickBot="1" x14ac:dyDescent="0.3">
      <c r="A38" s="7" t="s">
        <v>1</v>
      </c>
      <c r="B38" s="1" t="s">
        <v>0</v>
      </c>
      <c r="C38" s="1" t="s">
        <v>11</v>
      </c>
      <c r="D38" s="1" t="str">
        <f>IF(P9="ESI", "REFERENT IDE", "REFERENT AS")</f>
        <v>REFERENT IDE</v>
      </c>
    </row>
    <row r="39" spans="1:8" x14ac:dyDescent="0.25">
      <c r="A39" s="15">
        <f>DATE(YEAR(A6),MONTH(A6)+1,1)</f>
        <v>44409</v>
      </c>
      <c r="B39" s="14"/>
      <c r="C39" s="14"/>
      <c r="D39" s="14"/>
    </row>
    <row r="40" spans="1:8" x14ac:dyDescent="0.25">
      <c r="A40" s="16">
        <f>IFERROR(IF(MONTH(A39+1)&lt;&gt;MONTH($A39),"",A39+1),"")</f>
        <v>44410</v>
      </c>
      <c r="B40" s="3"/>
      <c r="C40" s="3"/>
      <c r="D40" s="3"/>
    </row>
    <row r="41" spans="1:8" x14ac:dyDescent="0.25">
      <c r="A41" s="16">
        <f t="shared" ref="A41:A69" si="1">IFERROR(IF(MONTH(A40+1)&lt;&gt;MONTH($A40),"",A40+1),"")</f>
        <v>44411</v>
      </c>
      <c r="B41" s="3"/>
      <c r="C41" s="3"/>
      <c r="D41" s="3"/>
    </row>
    <row r="42" spans="1:8" x14ac:dyDescent="0.25">
      <c r="A42" s="16">
        <f t="shared" si="1"/>
        <v>44412</v>
      </c>
      <c r="B42" s="3"/>
      <c r="C42" s="3"/>
      <c r="D42" s="3"/>
    </row>
    <row r="43" spans="1:8" x14ac:dyDescent="0.25">
      <c r="A43" s="16">
        <f t="shared" si="1"/>
        <v>44413</v>
      </c>
      <c r="B43" s="3"/>
      <c r="C43" s="3"/>
      <c r="D43" s="3"/>
    </row>
    <row r="44" spans="1:8" x14ac:dyDescent="0.25">
      <c r="A44" s="16">
        <f t="shared" si="1"/>
        <v>44414</v>
      </c>
      <c r="B44" s="3"/>
      <c r="C44" s="3"/>
      <c r="D44" s="3"/>
    </row>
    <row r="45" spans="1:8" x14ac:dyDescent="0.25">
      <c r="A45" s="16">
        <f t="shared" si="1"/>
        <v>44415</v>
      </c>
      <c r="B45" s="3"/>
      <c r="C45" s="3"/>
      <c r="D45" s="3"/>
    </row>
    <row r="46" spans="1:8" x14ac:dyDescent="0.25">
      <c r="A46" s="16">
        <f t="shared" si="1"/>
        <v>44416</v>
      </c>
      <c r="B46" s="3"/>
      <c r="C46" s="3"/>
      <c r="D46" s="3"/>
    </row>
    <row r="47" spans="1:8" x14ac:dyDescent="0.25">
      <c r="A47" s="16">
        <f t="shared" si="1"/>
        <v>44417</v>
      </c>
      <c r="B47" s="3"/>
      <c r="C47" s="3"/>
      <c r="D47" s="3"/>
    </row>
    <row r="48" spans="1:8" x14ac:dyDescent="0.25">
      <c r="A48" s="16">
        <f t="shared" si="1"/>
        <v>44418</v>
      </c>
      <c r="B48" s="3"/>
      <c r="C48" s="3"/>
      <c r="D48" s="3"/>
    </row>
    <row r="49" spans="1:4" x14ac:dyDescent="0.25">
      <c r="A49" s="16">
        <f t="shared" si="1"/>
        <v>44419</v>
      </c>
      <c r="B49" s="3"/>
      <c r="C49" s="3"/>
      <c r="D49" s="3"/>
    </row>
    <row r="50" spans="1:4" x14ac:dyDescent="0.25">
      <c r="A50" s="16">
        <f t="shared" si="1"/>
        <v>44420</v>
      </c>
      <c r="B50" s="3"/>
      <c r="C50" s="3"/>
      <c r="D50" s="3"/>
    </row>
    <row r="51" spans="1:4" x14ac:dyDescent="0.25">
      <c r="A51" s="16">
        <f t="shared" si="1"/>
        <v>44421</v>
      </c>
      <c r="B51" s="3"/>
      <c r="C51" s="3"/>
      <c r="D51" s="3"/>
    </row>
    <row r="52" spans="1:4" x14ac:dyDescent="0.25">
      <c r="A52" s="16">
        <f t="shared" si="1"/>
        <v>44422</v>
      </c>
      <c r="B52" s="3"/>
      <c r="C52" s="3"/>
      <c r="D52" s="3"/>
    </row>
    <row r="53" spans="1:4" x14ac:dyDescent="0.25">
      <c r="A53" s="16">
        <f t="shared" si="1"/>
        <v>44423</v>
      </c>
      <c r="B53" s="3"/>
      <c r="C53" s="3"/>
      <c r="D53" s="3"/>
    </row>
    <row r="54" spans="1:4" x14ac:dyDescent="0.25">
      <c r="A54" s="16">
        <f t="shared" si="1"/>
        <v>44424</v>
      </c>
      <c r="B54" s="3"/>
      <c r="C54" s="3"/>
      <c r="D54" s="3"/>
    </row>
    <row r="55" spans="1:4" x14ac:dyDescent="0.25">
      <c r="A55" s="16">
        <f t="shared" si="1"/>
        <v>44425</v>
      </c>
      <c r="B55" s="3"/>
      <c r="C55" s="3"/>
      <c r="D55" s="3"/>
    </row>
    <row r="56" spans="1:4" x14ac:dyDescent="0.25">
      <c r="A56" s="16">
        <f t="shared" si="1"/>
        <v>44426</v>
      </c>
      <c r="B56" s="3"/>
      <c r="C56" s="3"/>
      <c r="D56" s="3"/>
    </row>
    <row r="57" spans="1:4" x14ac:dyDescent="0.25">
      <c r="A57" s="16">
        <f t="shared" si="1"/>
        <v>44427</v>
      </c>
      <c r="B57" s="3"/>
      <c r="C57" s="3"/>
      <c r="D57" s="3"/>
    </row>
    <row r="58" spans="1:4" x14ac:dyDescent="0.25">
      <c r="A58" s="16">
        <f>IFERROR(IF(MONTH(A57+1)&lt;&gt;MONTH($A57),"",A57+1),"")</f>
        <v>44428</v>
      </c>
      <c r="B58" s="3"/>
      <c r="C58" s="3"/>
      <c r="D58" s="3"/>
    </row>
    <row r="59" spans="1:4" x14ac:dyDescent="0.25">
      <c r="A59" s="16">
        <f t="shared" si="1"/>
        <v>44429</v>
      </c>
      <c r="B59" s="3"/>
      <c r="C59" s="3"/>
      <c r="D59" s="3"/>
    </row>
    <row r="60" spans="1:4" x14ac:dyDescent="0.25">
      <c r="A60" s="16">
        <f t="shared" si="1"/>
        <v>44430</v>
      </c>
      <c r="B60" s="3"/>
      <c r="C60" s="3"/>
      <c r="D60" s="3"/>
    </row>
    <row r="61" spans="1:4" x14ac:dyDescent="0.25">
      <c r="A61" s="16">
        <f t="shared" si="1"/>
        <v>44431</v>
      </c>
      <c r="B61" s="3"/>
      <c r="C61" s="3"/>
      <c r="D61" s="3"/>
    </row>
    <row r="62" spans="1:4" x14ac:dyDescent="0.25">
      <c r="A62" s="16">
        <f t="shared" si="1"/>
        <v>44432</v>
      </c>
      <c r="B62" s="3"/>
      <c r="C62" s="3"/>
      <c r="D62" s="3"/>
    </row>
    <row r="63" spans="1:4" x14ac:dyDescent="0.25">
      <c r="A63" s="16">
        <f t="shared" si="1"/>
        <v>44433</v>
      </c>
      <c r="B63" s="3"/>
      <c r="C63" s="3"/>
      <c r="D63" s="3"/>
    </row>
    <row r="64" spans="1:4" x14ac:dyDescent="0.25">
      <c r="A64" s="16">
        <f t="shared" si="1"/>
        <v>44434</v>
      </c>
      <c r="B64" s="3"/>
      <c r="C64" s="3"/>
      <c r="D64" s="3"/>
    </row>
    <row r="65" spans="1:4" x14ac:dyDescent="0.25">
      <c r="A65" s="16">
        <f>IFERROR(IF(MONTH(A64+1)&lt;&gt;MONTH($A64),"",A64+1),"")</f>
        <v>44435</v>
      </c>
      <c r="B65" s="3"/>
      <c r="C65" s="3"/>
      <c r="D65" s="3"/>
    </row>
    <row r="66" spans="1:4" x14ac:dyDescent="0.25">
      <c r="A66" s="16">
        <f t="shared" si="1"/>
        <v>44436</v>
      </c>
      <c r="B66" s="3"/>
      <c r="C66" s="3"/>
      <c r="D66" s="3"/>
    </row>
    <row r="67" spans="1:4" x14ac:dyDescent="0.25">
      <c r="A67" s="16">
        <f t="shared" si="1"/>
        <v>44437</v>
      </c>
      <c r="B67" s="3"/>
      <c r="C67" s="3"/>
      <c r="D67" s="3"/>
    </row>
    <row r="68" spans="1:4" x14ac:dyDescent="0.25">
      <c r="A68" s="16">
        <f t="shared" si="1"/>
        <v>44438</v>
      </c>
      <c r="B68" s="3"/>
      <c r="C68" s="3"/>
      <c r="D68" s="3"/>
    </row>
    <row r="69" spans="1:4" ht="15.75" thickBot="1" x14ac:dyDescent="0.3">
      <c r="A69" s="16">
        <f t="shared" si="1"/>
        <v>44439</v>
      </c>
      <c r="B69" s="4"/>
      <c r="C69" s="4"/>
      <c r="D69" s="4"/>
    </row>
    <row r="70" spans="1:4" ht="21.75" thickBot="1" x14ac:dyDescent="0.4">
      <c r="A70" s="33" t="str">
        <f>UPPER(TEXT(DATE(YEAR(A6),MONTH(A6)+2,1),"mmmm"))</f>
        <v>SEPTEMBRE</v>
      </c>
      <c r="B70" s="32"/>
      <c r="C70" s="32"/>
      <c r="D70" s="32"/>
    </row>
    <row r="71" spans="1:4" ht="15.75" thickBot="1" x14ac:dyDescent="0.3">
      <c r="A71" s="7" t="s">
        <v>1</v>
      </c>
      <c r="B71" s="1" t="s">
        <v>0</v>
      </c>
      <c r="C71" s="1" t="s">
        <v>11</v>
      </c>
      <c r="D71" s="1" t="str">
        <f>IF(P9="ESI","REFERENT IDE","REFERENT AS")</f>
        <v>REFERENT IDE</v>
      </c>
    </row>
    <row r="72" spans="1:4" x14ac:dyDescent="0.25">
      <c r="A72" s="17">
        <f>DATE(YEAR(A6),MONTH(A6)+2,1)</f>
        <v>44440</v>
      </c>
      <c r="B72" s="14"/>
      <c r="C72" s="14"/>
      <c r="D72" s="14"/>
    </row>
    <row r="73" spans="1:4" x14ac:dyDescent="0.25">
      <c r="A73" s="9">
        <f>IFERROR(IF(MONTH(A72+1)&lt;&gt;MONTH($A72),"",A72+1),"")</f>
        <v>44441</v>
      </c>
      <c r="B73" s="3"/>
      <c r="C73" s="3"/>
      <c r="D73" s="3"/>
    </row>
    <row r="74" spans="1:4" x14ac:dyDescent="0.25">
      <c r="A74" s="9">
        <f t="shared" ref="A74:A102" si="2">IFERROR(IF(MONTH(A73+1)&lt;&gt;MONTH($A73),"",A73+1),"")</f>
        <v>44442</v>
      </c>
      <c r="B74" s="3"/>
      <c r="C74" s="3"/>
      <c r="D74" s="3"/>
    </row>
    <row r="75" spans="1:4" x14ac:dyDescent="0.25">
      <c r="A75" s="9">
        <f t="shared" si="2"/>
        <v>44443</v>
      </c>
      <c r="B75" s="3"/>
      <c r="C75" s="3"/>
      <c r="D75" s="3"/>
    </row>
    <row r="76" spans="1:4" x14ac:dyDescent="0.25">
      <c r="A76" s="9">
        <f t="shared" si="2"/>
        <v>44444</v>
      </c>
      <c r="B76" s="3"/>
      <c r="C76" s="3"/>
      <c r="D76" s="3"/>
    </row>
    <row r="77" spans="1:4" x14ac:dyDescent="0.25">
      <c r="A77" s="9">
        <f t="shared" si="2"/>
        <v>44445</v>
      </c>
      <c r="B77" s="3"/>
      <c r="C77" s="3"/>
      <c r="D77" s="3"/>
    </row>
    <row r="78" spans="1:4" x14ac:dyDescent="0.25">
      <c r="A78" s="9">
        <f t="shared" si="2"/>
        <v>44446</v>
      </c>
      <c r="B78" s="3"/>
      <c r="C78" s="3"/>
      <c r="D78" s="3"/>
    </row>
    <row r="79" spans="1:4" x14ac:dyDescent="0.25">
      <c r="A79" s="9">
        <f t="shared" si="2"/>
        <v>44447</v>
      </c>
      <c r="B79" s="3"/>
      <c r="C79" s="3"/>
      <c r="D79" s="3"/>
    </row>
    <row r="80" spans="1:4" x14ac:dyDescent="0.25">
      <c r="A80" s="9">
        <f t="shared" si="2"/>
        <v>44448</v>
      </c>
      <c r="B80" s="3"/>
      <c r="C80" s="3"/>
      <c r="D80" s="3"/>
    </row>
    <row r="81" spans="1:4" x14ac:dyDescent="0.25">
      <c r="A81" s="9">
        <f t="shared" si="2"/>
        <v>44449</v>
      </c>
      <c r="B81" s="3"/>
      <c r="C81" s="3"/>
      <c r="D81" s="3"/>
    </row>
    <row r="82" spans="1:4" x14ac:dyDescent="0.25">
      <c r="A82" s="9">
        <f t="shared" si="2"/>
        <v>44450</v>
      </c>
      <c r="B82" s="3"/>
      <c r="C82" s="3"/>
      <c r="D82" s="3"/>
    </row>
    <row r="83" spans="1:4" x14ac:dyDescent="0.25">
      <c r="A83" s="9">
        <f t="shared" si="2"/>
        <v>44451</v>
      </c>
      <c r="B83" s="3"/>
      <c r="C83" s="3"/>
      <c r="D83" s="3"/>
    </row>
    <row r="84" spans="1:4" x14ac:dyDescent="0.25">
      <c r="A84" s="9">
        <f t="shared" si="2"/>
        <v>44452</v>
      </c>
      <c r="B84" s="3"/>
      <c r="C84" s="3"/>
      <c r="D84" s="3"/>
    </row>
    <row r="85" spans="1:4" x14ac:dyDescent="0.25">
      <c r="A85" s="9">
        <f t="shared" si="2"/>
        <v>44453</v>
      </c>
      <c r="B85" s="3"/>
      <c r="C85" s="3"/>
      <c r="D85" s="3"/>
    </row>
    <row r="86" spans="1:4" x14ac:dyDescent="0.25">
      <c r="A86" s="9">
        <f t="shared" si="2"/>
        <v>44454</v>
      </c>
      <c r="B86" s="3"/>
      <c r="C86" s="3"/>
      <c r="D86" s="3"/>
    </row>
    <row r="87" spans="1:4" x14ac:dyDescent="0.25">
      <c r="A87" s="9">
        <f t="shared" si="2"/>
        <v>44455</v>
      </c>
      <c r="B87" s="3"/>
      <c r="C87" s="3"/>
      <c r="D87" s="3"/>
    </row>
    <row r="88" spans="1:4" x14ac:dyDescent="0.25">
      <c r="A88" s="9">
        <f t="shared" si="2"/>
        <v>44456</v>
      </c>
      <c r="B88" s="3"/>
      <c r="C88" s="3"/>
      <c r="D88" s="3"/>
    </row>
    <row r="89" spans="1:4" x14ac:dyDescent="0.25">
      <c r="A89" s="9">
        <f t="shared" si="2"/>
        <v>44457</v>
      </c>
      <c r="B89" s="3"/>
      <c r="C89" s="3"/>
      <c r="D89" s="3"/>
    </row>
    <row r="90" spans="1:4" x14ac:dyDescent="0.25">
      <c r="A90" s="9">
        <f t="shared" si="2"/>
        <v>44458</v>
      </c>
      <c r="B90" s="3"/>
      <c r="C90" s="3"/>
      <c r="D90" s="3"/>
    </row>
    <row r="91" spans="1:4" x14ac:dyDescent="0.25">
      <c r="A91" s="9">
        <f t="shared" si="2"/>
        <v>44459</v>
      </c>
      <c r="B91" s="3"/>
      <c r="C91" s="3"/>
      <c r="D91" s="3"/>
    </row>
    <row r="92" spans="1:4" x14ac:dyDescent="0.25">
      <c r="A92" s="9">
        <f t="shared" si="2"/>
        <v>44460</v>
      </c>
      <c r="B92" s="3"/>
      <c r="C92" s="3"/>
      <c r="D92" s="3"/>
    </row>
    <row r="93" spans="1:4" x14ac:dyDescent="0.25">
      <c r="A93" s="9">
        <f t="shared" si="2"/>
        <v>44461</v>
      </c>
      <c r="B93" s="3"/>
      <c r="C93" s="3"/>
      <c r="D93" s="3"/>
    </row>
    <row r="94" spans="1:4" hidden="1" x14ac:dyDescent="0.25">
      <c r="A94" s="9">
        <f t="shared" si="2"/>
        <v>44462</v>
      </c>
      <c r="B94" s="3"/>
      <c r="C94" s="3"/>
      <c r="D94" s="3"/>
    </row>
    <row r="95" spans="1:4" hidden="1" x14ac:dyDescent="0.25">
      <c r="A95" s="9">
        <f t="shared" si="2"/>
        <v>44463</v>
      </c>
      <c r="B95" s="3"/>
      <c r="C95" s="3"/>
      <c r="D95" s="3"/>
    </row>
    <row r="96" spans="1:4" hidden="1" x14ac:dyDescent="0.25">
      <c r="A96" s="9">
        <f t="shared" si="2"/>
        <v>44464</v>
      </c>
      <c r="B96" s="3"/>
      <c r="C96" s="3"/>
      <c r="D96" s="3"/>
    </row>
    <row r="97" spans="1:4" hidden="1" x14ac:dyDescent="0.25">
      <c r="A97" s="9">
        <f t="shared" si="2"/>
        <v>44465</v>
      </c>
      <c r="B97" s="3"/>
      <c r="C97" s="3"/>
      <c r="D97" s="3"/>
    </row>
    <row r="98" spans="1:4" hidden="1" x14ac:dyDescent="0.25">
      <c r="A98" s="9">
        <f t="shared" si="2"/>
        <v>44466</v>
      </c>
      <c r="B98" s="3"/>
      <c r="C98" s="3"/>
      <c r="D98" s="3"/>
    </row>
    <row r="99" spans="1:4" hidden="1" x14ac:dyDescent="0.25">
      <c r="A99" s="9">
        <f t="shared" si="2"/>
        <v>44467</v>
      </c>
      <c r="B99" s="3"/>
      <c r="C99" s="3"/>
      <c r="D99" s="3"/>
    </row>
    <row r="100" spans="1:4" hidden="1" x14ac:dyDescent="0.25">
      <c r="A100" s="9">
        <f t="shared" si="2"/>
        <v>44468</v>
      </c>
      <c r="B100" s="3"/>
      <c r="C100" s="3"/>
      <c r="D100" s="3"/>
    </row>
    <row r="101" spans="1:4" hidden="1" x14ac:dyDescent="0.25">
      <c r="A101" s="9">
        <f t="shared" si="2"/>
        <v>44469</v>
      </c>
      <c r="B101" s="3"/>
      <c r="C101" s="3"/>
      <c r="D101" s="3"/>
    </row>
    <row r="102" spans="1:4" ht="15.75" hidden="1" thickBot="1" x14ac:dyDescent="0.3">
      <c r="A102" s="10" t="str">
        <f t="shared" si="2"/>
        <v/>
      </c>
      <c r="B102" s="4"/>
      <c r="C102" s="4"/>
      <c r="D102" s="4"/>
    </row>
    <row r="103" spans="1:4" ht="21.75" hidden="1" thickBot="1" x14ac:dyDescent="0.4">
      <c r="A103" s="33" t="str">
        <f>UPPER(TEXT(DATE(YEAR(A6),MONTH(A6)+3,1),"mmmm"))</f>
        <v>OCTOBRE</v>
      </c>
      <c r="B103" s="32"/>
      <c r="C103" s="32"/>
      <c r="D103" s="32"/>
    </row>
    <row r="104" spans="1:4" ht="15.75" hidden="1" thickBot="1" x14ac:dyDescent="0.3">
      <c r="A104" s="11" t="s">
        <v>1</v>
      </c>
      <c r="B104" s="12" t="s">
        <v>0</v>
      </c>
      <c r="C104" s="12" t="s">
        <v>11</v>
      </c>
      <c r="D104" s="13" t="str">
        <f>IF(P9="ESI","REFERENT IDE","REFERENT AS")</f>
        <v>REFERENT IDE</v>
      </c>
    </row>
    <row r="105" spans="1:4" hidden="1" x14ac:dyDescent="0.25">
      <c r="A105" s="17">
        <f>DATE(YEAR(A6),MONTH(A6)+3,1)</f>
        <v>44470</v>
      </c>
      <c r="B105" s="14"/>
      <c r="C105" s="14"/>
      <c r="D105" s="14"/>
    </row>
    <row r="106" spans="1:4" hidden="1" x14ac:dyDescent="0.25">
      <c r="A106" s="9">
        <f>IFERROR(IF(MONTH(A105+1)&lt;&gt;MONTH($A105),"",A105+1),"")</f>
        <v>44471</v>
      </c>
      <c r="B106" s="3"/>
      <c r="C106" s="3"/>
      <c r="D106" s="3"/>
    </row>
    <row r="107" spans="1:4" hidden="1" x14ac:dyDescent="0.25">
      <c r="A107" s="9">
        <f t="shared" ref="A107:A135" si="3">IFERROR(IF(MONTH(A106+1)&lt;&gt;MONTH($A106),"",A106+1),"")</f>
        <v>44472</v>
      </c>
      <c r="B107" s="3"/>
      <c r="C107" s="3"/>
      <c r="D107" s="3"/>
    </row>
    <row r="108" spans="1:4" hidden="1" x14ac:dyDescent="0.25">
      <c r="A108" s="9">
        <f t="shared" si="3"/>
        <v>44473</v>
      </c>
      <c r="B108" s="3"/>
      <c r="C108" s="3"/>
      <c r="D108" s="3"/>
    </row>
    <row r="109" spans="1:4" hidden="1" x14ac:dyDescent="0.25">
      <c r="A109" s="9">
        <f t="shared" si="3"/>
        <v>44474</v>
      </c>
      <c r="B109" s="3"/>
      <c r="C109" s="3"/>
      <c r="D109" s="3"/>
    </row>
    <row r="110" spans="1:4" hidden="1" x14ac:dyDescent="0.25">
      <c r="A110" s="9">
        <f t="shared" si="3"/>
        <v>44475</v>
      </c>
      <c r="B110" s="3"/>
      <c r="C110" s="3"/>
      <c r="D110" s="3"/>
    </row>
    <row r="111" spans="1:4" hidden="1" x14ac:dyDescent="0.25">
      <c r="A111" s="9">
        <f t="shared" si="3"/>
        <v>44476</v>
      </c>
      <c r="B111" s="3"/>
      <c r="C111" s="3"/>
      <c r="D111" s="3"/>
    </row>
    <row r="112" spans="1:4" hidden="1" x14ac:dyDescent="0.25">
      <c r="A112" s="9">
        <f t="shared" si="3"/>
        <v>44477</v>
      </c>
      <c r="B112" s="3"/>
      <c r="C112" s="3"/>
      <c r="D112" s="3"/>
    </row>
    <row r="113" spans="1:4" hidden="1" x14ac:dyDescent="0.25">
      <c r="A113" s="9">
        <f t="shared" si="3"/>
        <v>44478</v>
      </c>
      <c r="B113" s="3"/>
      <c r="C113" s="3"/>
      <c r="D113" s="3"/>
    </row>
    <row r="114" spans="1:4" hidden="1" x14ac:dyDescent="0.25">
      <c r="A114" s="9">
        <f t="shared" si="3"/>
        <v>44479</v>
      </c>
      <c r="B114" s="3"/>
      <c r="C114" s="3"/>
      <c r="D114" s="3"/>
    </row>
    <row r="115" spans="1:4" hidden="1" x14ac:dyDescent="0.25">
      <c r="A115" s="9">
        <f t="shared" si="3"/>
        <v>44480</v>
      </c>
      <c r="B115" s="3"/>
      <c r="C115" s="3"/>
      <c r="D115" s="3"/>
    </row>
    <row r="116" spans="1:4" hidden="1" x14ac:dyDescent="0.25">
      <c r="A116" s="9">
        <f t="shared" si="3"/>
        <v>44481</v>
      </c>
      <c r="B116" s="3"/>
      <c r="C116" s="3"/>
      <c r="D116" s="3"/>
    </row>
    <row r="117" spans="1:4" hidden="1" x14ac:dyDescent="0.25">
      <c r="A117" s="9">
        <f t="shared" si="3"/>
        <v>44482</v>
      </c>
      <c r="B117" s="3"/>
      <c r="C117" s="3"/>
      <c r="D117" s="3"/>
    </row>
    <row r="118" spans="1:4" hidden="1" x14ac:dyDescent="0.25">
      <c r="A118" s="9">
        <f t="shared" si="3"/>
        <v>44483</v>
      </c>
      <c r="B118" s="3"/>
      <c r="C118" s="3"/>
      <c r="D118" s="3"/>
    </row>
    <row r="119" spans="1:4" hidden="1" x14ac:dyDescent="0.25">
      <c r="A119" s="9">
        <f t="shared" si="3"/>
        <v>44484</v>
      </c>
      <c r="B119" s="3"/>
      <c r="C119" s="3"/>
      <c r="D119" s="3"/>
    </row>
    <row r="120" spans="1:4" hidden="1" x14ac:dyDescent="0.25">
      <c r="A120" s="9">
        <f t="shared" si="3"/>
        <v>44485</v>
      </c>
      <c r="B120" s="3"/>
      <c r="C120" s="3"/>
      <c r="D120" s="3"/>
    </row>
    <row r="121" spans="1:4" hidden="1" x14ac:dyDescent="0.25">
      <c r="A121" s="9">
        <f t="shared" si="3"/>
        <v>44486</v>
      </c>
      <c r="B121" s="3"/>
      <c r="C121" s="3"/>
      <c r="D121" s="3"/>
    </row>
    <row r="122" spans="1:4" hidden="1" x14ac:dyDescent="0.25">
      <c r="A122" s="9">
        <f t="shared" si="3"/>
        <v>44487</v>
      </c>
      <c r="B122" s="3"/>
      <c r="C122" s="3"/>
      <c r="D122" s="3"/>
    </row>
    <row r="123" spans="1:4" hidden="1" x14ac:dyDescent="0.25">
      <c r="A123" s="9">
        <f t="shared" si="3"/>
        <v>44488</v>
      </c>
      <c r="B123" s="3"/>
      <c r="C123" s="3"/>
      <c r="D123" s="3"/>
    </row>
    <row r="124" spans="1:4" hidden="1" x14ac:dyDescent="0.25">
      <c r="A124" s="9">
        <f t="shared" si="3"/>
        <v>44489</v>
      </c>
      <c r="B124" s="3"/>
      <c r="C124" s="3"/>
      <c r="D124" s="3"/>
    </row>
    <row r="125" spans="1:4" hidden="1" x14ac:dyDescent="0.25">
      <c r="A125" s="9">
        <f t="shared" si="3"/>
        <v>44490</v>
      </c>
      <c r="B125" s="3"/>
      <c r="C125" s="3"/>
      <c r="D125" s="3"/>
    </row>
    <row r="126" spans="1:4" hidden="1" x14ac:dyDescent="0.25">
      <c r="A126" s="9">
        <f t="shared" si="3"/>
        <v>44491</v>
      </c>
      <c r="B126" s="3"/>
      <c r="C126" s="3"/>
      <c r="D126" s="3"/>
    </row>
    <row r="127" spans="1:4" hidden="1" x14ac:dyDescent="0.25">
      <c r="A127" s="9">
        <f t="shared" si="3"/>
        <v>44492</v>
      </c>
      <c r="B127" s="3"/>
      <c r="C127" s="3"/>
      <c r="D127" s="3"/>
    </row>
    <row r="128" spans="1:4" hidden="1" x14ac:dyDescent="0.25">
      <c r="A128" s="9">
        <f t="shared" si="3"/>
        <v>44493</v>
      </c>
      <c r="B128" s="3"/>
      <c r="C128" s="3"/>
      <c r="D128" s="3"/>
    </row>
    <row r="129" spans="1:4" hidden="1" x14ac:dyDescent="0.25">
      <c r="A129" s="9">
        <f t="shared" si="3"/>
        <v>44494</v>
      </c>
      <c r="B129" s="3"/>
      <c r="C129" s="3"/>
      <c r="D129" s="3"/>
    </row>
    <row r="130" spans="1:4" hidden="1" x14ac:dyDescent="0.25">
      <c r="A130" s="9">
        <f t="shared" si="3"/>
        <v>44495</v>
      </c>
      <c r="B130" s="3"/>
      <c r="C130" s="3"/>
      <c r="D130" s="3"/>
    </row>
    <row r="131" spans="1:4" hidden="1" x14ac:dyDescent="0.25">
      <c r="A131" s="9">
        <f t="shared" si="3"/>
        <v>44496</v>
      </c>
      <c r="B131" s="3"/>
      <c r="C131" s="3"/>
      <c r="D131" s="3"/>
    </row>
    <row r="132" spans="1:4" hidden="1" x14ac:dyDescent="0.25">
      <c r="A132" s="9">
        <f t="shared" si="3"/>
        <v>44497</v>
      </c>
      <c r="B132" s="3"/>
      <c r="C132" s="3"/>
      <c r="D132" s="3"/>
    </row>
    <row r="133" spans="1:4" hidden="1" x14ac:dyDescent="0.25">
      <c r="A133" s="9">
        <f t="shared" si="3"/>
        <v>44498</v>
      </c>
      <c r="B133" s="3"/>
      <c r="C133" s="3"/>
      <c r="D133" s="3"/>
    </row>
    <row r="134" spans="1:4" hidden="1" x14ac:dyDescent="0.25">
      <c r="A134" s="9">
        <f t="shared" si="3"/>
        <v>44499</v>
      </c>
      <c r="B134" s="3"/>
      <c r="C134" s="3"/>
      <c r="D134" s="3"/>
    </row>
    <row r="135" spans="1:4" ht="15.75" hidden="1" thickBot="1" x14ac:dyDescent="0.3">
      <c r="A135" s="10">
        <f t="shared" si="3"/>
        <v>44500</v>
      </c>
      <c r="B135" s="4"/>
      <c r="C135" s="4"/>
      <c r="D135" s="4"/>
    </row>
  </sheetData>
  <mergeCells count="4">
    <mergeCell ref="A4:D4"/>
    <mergeCell ref="A37:D37"/>
    <mergeCell ref="A70:D70"/>
    <mergeCell ref="A103:D103"/>
  </mergeCells>
  <conditionalFormatting sqref="A39:D69 A72:D102 A105:D135 A6:D36">
    <cfRule type="expression" dxfId="0" priority="2">
      <formula>WEEKDAY($A6,2)&gt;5</formula>
    </cfRule>
  </conditionalFormatting>
  <dataValidations count="2">
    <dataValidation type="list" allowBlank="1" showInputMessage="1" showErrorMessage="1" sqref="J2 P11" xr:uid="{D508FD92-7510-482E-AF96-AFDF68FE2025}">
      <formula1>"5,10,1,2,3,4,6,7,8,9"</formula1>
    </dataValidation>
    <dataValidation type="list" allowBlank="1" showInputMessage="1" showErrorMessage="1" sqref="P9" xr:uid="{A0292254-9F45-4888-8484-27D49AA67D87}">
      <formula1>"ESI,EAS"</formula1>
    </dataValidation>
  </dataValidations>
  <pageMargins left="0.7" right="0.7" top="0.75" bottom="0.75" header="0.3" footer="0.3"/>
  <pageSetup paperSize="9" scale="54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92" r:id="rId4" name="Datefin">
          <controlPr defaultSize="0" autoLine="0" r:id="rId5">
            <anchor moveWithCells="1">
              <from>
                <xdr:col>6</xdr:col>
                <xdr:colOff>542925</xdr:colOff>
                <xdr:row>12</xdr:row>
                <xdr:rowOff>161925</xdr:rowOff>
              </from>
              <to>
                <xdr:col>7</xdr:col>
                <xdr:colOff>704850</xdr:colOff>
                <xdr:row>14</xdr:row>
                <xdr:rowOff>19050</xdr:rowOff>
              </to>
            </anchor>
          </controlPr>
        </control>
      </mc:Choice>
      <mc:Fallback>
        <control shapeId="1092" r:id="rId4" name="Datefin"/>
      </mc:Fallback>
    </mc:AlternateContent>
    <mc:AlternateContent xmlns:mc="http://schemas.openxmlformats.org/markup-compatibility/2006">
      <mc:Choice Requires="x14">
        <control shapeId="1089" r:id="rId6" name="semainelabel">
          <controlPr defaultSize="0" autoLine="0" r:id="rId7">
            <anchor>
              <from>
                <xdr:col>6</xdr:col>
                <xdr:colOff>304800</xdr:colOff>
                <xdr:row>15</xdr:row>
                <xdr:rowOff>0</xdr:rowOff>
              </from>
              <to>
                <xdr:col>7</xdr:col>
                <xdr:colOff>161925</xdr:colOff>
                <xdr:row>16</xdr:row>
                <xdr:rowOff>76200</xdr:rowOff>
              </to>
            </anchor>
          </controlPr>
        </control>
      </mc:Choice>
      <mc:Fallback>
        <control shapeId="1089" r:id="rId6" name="semainelabel"/>
      </mc:Fallback>
    </mc:AlternateContent>
    <mc:AlternateContent xmlns:mc="http://schemas.openxmlformats.org/markup-compatibility/2006">
      <mc:Choice Requires="x14">
        <control shapeId="1088" r:id="rId8" name="Label1">
          <controlPr defaultSize="0" autoLine="0" r:id="rId9">
            <anchor>
              <from>
                <xdr:col>5</xdr:col>
                <xdr:colOff>38100</xdr:colOff>
                <xdr:row>15</xdr:row>
                <xdr:rowOff>0</xdr:rowOff>
              </from>
              <to>
                <xdr:col>6</xdr:col>
                <xdr:colOff>171450</xdr:colOff>
                <xdr:row>16</xdr:row>
                <xdr:rowOff>76200</xdr:rowOff>
              </to>
            </anchor>
          </controlPr>
        </control>
      </mc:Choice>
      <mc:Fallback>
        <control shapeId="1088" r:id="rId8" name="Label1"/>
      </mc:Fallback>
    </mc:AlternateContent>
    <mc:AlternateContent xmlns:mc="http://schemas.openxmlformats.org/markup-compatibility/2006">
      <mc:Choice Requires="x14">
        <control shapeId="1086" r:id="rId10" name="DateDeb">
          <controlPr defaultSize="0" autoLine="0" linkedCell="P10" r:id="rId11">
            <anchor>
              <from>
                <xdr:col>5</xdr:col>
                <xdr:colOff>209550</xdr:colOff>
                <xdr:row>12</xdr:row>
                <xdr:rowOff>114300</xdr:rowOff>
              </from>
              <to>
                <xdr:col>6</xdr:col>
                <xdr:colOff>371475</xdr:colOff>
                <xdr:row>14</xdr:row>
                <xdr:rowOff>0</xdr:rowOff>
              </to>
            </anchor>
          </controlPr>
        </control>
      </mc:Choice>
      <mc:Fallback>
        <control shapeId="1086" r:id="rId10" name="DateDeb"/>
      </mc:Fallback>
    </mc:AlternateContent>
    <mc:AlternateContent xmlns:mc="http://schemas.openxmlformats.org/markup-compatibility/2006">
      <mc:Choice Requires="x14">
        <control shapeId="1042" r:id="rId12" name="ComboBox1">
          <controlPr defaultSize="0" autoLine="0" linkedCell="P8" r:id="rId13">
            <anchor>
              <from>
                <xdr:col>5</xdr:col>
                <xdr:colOff>504825</xdr:colOff>
                <xdr:row>4</xdr:row>
                <xdr:rowOff>171450</xdr:rowOff>
              </from>
              <to>
                <xdr:col>7</xdr:col>
                <xdr:colOff>219075</xdr:colOff>
                <xdr:row>6</xdr:row>
                <xdr:rowOff>66675</xdr:rowOff>
              </to>
            </anchor>
          </controlPr>
        </control>
      </mc:Choice>
      <mc:Fallback>
        <control shapeId="1042" r:id="rId12" name="ComboBox1"/>
      </mc:Fallback>
    </mc:AlternateContent>
    <mc:AlternateContent xmlns:mc="http://schemas.openxmlformats.org/markup-compatibility/2006">
      <mc:Choice Requires="x14">
        <control shapeId="1050" r:id="rId14" name="SemaineBox">
          <controlPr defaultSize="0" autoLine="0" listFillRange="SEMAINES" r:id="rId15">
            <anchor>
              <from>
                <xdr:col>6</xdr:col>
                <xdr:colOff>57150</xdr:colOff>
                <xdr:row>14</xdr:row>
                <xdr:rowOff>152400</xdr:rowOff>
              </from>
              <to>
                <xdr:col>6</xdr:col>
                <xdr:colOff>419100</xdr:colOff>
                <xdr:row>16</xdr:row>
                <xdr:rowOff>19050</xdr:rowOff>
              </to>
            </anchor>
          </controlPr>
        </control>
      </mc:Choice>
      <mc:Fallback>
        <control shapeId="1050" r:id="rId14" name="SemaineBox"/>
      </mc:Fallback>
    </mc:AlternateContent>
    <mc:AlternateContent xmlns:mc="http://schemas.openxmlformats.org/markup-compatibility/2006">
      <mc:Choice Requires="x14">
        <control shapeId="1051" r:id="rId16" name="TextBox3">
          <controlPr defaultSize="0" autoLine="0" linkedCell="O2" r:id="rId17">
            <anchor>
              <from>
                <xdr:col>5</xdr:col>
                <xdr:colOff>66675</xdr:colOff>
                <xdr:row>20</xdr:row>
                <xdr:rowOff>142875</xdr:rowOff>
              </from>
              <to>
                <xdr:col>6</xdr:col>
                <xdr:colOff>76200</xdr:colOff>
                <xdr:row>21</xdr:row>
                <xdr:rowOff>180975</xdr:rowOff>
              </to>
            </anchor>
          </controlPr>
        </control>
      </mc:Choice>
      <mc:Fallback>
        <control shapeId="1051" r:id="rId16" name="TextBox3"/>
      </mc:Fallback>
    </mc:AlternateContent>
    <mc:AlternateContent xmlns:mc="http://schemas.openxmlformats.org/markup-compatibility/2006">
      <mc:Choice Requires="x14">
        <control shapeId="1052" r:id="rId18" name="TextBox4">
          <controlPr defaultSize="0" autoLine="0" linkedCell="O3" r:id="rId19">
            <anchor>
              <from>
                <xdr:col>5</xdr:col>
                <xdr:colOff>66675</xdr:colOff>
                <xdr:row>22</xdr:row>
                <xdr:rowOff>19050</xdr:rowOff>
              </from>
              <to>
                <xdr:col>6</xdr:col>
                <xdr:colOff>76200</xdr:colOff>
                <xdr:row>36</xdr:row>
                <xdr:rowOff>57150</xdr:rowOff>
              </to>
            </anchor>
          </controlPr>
        </control>
      </mc:Choice>
      <mc:Fallback>
        <control shapeId="1052" r:id="rId18" name="TextBox4"/>
      </mc:Fallback>
    </mc:AlternateContent>
    <mc:AlternateContent xmlns:mc="http://schemas.openxmlformats.org/markup-compatibility/2006">
      <mc:Choice Requires="x14">
        <control shapeId="1053" r:id="rId20" name="TextBox5">
          <controlPr defaultSize="0" autoLine="0" linkedCell="O4" r:id="rId21">
            <anchor>
              <from>
                <xdr:col>5</xdr:col>
                <xdr:colOff>66675</xdr:colOff>
                <xdr:row>36</xdr:row>
                <xdr:rowOff>85725</xdr:rowOff>
              </from>
              <to>
                <xdr:col>6</xdr:col>
                <xdr:colOff>76200</xdr:colOff>
                <xdr:row>37</xdr:row>
                <xdr:rowOff>38100</xdr:rowOff>
              </to>
            </anchor>
          </controlPr>
        </control>
      </mc:Choice>
      <mc:Fallback>
        <control shapeId="1053" r:id="rId20" name="TextBox5"/>
      </mc:Fallback>
    </mc:AlternateContent>
    <mc:AlternateContent xmlns:mc="http://schemas.openxmlformats.org/markup-compatibility/2006">
      <mc:Choice Requires="x14">
        <control shapeId="1054" r:id="rId22" name="TextBox6">
          <controlPr defaultSize="0" autoLine="0" linkedCell="O5" r:id="rId23">
            <anchor>
              <from>
                <xdr:col>5</xdr:col>
                <xdr:colOff>66675</xdr:colOff>
                <xdr:row>37</xdr:row>
                <xdr:rowOff>76200</xdr:rowOff>
              </from>
              <to>
                <xdr:col>6</xdr:col>
                <xdr:colOff>76200</xdr:colOff>
                <xdr:row>38</xdr:row>
                <xdr:rowOff>104775</xdr:rowOff>
              </to>
            </anchor>
          </controlPr>
        </control>
      </mc:Choice>
      <mc:Fallback>
        <control shapeId="1054" r:id="rId22" name="TextBox6"/>
      </mc:Fallback>
    </mc:AlternateContent>
    <mc:AlternateContent xmlns:mc="http://schemas.openxmlformats.org/markup-compatibility/2006">
      <mc:Choice Requires="x14">
        <control shapeId="1055" r:id="rId24" name="TextBox7">
          <controlPr defaultSize="0" autoLine="0" linkedCell="O6" r:id="rId25">
            <anchor>
              <from>
                <xdr:col>5</xdr:col>
                <xdr:colOff>66675</xdr:colOff>
                <xdr:row>38</xdr:row>
                <xdr:rowOff>142875</xdr:rowOff>
              </from>
              <to>
                <xdr:col>6</xdr:col>
                <xdr:colOff>76200</xdr:colOff>
                <xdr:row>39</xdr:row>
                <xdr:rowOff>180975</xdr:rowOff>
              </to>
            </anchor>
          </controlPr>
        </control>
      </mc:Choice>
      <mc:Fallback>
        <control shapeId="1055" r:id="rId24" name="TextBox7"/>
      </mc:Fallback>
    </mc:AlternateContent>
    <mc:AlternateContent xmlns:mc="http://schemas.openxmlformats.org/markup-compatibility/2006">
      <mc:Choice Requires="x14">
        <control shapeId="1068" r:id="rId26" name="TextBox8">
          <controlPr defaultSize="0" autoLine="0" linkedCell="P2" r:id="rId27">
            <anchor>
              <from>
                <xdr:col>6</xdr:col>
                <xdr:colOff>104775</xdr:colOff>
                <xdr:row>20</xdr:row>
                <xdr:rowOff>142875</xdr:rowOff>
              </from>
              <to>
                <xdr:col>6</xdr:col>
                <xdr:colOff>1095375</xdr:colOff>
                <xdr:row>21</xdr:row>
                <xdr:rowOff>180975</xdr:rowOff>
              </to>
            </anchor>
          </controlPr>
        </control>
      </mc:Choice>
      <mc:Fallback>
        <control shapeId="1068" r:id="rId26" name="TextBox8"/>
      </mc:Fallback>
    </mc:AlternateContent>
    <mc:AlternateContent xmlns:mc="http://schemas.openxmlformats.org/markup-compatibility/2006">
      <mc:Choice Requires="x14">
        <control shapeId="1069" r:id="rId28" name="TextBox9">
          <controlPr defaultSize="0" autoLine="0" linkedCell="P3" r:id="rId29">
            <anchor>
              <from>
                <xdr:col>6</xdr:col>
                <xdr:colOff>104775</xdr:colOff>
                <xdr:row>22</xdr:row>
                <xdr:rowOff>19050</xdr:rowOff>
              </from>
              <to>
                <xdr:col>6</xdr:col>
                <xdr:colOff>1095375</xdr:colOff>
                <xdr:row>36</xdr:row>
                <xdr:rowOff>57150</xdr:rowOff>
              </to>
            </anchor>
          </controlPr>
        </control>
      </mc:Choice>
      <mc:Fallback>
        <control shapeId="1069" r:id="rId28" name="TextBox9"/>
      </mc:Fallback>
    </mc:AlternateContent>
    <mc:AlternateContent xmlns:mc="http://schemas.openxmlformats.org/markup-compatibility/2006">
      <mc:Choice Requires="x14">
        <control shapeId="1070" r:id="rId30" name="TextBox10">
          <controlPr defaultSize="0" autoLine="0" linkedCell="P4" r:id="rId31">
            <anchor>
              <from>
                <xdr:col>6</xdr:col>
                <xdr:colOff>104775</xdr:colOff>
                <xdr:row>36</xdr:row>
                <xdr:rowOff>85725</xdr:rowOff>
              </from>
              <to>
                <xdr:col>6</xdr:col>
                <xdr:colOff>1095375</xdr:colOff>
                <xdr:row>37</xdr:row>
                <xdr:rowOff>38100</xdr:rowOff>
              </to>
            </anchor>
          </controlPr>
        </control>
      </mc:Choice>
      <mc:Fallback>
        <control shapeId="1070" r:id="rId30" name="TextBox10"/>
      </mc:Fallback>
    </mc:AlternateContent>
    <mc:AlternateContent xmlns:mc="http://schemas.openxmlformats.org/markup-compatibility/2006">
      <mc:Choice Requires="x14">
        <control shapeId="1071" r:id="rId32" name="TextBox11">
          <controlPr defaultSize="0" autoLine="0" linkedCell="P5" r:id="rId33">
            <anchor>
              <from>
                <xdr:col>6</xdr:col>
                <xdr:colOff>104775</xdr:colOff>
                <xdr:row>37</xdr:row>
                <xdr:rowOff>76200</xdr:rowOff>
              </from>
              <to>
                <xdr:col>6</xdr:col>
                <xdr:colOff>1095375</xdr:colOff>
                <xdr:row>38</xdr:row>
                <xdr:rowOff>104775</xdr:rowOff>
              </to>
            </anchor>
          </controlPr>
        </control>
      </mc:Choice>
      <mc:Fallback>
        <control shapeId="1071" r:id="rId32" name="TextBox11"/>
      </mc:Fallback>
    </mc:AlternateContent>
    <mc:AlternateContent xmlns:mc="http://schemas.openxmlformats.org/markup-compatibility/2006">
      <mc:Choice Requires="x14">
        <control shapeId="1072" r:id="rId34" name="TextBox12">
          <controlPr defaultSize="0" autoLine="0" linkedCell="P6" r:id="rId35">
            <anchor>
              <from>
                <xdr:col>6</xdr:col>
                <xdr:colOff>104775</xdr:colOff>
                <xdr:row>38</xdr:row>
                <xdr:rowOff>142875</xdr:rowOff>
              </from>
              <to>
                <xdr:col>6</xdr:col>
                <xdr:colOff>1095375</xdr:colOff>
                <xdr:row>39</xdr:row>
                <xdr:rowOff>180975</xdr:rowOff>
              </to>
            </anchor>
          </controlPr>
        </control>
      </mc:Choice>
      <mc:Fallback>
        <control shapeId="1072" r:id="rId34" name="TextBox12"/>
      </mc:Fallback>
    </mc:AlternateContent>
    <mc:AlternateContent xmlns:mc="http://schemas.openxmlformats.org/markup-compatibility/2006">
      <mc:Choice Requires="x14">
        <control shapeId="1077" r:id="rId36" name="TextBox13">
          <controlPr defaultSize="0" autoLine="0" linkedCell="Q2" r:id="rId37">
            <anchor>
              <from>
                <xdr:col>7</xdr:col>
                <xdr:colOff>28575</xdr:colOff>
                <xdr:row>20</xdr:row>
                <xdr:rowOff>142875</xdr:rowOff>
              </from>
              <to>
                <xdr:col>7</xdr:col>
                <xdr:colOff>714375</xdr:colOff>
                <xdr:row>21</xdr:row>
                <xdr:rowOff>180975</xdr:rowOff>
              </to>
            </anchor>
          </controlPr>
        </control>
      </mc:Choice>
      <mc:Fallback>
        <control shapeId="1077" r:id="rId36" name="TextBox13"/>
      </mc:Fallback>
    </mc:AlternateContent>
    <mc:AlternateContent xmlns:mc="http://schemas.openxmlformats.org/markup-compatibility/2006">
      <mc:Choice Requires="x14">
        <control shapeId="1078" r:id="rId38" name="TextBox14">
          <controlPr defaultSize="0" autoLine="0" linkedCell="Q3" r:id="rId39">
            <anchor>
              <from>
                <xdr:col>7</xdr:col>
                <xdr:colOff>28575</xdr:colOff>
                <xdr:row>22</xdr:row>
                <xdr:rowOff>19050</xdr:rowOff>
              </from>
              <to>
                <xdr:col>7</xdr:col>
                <xdr:colOff>714375</xdr:colOff>
                <xdr:row>36</xdr:row>
                <xdr:rowOff>57150</xdr:rowOff>
              </to>
            </anchor>
          </controlPr>
        </control>
      </mc:Choice>
      <mc:Fallback>
        <control shapeId="1078" r:id="rId38" name="TextBox14"/>
      </mc:Fallback>
    </mc:AlternateContent>
    <mc:AlternateContent xmlns:mc="http://schemas.openxmlformats.org/markup-compatibility/2006">
      <mc:Choice Requires="x14">
        <control shapeId="1079" r:id="rId40" name="TextBox15">
          <controlPr defaultSize="0" autoLine="0" linkedCell="Q4" r:id="rId41">
            <anchor>
              <from>
                <xdr:col>7</xdr:col>
                <xdr:colOff>28575</xdr:colOff>
                <xdr:row>36</xdr:row>
                <xdr:rowOff>85725</xdr:rowOff>
              </from>
              <to>
                <xdr:col>7</xdr:col>
                <xdr:colOff>714375</xdr:colOff>
                <xdr:row>37</xdr:row>
                <xdr:rowOff>38100</xdr:rowOff>
              </to>
            </anchor>
          </controlPr>
        </control>
      </mc:Choice>
      <mc:Fallback>
        <control shapeId="1079" r:id="rId40" name="TextBox15"/>
      </mc:Fallback>
    </mc:AlternateContent>
    <mc:AlternateContent xmlns:mc="http://schemas.openxmlformats.org/markup-compatibility/2006">
      <mc:Choice Requires="x14">
        <control shapeId="1080" r:id="rId42" name="TextBox16">
          <controlPr defaultSize="0" autoLine="0" linkedCell="Q5" r:id="rId43">
            <anchor>
              <from>
                <xdr:col>7</xdr:col>
                <xdr:colOff>28575</xdr:colOff>
                <xdr:row>37</xdr:row>
                <xdr:rowOff>76200</xdr:rowOff>
              </from>
              <to>
                <xdr:col>7</xdr:col>
                <xdr:colOff>714375</xdr:colOff>
                <xdr:row>38</xdr:row>
                <xdr:rowOff>104775</xdr:rowOff>
              </to>
            </anchor>
          </controlPr>
        </control>
      </mc:Choice>
      <mc:Fallback>
        <control shapeId="1080" r:id="rId42" name="TextBox16"/>
      </mc:Fallback>
    </mc:AlternateContent>
    <mc:AlternateContent xmlns:mc="http://schemas.openxmlformats.org/markup-compatibility/2006">
      <mc:Choice Requires="x14">
        <control shapeId="1081" r:id="rId44" name="TextBox17">
          <controlPr defaultSize="0" autoLine="0" linkedCell="Q6" r:id="rId45">
            <anchor>
              <from>
                <xdr:col>7</xdr:col>
                <xdr:colOff>28575</xdr:colOff>
                <xdr:row>38</xdr:row>
                <xdr:rowOff>142875</xdr:rowOff>
              </from>
              <to>
                <xdr:col>7</xdr:col>
                <xdr:colOff>714375</xdr:colOff>
                <xdr:row>39</xdr:row>
                <xdr:rowOff>180975</xdr:rowOff>
              </to>
            </anchor>
          </controlPr>
        </control>
      </mc:Choice>
      <mc:Fallback>
        <control shapeId="1081" r:id="rId44" name="TextBox17"/>
      </mc:Fallback>
    </mc:AlternateContent>
    <mc:AlternateContent xmlns:mc="http://schemas.openxmlformats.org/markup-compatibility/2006">
      <mc:Choice Requires="x14">
        <control shapeId="1090" r:id="rId46" name="FonctionBox">
          <controlPr defaultSize="0" autoLine="0" listFillRange="FONCTIONS" r:id="rId47">
            <anchor moveWithCells="1">
              <from>
                <xdr:col>6</xdr:col>
                <xdr:colOff>104775</xdr:colOff>
                <xdr:row>8</xdr:row>
                <xdr:rowOff>114300</xdr:rowOff>
              </from>
              <to>
                <xdr:col>6</xdr:col>
                <xdr:colOff>952500</xdr:colOff>
                <xdr:row>10</xdr:row>
                <xdr:rowOff>0</xdr:rowOff>
              </to>
            </anchor>
          </controlPr>
        </control>
      </mc:Choice>
      <mc:Fallback>
        <control shapeId="1090" r:id="rId46" name="FonctionBox"/>
      </mc:Fallback>
    </mc:AlternateContent>
    <mc:AlternateContent xmlns:mc="http://schemas.openxmlformats.org/markup-compatibility/2006">
      <mc:Choice Requires="x14">
        <control shapeId="1028" r:id="rId48" name="Button 4">
          <controlPr defaultSize="0" print="0" autoFill="0" autoPict="0" macro="[0]!Bouton4_Cliquer">
            <anchor moveWithCells="1" sizeWithCells="1">
              <from>
                <xdr:col>5</xdr:col>
                <xdr:colOff>361950</xdr:colOff>
                <xdr:row>0</xdr:row>
                <xdr:rowOff>38100</xdr:rowOff>
              </from>
              <to>
                <xdr:col>7</xdr:col>
                <xdr:colOff>504825</xdr:colOff>
                <xdr:row>2</xdr:row>
                <xdr:rowOff>161925</xdr:rowOff>
              </to>
            </anchor>
          </controlPr>
        </control>
      </mc:Choice>
    </mc:AlternateContent>
  </controls>
  <tableParts count="1">
    <tablePart r:id="rId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FONCTIONS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cp:lastPrinted>2021-03-19T21:13:23Z</cp:lastPrinted>
  <dcterms:created xsi:type="dcterms:W3CDTF">2021-03-17T20:55:47Z</dcterms:created>
  <dcterms:modified xsi:type="dcterms:W3CDTF">2021-03-20T13:44:03Z</dcterms:modified>
</cp:coreProperties>
</file>