
<file path=[Content_Types].xml><?xml version="1.0" encoding="utf-8"?>
<Types xmlns="http://schemas.openxmlformats.org/package/2006/content-types">
  <Override PartName="/xl/printerSettings/printerSettings1.bin" ContentType="application/vnd.openxmlformats-officedocument.spreadsheetml.printerSettings"/>
  <Override PartName="/xl/tables/table4.xml" ContentType="application/vnd.openxmlformats-officedocument.spreadsheetml.table+xml"/>
  <Override PartName="/xl/tables/table16.xml" ContentType="application/vnd.openxmlformats-officedocument.spreadsheetml.table+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worksheets/sheet6.xml" ContentType="application/vnd.openxmlformats-officedocument.spreadsheetml.worksheet+xml"/>
  <Default Extension="emf" ContentType="image/x-emf"/>
  <Override PartName="/xl/tables/table11.xml" ContentType="application/vnd.openxmlformats-officedocument.spreadsheetml.table+xml"/>
  <Override PartName="/xl/tables/table12.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activeX/activeX2.xml" ContentType="application/vnd.ms-office.activeX+xml"/>
  <Override PartName="/xl/activeX/activeX3.xml" ContentType="application/vnd.ms-office.activeX+xml"/>
  <Override PartName="/xl/activeX/activeX4.xml" ContentType="application/vnd.ms-office.activeX+xml"/>
  <Override PartName="/xl/tables/table10.xml" ContentType="application/vnd.openxmlformats-officedocument.spreadsheetml.table+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tables/table9.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tables/table7.xml" ContentType="application/vnd.openxmlformats-officedocument.spreadsheetml.table+xml"/>
  <Override PartName="/xl/tables/table8.xml" ContentType="application/vnd.openxmlformats-officedocument.spreadsheetml.table+xml"/>
  <Override PartName="/xl/tables/table19.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printerSettings/printerSettings2.bin" ContentType="application/vnd.openxmlformats-officedocument.spreadsheetml.printerSettings"/>
  <Override PartName="/docProps/core.xml" ContentType="application/vnd.openxmlformats-package.core-properties+xml"/>
  <Default Extension="bin" ContentType="application/vnd.ms-office.activeX"/>
  <Override PartName="/xl/tables/table3.xml" ContentType="application/vnd.openxmlformats-officedocument.spreadsheetml.table+xml"/>
  <Override PartName="/xl/tables/table15.xml" ContentType="application/vnd.openxmlformats-officedocument.spreadsheetml.tab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30" windowWidth="20115" windowHeight="8010" tabRatio="865"/>
  </bookViews>
  <sheets>
    <sheet name="Automatisation" sheetId="1" r:id="rId1"/>
    <sheet name="Identité Entreprise" sheetId="2" r:id="rId2"/>
    <sheet name="Processus achat" sheetId="5" r:id="rId3"/>
    <sheet name="Processus vente" sheetId="6" r:id="rId4"/>
    <sheet name="TVA" sheetId="7" r:id="rId5"/>
    <sheet name="Archivage" sheetId="8" r:id="rId6"/>
  </sheets>
  <functionGroups/>
  <definedNames>
    <definedName name="_xlnm._FilterDatabase" localSheetId="4" hidden="1">TVA!$A$11:$F$11</definedName>
    <definedName name="_Toc63000865" localSheetId="2">'Processus achat'!$D$8</definedName>
    <definedName name="_Toc63000866" localSheetId="2">'Processus achat'!$D$10</definedName>
    <definedName name="_Toc63000867" localSheetId="2">'Processus achat'!$D$11</definedName>
    <definedName name="_Toc63000868" localSheetId="2">'Processus achat'!$D$16</definedName>
    <definedName name="_Toc63000870" localSheetId="2">'Processus achat'!$D$35</definedName>
    <definedName name="_Toc63000871" localSheetId="2">'Processus achat'!$D$40</definedName>
    <definedName name="_Toc63000874" localSheetId="2">'Processus achat'!$D$58</definedName>
    <definedName name="_Toc63000875" localSheetId="2">'Processus achat'!$D$64</definedName>
    <definedName name="_Toc63000876" localSheetId="2">'Processus achat'!$D$69</definedName>
    <definedName name="_Toc63000877" localSheetId="2">'Processus achat'!#REF!</definedName>
    <definedName name="_Toc63000878" localSheetId="2">'Processus achat'!$E$76</definedName>
    <definedName name="_Toc63000879" localSheetId="2">'Processus achat'!$E$82</definedName>
    <definedName name="_Toc63000880" localSheetId="2">'Processus achat'!$E$88</definedName>
    <definedName name="_Toc63000881" localSheetId="2">'Processus achat'!$E$93</definedName>
    <definedName name="_Toc63000885" localSheetId="3">'Processus vente'!#REF!</definedName>
    <definedName name="Tableau_1">TVA!$A$1:$F$8</definedName>
    <definedName name="Tableau_2">TVA!$A$10:$F$18</definedName>
    <definedName name="Tableau_3">Archivage!$A$1:$C$8</definedName>
  </definedNames>
  <calcPr calcId="125725"/>
</workbook>
</file>

<file path=xl/calcChain.xml><?xml version="1.0" encoding="utf-8"?>
<calcChain xmlns="http://schemas.openxmlformats.org/spreadsheetml/2006/main">
  <c r="D35" i="6"/>
  <c r="D34"/>
  <c r="D50"/>
  <c r="D49"/>
  <c r="D48"/>
  <c r="D46"/>
  <c r="D45"/>
  <c r="D44"/>
  <c r="D43"/>
  <c r="D42"/>
  <c r="D40"/>
  <c r="D39"/>
  <c r="D38"/>
  <c r="D36"/>
  <c r="D33"/>
  <c r="D32"/>
  <c r="D29"/>
  <c r="D28"/>
  <c r="D27"/>
  <c r="D26"/>
  <c r="D25"/>
  <c r="D24"/>
  <c r="D22"/>
  <c r="D21"/>
  <c r="D20"/>
  <c r="D19"/>
  <c r="D18"/>
  <c r="D17"/>
  <c r="D16"/>
  <c r="D15"/>
  <c r="D13"/>
  <c r="D12"/>
  <c r="D7"/>
  <c r="D6"/>
  <c r="D5"/>
  <c r="D4"/>
  <c r="D3"/>
  <c r="B8" l="1"/>
  <c r="B7"/>
  <c r="B4"/>
  <c r="B9"/>
  <c r="B10"/>
  <c r="B3"/>
  <c r="B6"/>
  <c r="B5"/>
  <c r="D7" i="5"/>
  <c r="D95"/>
  <c r="B20" s="1"/>
  <c r="D96"/>
  <c r="D97"/>
  <c r="D72"/>
  <c r="D73"/>
  <c r="D74"/>
  <c r="D75"/>
  <c r="D78"/>
  <c r="B16" s="1"/>
  <c r="D79"/>
  <c r="D80"/>
  <c r="D81"/>
  <c r="D84"/>
  <c r="B17" s="1"/>
  <c r="D85"/>
  <c r="D86"/>
  <c r="D87"/>
  <c r="D90"/>
  <c r="D91"/>
  <c r="D92"/>
  <c r="D13"/>
  <c r="D14"/>
  <c r="D15"/>
  <c r="D18"/>
  <c r="D19"/>
  <c r="D20"/>
  <c r="D21"/>
  <c r="D22"/>
  <c r="D23"/>
  <c r="D24"/>
  <c r="D25"/>
  <c r="D28"/>
  <c r="D29"/>
  <c r="D30"/>
  <c r="D31"/>
  <c r="D32"/>
  <c r="D33"/>
  <c r="D34"/>
  <c r="D37"/>
  <c r="D38"/>
  <c r="D39"/>
  <c r="D42"/>
  <c r="B8" s="1"/>
  <c r="D43"/>
  <c r="D44"/>
  <c r="D47"/>
  <c r="D48"/>
  <c r="D49"/>
  <c r="D50"/>
  <c r="D51"/>
  <c r="D54"/>
  <c r="D55"/>
  <c r="D56"/>
  <c r="D57"/>
  <c r="D60"/>
  <c r="B11" s="1"/>
  <c r="D61"/>
  <c r="D62"/>
  <c r="D63"/>
  <c r="D66"/>
  <c r="D67"/>
  <c r="D68"/>
  <c r="D4"/>
  <c r="D5"/>
  <c r="D6"/>
  <c r="D3"/>
  <c r="B12" l="1"/>
  <c r="B7"/>
  <c r="B9"/>
  <c r="B15"/>
  <c r="B10"/>
  <c r="B6"/>
  <c r="B5"/>
  <c r="B4"/>
  <c r="B3"/>
  <c r="B18"/>
</calcChain>
</file>

<file path=xl/comments1.xml><?xml version="1.0" encoding="utf-8"?>
<comments xmlns="http://schemas.openxmlformats.org/spreadsheetml/2006/main">
  <authors>
    <author>Taieb</author>
  </authors>
  <commentList>
    <comment ref="E3" authorId="0">
      <text>
        <r>
          <rPr>
            <b/>
            <sz val="9"/>
            <color indexed="81"/>
            <rFont val="Tahoma"/>
            <family val="2"/>
          </rPr>
          <t>Un système P2P est mis en place pour automatiser la gestion du processus d’achats étape par étapes.</t>
        </r>
        <r>
          <rPr>
            <sz val="9"/>
            <color indexed="81"/>
            <rFont val="Tahoma"/>
            <family val="2"/>
          </rPr>
          <t xml:space="preserve">
</t>
        </r>
      </text>
    </comment>
    <comment ref="E13" authorId="0">
      <text>
        <r>
          <rPr>
            <b/>
            <sz val="9"/>
            <color indexed="81"/>
            <rFont val="Tahoma"/>
            <family val="2"/>
          </rPr>
          <t>Le fournisseur est défini : pour les achats habituels le fournisseur est choisi à partir d’une liste sauvegardée dans une base de donné. Généralement un contrat lie la société au fournisseur, les modalités commerciales sont négociées à chaque date d’anniversaire. Le service achat est en charge des négociations et sélectionne les fournisseurs en fonction des critères suivant : prix, qualité, conditions de règlement, rapidité de livraison et service après vente.</t>
        </r>
      </text>
    </comment>
    <comment ref="E14" authorId="0">
      <text>
        <r>
          <rPr>
            <b/>
            <sz val="9"/>
            <color indexed="81"/>
            <rFont val="Tahoma"/>
            <family val="2"/>
          </rPr>
          <t xml:space="preserve">Le fournisseur n’est pas défini : Pour les achats non habituels, il est fait appel aux fournisseurs existant. Cependant, s’ils ne sont pas en capacité de répondre, alors une procédure de sélection d’un nouveau fournisseur est lancée. Le fournisseur le moins-disant est retenu. La recherche se fait à partir :
• Annuaire des pages jaunes
• Recherche sur le web
• Catalogues professionnels
• Salons et foires
</t>
        </r>
      </text>
    </comment>
    <comment ref="E18" authorId="0">
      <text>
        <r>
          <rPr>
            <b/>
            <sz val="9"/>
            <color indexed="81"/>
            <rFont val="Tahoma"/>
            <family val="2"/>
          </rPr>
          <t>La demande d’achat est formulée par les salariés autorisés [par écrit] en fonction des besoins sur un formulaire pré numéroté. La demande est validée par la signature du responsable du service [Nom du service].</t>
        </r>
      </text>
    </comment>
    <comment ref="E19" authorId="0">
      <text>
        <r>
          <rPr>
            <b/>
            <sz val="9"/>
            <color indexed="81"/>
            <rFont val="Tahoma"/>
            <family val="2"/>
          </rPr>
          <t>Une demande d’achat est formulée par les salariés autorisés [dans le système ERP] en fonction des besoins. Chaque demande porte une référence unique et est validée par voie informatique par le responsable du service [Nom du service] dont il est le seul habilité à la signer informatiquement.</t>
        </r>
      </text>
    </comment>
    <comment ref="E20" authorId="0">
      <text>
        <r>
          <rPr>
            <b/>
            <sz val="9"/>
            <color indexed="81"/>
            <rFont val="Tahoma"/>
            <family val="2"/>
          </rPr>
          <t>Une demande d’achat est formulée [par écrit] par le [nom du service ou responsable] dès lors que le stock critique est atteint. La demande est faite sur un formulaire pré numéroté et est validée par le responsable du service [Nom du service]. Le stock est géré avec le logiciel [nom du logiciel]</t>
        </r>
      </text>
    </comment>
    <comment ref="E21" authorId="0">
      <text>
        <r>
          <rPr>
            <b/>
            <sz val="9"/>
            <color indexed="81"/>
            <rFont val="Tahoma"/>
            <family val="2"/>
          </rPr>
          <t>la demande d’achat est générée automatiquement sous la supervision du responsable [approvisionnement] dans [le système ERP], dès que le stock minimum est atteint. Chaque demande porte une référence unique et est validée par le responsable du service [Nom du service]. Le stock est géré avec le logiciel [nom du logiciel]</t>
        </r>
      </text>
    </comment>
    <comment ref="E22" authorId="0">
      <text>
        <r>
          <rPr>
            <b/>
            <sz val="9"/>
            <color indexed="81"/>
            <rFont val="Tahoma"/>
            <family val="2"/>
          </rPr>
          <t>La demande d’achat se déclenche automatiquement dès lors que le client valide sa commande. La demande d’achat est informatisée et porte une référence unique. Elle ne nécessite pas l’intervention du responsable du service [Nom du service] pour être valider. Il n’est pas procédé à une vérification des tarifs. Ces derniers sont négociés avec le fournisseur en début de contrat.</t>
        </r>
      </text>
    </comment>
    <comment ref="E23" authorId="0">
      <text>
        <r>
          <rPr>
            <b/>
            <sz val="9"/>
            <color indexed="81"/>
            <rFont val="Tahoma"/>
            <family val="2"/>
          </rPr>
          <t>Dès validation de la commande par le client. Le service commercial informe le magasinier pour effectuer la demande d’achat. La demande est faite sur un formulaire pré numéroté et est traitée par le service. La procédure est manuelle et requiert l’intervention du responsable du service [Nom du service] qui valide la demande d’achat en apposant sa signature.</t>
        </r>
      </text>
    </comment>
    <comment ref="E24" authorId="0">
      <text>
        <r>
          <rPr>
            <b/>
            <sz val="9"/>
            <color indexed="81"/>
            <rFont val="Tahoma"/>
            <family val="2"/>
          </rPr>
          <t>Une demande d’achat « prestation de service » pré numéroté fait l’objet d’une autorisation par la direction.</t>
        </r>
      </text>
    </comment>
    <comment ref="D28" authorId="0">
      <text>
        <r>
          <rPr>
            <b/>
            <sz val="9"/>
            <color indexed="81"/>
            <rFont val="Tahoma"/>
            <family val="2"/>
          </rPr>
          <t xml:space="preserve">Chaque demande d’achat informatisé et autorisée est transformée en bon de commande. Un numéro de référence unique lui est attribué. Un contrôle de cohérence est réalisé informatiquement sous la supervision d’un responsable. Puis, ce dernier valide et signe informatiquement le BC. Il est établi en [X] exemplaires et dispatché de la manière suivante :
• Une copie pour le service réception
• Une copie pour le fournisseur
• Une copie pour la comptabilité
• Une copie pour le service achat
• Une copie pour la direction commerciale
</t>
        </r>
      </text>
    </comment>
    <comment ref="E28" authorId="0">
      <text>
        <r>
          <rPr>
            <b/>
            <sz val="9"/>
            <color indexed="81"/>
            <rFont val="Tahoma"/>
            <family val="2"/>
          </rPr>
          <t xml:space="preserve">Chaque demande d’achat informatisé et autorisée est transformée en bon de commande. Un numéro de référence unique lui est attribué. Un contrôle de cohérence est réalisé informatiquement sous la supervision d’un responsable. Puis, ce dernier valide et signe informatiquement le BC. Il est établi en [X] exemplaires et dispatché de la manière suivante :
• Une copie pour le service réception
• Une copie pour le fournisseur
• Une copie pour la comptabilité
• Une copie pour le service achat
• Une copie pour la direction commerciale
</t>
        </r>
      </text>
    </comment>
    <comment ref="D29" authorId="0">
      <text>
        <r>
          <rPr>
            <b/>
            <sz val="9"/>
            <color indexed="81"/>
            <rFont val="Tahoma"/>
            <family val="2"/>
          </rPr>
          <t xml:space="preserve">Chaque demande d’achat exécuté manuellement fait l’objet d’une préparation d’un bon de commande pré numéroté. Un contrôle de cohérence est effectué entre la demande d’achat et le bon de commande pour vérifier que les informations contenu dans les deux bons sont identiques. Le responsable du service [nom du service] valide et signe le bon de commande qui est établi en [X] exemplaires et dispatché de la manière suivante :
• Une copie pour le service réception
• Une copie pour le fournisseur
• Une copie pour la comptabilité
• Une copie pour le service achat
• Une copie pour la direction commerciale
</t>
        </r>
      </text>
    </comment>
    <comment ref="E29" authorId="0">
      <text>
        <r>
          <rPr>
            <b/>
            <sz val="9"/>
            <color indexed="81"/>
            <rFont val="Tahoma"/>
            <family val="2"/>
          </rPr>
          <t xml:space="preserve">Chaque demande d’achat exécuté manuellement fait l’objet d’une préparation d’un bon de commande pré numéroté. Un contrôle de cohérence est effectué entre la demande d’achat et le bon de commande pour vérifier que les informations contenu dans les deux bons sont identiques. Le responsable du service [nom du service] valide et signe le bon de commande qui est établi en [X] exemplaires et dispatché de la manière suivante :
• Une copie pour le service réception
• Une copie pour le fournisseur
• Une copie pour la comptabilité
• Une copie pour le service achat
• Une copie pour la direction commerciale
</t>
        </r>
      </text>
    </comment>
    <comment ref="D30" authorId="0">
      <text>
        <r>
          <rPr>
            <b/>
            <sz val="9"/>
            <color indexed="81"/>
            <rFont val="Tahoma"/>
            <family val="2"/>
          </rPr>
          <t>La relation commerciale est régie par un contrat, aucun devis n’est établi. Le fournisseur accuse réception de la commande et procède à [l’envoi de la marchandise] [la réalisation de la prestation].</t>
        </r>
      </text>
    </comment>
    <comment ref="E30" authorId="0">
      <text>
        <r>
          <rPr>
            <b/>
            <sz val="9"/>
            <color indexed="81"/>
            <rFont val="Tahoma"/>
            <family val="2"/>
          </rPr>
          <t>La relation commerciale est régie par un contrat, aucun devis n’est établi. Le fournisseur accuse réception de la commande et procède à [l’envoi de la marchandise] [la réalisation de la prestation].</t>
        </r>
      </text>
    </comment>
    <comment ref="D31" authorId="0">
      <text>
        <r>
          <rPr>
            <b/>
            <sz val="9"/>
            <color indexed="81"/>
            <rFont val="Tahoma"/>
            <family val="2"/>
          </rPr>
          <t>La relation commerciale n’est pas régie par un contrat, une demande de devis est réclamée au fournisseur, ce dernier l’adresse au service concerné. Puis, un examen attentif du devis est fait par le responsable du [nom du service], ce dernier procède à sa validation et le retourne au fournisseur avec la mention « BON POUR ACCORD ». En cas de désaccord, deux options se présentent :</t>
        </r>
      </text>
    </comment>
    <comment ref="E31" authorId="0">
      <text>
        <r>
          <rPr>
            <b/>
            <sz val="9"/>
            <color indexed="81"/>
            <rFont val="Tahoma"/>
            <family val="2"/>
          </rPr>
          <t>La relation commerciale n’est pas régie par un contrat, une demande de devis est réclamée au fournisseur, ce dernier l’adresse au service concerné. Puis, un examen attentif du devis est fait par le responsable du [nom du service], ce dernier procède à sa validation et le retourne au fournisseur avec la mention « BON POUR ACCORD ». En cas de désaccord, deux options se présentent :</t>
        </r>
      </text>
    </comment>
    <comment ref="D32" authorId="0">
      <text>
        <r>
          <rPr>
            <b/>
            <sz val="9"/>
            <color indexed="81"/>
            <rFont val="Tahoma"/>
            <family val="2"/>
          </rPr>
          <t>La société n’est pas en accord avec le devis et le fournisseur renvoi un nouveau devis après négociation et la procédure se poursuit.</t>
        </r>
      </text>
    </comment>
    <comment ref="E32" authorId="0">
      <text>
        <r>
          <rPr>
            <b/>
            <sz val="9"/>
            <color indexed="81"/>
            <rFont val="Tahoma"/>
            <family val="2"/>
          </rPr>
          <t>La société n’est pas en accord avec le devis et le fournisseur renvoi un nouveau devis après négociation et la procédure se poursuit.</t>
        </r>
      </text>
    </comment>
    <comment ref="D33" authorId="0">
      <text>
        <r>
          <rPr>
            <b/>
            <sz val="9"/>
            <color indexed="81"/>
            <rFont val="Tahoma"/>
            <family val="2"/>
          </rPr>
          <t>Abandon de la procédure et retour à l’état initial d’avant commande et recherche d’un nouveau fournisseur.</t>
        </r>
      </text>
    </comment>
    <comment ref="E33" authorId="0">
      <text>
        <r>
          <rPr>
            <b/>
            <sz val="9"/>
            <color indexed="81"/>
            <rFont val="Tahoma"/>
            <family val="2"/>
          </rPr>
          <t>Abandon de la procédure et retour à l’état initial d’avant commande et recherche d’un nouveau fournisseur.</t>
        </r>
      </text>
    </comment>
    <comment ref="D37" authorId="0">
      <text>
        <r>
          <rPr>
            <b/>
            <sz val="9"/>
            <color indexed="81"/>
            <rFont val="Tahoma"/>
            <family val="2"/>
          </rPr>
          <t xml:space="preserve">Le service [nom du service] réceptionne la marchandise. Le transporteur remet un bon de livraison. Le service réception contrôle la marchandise en quantité et qualité, puis effectue un rapprochement entre le bon de commande et le bon de livraison. Un bon de réception pré numéroté est établi en [X] exemplaires accompagné du bon de livraison et ils sont dispatchés dans les services suivants :
• Service comptabilité
• Service achat
• Service gestion des stocks
</t>
        </r>
      </text>
    </comment>
    <comment ref="E37" authorId="0">
      <text>
        <r>
          <rPr>
            <b/>
            <sz val="9"/>
            <color indexed="81"/>
            <rFont val="Tahoma"/>
            <family val="2"/>
          </rPr>
          <t xml:space="preserve">Le service [nom du service] réceptionne la marchandise. Le transporteur remet un bon de livraison. Le service réception contrôle la marchandise en quantité et qualité, puis effectue un rapprochement entre le bon de commande et le bon de livraison. Un bon de réception pré numéroté est établi en [X] exemplaires accompagné du bon de livraison et ils sont dispatchés dans les services suivants :
• Service comptabilité
• Service achat
• Service gestion des stocks
</t>
        </r>
      </text>
    </comment>
    <comment ref="D38" authorId="0">
      <text>
        <r>
          <rPr>
            <b/>
            <sz val="9"/>
            <color indexed="81"/>
            <rFont val="Tahoma"/>
            <family val="2"/>
          </rPr>
          <t>Le prestataire de service remet un quitus de fin de travaux ou mission. Un contrôle de cohérence entre le quitus et le bon de commande est examiné. Après vérification, le responsable [technique ou informatique] porte une mention « bon pour accord » et sa signature sur le quitus. Le document est dispatché dans les différents services concerné.</t>
        </r>
      </text>
    </comment>
    <comment ref="E38" authorId="0">
      <text>
        <r>
          <rPr>
            <b/>
            <sz val="9"/>
            <color indexed="81"/>
            <rFont val="Tahoma"/>
            <family val="2"/>
          </rPr>
          <t>Le prestataire de service remet un quitus de fin de travaux ou mission. Un contrôle de cohérence entre le quitus et le bon de commande est examiné. Après vérification, le responsable [technique ou informatique] porte une mention « bon pour accord » et sa signature sur le quitus. Le document est dispatché dans les différents services concerné.</t>
        </r>
      </text>
    </comment>
    <comment ref="D47" authorId="0">
      <text>
        <r>
          <rPr>
            <b/>
            <sz val="9"/>
            <color indexed="81"/>
            <rFont val="Tahoma"/>
            <family val="2"/>
          </rPr>
          <t>Les factures d’achats sont reçue par courrier. La secrétaire distribue les factures dans les services concerné, l’original est transmis au service comptabilité et [X] copies sont transmises aux différents services : [commercial] et [achat].</t>
        </r>
      </text>
    </comment>
    <comment ref="E47" authorId="0">
      <text>
        <r>
          <rPr>
            <b/>
            <sz val="9"/>
            <color indexed="81"/>
            <rFont val="Tahoma"/>
            <family val="2"/>
          </rPr>
          <t>Les factures d’achats sont reçue par courrier. La secrétaire distribue les factures dans les services concerné, l’original est transmis au service comptabilité et [X] copies sont transmises aux différents services : [commercial] et [achat].</t>
        </r>
      </text>
    </comment>
    <comment ref="D48" authorId="0">
      <text>
        <r>
          <rPr>
            <b/>
            <sz val="9"/>
            <color indexed="81"/>
            <rFont val="Tahoma"/>
            <family val="2"/>
          </rPr>
          <t>Les factures fournisseur sont reçues par messagerie électronique. Le courriel est reçu directement dans la boite mail du service comptabilité. Le service comptabilité transfère le mail au service [nom du service] et [nom du service].</t>
        </r>
      </text>
    </comment>
    <comment ref="E48" authorId="0">
      <text>
        <r>
          <rPr>
            <b/>
            <sz val="9"/>
            <color indexed="81"/>
            <rFont val="Tahoma"/>
            <family val="2"/>
          </rPr>
          <t>Les factures fournisseur sont reçues par messagerie électronique. Le courriel est reçu directement dans la boite mail du service comptabilité. Le service comptabilité transfère le mail au service [nom du service] et [nom du service].</t>
        </r>
      </text>
    </comment>
    <comment ref="D54" authorId="0">
      <text>
        <r>
          <rPr>
            <b/>
            <sz val="9"/>
            <color indexed="81"/>
            <rFont val="Tahoma"/>
            <family val="2"/>
          </rPr>
          <t xml:space="preserve">Le service comptable procède au rapprochement de la facture avec le bon de livraison et le bon de commande. Les vérifications portent sur : prix, quantités et toutes les mentions obligatoires et facultatives de facturation.
L’avoir est contrôlé par le service comptabilité avec le document de réclamation mail ou bon de réception.
</t>
        </r>
      </text>
    </comment>
    <comment ref="E54" authorId="0">
      <text>
        <r>
          <rPr>
            <b/>
            <sz val="9"/>
            <color indexed="81"/>
            <rFont val="Tahoma"/>
            <family val="2"/>
          </rPr>
          <t xml:space="preserve">Le service comptable procède au rapprochement de la facture avec le bon de livraison et le bon de commande. Les vérifications portent sur : prix, quantités et toutes les mentions obligatoires et facultatives de facturation.
L’avoir est contrôlé par le service comptabilité avec le document de réclamation mail ou bon de réception.
</t>
        </r>
      </text>
    </comment>
    <comment ref="D55" authorId="0">
      <text>
        <r>
          <rPr>
            <b/>
            <sz val="9"/>
            <color indexed="81"/>
            <rFont val="Tahoma"/>
            <family val="2"/>
          </rPr>
          <t>La facture ou l’avoir sont comptabilisés dans le logiciel [nom du logiciel] et un tampon portant mention « comptabilisé » est porté sur les documents comptables.</t>
        </r>
      </text>
    </comment>
    <comment ref="E55" authorId="0">
      <text>
        <r>
          <rPr>
            <b/>
            <sz val="9"/>
            <color indexed="81"/>
            <rFont val="Tahoma"/>
            <family val="2"/>
          </rPr>
          <t>La facture ou l’avoir sont comptabilisés dans le logiciel [nom du logiciel] et un tampon portant mention « comptabilisé » est porté sur les documents comptables.</t>
        </r>
      </text>
    </comment>
    <comment ref="D60" authorId="0">
      <text>
        <r>
          <rPr>
            <b/>
            <sz val="9"/>
            <color indexed="81"/>
            <rFont val="Tahoma"/>
            <family val="2"/>
          </rPr>
          <t>Le règlement de la facture intervient à la date d’échéance par [virement] ou [chèque]. Le règlement est préparé par le service comptable. Le directeur financier / chef comptable procède à la signature de l’ordre de paiement sur justificatif.</t>
        </r>
      </text>
    </comment>
    <comment ref="E60" authorId="0">
      <text>
        <r>
          <rPr>
            <b/>
            <sz val="9"/>
            <color indexed="81"/>
            <rFont val="Tahoma"/>
            <family val="2"/>
          </rPr>
          <t>Le règlement de la facture intervient à la date d’échéance par [virement] ou [chèque]. Le règlement est préparé par le service comptable. Le directeur financier / chef comptable procède à la signature de l’ordre de paiement sur justificatif.</t>
        </r>
      </text>
    </comment>
    <comment ref="D66" authorId="0">
      <text>
        <r>
          <rPr>
            <b/>
            <sz val="9"/>
            <color indexed="81"/>
            <rFont val="Tahoma"/>
            <family val="2"/>
          </rPr>
          <t>Bon de commande, bon de réception, bon de livraison, facture d’achat et facture d’avoir sont archivé sous format papier.</t>
        </r>
      </text>
    </comment>
    <comment ref="E66" authorId="0">
      <text>
        <r>
          <rPr>
            <b/>
            <sz val="9"/>
            <color indexed="81"/>
            <rFont val="Tahoma"/>
            <family val="2"/>
          </rPr>
          <t>Bon de commande, bon de réception, bon de livraison, facture d’achat et facture d’avoir sont archivé sous format papier.</t>
        </r>
      </text>
    </comment>
    <comment ref="D67" authorId="0">
      <text>
        <r>
          <rPr>
            <b/>
            <sz val="9"/>
            <color indexed="81"/>
            <rFont val="Tahoma"/>
            <family val="2"/>
          </rPr>
          <t>Bon de commande, bon de réception, bon de livraison, facture d’achat et facture d’avoir sont archivé sous format électronique.</t>
        </r>
      </text>
    </comment>
    <comment ref="E67" authorId="0">
      <text>
        <r>
          <rPr>
            <b/>
            <sz val="9"/>
            <color indexed="81"/>
            <rFont val="Tahoma"/>
            <family val="2"/>
          </rPr>
          <t>Bon de commande, bon de réception, bon de livraison, facture d’achat et facture d’avoir sont archivé sous format électronique.</t>
        </r>
      </text>
    </comment>
    <comment ref="E72" authorId="0">
      <text>
        <r>
          <rPr>
            <b/>
            <sz val="9"/>
            <color indexed="81"/>
            <rFont val="Tahoma"/>
            <family val="2"/>
          </rPr>
          <t>Le salarié, le directeur ou le comptable ayant procédé à une avance de frais pour le compte de l’entreprise, doit formuler une demande de remboursement auprès de son responsable à l’aide d’un modèle de note de frais fourni par l’entreprise. Le tableau doit être compléter en y adjoignant les justificatifs. Le responsable du service doit porter sur le document un visa avec la mention « contrôle » et le signer.</t>
        </r>
      </text>
    </comment>
    <comment ref="E78" authorId="0">
      <text>
        <r>
          <rPr>
            <b/>
            <sz val="9"/>
            <color indexed="81"/>
            <rFont val="Tahoma"/>
            <family val="2"/>
          </rPr>
          <t>Le service comptabilité récupère la note de frais avec les justificatifs et procède à son contrôle : contenu des dépenses et calcul des variables. Un visa avec la mention « Bon à payer » est apposé sur le document avec la date et la signature du responsable comptable. La pièce est comptabilisé sur le logiciel comptable dans un journal « nom du journal » et un ordre du virement ou chèque est établi et transmis pour signature auprès du DAF.</t>
        </r>
      </text>
    </comment>
    <comment ref="E84" authorId="0">
      <text>
        <r>
          <rPr>
            <b/>
            <sz val="9"/>
            <color indexed="81"/>
            <rFont val="Tahoma"/>
            <family val="2"/>
          </rPr>
          <t>Le DAF valide le virement ou signe le chèque après un dernier contrôle des pièces comptables.</t>
        </r>
      </text>
    </comment>
    <comment ref="E90" authorId="0">
      <text>
        <r>
          <rPr>
            <b/>
            <sz val="9"/>
            <color indexed="81"/>
            <rFont val="Tahoma"/>
            <family val="2"/>
          </rPr>
          <t>Bon de commande, bon de réception, bon de livraison, facture d’achat et facture d’avoir sont archivé sous format papier.</t>
        </r>
      </text>
    </comment>
    <comment ref="E91" authorId="0">
      <text>
        <r>
          <rPr>
            <b/>
            <sz val="9"/>
            <color indexed="81"/>
            <rFont val="Tahoma"/>
            <family val="2"/>
          </rPr>
          <t>Bon de commande, bon de réception, bon de livraison, facture d’achat et facture d’avoir sont archivé sous format électronique.</t>
        </r>
      </text>
    </comment>
    <comment ref="E95" authorId="0">
      <text>
        <r>
          <rPr>
            <b/>
            <sz val="9"/>
            <color indexed="81"/>
            <rFont val="Tahoma"/>
            <family val="2"/>
          </rPr>
          <t>Les cas particuliers concernent essentiellement certains types d’achat qui ne sont pas récurrent : les immobilisations, les contrats à long terme (crédit bail…). Ils suivent le même traitement que les achats avec commande, à la seule différence, que ces derniers subissent un contrôle renforcé par la direction à l’aide d’une équipe technique. Un rapprochement entre les différents documents (contrat/BC/BL/BR/facture/paiement) est fait tout au long de l’opération.</t>
        </r>
      </text>
    </comment>
  </commentList>
</comments>
</file>

<file path=xl/sharedStrings.xml><?xml version="1.0" encoding="utf-8"?>
<sst xmlns="http://schemas.openxmlformats.org/spreadsheetml/2006/main" count="413" uniqueCount="203">
  <si>
    <t>Valeur</t>
  </si>
  <si>
    <t>Nationalité</t>
  </si>
  <si>
    <t>SIRET</t>
  </si>
  <si>
    <t>E-mail</t>
  </si>
  <si>
    <t>Téléphone</t>
  </si>
  <si>
    <t>SARL</t>
  </si>
  <si>
    <t>MDGP</t>
  </si>
  <si>
    <t>EXPERTISE COMPTABLE</t>
  </si>
  <si>
    <t>RUE DE VERSAILLES</t>
  </si>
  <si>
    <t>France</t>
  </si>
  <si>
    <t>Z1243</t>
  </si>
  <si>
    <t>07.25.32.45.75</t>
  </si>
  <si>
    <t>Année</t>
  </si>
  <si>
    <t>Forme_juridique</t>
  </si>
  <si>
    <t>Raison_sociale</t>
  </si>
  <si>
    <t>Nom_commercial</t>
  </si>
  <si>
    <t>Activité_principal</t>
  </si>
  <si>
    <t>Adresse_du_siège_social</t>
  </si>
  <si>
    <t>N°_RCS</t>
  </si>
  <si>
    <t>Code_APE</t>
  </si>
  <si>
    <t>Date_de_création</t>
  </si>
  <si>
    <t>Date_de_début_d'activité</t>
  </si>
  <si>
    <t>Personne_à_contacter</t>
  </si>
  <si>
    <t>Nombre_de_filiale</t>
  </si>
  <si>
    <t>Champ</t>
  </si>
  <si>
    <t>Introduction</t>
  </si>
  <si>
    <t>Type de document</t>
  </si>
  <si>
    <t>Durée de conservation</t>
  </si>
  <si>
    <t>Modalités de stockage et archivage</t>
  </si>
  <si>
    <t>Bon de commande</t>
  </si>
  <si>
    <t>10 ans (fisc : 6 ans)</t>
  </si>
  <si>
    <t>Bon de livraison</t>
  </si>
  <si>
    <t>Bon de réception</t>
  </si>
  <si>
    <t>Factures</t>
  </si>
  <si>
    <t>Justificatifs comptables (ex : notes de frais)</t>
  </si>
  <si>
    <t>Documents bancaires (talon de chèque, relevé bancaire…)</t>
  </si>
  <si>
    <t>5 ans</t>
  </si>
  <si>
    <t>Déclaration de TVA</t>
  </si>
  <si>
    <t>6 ans</t>
  </si>
  <si>
    <t>PAPIER</t>
  </si>
  <si>
    <t>ELECTRONIQUE</t>
  </si>
  <si>
    <t>PAPIER / ELECTRONIQUE</t>
  </si>
  <si>
    <t>Flux</t>
  </si>
  <si>
    <t>Qualification</t>
  </si>
  <si>
    <t>Traitement TVA</t>
  </si>
  <si>
    <t>UE</t>
  </si>
  <si>
    <t>Biens</t>
  </si>
  <si>
    <t>Hors UE</t>
  </si>
  <si>
    <t>Prestations de service</t>
  </si>
  <si>
    <t>TVA déductible</t>
  </si>
  <si>
    <t>Auto-liquidation</t>
  </si>
  <si>
    <t>TVA à l'importation</t>
  </si>
  <si>
    <t>Ligne 19</t>
  </si>
  <si>
    <t>Ligne 21</t>
  </si>
  <si>
    <t>Ligne 20</t>
  </si>
  <si>
    <t>2A</t>
  </si>
  <si>
    <t>2B</t>
  </si>
  <si>
    <t>2D</t>
  </si>
  <si>
    <t>3A</t>
  </si>
  <si>
    <t>3B</t>
  </si>
  <si>
    <t>3C</t>
  </si>
  <si>
    <t>Ventes, prestations de services</t>
  </si>
  <si>
    <t>Autres opérations imposables</t>
  </si>
  <si>
    <t>Achats de prestations de services intracommunautaires (article 283-2 du code général des impôts)</t>
  </si>
  <si>
    <t>Importations (entreprises ayant opté pour le dispositif d’autoliquidation de la TVA à l’importation).</t>
  </si>
  <si>
    <t>Mises à la consommation de produits pétroliers</t>
  </si>
  <si>
    <t>Acquisitions intracommunautaires</t>
  </si>
  <si>
    <t>Livraisons d’électricité, de gaz naturel, de chaleur ou de froid imposables en France</t>
  </si>
  <si>
    <t>Achats de biens ou de prestations de services réalisés auprès d’un assujetti non établi en France (article 283-1 du code général des impôts)</t>
  </si>
  <si>
    <t>Régularisations</t>
  </si>
  <si>
    <t>5A</t>
  </si>
  <si>
    <t>6A</t>
  </si>
  <si>
    <t>6B</t>
  </si>
  <si>
    <t>7A</t>
  </si>
  <si>
    <t>7B</t>
  </si>
  <si>
    <t>Exportations hors UE</t>
  </si>
  <si>
    <t>Autres opérations non imposables</t>
  </si>
  <si>
    <t>Ventes à distance taxables dans un autre État membre au profit des personnes non assujetties – Ventes B to C</t>
  </si>
  <si>
    <t>Livraisons intracommunautaires à destination d'une personne assujettie- Ventes B to B</t>
  </si>
  <si>
    <t>Livraisons d’électricité, de gaz naturel, de chaleur ou de froid non imposables en France</t>
  </si>
  <si>
    <t>Achats en franchise</t>
  </si>
  <si>
    <t>Ventes de biens ou prestations de services réalisées par un assujetti non établi en France (article 283-1 du code général des impôts)</t>
  </si>
  <si>
    <t>OPERATIONS NON IMPOSABLE</t>
  </si>
  <si>
    <t>OPERATIONS IMPOSABLE</t>
  </si>
  <si>
    <t>TVA Collectée</t>
  </si>
  <si>
    <t>Livraison intracommunautaire</t>
  </si>
  <si>
    <t>TVA à l'exportation</t>
  </si>
  <si>
    <t>Biens constituant des immobilisations</t>
  </si>
  <si>
    <t>Autres biens et services</t>
  </si>
  <si>
    <t>Autre TVA à déduire</t>
  </si>
  <si>
    <t>Achat d'immobilisation</t>
  </si>
  <si>
    <t>Opération portant sur les ventes</t>
  </si>
  <si>
    <t>Réf description flux</t>
  </si>
  <si>
    <t>Réf description contrôle</t>
  </si>
  <si>
    <t>Opérations portant sur les achats</t>
  </si>
  <si>
    <t>OPERATIONS SUR ACHATS</t>
  </si>
  <si>
    <t>Mise à jour Sommaire</t>
  </si>
  <si>
    <t>Option 1</t>
  </si>
  <si>
    <t>Option 2</t>
  </si>
  <si>
    <t>Option 3</t>
  </si>
  <si>
    <t>Option 4</t>
  </si>
  <si>
    <t>Processus de traitement d’une facture avec commande</t>
  </si>
  <si>
    <t>Description des flux étape par étape</t>
  </si>
  <si>
    <t>Identification et sélection des fournisseurs</t>
  </si>
  <si>
    <t>Création et validation d’une demande d’achat</t>
  </si>
  <si>
    <t>Option 5</t>
  </si>
  <si>
    <t>Option 6</t>
  </si>
  <si>
    <t>Option 7</t>
  </si>
  <si>
    <t>Commande et Confirmation</t>
  </si>
  <si>
    <t>Option A</t>
  </si>
  <si>
    <t>Option B</t>
  </si>
  <si>
    <t>Réception de la marchandise ou service</t>
  </si>
  <si>
    <t>Gestion des litiges</t>
  </si>
  <si>
    <t>Réception de la facture</t>
  </si>
  <si>
    <t>Contrôle et comptabilisation</t>
  </si>
  <si>
    <t>Paiement</t>
  </si>
  <si>
    <t>Archivage</t>
  </si>
  <si>
    <t>Processus de traitement d’une facture sans commande</t>
  </si>
  <si>
    <t>Un système P2P est mis en place pour automatiser la gestion du processus d’achats étape par étapes.</t>
  </si>
  <si>
    <t>Leurs gestion est faite manuellement tout au long du processus.</t>
  </si>
  <si>
    <t>En fonction des étapes, la gestion des achats est traitée en partie manuellement et/ou informatisé.</t>
  </si>
  <si>
    <t>Les transactions restantes sont constituées de dépenses diverses (ex : frais de déplacement, restauration…). Ces dernières ne nécessitent pas un processus d’achat avec commande. Les cas particuliers comme les acquisitions d’immobilisation requièrent une démarche équivalente aux achats avec commande.</t>
  </si>
  <si>
    <t>TEXTE</t>
  </si>
  <si>
    <t>Le fournisseur est défini : pour les achats habituels le fournisseur est choisi à partir d’une liste sauvegardée dans une base de donné. Généralement un contrat lie la société au fournisseur, les modalités commerciales sont négociées à chaque date d’anniversaire. Le service achat est en charge des négociations et sélectionne les fournisseurs en fonction des critères suivant : prix, qualité, conditions de règlement, rapidité de livraison et service après vente.</t>
  </si>
  <si>
    <t>Le fournisseur n’est pas défini : Pour les achats non habituels, il est fait appel aux fournisseurs existant. Cependant, s’ils ne sont pas en capacité de répondre, alors une procédure de sélection d’un nouveau fournisseur est lancée. Le fournisseur le moins-disant est retenu. La recherche se fait à partir :
• Annuaire des pages jaunes
• Recherche sur le web
• Catalogues professionnels
• Salons et foires</t>
  </si>
  <si>
    <t>Selectionner vos choix ICI</t>
  </si>
  <si>
    <t>La demande d’achat est formulée par les salariés autorisés [par écrit] en fonction des besoins sur un formulaire pré numéroté. La demande est validée par la signature du responsable du service [Nom du service].</t>
  </si>
  <si>
    <t>Une demande d’achat est formulée par les salariés autorisés [dans le système ERP] en fonction des besoins. Chaque demande porte une référence unique et est validée par voie informatique par le responsable du service [Nom du service] dont il est le seul habilité à la signer informatiquement.</t>
  </si>
  <si>
    <t>Une demande d’achat est formulée [par écrit] par le [nom du service ou responsable] dès lors que le stock critique est atteint. La demande est faite sur un formulaire pré numéroté et est validée par le responsable du service [Nom du service]. Le stock est géré avec le logiciel [nom du logiciel]</t>
  </si>
  <si>
    <t>la demande d’achat est générée automatiquement sous la supervision du responsable [approvisionnement] dans [le système ERP], dès que le stock minimum est atteint. Chaque demande porte une référence unique et est validée par le responsable du service [Nom du service]. Le stock est géré avec le logiciel [nom du logiciel]</t>
  </si>
  <si>
    <t>La demande d’achat se déclenche automatiquement dès lors que le client valide sa commande. La demande d’achat est informatisée et porte une référence unique. Elle ne nécessite pas l’intervention du responsable du service [Nom du service] pour être valider. Il n’est pas procédé à une vérification des tarifs. Ces derniers sont négociés avec le fournisseur en début de contrat.</t>
  </si>
  <si>
    <t>Dès validation de la commande par le client. Le service commercial informe le magasinier pour effectuer la demande d’achat. La demande est faite sur un formulaire pré numéroté et est traitée par le service. La procédure est manuelle et requiert l’intervention du responsable du service [Nom du service] qui valide la demande d’achat en apposant sa signature.</t>
  </si>
  <si>
    <t>Une demande d’achat « prestation de service » pré numéroté fait l’objet d’une autorisation par la direction.</t>
  </si>
  <si>
    <t>Chaque demande d’achat informatisé et autorisée est transformée en bon de commande. Un numéro de référence unique lui est attribué. Un contrôle de cohérence est réalisé informatiquement sous la supervision d’un responsable. Puis, ce dernier valide et signe informatiquement le BC. Il est établi en [X] exemplaires et dispatché de la manière suivante :
• Une copie pour le service réception
• Une copie pour le fournisseur
• Une copie pour la comptabilité
• Une copie pour le service achat
• Une copie pour la direction commerciale</t>
  </si>
  <si>
    <t>Chaque demande d’achat exécuté manuellement fait l’objet d’une préparation d’un bon de commande pré numéroté. Un contrôle de cohérence est effectué entre la demande d’achat et le bon de commande pour vérifier que les informations contenu dans les deux bons sont identiques. Le responsable du service [nom du service] valide et signe le bon de commande qui est établi en [X] exemplaires et dispatché de la manière suivante :
• Une copie pour le service réception
• Une copie pour le fournisseur
• Une copie pour la comptabilité
• Une copie pour le service achat
• Une copie pour la direction commerciale</t>
  </si>
  <si>
    <t>La relation commerciale est régie par un contrat, aucun devis n’est établi. Le fournisseur accuse réception de la commande et procède à [l’envoi de la marchandise] [la réalisation de la prestation].</t>
  </si>
  <si>
    <t>La relation commerciale n’est pas régie par un contrat, une demande de devis est réclamée au fournisseur, ce dernier l’adresse au service concerné. Puis, un examen attentif du devis est fait par le responsable du [nom du service], ce dernier procède à sa validation et le retourne au fournisseur avec la mention « BON POUR ACCORD ». En cas de désaccord, deux options se présentent :</t>
  </si>
  <si>
    <t>La société n’est pas en accord avec le devis et le fournisseur renvoi un nouveau devis après négociation et la procédure se poursuit.</t>
  </si>
  <si>
    <t>Abandon de la procédure et retour à l’état initial d’avant commande et recherche d’un nouveau fournisseur.</t>
  </si>
  <si>
    <t>Le service [nom du service] réceptionne la marchandise. Le transporteur remet un bon de livraison. Le service réception contrôle la marchandise en quantité et qualité, puis effectue un rapprochement entre le bon de commande et le bon de livraison. Un bon de réception pré numéroté est établi en [X] exemplaires accompagné du bon de livraison et ils sont dispatchés dans les services suivants :
• Service comptabilité
• Service achat
• Service gestion des stocks</t>
  </si>
  <si>
    <t>Le prestataire de service remet un quitus de fin de travaux ou mission. Un contrôle de cohérence entre le quitus et le bon de commande est examiné. Après vérification, le responsable [technique ou informatique] porte une mention « bon pour accord » et sa signature sur le quitus. Le document est dispatché dans les différents services concerné.</t>
  </si>
  <si>
    <t>Les factures d’achats sont reçue par courrier. La secrétaire distribue les factures dans les services concerné, l’original est transmis au service comptabilité et [X] copies sont transmises aux différents services : [commercial] et [achat].</t>
  </si>
  <si>
    <t>Les factures fournisseur sont reçues par messagerie électronique. Le courriel est reçu directement dans la boite mail du service comptabilité. Le service comptabilité transfère le mail au service [nom du service] et [nom du service].</t>
  </si>
  <si>
    <t>Le service comptable procède au rapprochement de la facture avec le bon de livraison et le bon de commande. Les vérifications portent sur : prix, quantités et toutes les mentions obligatoires et facultatives de facturation.
L’avoir est contrôlé par le service comptabilité avec le document de réclamation mail ou bon de réception.</t>
  </si>
  <si>
    <t>La facture ou l’avoir sont comptabilisés dans le logiciel [nom du logiciel] et un tampon portant mention « comptabilisé » est porté sur les documents comptables.</t>
  </si>
  <si>
    <t>Le règlement de la facture intervient à la date d’échéance par [virement] ou [chèque]. Le règlement est préparé par le service comptable. Le directeur financier / chef comptable procède à la signature de l’ordre de paiement sur justificatif.</t>
  </si>
  <si>
    <t>Bon de commande, bon de réception, bon de livraison, facture d’achat et facture d’avoir sont archivé sous format papier.</t>
  </si>
  <si>
    <t>Bon de commande, bon de réception, bon de livraison, facture d’achat et facture d’avoir sont archivé sous format électronique.</t>
  </si>
  <si>
    <t>Le salarié, le directeur ou le comptable ayant procédé à une avance de frais pour le compte de l’entreprise, doit formuler une demande de remboursement auprès de son responsable à l’aide d’un modèle de note de frais fourni par l’entreprise. Le tableau doit être compléter en y adjoignant les justificatifs. Le responsable du service doit porter sur le document un visa avec la mention « contrôle » et le signer.</t>
  </si>
  <si>
    <t>Le service comptabilité récupère la note de frais avec les justificatifs et procède à son contrôle : contenu des dépenses et calcul des variables. Un visa avec la mention « Bon à payer » est apposé sur le document avec la date et la signature du responsable comptable. La pièce est comptabilisé sur le logiciel comptable dans un journal « nom du journal » et un ordre du virement ou chèque est établi et transmis pour signature auprès du DAF.</t>
  </si>
  <si>
    <t>Le DAF valide le virement ou signe le chèque après un dernier contrôle des pièces comptables.</t>
  </si>
  <si>
    <t>Cas particuliers</t>
  </si>
  <si>
    <t>Les cas particuliers concernent essentiellement certains types d’achat qui ne sont pas récurrent : les immobilisations, les contrats à long terme (crédit bail…). Ils suivent le même traitement que les achats avec commande, à la seule différence, que ces derniers subissent un contrôle renforcé par la direction à l’aide d’une équipe technique. Un rapprochement entre les différents documents (contrat/BC/BL/BR/facture/paiement) est fait tout au long de l’opération.</t>
  </si>
  <si>
    <t>Colonne1</t>
  </si>
  <si>
    <t>Colonne2</t>
  </si>
  <si>
    <t>Colonne3</t>
  </si>
  <si>
    <t>Colonne4</t>
  </si>
  <si>
    <t>Dès lors que la livraison n’est pas conforme (tarif, qualité ou quantité), une demande de réclamation est opérée auprès du fournisseur. Le responsable du service réception averti le service [achat] [comptable] par mail ou en mettant une réserve sur le bon de réception.</t>
  </si>
  <si>
    <t>Réception de la facture_1</t>
  </si>
  <si>
    <t>Contrôle et comptabilisation_1</t>
  </si>
  <si>
    <t>Paiement_1</t>
  </si>
  <si>
    <t>Archivage_1</t>
  </si>
  <si>
    <t>Réception de la facture_2</t>
  </si>
  <si>
    <t>Contrôle et comptabilisation_2</t>
  </si>
  <si>
    <t>Paiement_2</t>
  </si>
  <si>
    <t>Archivage_2</t>
  </si>
  <si>
    <t>Les ventes réalisées par la société sont préparés à partir d’un bon de commande client.</t>
  </si>
  <si>
    <t>La gestion des flux des ventes est automatisés étape par étapes dans un système ERP.</t>
  </si>
  <si>
    <t>Le cycle de traitement d’une facture de vente est informatisé.</t>
  </si>
  <si>
    <t>Réception de la commande</t>
  </si>
  <si>
    <t>Le responsable commercial vérifie la commande et procède à sa validation en l’enregistrant dans le module de gestion commerciale. Il envoi un accusé de réception au client.</t>
  </si>
  <si>
    <t>Offre commerciale</t>
  </si>
  <si>
    <t>Livraison</t>
  </si>
  <si>
    <t>Facturation</t>
  </si>
  <si>
    <t>Avoir-clients</t>
  </si>
  <si>
    <t>Comptabilisation et encaissement</t>
  </si>
  <si>
    <t>Archivage_3</t>
  </si>
  <si>
    <t xml:space="preserve">Une offre commerciale est préparée par l’un des vendeurs sur les conditions de prix, de règlement et de livraison. Puis, elle est validée par le responsable commercial et transmise au client. Un contrôle du bon de commande doit être réalisé et doit contenir les informations suivantes : Nom et adresse du client, désignation exact des produits commandés, la quantité commandé, tarif et conditions de paiement (si existence de contrat) enfin date et adresse de livraison. </t>
  </si>
  <si>
    <t>Une fois l’offre commerciale acceptée par le client, le magasinier prépare la commande et un bon de livraison est établi. Toutefois, avant toute expédition, un rapprochement est effectué par le service commercial entre le bon de commande et le bon de livraison pour s’assurer que les informations dans les documents sont similaires.</t>
  </si>
  <si>
    <t xml:space="preserve">Le bon de commande est signé par le responsable du service commercial et est dispatché entre les services de la manière suivante :
• Service comptabilité
• Service ventes
</t>
  </si>
  <si>
    <t>Chaque livraison donne lieu à l’établissement d’un bon de livraison daté, numéroté et signer par le service expédition. Le bon de livraison est établi en [X] exemplaires, un bon est conservé au service expédition et le reste est dispatché de la manière suivante :
• Service comptabilité
• Service commercial
• Service ventes</t>
  </si>
  <si>
    <t>Avant chaque expédition, le service expédition doit rapprocher le bon de livraison au contenu de l’envoi. Une fois que le client a accusée réception de la commande, le document est classé dans le dossier des commandes livrées.</t>
  </si>
  <si>
    <t>Les factures sont établies par le service facturation à partir du bon de commande envoyé par le service commercial. Les factures sont préparées, imprimé et transmise pour vérification auprès du même du service avant envoi pour validation :</t>
  </si>
  <si>
    <t>Les factures sont mises sous plis et envoyée par courrier à l’adresse du client.</t>
  </si>
  <si>
    <t>Les factures sont envoyées par messagerie électronique à l’adresse électronique fournie par le client sous format PDF simple.</t>
  </si>
  <si>
    <t>Les factures sont transmises à notre prestataire de service pour être traité et transformé en facture électronique avec signature. Ce dernier est chargé de les transmettre par messagerie électronique à l’adresse mail des clients. Un suivi est fait par le service facturation du bon cheminement des factures. Le service facturation est averti par notification  une fois le téléchargement fait.</t>
  </si>
  <si>
    <t>Pour chaque retour de marchandises, un avoir client est établi par le service facturation. Le responsable expédition indique les quantités et les articles retournés. Le service commercial est informé ainsi que le service comptabilité.</t>
  </si>
  <si>
    <t>Les factures sont vérifiées par rapprochement avec le bon de commande, le bon de livraison et le document de retour de marchandise si besoin. Les factures sont saisies dans le logiciel comptable avec numéro de pièce comptable.</t>
  </si>
  <si>
    <t>A la date d’échéance, les règlements sont reçues généralement par virement, rare les clients qui paient en chèque ou espèce. Le règlement est saisi à partir du relevé bancaire. Un rapprochement avec à la facture est fait dans le compte client. La facture est archivée.</t>
  </si>
  <si>
    <t xml:space="preserve">Bon de commande, bon de livraison, facture de vente et facture d’avoir sont archivé sous format papier. </t>
  </si>
  <si>
    <t>Bon de commande, bon de livraison, facture de vente et facture d’avoir sont archivé sous format électronique.</t>
  </si>
  <si>
    <t>Les documents (bon de commande, bon de livraison, facture de vente et facture d’avoir) sont archivé sous format papier et électronique.</t>
  </si>
  <si>
    <t>Processus de traitement d’une facture</t>
  </si>
  <si>
    <t>La commande ne peut être satisfaite : le client est informé par écrit ou notification que la commande ne peut être honorée. Fin de la transaction.</t>
  </si>
  <si>
    <t>AJOUTER VOS TEXTES ICI</t>
  </si>
  <si>
    <t>HYPOTHESES</t>
  </si>
  <si>
    <t>Description flux</t>
  </si>
  <si>
    <t>Description contrôle</t>
  </si>
  <si>
    <t>Ligne décl. TVA</t>
  </si>
  <si>
    <t>xxx@gmail.com</t>
  </si>
  <si>
    <t>Fréderic</t>
  </si>
  <si>
    <t>trois</t>
  </si>
  <si>
    <t>Choisisez le mode de sauvegarde</t>
  </si>
</sst>
</file>

<file path=xl/styles.xml><?xml version="1.0" encoding="utf-8"?>
<styleSheet xmlns="http://schemas.openxmlformats.org/spreadsheetml/2006/main">
  <fonts count="20">
    <font>
      <sz val="11"/>
      <color theme="1"/>
      <name val="Calibri"/>
      <family val="2"/>
      <scheme val="minor"/>
    </font>
    <font>
      <b/>
      <sz val="12"/>
      <color theme="1"/>
      <name val="Arial"/>
      <family val="2"/>
    </font>
    <font>
      <sz val="12"/>
      <color rgb="FF000000"/>
      <name val="Times New Roman"/>
      <family val="1"/>
    </font>
    <font>
      <sz val="8"/>
      <name val="Tahoma"/>
      <family val="2"/>
    </font>
    <font>
      <u/>
      <sz val="11"/>
      <color theme="10"/>
      <name val="Calibri"/>
      <family val="2"/>
    </font>
    <font>
      <b/>
      <sz val="12"/>
      <name val="Arial"/>
      <family val="2"/>
    </font>
    <font>
      <b/>
      <sz val="11"/>
      <color theme="1"/>
      <name val="Calibri"/>
      <family val="2"/>
      <scheme val="minor"/>
    </font>
    <font>
      <sz val="12"/>
      <color theme="1"/>
      <name val="Times New Roman"/>
      <family val="1"/>
    </font>
    <font>
      <b/>
      <sz val="12"/>
      <color theme="1"/>
      <name val="Times New Roman"/>
      <family val="1"/>
    </font>
    <font>
      <sz val="12"/>
      <color theme="1"/>
      <name val="Arial"/>
      <family val="2"/>
    </font>
    <font>
      <sz val="11"/>
      <color theme="0"/>
      <name val="Calibri"/>
      <family val="2"/>
      <scheme val="minor"/>
    </font>
    <font>
      <b/>
      <sz val="16"/>
      <color theme="1"/>
      <name val="Arial"/>
      <family val="2"/>
    </font>
    <font>
      <sz val="16"/>
      <color theme="1"/>
      <name val="Calibri"/>
      <family val="2"/>
      <scheme val="minor"/>
    </font>
    <font>
      <b/>
      <sz val="9"/>
      <color indexed="81"/>
      <name val="Tahoma"/>
      <family val="2"/>
    </font>
    <font>
      <b/>
      <sz val="11"/>
      <color rgb="FF943634"/>
      <name val="Cambria"/>
      <family val="1"/>
    </font>
    <font>
      <b/>
      <i/>
      <sz val="12"/>
      <color theme="3"/>
      <name val="Cambria"/>
      <family val="1"/>
    </font>
    <font>
      <sz val="9"/>
      <color indexed="81"/>
      <name val="Tahoma"/>
      <family val="2"/>
    </font>
    <font>
      <b/>
      <sz val="12"/>
      <color rgb="FF7030A0"/>
      <name val="Cambria"/>
      <family val="1"/>
    </font>
    <font>
      <sz val="11"/>
      <name val="Calibri"/>
      <family val="2"/>
      <scheme val="minor"/>
    </font>
    <font>
      <b/>
      <sz val="18"/>
      <color theme="1"/>
      <name val="Arial"/>
      <family val="2"/>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5" tint="0.59999389629810485"/>
        <bgColor indexed="64"/>
      </patternFill>
    </fill>
    <fill>
      <patternFill patternType="solid">
        <fgColor theme="9" tint="0.39994506668294322"/>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9" tint="-0.249977111117893"/>
        <bgColor indexed="64"/>
      </patternFill>
    </fill>
    <fill>
      <patternFill patternType="solid">
        <fgColor rgb="FF66FF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4" fillId="0" borderId="0" applyNumberFormat="0" applyFill="0" applyBorder="0" applyAlignment="0" applyProtection="0">
      <alignment vertical="top"/>
      <protection locked="0"/>
    </xf>
  </cellStyleXfs>
  <cellXfs count="71">
    <xf numFmtId="0" fontId="0" fillId="0" borderId="0" xfId="0"/>
    <xf numFmtId="0" fontId="1" fillId="0" borderId="1" xfId="0" applyFont="1" applyBorder="1" applyAlignment="1">
      <alignment horizontal="center" vertical="center"/>
    </xf>
    <xf numFmtId="0" fontId="0" fillId="0" borderId="1" xfId="0" applyBorder="1"/>
    <xf numFmtId="0" fontId="2" fillId="0" borderId="0" xfId="0" applyFont="1"/>
    <xf numFmtId="0" fontId="0" fillId="0" borderId="1" xfId="0" applyNumberFormat="1" applyBorder="1"/>
    <xf numFmtId="14" fontId="0" fillId="0" borderId="1" xfId="0" applyNumberFormat="1" applyBorder="1"/>
    <xf numFmtId="0" fontId="4" fillId="0" borderId="1" xfId="1" applyBorder="1" applyAlignment="1" applyProtection="1"/>
    <xf numFmtId="0" fontId="0" fillId="0" borderId="1" xfId="0" applyFill="1" applyBorder="1"/>
    <xf numFmtId="0" fontId="6" fillId="0" borderId="0" xfId="0" applyFont="1" applyAlignment="1">
      <alignment horizontal="center" vertical="center"/>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8" fillId="0" borderId="0" xfId="0" applyFont="1" applyFill="1" applyBorder="1" applyAlignment="1">
      <alignment horizontal="center" vertical="center" wrapText="1"/>
    </xf>
    <xf numFmtId="0" fontId="8" fillId="0" borderId="5" xfId="0" applyFont="1" applyBorder="1" applyAlignment="1">
      <alignment horizontal="center" vertical="center" wrapText="1"/>
    </xf>
    <xf numFmtId="0" fontId="0" fillId="0" borderId="0" xfId="0" applyAlignment="1">
      <alignment horizontal="center" vertical="center" wrapText="1"/>
    </xf>
    <xf numFmtId="0" fontId="6" fillId="0" borderId="0" xfId="0" applyFont="1" applyAlignment="1">
      <alignment horizontal="center" vertical="center" wrapText="1"/>
    </xf>
    <xf numFmtId="0" fontId="6"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0" xfId="0" applyAlignment="1">
      <alignment horizontal="left" vertical="center"/>
    </xf>
    <xf numFmtId="0" fontId="0" fillId="0" borderId="0" xfId="0" applyAlignment="1"/>
    <xf numFmtId="0" fontId="1"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0" xfId="0" applyFont="1" applyBorder="1" applyAlignment="1">
      <alignment horizontal="center" vertical="center" wrapText="1"/>
    </xf>
    <xf numFmtId="0" fontId="10" fillId="2" borderId="0" xfId="0" applyFont="1" applyFill="1"/>
    <xf numFmtId="0" fontId="11" fillId="0" borderId="0" xfId="0" applyFont="1" applyAlignment="1">
      <alignment vertical="center"/>
    </xf>
    <xf numFmtId="0" fontId="12" fillId="0" borderId="0" xfId="0" applyFont="1"/>
    <xf numFmtId="0" fontId="15" fillId="0" borderId="0" xfId="0" applyFont="1" applyAlignment="1"/>
    <xf numFmtId="0" fontId="0" fillId="0" borderId="0" xfId="0" applyAlignment="1">
      <alignment wrapText="1"/>
    </xf>
    <xf numFmtId="0" fontId="0" fillId="0" borderId="0" xfId="0" applyAlignment="1">
      <alignment horizontal="left" vertical="top"/>
    </xf>
    <xf numFmtId="0" fontId="0" fillId="0" borderId="0" xfId="0" applyAlignment="1">
      <alignment horizontal="left" vertical="center" wrapText="1"/>
    </xf>
    <xf numFmtId="0" fontId="0" fillId="0" borderId="0" xfId="0" applyNumberFormat="1" applyAlignment="1"/>
    <xf numFmtId="0" fontId="0" fillId="0" borderId="0" xfId="0" applyAlignment="1">
      <alignment horizontal="left"/>
    </xf>
    <xf numFmtId="0" fontId="0" fillId="4" borderId="0" xfId="0" applyFill="1" applyAlignment="1"/>
    <xf numFmtId="0" fontId="15" fillId="4" borderId="0" xfId="0" applyFont="1" applyFill="1" applyAlignment="1"/>
    <xf numFmtId="0" fontId="7" fillId="0" borderId="0" xfId="0" applyFont="1" applyAlignment="1">
      <alignment horizontal="justify" wrapText="1"/>
    </xf>
    <xf numFmtId="0" fontId="17" fillId="0" borderId="0" xfId="0" applyFont="1" applyAlignment="1"/>
    <xf numFmtId="0" fontId="17" fillId="0" borderId="0" xfId="0" applyFont="1" applyFill="1" applyAlignment="1"/>
    <xf numFmtId="0" fontId="0" fillId="4" borderId="0" xfId="0" applyFill="1" applyAlignment="1">
      <alignment wrapText="1"/>
    </xf>
    <xf numFmtId="0" fontId="18" fillId="0" borderId="0" xfId="0" applyFont="1" applyFill="1" applyAlignment="1">
      <alignment horizontal="left" vertical="top" wrapText="1"/>
    </xf>
    <xf numFmtId="0" fontId="5" fillId="5" borderId="0" xfId="0" applyFont="1" applyFill="1" applyAlignment="1">
      <alignment vertical="center"/>
    </xf>
    <xf numFmtId="0" fontId="7" fillId="0" borderId="0" xfId="0" applyFont="1" applyAlignment="1"/>
    <xf numFmtId="0" fontId="0" fillId="0" borderId="0" xfId="0" applyNumberFormat="1" applyAlignment="1">
      <alignment horizontal="left"/>
    </xf>
    <xf numFmtId="0" fontId="7" fillId="0" borderId="0" xfId="0" applyFont="1" applyAlignment="1">
      <alignment horizontal="left"/>
    </xf>
    <xf numFmtId="0" fontId="14" fillId="0" borderId="0" xfId="0" applyFont="1" applyAlignment="1">
      <alignment horizontal="center" vertical="center"/>
    </xf>
    <xf numFmtId="0" fontId="0" fillId="0" borderId="0" xfId="0" applyAlignment="1">
      <alignment horizontal="center"/>
    </xf>
    <xf numFmtId="0" fontId="0" fillId="0" borderId="1" xfId="0" applyBorder="1" applyAlignment="1">
      <alignment wrapText="1"/>
    </xf>
    <xf numFmtId="0" fontId="0" fillId="0" borderId="1" xfId="0" applyBorder="1" applyAlignment="1">
      <alignment horizontal="left" vertical="center" wrapText="1"/>
    </xf>
    <xf numFmtId="0" fontId="0" fillId="4" borderId="0" xfId="0" applyFill="1" applyBorder="1" applyAlignment="1"/>
    <xf numFmtId="0" fontId="0" fillId="0" borderId="0" xfId="0" applyBorder="1" applyAlignment="1"/>
    <xf numFmtId="0" fontId="0" fillId="0" borderId="0" xfId="0" applyBorder="1" applyAlignment="1">
      <alignment horizontal="left" vertical="center"/>
    </xf>
    <xf numFmtId="0" fontId="7" fillId="0" borderId="0" xfId="0" applyFont="1" applyBorder="1" applyAlignment="1">
      <alignment horizontal="left"/>
    </xf>
    <xf numFmtId="0" fontId="0" fillId="0" borderId="0" xfId="0" applyNumberFormat="1" applyBorder="1" applyAlignment="1">
      <alignment horizontal="left"/>
    </xf>
    <xf numFmtId="0" fontId="0" fillId="4" borderId="0" xfId="0" applyFill="1" applyBorder="1" applyAlignment="1">
      <alignment wrapText="1"/>
    </xf>
    <xf numFmtId="0" fontId="0" fillId="0" borderId="0" xfId="0" applyBorder="1" applyAlignment="1">
      <alignment wrapText="1"/>
    </xf>
    <xf numFmtId="0" fontId="0" fillId="0" borderId="0" xfId="0" applyBorder="1" applyAlignment="1">
      <alignment horizontal="left" vertical="center" wrapText="1"/>
    </xf>
    <xf numFmtId="0" fontId="0" fillId="0" borderId="0" xfId="0" applyBorder="1" applyAlignment="1">
      <alignment horizontal="left"/>
    </xf>
    <xf numFmtId="0" fontId="0" fillId="0" borderId="0" xfId="0" applyFill="1" applyAlignment="1"/>
    <xf numFmtId="0" fontId="6" fillId="0" borderId="0" xfId="0" applyFont="1" applyFill="1" applyAlignment="1">
      <alignment horizontal="center" vertical="center" wrapText="1"/>
    </xf>
    <xf numFmtId="0" fontId="6" fillId="3" borderId="6" xfId="0" applyFont="1" applyFill="1" applyBorder="1" applyAlignment="1">
      <alignment vertical="center" wrapText="1"/>
    </xf>
    <xf numFmtId="0" fontId="6" fillId="3" borderId="1" xfId="0" applyFont="1" applyFill="1" applyBorder="1" applyAlignment="1">
      <alignment vertical="center" wrapText="1"/>
    </xf>
    <xf numFmtId="0" fontId="6" fillId="3" borderId="7" xfId="0" applyFont="1" applyFill="1" applyBorder="1" applyAlignment="1">
      <alignment horizontal="center" vertical="center" wrapText="1"/>
    </xf>
    <xf numFmtId="0" fontId="17" fillId="8" borderId="0" xfId="0" applyFont="1" applyFill="1" applyAlignment="1">
      <alignment horizontal="center"/>
    </xf>
    <xf numFmtId="0" fontId="14" fillId="6" borderId="0" xfId="0" applyFont="1" applyFill="1" applyAlignment="1">
      <alignment horizontal="center" vertical="center"/>
    </xf>
    <xf numFmtId="0" fontId="14" fillId="7" borderId="1" xfId="0" applyFont="1" applyFill="1" applyBorder="1" applyAlignment="1">
      <alignment horizontal="center" vertical="center"/>
    </xf>
    <xf numFmtId="0" fontId="1" fillId="0" borderId="1" xfId="0" applyFont="1" applyBorder="1" applyAlignment="1">
      <alignment horizontal="center" wrapText="1"/>
    </xf>
    <xf numFmtId="0" fontId="6" fillId="3" borderId="1" xfId="0" applyFont="1" applyFill="1" applyBorder="1" applyAlignment="1">
      <alignment horizontal="center" vertical="center" wrapText="1"/>
    </xf>
    <xf numFmtId="0" fontId="0" fillId="9" borderId="0" xfId="0" applyFill="1"/>
    <xf numFmtId="0" fontId="5" fillId="5" borderId="1" xfId="0" applyFont="1" applyFill="1" applyBorder="1" applyAlignment="1">
      <alignment vertical="center"/>
    </xf>
    <xf numFmtId="0" fontId="19" fillId="10" borderId="0" xfId="0" applyFont="1" applyFill="1" applyAlignment="1">
      <alignment horizontal="center" vertical="center"/>
    </xf>
    <xf numFmtId="0" fontId="19" fillId="9" borderId="0" xfId="0" applyFont="1" applyFill="1" applyAlignment="1">
      <alignment horizontal="center" vertical="center"/>
    </xf>
  </cellXfs>
  <cellStyles count="2">
    <cellStyle name="Lien hypertexte" xfId="1" builtinId="8"/>
    <cellStyle name="Normal" xfId="0" builtinId="0"/>
  </cellStyles>
  <dxfs count="118">
    <dxf>
      <alignment horizontal="left" vertical="bottom" textRotation="0" wrapText="0" indent="0" relativeIndent="255"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fill>
        <patternFill patternType="solid">
          <fgColor indexed="64"/>
          <bgColor theme="5" tint="0.59999389629810485"/>
        </patternFill>
      </fill>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left" vertical="bottom" textRotation="0" wrapText="0" indent="0" relativeIndent="255"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fill>
        <patternFill patternType="solid">
          <fgColor indexed="64"/>
          <bgColor theme="5" tint="0.59999389629810485"/>
        </patternFill>
      </fill>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left" vertical="bottom" textRotation="0" wrapText="0" indent="0" relativeIndent="255"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fill>
        <patternFill patternType="solid">
          <fgColor indexed="64"/>
          <bgColor theme="5" tint="0.59999389629810485"/>
        </patternFill>
      </fill>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left" textRotation="0" wrapText="0" indent="0" relativeIndent="255"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fill>
        <patternFill patternType="solid">
          <fgColor indexed="64"/>
          <bgColor theme="5" tint="0.59999389629810485"/>
        </patternFill>
      </fill>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left" vertical="bottom" textRotation="0" wrapText="0" indent="0" relativeIndent="255" justifyLastLine="0" shrinkToFit="0" mergeCell="0" readingOrder="0"/>
    </dxf>
    <dxf>
      <alignment horizontal="left" vertical="center" textRotation="0" wrapText="0" indent="0" relativeIndent="0" justifyLastLine="0" shrinkToFit="0" mergeCell="0" readingOrder="0"/>
    </dxf>
    <dxf>
      <alignment horizontal="general" vertical="bottom" textRotation="0" wrapText="0" indent="0" relativeIndent="0" justifyLastLine="0" shrinkToFit="0" mergeCell="0" readingOrder="0"/>
    </dxf>
    <dxf>
      <fill>
        <patternFill patternType="solid">
          <fgColor indexed="64"/>
          <bgColor theme="5" tint="0.59999389629810485"/>
        </patternFill>
      </fill>
      <alignment horizontal="general" vertical="bottom" textRotation="0" wrapText="0" indent="0" relativeIndent="0" justifyLastLine="0" shrinkToFit="0" mergeCell="0" readingOrder="0"/>
    </dxf>
    <dxf>
      <numFmt numFmtId="0" formatCode="General"/>
      <alignment horizontal="left" vertical="bottom" textRotation="0" wrapText="0" indent="0" relativeIndent="255" justifyLastLine="0" shrinkToFit="0" mergeCell="0" readingOrder="0"/>
    </dxf>
    <dxf>
      <alignment horizontal="left" vertical="center" textRotation="0" wrapText="0" indent="0" relativeIndent="0" justifyLastLine="0" shrinkToFit="0" mergeCell="0" readingOrder="0"/>
    </dxf>
    <dxf>
      <alignment horizontal="general" vertical="bottom" textRotation="0" wrapText="0" indent="0" relativeIndent="0" justifyLastLine="0" shrinkToFit="0" mergeCell="0" readingOrder="0"/>
    </dxf>
    <dxf>
      <fill>
        <patternFill patternType="solid">
          <fgColor indexed="64"/>
          <bgColor theme="5" tint="0.59999389629810485"/>
        </patternFill>
      </fill>
      <alignment horizontal="general" vertical="bottom" textRotation="0" wrapText="0" indent="0" relativeIndent="0" justifyLastLine="0" shrinkToFit="0" mergeCell="0" readingOrder="0"/>
    </dxf>
    <dxf>
      <alignment horizontal="left" textRotation="0" wrapText="0" indent="0" relativeIndent="255" justifyLastLine="0" shrinkToFit="0" mergeCell="0" readingOrder="0"/>
    </dxf>
    <dxf>
      <alignment horizontal="left" vertical="center" textRotation="0" wrapText="0" indent="0" relativeIndent="0" justifyLastLine="0" shrinkToFit="0" mergeCell="0" readingOrder="0"/>
    </dxf>
    <dxf>
      <alignment horizontal="general" vertical="bottom" textRotation="0" wrapText="0" indent="0" relativeIndent="0" justifyLastLine="0" shrinkToFit="0" mergeCell="0" readingOrder="0"/>
    </dxf>
    <dxf>
      <fill>
        <patternFill patternType="solid">
          <fgColor indexed="64"/>
          <bgColor theme="5" tint="0.59999389629810485"/>
        </patternFill>
      </fill>
      <alignment horizontal="general" vertical="bottom" textRotation="0" wrapText="0" indent="0" relativeIndent="0" justifyLastLine="0" shrinkToFit="0" mergeCell="0" readingOrder="0"/>
    </dxf>
    <dxf>
      <alignment horizontal="left" vertical="bottom" textRotation="0" wrapText="0" indent="0" relativeIndent="255" justifyLastLine="0" shrinkToFit="0" mergeCell="0" readingOrder="0"/>
    </dxf>
    <dxf>
      <alignment horizontal="left" vertical="center" textRotation="0" wrapText="0" indent="0" relativeIndent="0" justifyLastLine="0" shrinkToFit="0" mergeCell="0" readingOrder="0"/>
    </dxf>
    <dxf>
      <alignment horizontal="general" vertical="bottom" textRotation="0" wrapText="0" indent="0" relativeIndent="0" justifyLastLine="0" shrinkToFit="0" mergeCell="0" readingOrder="0"/>
    </dxf>
    <dxf>
      <fill>
        <patternFill patternType="solid">
          <fgColor indexed="64"/>
          <bgColor theme="5" tint="0.59999389629810485"/>
        </patternFill>
      </fill>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fill>
        <patternFill patternType="solid">
          <fgColor indexed="64"/>
          <bgColor theme="5" tint="0.59999389629810485"/>
        </patternFill>
      </fill>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fill>
        <patternFill patternType="solid">
          <fgColor indexed="64"/>
          <bgColor theme="5" tint="0.59999389629810485"/>
        </patternFill>
      </fill>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fill>
        <patternFill patternType="solid">
          <fgColor indexed="64"/>
          <bgColor theme="5" tint="0.59999389629810485"/>
        </patternFill>
      </fill>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font>
        <b/>
        <i/>
        <strike val="0"/>
        <condense val="0"/>
        <extend val="0"/>
        <outline val="0"/>
        <shadow val="0"/>
        <u val="none"/>
        <vertAlign val="baseline"/>
        <sz val="12"/>
        <color theme="3"/>
        <name val="Cambria"/>
        <scheme val="none"/>
      </font>
      <fill>
        <patternFill patternType="solid">
          <fgColor indexed="64"/>
          <bgColor theme="5" tint="0.59999389629810485"/>
        </patternFill>
      </fill>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fill>
        <patternFill patternType="solid">
          <fgColor indexed="64"/>
          <bgColor theme="5" tint="0.59999389629810485"/>
        </patternFill>
      </fill>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fill>
        <patternFill patternType="solid">
          <fgColor indexed="64"/>
          <bgColor theme="5" tint="0.59999389629810485"/>
        </patternFill>
      </fill>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fill>
        <patternFill patternType="solid">
          <fgColor indexed="64"/>
          <bgColor theme="5" tint="0.59999389629810485"/>
        </patternFill>
      </fill>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fill>
        <patternFill patternType="solid">
          <fgColor indexed="64"/>
          <bgColor theme="5" tint="0.59999389629810485"/>
        </patternFill>
      </fill>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fill>
        <patternFill patternType="solid">
          <fgColor indexed="64"/>
          <bgColor theme="5" tint="0.59999389629810485"/>
        </patternFill>
      </fill>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fill>
        <patternFill patternType="solid">
          <fgColor indexed="64"/>
          <bgColor theme="5" tint="0.59999389629810485"/>
        </patternFill>
      </fill>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fill>
        <patternFill patternType="solid">
          <fgColor indexed="64"/>
          <bgColor theme="5" tint="0.59999389629810485"/>
        </patternFill>
      </fill>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left" vertical="center" textRotation="0" wrapText="0" indent="0" relativeIndent="0" justifyLastLine="0" shrinkToFit="0" mergeCell="0" readingOrder="0"/>
    </dxf>
    <dxf>
      <alignment horizontal="general" vertical="bottom" textRotation="0" wrapText="0" indent="0" relativeIndent="0" justifyLastLine="0" shrinkToFit="0" mergeCell="0" readingOrder="0"/>
    </dxf>
    <dxf>
      <fill>
        <patternFill patternType="solid">
          <fgColor indexed="64"/>
          <bgColor theme="5" tint="0.59999389629810485"/>
        </patternFill>
      </fill>
      <alignment horizontal="general" vertical="bottom" textRotation="0" wrapText="0" indent="0" relativeIndent="0" justifyLastLine="0" shrinkToFit="0" mergeCell="0" readingOrder="0"/>
    </dxf>
    <dxf>
      <numFmt numFmtId="0" formatCode="General"/>
      <alignment horizontal="general" vertical="bottom" textRotation="0" wrapText="0" indent="0" relativeIndent="0" justifyLastLine="0" shrinkToFit="0" mergeCell="0" readingOrder="0"/>
    </dxf>
    <dxf>
      <alignment horizontal="left" vertical="center" textRotation="0" wrapText="0" indent="0" relativeIndent="0" justifyLastLine="0" shrinkToFit="0" mergeCell="0" readingOrder="0"/>
    </dxf>
    <dxf>
      <alignment horizontal="general" vertical="bottom" textRotation="0" wrapText="0" indent="0" relativeIndent="0" justifyLastLine="0" shrinkToFit="0" mergeCell="0" readingOrder="0"/>
    </dxf>
    <dxf>
      <fill>
        <patternFill patternType="solid">
          <fgColor indexed="64"/>
          <bgColor theme="5" tint="0.59999389629810485"/>
        </patternFill>
      </fill>
      <alignment horizontal="general" vertical="bottom" textRotation="0" wrapText="0" indent="0" relativeIndent="0" justifyLastLine="0" shrinkToFit="0" mergeCell="0" readingOrder="0"/>
    </dxf>
    <dxf>
      <alignment horizontal="left" vertical="center" textRotation="0" wrapText="0" indent="0" relativeIndent="0" justifyLastLine="0" shrinkToFit="0" mergeCell="0" readingOrder="0"/>
    </dxf>
    <dxf>
      <alignment horizontal="general" vertical="bottom" textRotation="0" wrapText="0" indent="0" relativeIndent="0" justifyLastLine="0" shrinkToFit="0" mergeCell="0" readingOrder="0"/>
    </dxf>
    <dxf>
      <fill>
        <patternFill patternType="solid">
          <fgColor indexed="64"/>
          <bgColor theme="5" tint="0.59999389629810485"/>
        </patternFill>
      </fill>
      <alignment horizontal="general" vertical="bottom" textRotation="0" wrapText="0" indent="0" relativeIndent="0" justifyLastLine="0" shrinkToFit="0" mergeCell="0" readingOrder="0"/>
    </dxf>
    <dxf>
      <alignment horizontal="general" vertical="bottom" textRotation="0" wrapText="0" indent="0" relativeIndent="0" justifyLastLine="0" shrinkToFit="0" mergeCell="0" readingOrder="0"/>
    </dxf>
    <dxf>
      <alignment horizontal="left" vertical="center" textRotation="0" wrapText="0" indent="0" relativeIndent="0" justifyLastLine="0" shrinkToFit="0" mergeCell="0" readingOrder="0"/>
    </dxf>
    <dxf>
      <alignment horizontal="general" vertical="bottom" textRotation="0" wrapText="0" indent="0" relativeIndent="0" justifyLastLine="0" shrinkToFit="0" mergeCell="0" readingOrder="0"/>
    </dxf>
    <dxf>
      <fill>
        <patternFill patternType="solid">
          <fgColor indexed="64"/>
          <bgColor theme="5" tint="0.59999389629810485"/>
        </patternFill>
      </fill>
      <alignment horizontal="general" vertical="bottom" textRotation="0" wrapText="0" indent="0" relativeIndent="0" justifyLastLine="0" shrinkToFit="0" mergeCell="0" readingOrder="0"/>
    </dxf>
  </dxfs>
  <tableStyles count="0" defaultTableStyle="TableStyleMedium9" defaultPivotStyle="PivotStyleLight16"/>
  <colors>
    <mruColors>
      <color rgb="FF66FFFF"/>
      <color rgb="FFFF5050"/>
      <color rgb="FF00FFCC"/>
    </mruColors>
  </colors>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tables/table1.xml><?xml version="1.0" encoding="utf-8"?>
<table xmlns="http://schemas.openxmlformats.org/spreadsheetml/2006/main" id="3" name="Tableau3" displayName="Tableau3" ref="C2:F7" totalsRowShown="0">
  <autoFilter ref="C2:F7"/>
  <tableColumns count="4">
    <tableColumn id="1" name="Colonne1" dataDxfId="117"/>
    <tableColumn id="2" name="Colonne2" dataDxfId="116">
      <calculatedColumnFormula>IFERROR(INDEX(E3:F3,MATCH(C3,E3,0),2),"")</calculatedColumnFormula>
    </tableColumn>
    <tableColumn id="3" name="Colonne3" dataDxfId="115"/>
    <tableColumn id="4" name="Colonne4" dataDxfId="114"/>
  </tableColumns>
  <tableStyleInfo name="TableStyleMedium9" showFirstColumn="0" showLastColumn="0" showRowStripes="1" showColumnStripes="0"/>
</table>
</file>

<file path=xl/tables/table2.xml><?xml version="1.0" encoding="utf-8"?>
<table xmlns="http://schemas.openxmlformats.org/spreadsheetml/2006/main" id="4" name="Tableau4" displayName="Tableau4" ref="C12:F14" totalsRowShown="0">
  <autoFilter ref="C12:F14"/>
  <tableColumns count="4">
    <tableColumn id="1" name="Colonne1" dataDxfId="113"/>
    <tableColumn id="2" name="Colonne2" dataDxfId="112">
      <calculatedColumnFormula>IFERROR(INDEX(E13:F13,MATCH(C13,E13,0),2),"")</calculatedColumnFormula>
    </tableColumn>
    <tableColumn id="3" name="Identification et sélection des fournisseurs" dataDxfId="111"/>
    <tableColumn id="4" name="Colonne4"/>
  </tableColumns>
  <tableStyleInfo name="TableStyleMedium9" showFirstColumn="0" showLastColumn="0" showRowStripes="1" showColumnStripes="0"/>
</table>
</file>

<file path=xl/tables/table3.xml><?xml version="1.0" encoding="utf-8"?>
<table xmlns="http://schemas.openxmlformats.org/spreadsheetml/2006/main" id="5" name="Tableau5" displayName="Tableau5" ref="C17:F24" totalsRowShown="0">
  <autoFilter ref="C17:F24"/>
  <tableColumns count="4">
    <tableColumn id="1" name="Colonne1" dataDxfId="110"/>
    <tableColumn id="2" name="Colonne2" dataDxfId="109">
      <calculatedColumnFormula>IFERROR(INDEX(E18:F18,MATCH(C18,E18,0),2),"")</calculatedColumnFormula>
    </tableColumn>
    <tableColumn id="3" name="Création et validation d’une demande d’achat" dataDxfId="108"/>
    <tableColumn id="4" name="Colonne4" dataDxfId="107"/>
  </tableColumns>
  <tableStyleInfo name="TableStyleMedium9" showFirstColumn="0" showLastColumn="0" showRowStripes="1" showColumnStripes="0"/>
</table>
</file>

<file path=xl/tables/table4.xml><?xml version="1.0" encoding="utf-8"?>
<table xmlns="http://schemas.openxmlformats.org/spreadsheetml/2006/main" id="6" name="Tableau6" displayName="Tableau6" ref="C27:F33" totalsRowShown="0">
  <autoFilter ref="C27:F33"/>
  <tableColumns count="4">
    <tableColumn id="1" name="Colonne1" dataDxfId="106"/>
    <tableColumn id="2" name="Colonne2" dataDxfId="105">
      <calculatedColumnFormula>IFERROR(INDEX(E28:F28,MATCH(C28,E28,0),2),"")</calculatedColumnFormula>
    </tableColumn>
    <tableColumn id="3" name="Commande et Confirmation" dataDxfId="104"/>
    <tableColumn id="4" name="Colonne4" dataDxfId="103"/>
  </tableColumns>
  <tableStyleInfo name="TableStyleMedium9" showFirstColumn="0" showLastColumn="0" showRowStripes="1" showColumnStripes="0"/>
</table>
</file>

<file path=xl/tables/table5.xml><?xml version="1.0" encoding="utf-8"?>
<table xmlns="http://schemas.openxmlformats.org/spreadsheetml/2006/main" id="7" name="Tableau7" displayName="Tableau7" ref="C36:F38" totalsRowShown="0" headerRowDxfId="102">
  <autoFilter ref="C36:F38"/>
  <tableColumns count="4">
    <tableColumn id="1" name="Colonne1" dataDxfId="101"/>
    <tableColumn id="2" name="Colonne2" dataDxfId="100">
      <calculatedColumnFormula>IFERROR(INDEX(E37:F37,MATCH(C37,E37,0),2),"")</calculatedColumnFormula>
    </tableColumn>
    <tableColumn id="3" name="Réception de la marchandise ou service" dataDxfId="99"/>
    <tableColumn id="4" name="Colonne4"/>
  </tableColumns>
  <tableStyleInfo name="TableStyleMedium9" showFirstColumn="0" showLastColumn="0" showRowStripes="1" showColumnStripes="0"/>
</table>
</file>

<file path=xl/tables/table6.xml><?xml version="1.0" encoding="utf-8"?>
<table xmlns="http://schemas.openxmlformats.org/spreadsheetml/2006/main" id="8" name="Tableau8" displayName="Tableau8" ref="C41:F43" totalsRowShown="0" headerRowDxfId="98" dataDxfId="97">
  <autoFilter ref="C41:F43"/>
  <tableColumns count="4">
    <tableColumn id="1" name="Colonne1" dataDxfId="96"/>
    <tableColumn id="2" name="Colonne2" dataDxfId="95">
      <calculatedColumnFormula>IFERROR(INDEX(E42:F42,MATCH(C42,E42,0),2),"")</calculatedColumnFormula>
    </tableColumn>
    <tableColumn id="3" name="Gestion des litiges" dataDxfId="94"/>
    <tableColumn id="4" name="Colonne4" dataDxfId="93"/>
  </tableColumns>
  <tableStyleInfo name="TableStyleMedium9" showFirstColumn="0" showLastColumn="0" showRowStripes="1" showColumnStripes="0"/>
</table>
</file>

<file path=xl/tables/table7.xml><?xml version="1.0" encoding="utf-8"?>
<table xmlns="http://schemas.openxmlformats.org/spreadsheetml/2006/main" id="9" name="Tableau9" displayName="Tableau9" ref="C46:F50" totalsRowShown="0" headerRowDxfId="92" dataDxfId="91">
  <autoFilter ref="C46:F50"/>
  <tableColumns count="4">
    <tableColumn id="1" name="Colonne1" dataDxfId="90"/>
    <tableColumn id="2" name="Colonne2" dataDxfId="89">
      <calculatedColumnFormula>IFERROR(INDEX(E47:F47,MATCH(C47,E47,0),2),"")</calculatedColumnFormula>
    </tableColumn>
    <tableColumn id="3" name="Réception de la facture" dataDxfId="88"/>
    <tableColumn id="4" name="Colonne4" dataDxfId="87"/>
  </tableColumns>
  <tableStyleInfo name="TableStyleMedium9" showFirstColumn="0" showLastColumn="0" showRowStripes="1" showColumnStripes="0"/>
</table>
</file>

<file path=xl/tables/table8.xml><?xml version="1.0" encoding="utf-8"?>
<table xmlns="http://schemas.openxmlformats.org/spreadsheetml/2006/main" id="10" name="Tableau10" displayName="Tableau10" ref="C53:F56" totalsRowShown="0" headerRowDxfId="86" dataDxfId="85">
  <autoFilter ref="C53:F56"/>
  <tableColumns count="4">
    <tableColumn id="1" name="Colonne1" dataDxfId="84"/>
    <tableColumn id="2" name="Colonne2" dataDxfId="83">
      <calculatedColumnFormula>IFERROR(INDEX(E54:F54,MATCH(C54,E54,0),2),"")</calculatedColumnFormula>
    </tableColumn>
    <tableColumn id="3" name="Contrôle et comptabilisation" dataDxfId="82"/>
    <tableColumn id="4" name="Colonne4" dataDxfId="81"/>
  </tableColumns>
  <tableStyleInfo name="TableStyleMedium9" showFirstColumn="0" showLastColumn="0" showRowStripes="1" showColumnStripes="0"/>
</table>
</file>

<file path=xl/tables/table9.xml><?xml version="1.0" encoding="utf-8"?>
<table xmlns="http://schemas.openxmlformats.org/spreadsheetml/2006/main" id="11" name="Tableau11" displayName="Tableau11" ref="C59:F62" totalsRowShown="0" headerRowDxfId="80" dataDxfId="79">
  <autoFilter ref="C59:F62"/>
  <tableColumns count="4">
    <tableColumn id="1" name="Colonne1" dataDxfId="78"/>
    <tableColumn id="2" name="Colonne2" dataDxfId="77">
      <calculatedColumnFormula>IFERROR(INDEX(E60:F60,MATCH(C60,E60,0),2),"")</calculatedColumnFormula>
    </tableColumn>
    <tableColumn id="3" name="Paiement" dataDxfId="76"/>
    <tableColumn id="4" name="Colonne4" dataDxfId="75"/>
  </tableColumns>
  <tableStyleInfo name="TableStyleMedium9" showFirstColumn="0" showLastColumn="0" showRowStripes="1" showColumnStripes="0"/>
</table>
</file>

<file path=xl/tables/table10.xml><?xml version="1.0" encoding="utf-8"?>
<table xmlns="http://schemas.openxmlformats.org/spreadsheetml/2006/main" id="12" name="Tableau12" displayName="Tableau12" ref="C65:F68" totalsRowShown="0" headerRowDxfId="74" dataDxfId="73">
  <autoFilter ref="C65:F68"/>
  <tableColumns count="4">
    <tableColumn id="1" name="Colonne1" dataDxfId="72"/>
    <tableColumn id="2" name="Colonne2" dataDxfId="71">
      <calculatedColumnFormula>IFERROR(INDEX(E66:F66,MATCH(C66,E66,0),2),"")</calculatedColumnFormula>
    </tableColumn>
    <tableColumn id="3" name="Archivage" dataDxfId="70"/>
    <tableColumn id="4" name="Colonne4" dataDxfId="69"/>
  </tableColumns>
  <tableStyleInfo name="TableStyleMedium9" showFirstColumn="0" showLastColumn="0" showRowStripes="1" showColumnStripes="0"/>
</table>
</file>

<file path=xl/tables/table11.xml><?xml version="1.0" encoding="utf-8"?>
<table xmlns="http://schemas.openxmlformats.org/spreadsheetml/2006/main" id="13" name="Tableau13" displayName="Tableau13" ref="C71:F74" totalsRowShown="0" headerRowDxfId="68" dataDxfId="67">
  <autoFilter ref="C71:F74"/>
  <tableColumns count="4">
    <tableColumn id="1" name="Colonne1" dataDxfId="66"/>
    <tableColumn id="2" name="Colonne2" dataDxfId="65">
      <calculatedColumnFormula>IFERROR(INDEX(E72:F72,MATCH(C72,E72,0),2),"")</calculatedColumnFormula>
    </tableColumn>
    <tableColumn id="3" name="Réception de la facture" dataDxfId="64"/>
    <tableColumn id="4" name="Colonne4" dataDxfId="63"/>
  </tableColumns>
  <tableStyleInfo name="TableStyleMedium9" showFirstColumn="0" showLastColumn="0" showRowStripes="1" showColumnStripes="0"/>
</table>
</file>

<file path=xl/tables/table12.xml><?xml version="1.0" encoding="utf-8"?>
<table xmlns="http://schemas.openxmlformats.org/spreadsheetml/2006/main" id="14" name="Tableau14" displayName="Tableau14" ref="C77:F80" totalsRowShown="0" headerRowDxfId="62" dataDxfId="61">
  <autoFilter ref="C77:F80"/>
  <tableColumns count="4">
    <tableColumn id="1" name="Colonne1" dataDxfId="60"/>
    <tableColumn id="2" name="Colonne2" dataDxfId="59">
      <calculatedColumnFormula>IFERROR(INDEX(E78:F78,MATCH(C78,E78,0),2),"")</calculatedColumnFormula>
    </tableColumn>
    <tableColumn id="3" name="Contrôle et comptabilisation" dataDxfId="58"/>
    <tableColumn id="4" name="Colonne4" dataDxfId="57"/>
  </tableColumns>
  <tableStyleInfo name="TableStyleMedium9" showFirstColumn="0" showLastColumn="0" showRowStripes="1" showColumnStripes="0"/>
</table>
</file>

<file path=xl/tables/table13.xml><?xml version="1.0" encoding="utf-8"?>
<table xmlns="http://schemas.openxmlformats.org/spreadsheetml/2006/main" id="15" name="Tableau15" displayName="Tableau15" ref="C83:F86" totalsRowShown="0" headerRowDxfId="56" dataDxfId="55">
  <autoFilter ref="C83:F86"/>
  <tableColumns count="4">
    <tableColumn id="1" name="Colonne1" dataDxfId="54"/>
    <tableColumn id="2" name="Colonne2" dataDxfId="53">
      <calculatedColumnFormula>IFERROR(INDEX(E84:F84,MATCH(C84,E84,0),2),"")</calculatedColumnFormula>
    </tableColumn>
    <tableColumn id="3" name="Paiement" dataDxfId="52"/>
    <tableColumn id="4" name="Colonne4" dataDxfId="51"/>
  </tableColumns>
  <tableStyleInfo name="TableStyleMedium9" showFirstColumn="0" showLastColumn="0" showRowStripes="1" showColumnStripes="0"/>
</table>
</file>

<file path=xl/tables/table14.xml><?xml version="1.0" encoding="utf-8"?>
<table xmlns="http://schemas.openxmlformats.org/spreadsheetml/2006/main" id="16" name="Tableau16" displayName="Tableau16" ref="C89:F92" totalsRowShown="0" headerRowDxfId="50" dataDxfId="49">
  <autoFilter ref="C89:F92"/>
  <tableColumns count="4">
    <tableColumn id="1" name="Colonne1" dataDxfId="48"/>
    <tableColumn id="2" name="Colonne2" dataDxfId="47">
      <calculatedColumnFormula>IFERROR(INDEX(E90:F90,MATCH(C90,E90,0),2),"")</calculatedColumnFormula>
    </tableColumn>
    <tableColumn id="3" name="Archivage" dataDxfId="46"/>
    <tableColumn id="4" name="Colonne4" dataDxfId="45"/>
  </tableColumns>
  <tableStyleInfo name="TableStyleMedium9" showFirstColumn="0" showLastColumn="0" showRowStripes="1" showColumnStripes="0"/>
</table>
</file>

<file path=xl/tables/table15.xml><?xml version="1.0" encoding="utf-8"?>
<table xmlns="http://schemas.openxmlformats.org/spreadsheetml/2006/main" id="17" name="Tableau17" displayName="Tableau17" ref="C94:F97" totalsRowShown="0" headerRowDxfId="44" dataDxfId="43">
  <autoFilter ref="C94:F97"/>
  <tableColumns count="4">
    <tableColumn id="1" name="Colonne1" dataDxfId="42"/>
    <tableColumn id="2" name="Colonne2" dataDxfId="41">
      <calculatedColumnFormula>IFERROR(INDEX(E95:F95,MATCH(C95,E95,0),2),"")</calculatedColumnFormula>
    </tableColumn>
    <tableColumn id="3" name="Cas particuliers" dataDxfId="40"/>
    <tableColumn id="4" name="Colonne4" dataDxfId="39"/>
  </tableColumns>
  <tableStyleInfo name="TableStyleMedium9" showFirstColumn="0" showLastColumn="0" showRowStripes="1" showColumnStripes="0"/>
</table>
</file>

<file path=xl/tables/table16.xml><?xml version="1.0" encoding="utf-8"?>
<table xmlns="http://schemas.openxmlformats.org/spreadsheetml/2006/main" id="18" name="Tableau319" displayName="Tableau319" ref="C2:F7" totalsRowShown="0">
  <autoFilter ref="C2:F7"/>
  <tableColumns count="4">
    <tableColumn id="1" name="Colonne1" dataDxfId="38"/>
    <tableColumn id="2" name="Colonne2" dataDxfId="37">
      <calculatedColumnFormula>IFERROR(INDEX(E3:F3,MATCH(C3,E3,0),2),"")</calculatedColumnFormula>
    </tableColumn>
    <tableColumn id="3" name="Introduction" dataDxfId="36"/>
    <tableColumn id="4" name="Colonne4" dataDxfId="35"/>
  </tableColumns>
  <tableStyleInfo name="TableStyleMedium9" showFirstColumn="0" showLastColumn="0" showRowStripes="1" showColumnStripes="0"/>
</table>
</file>

<file path=xl/tables/table17.xml><?xml version="1.0" encoding="utf-8"?>
<table xmlns="http://schemas.openxmlformats.org/spreadsheetml/2006/main" id="19" name="Tableau420" displayName="Tableau420" ref="C10:F12" totalsRowShown="0">
  <autoFilter ref="C10:F12"/>
  <tableColumns count="4">
    <tableColumn id="1" name="Colonne1" dataDxfId="34"/>
    <tableColumn id="2" name="Colonne2" dataDxfId="33">
      <calculatedColumnFormula>IFERROR(INDEX(E11:F11,MATCH(C11,E11,0),2),"")</calculatedColumnFormula>
    </tableColumn>
    <tableColumn id="3" name="Réception de la commande" dataDxfId="32"/>
    <tableColumn id="4" name="Colonne4" dataDxfId="31"/>
  </tableColumns>
  <tableStyleInfo name="TableStyleMedium9" showFirstColumn="0" showLastColumn="0" showRowStripes="1" showColumnStripes="0"/>
</table>
</file>

<file path=xl/tables/table18.xml><?xml version="1.0" encoding="utf-8"?>
<table xmlns="http://schemas.openxmlformats.org/spreadsheetml/2006/main" id="20" name="Tableau521" displayName="Tableau521" ref="C14:F21" totalsRowShown="0">
  <autoFilter ref="C14:F21"/>
  <tableColumns count="4">
    <tableColumn id="1" name="Colonne1" dataDxfId="30"/>
    <tableColumn id="2" name="Colonne2" dataDxfId="29">
      <calculatedColumnFormula>IFERROR(INDEX(E15:F15,MATCH(C15,E15,0),2),"")</calculatedColumnFormula>
    </tableColumn>
    <tableColumn id="3" name="Offre commerciale" dataDxfId="28"/>
    <tableColumn id="4" name="Colonne4" dataDxfId="27"/>
  </tableColumns>
  <tableStyleInfo name="TableStyleMedium9" showFirstColumn="0" showLastColumn="0" showRowStripes="1" showColumnStripes="0"/>
</table>
</file>

<file path=xl/tables/table19.xml><?xml version="1.0" encoding="utf-8"?>
<table xmlns="http://schemas.openxmlformats.org/spreadsheetml/2006/main" id="21" name="Tableau622" displayName="Tableau622" ref="C23:F29" totalsRowShown="0">
  <autoFilter ref="C23:F29"/>
  <tableColumns count="4">
    <tableColumn id="1" name="Colonne1" dataDxfId="26"/>
    <tableColumn id="2" name="Colonne2" dataDxfId="25">
      <calculatedColumnFormula>IFERROR(INDEX(E24:F24,MATCH(C24,E24,0),2),"")</calculatedColumnFormula>
    </tableColumn>
    <tableColumn id="3" name="Livraison" dataDxfId="24"/>
    <tableColumn id="4" name="Colonne4" dataDxfId="23"/>
  </tableColumns>
  <tableStyleInfo name="TableStyleMedium9" showFirstColumn="0" showLastColumn="0" showRowStripes="1" showColumnStripes="0"/>
</table>
</file>

<file path=xl/tables/table20.xml><?xml version="1.0" encoding="utf-8"?>
<table xmlns="http://schemas.openxmlformats.org/spreadsheetml/2006/main" id="22" name="Tableau723" displayName="Tableau723" ref="C31:F35" totalsRowShown="0" headerRowDxfId="22">
  <autoFilter ref="C31:F35"/>
  <tableColumns count="4">
    <tableColumn id="1" name="Colonne1" dataDxfId="21"/>
    <tableColumn id="2" name="Colonne2" dataDxfId="20">
      <calculatedColumnFormula>IFERROR(INDEX(E32:F32,MATCH(C32,E32,0),2),"")</calculatedColumnFormula>
    </tableColumn>
    <tableColumn id="3" name="Facturation" dataDxfId="19"/>
    <tableColumn id="4" name="Colonne4" dataDxfId="18"/>
  </tableColumns>
  <tableStyleInfo name="TableStyleMedium9" showFirstColumn="0" showLastColumn="0" showRowStripes="1" showColumnStripes="0"/>
</table>
</file>

<file path=xl/tables/table21.xml><?xml version="1.0" encoding="utf-8"?>
<table xmlns="http://schemas.openxmlformats.org/spreadsheetml/2006/main" id="23" name="Tableau824" displayName="Tableau824" ref="C37:F39" totalsRowShown="0" headerRowDxfId="17" dataDxfId="16">
  <autoFilter ref="C37:F39"/>
  <tableColumns count="4">
    <tableColumn id="1" name="Colonne1" dataDxfId="15"/>
    <tableColumn id="2" name="Colonne2" dataDxfId="14">
      <calculatedColumnFormula>IFERROR(INDEX(E38:F38,MATCH(C38,E38,0),2),"")</calculatedColumnFormula>
    </tableColumn>
    <tableColumn id="3" name="Avoir-clients" dataDxfId="13"/>
    <tableColumn id="4" name="Colonne4" dataDxfId="12"/>
  </tableColumns>
  <tableStyleInfo name="TableStyleMedium9" showFirstColumn="0" showLastColumn="0" showRowStripes="1" showColumnStripes="0"/>
</table>
</file>

<file path=xl/tables/table22.xml><?xml version="1.0" encoding="utf-8"?>
<table xmlns="http://schemas.openxmlformats.org/spreadsheetml/2006/main" id="24" name="Tableau925" displayName="Tableau925" ref="C41:F45" totalsRowShown="0" headerRowDxfId="11" dataDxfId="10">
  <autoFilter ref="C41:F45"/>
  <tableColumns count="4">
    <tableColumn id="1" name="Colonne1" dataDxfId="9"/>
    <tableColumn id="2" name="Colonne2" dataDxfId="8">
      <calculatedColumnFormula>IFERROR(INDEX(E42:F42,MATCH(C42,E42,0),2),"")</calculatedColumnFormula>
    </tableColumn>
    <tableColumn id="3" name="Comptabilisation et encaissement" dataDxfId="7"/>
    <tableColumn id="4" name="Colonne4" dataDxfId="6"/>
  </tableColumns>
  <tableStyleInfo name="TableStyleMedium9" showFirstColumn="0" showLastColumn="0" showRowStripes="1" showColumnStripes="0"/>
</table>
</file>

<file path=xl/tables/table23.xml><?xml version="1.0" encoding="utf-8"?>
<table xmlns="http://schemas.openxmlformats.org/spreadsheetml/2006/main" id="25" name="Tableau1026" displayName="Tableau1026" ref="C47:F50" totalsRowShown="0" headerRowDxfId="5" dataDxfId="4">
  <autoFilter ref="C47:F50"/>
  <tableColumns count="4">
    <tableColumn id="1" name="Colonne1" dataDxfId="3"/>
    <tableColumn id="2" name="Colonne2" dataDxfId="2">
      <calculatedColumnFormula>IFERROR(INDEX(E48:F48,MATCH(C48,E48,0),2),"")</calculatedColumnFormula>
    </tableColumn>
    <tableColumn id="3" name="Archivage_3" dataDxfId="1"/>
    <tableColumn id="4" name="Colonne4" dataDxfId="0"/>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ntrol" Target="../activeX/activeX2.xml"/><Relationship Id="rId2" Type="http://schemas.openxmlformats.org/officeDocument/2006/relationships/control" Target="../activeX/activeX1.xml"/><Relationship Id="rId1" Type="http://schemas.openxmlformats.org/officeDocument/2006/relationships/vmlDrawing" Target="../drawings/vmlDrawing1.vml"/><Relationship Id="rId5" Type="http://schemas.openxmlformats.org/officeDocument/2006/relationships/control" Target="../activeX/activeX4.xml"/><Relationship Id="rId4" Type="http://schemas.openxmlformats.org/officeDocument/2006/relationships/control" Target="../activeX/activeX3.xml"/></Relationships>
</file>

<file path=xl/worksheets/_rels/sheet2.xml.rels><?xml version="1.0" encoding="UTF-8" standalone="yes"?>
<Relationships xmlns="http://schemas.openxmlformats.org/package/2006/relationships"><Relationship Id="rId1" Type="http://schemas.openxmlformats.org/officeDocument/2006/relationships/hyperlink" Target="mailto:xxx@gmail.com" TargetMode="External"/></Relationships>
</file>

<file path=xl/worksheets/_rels/sheet3.xml.rels><?xml version="1.0" encoding="UTF-8" standalone="yes"?>
<Relationships xmlns="http://schemas.openxmlformats.org/package/2006/relationships"><Relationship Id="rId8" Type="http://schemas.openxmlformats.org/officeDocument/2006/relationships/table" Target="../tables/table6.xml"/><Relationship Id="rId13" Type="http://schemas.openxmlformats.org/officeDocument/2006/relationships/table" Target="../tables/table11.xml"/><Relationship Id="rId18" Type="http://schemas.openxmlformats.org/officeDocument/2006/relationships/comments" Target="../comments1.xml"/><Relationship Id="rId3" Type="http://schemas.openxmlformats.org/officeDocument/2006/relationships/table" Target="../tables/table1.xml"/><Relationship Id="rId7" Type="http://schemas.openxmlformats.org/officeDocument/2006/relationships/table" Target="../tables/table5.xml"/><Relationship Id="rId12" Type="http://schemas.openxmlformats.org/officeDocument/2006/relationships/table" Target="../tables/table10.xml"/><Relationship Id="rId17" Type="http://schemas.openxmlformats.org/officeDocument/2006/relationships/table" Target="../tables/table15.xml"/><Relationship Id="rId2" Type="http://schemas.openxmlformats.org/officeDocument/2006/relationships/vmlDrawing" Target="../drawings/vmlDrawing2.vml"/><Relationship Id="rId16" Type="http://schemas.openxmlformats.org/officeDocument/2006/relationships/table" Target="../tables/table14.xml"/><Relationship Id="rId1" Type="http://schemas.openxmlformats.org/officeDocument/2006/relationships/printerSettings" Target="../printerSettings/printerSettings1.bin"/><Relationship Id="rId6" Type="http://schemas.openxmlformats.org/officeDocument/2006/relationships/table" Target="../tables/table4.xml"/><Relationship Id="rId11" Type="http://schemas.openxmlformats.org/officeDocument/2006/relationships/table" Target="../tables/table9.xml"/><Relationship Id="rId5" Type="http://schemas.openxmlformats.org/officeDocument/2006/relationships/table" Target="../tables/table3.xml"/><Relationship Id="rId15" Type="http://schemas.openxmlformats.org/officeDocument/2006/relationships/table" Target="../tables/table13.xml"/><Relationship Id="rId10" Type="http://schemas.openxmlformats.org/officeDocument/2006/relationships/table" Target="../tables/table8.xml"/><Relationship Id="rId4" Type="http://schemas.openxmlformats.org/officeDocument/2006/relationships/table" Target="../tables/table2.xml"/><Relationship Id="rId9" Type="http://schemas.openxmlformats.org/officeDocument/2006/relationships/table" Target="../tables/table7.xml"/><Relationship Id="rId14" Type="http://schemas.openxmlformats.org/officeDocument/2006/relationships/table" Target="../tables/table12.xml"/></Relationships>
</file>

<file path=xl/worksheets/_rels/sheet4.xml.rels><?xml version="1.0" encoding="UTF-8" standalone="yes"?>
<Relationships xmlns="http://schemas.openxmlformats.org/package/2006/relationships"><Relationship Id="rId8" Type="http://schemas.openxmlformats.org/officeDocument/2006/relationships/table" Target="../tables/table23.xml"/><Relationship Id="rId3" Type="http://schemas.openxmlformats.org/officeDocument/2006/relationships/table" Target="../tables/table18.xml"/><Relationship Id="rId7" Type="http://schemas.openxmlformats.org/officeDocument/2006/relationships/table" Target="../tables/table22.xml"/><Relationship Id="rId2" Type="http://schemas.openxmlformats.org/officeDocument/2006/relationships/table" Target="../tables/table17.xml"/><Relationship Id="rId1" Type="http://schemas.openxmlformats.org/officeDocument/2006/relationships/table" Target="../tables/table16.xml"/><Relationship Id="rId6" Type="http://schemas.openxmlformats.org/officeDocument/2006/relationships/table" Target="../tables/table21.xml"/><Relationship Id="rId5" Type="http://schemas.openxmlformats.org/officeDocument/2006/relationships/table" Target="../tables/table20.xml"/><Relationship Id="rId4" Type="http://schemas.openxmlformats.org/officeDocument/2006/relationships/table" Target="../tables/table19.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C5"/>
  <sheetViews>
    <sheetView showGridLines="0" tabSelected="1" workbookViewId="0">
      <selection activeCell="A7" sqref="A7"/>
    </sheetView>
  </sheetViews>
  <sheetFormatPr baseColWidth="10" defaultRowHeight="21"/>
  <cols>
    <col min="1" max="1" width="61.42578125" style="26" customWidth="1"/>
    <col min="2" max="2" width="102.140625" bestFit="1" customWidth="1"/>
    <col min="3" max="3" width="11.42578125" style="24"/>
  </cols>
  <sheetData>
    <row r="1" spans="1:3" ht="53.25" customHeight="1">
      <c r="A1" s="25"/>
      <c r="B1" s="40"/>
    </row>
    <row r="2" spans="1:3" ht="126.75" customHeight="1">
      <c r="A2" s="70" t="s">
        <v>202</v>
      </c>
      <c r="B2" s="67"/>
      <c r="C2" s="24">
        <v>1</v>
      </c>
    </row>
    <row r="3" spans="1:3" ht="31.5" customHeight="1">
      <c r="A3" s="25"/>
      <c r="B3" s="68"/>
    </row>
    <row r="4" spans="1:3" ht="31.5" customHeight="1">
      <c r="A4" s="25"/>
      <c r="B4" s="68"/>
    </row>
    <row r="5" spans="1:3" ht="31.5" customHeight="1">
      <c r="A5" s="69" t="s">
        <v>96</v>
      </c>
    </row>
  </sheetData>
  <pageMargins left="0.7" right="0.7" top="0.75" bottom="0.75" header="0.3" footer="0.3"/>
  <legacyDrawing r:id="rId1"/>
  <controls>
    <control shapeId="1034" r:id="rId2" name="CommandButton4"/>
    <control shapeId="1033" r:id="rId3" name="CommandButton3"/>
    <control shapeId="1028" r:id="rId4" name="CommandButton2"/>
    <control shapeId="1025" r:id="rId5" name="CommandButton1"/>
  </controls>
</worksheet>
</file>

<file path=xl/worksheets/sheet2.xml><?xml version="1.0" encoding="utf-8"?>
<worksheet xmlns="http://schemas.openxmlformats.org/spreadsheetml/2006/main" xmlns:r="http://schemas.openxmlformats.org/officeDocument/2006/relationships">
  <sheetPr codeName="Feuil2"/>
  <dimension ref="A1:B18"/>
  <sheetViews>
    <sheetView topLeftCell="A4" workbookViewId="0">
      <selection activeCell="C22" sqref="C22"/>
    </sheetView>
  </sheetViews>
  <sheetFormatPr baseColWidth="10" defaultRowHeight="15"/>
  <cols>
    <col min="1" max="1" width="24.140625" customWidth="1"/>
    <col min="2" max="2" width="39.5703125" customWidth="1"/>
  </cols>
  <sheetData>
    <row r="1" spans="1:2" ht="15.75">
      <c r="A1" s="1" t="s">
        <v>24</v>
      </c>
      <c r="B1" s="1" t="s">
        <v>0</v>
      </c>
    </row>
    <row r="2" spans="1:2">
      <c r="A2" s="2" t="s">
        <v>13</v>
      </c>
      <c r="B2" s="2" t="s">
        <v>5</v>
      </c>
    </row>
    <row r="3" spans="1:2">
      <c r="A3" s="2" t="s">
        <v>14</v>
      </c>
      <c r="B3" s="2" t="s">
        <v>6</v>
      </c>
    </row>
    <row r="4" spans="1:2">
      <c r="A4" s="2" t="s">
        <v>15</v>
      </c>
      <c r="B4" s="2" t="s">
        <v>6</v>
      </c>
    </row>
    <row r="5" spans="1:2">
      <c r="A5" s="2" t="s">
        <v>16</v>
      </c>
      <c r="B5" s="2" t="s">
        <v>7</v>
      </c>
    </row>
    <row r="6" spans="1:2">
      <c r="A6" s="2" t="s">
        <v>17</v>
      </c>
      <c r="B6" s="2" t="s">
        <v>8</v>
      </c>
    </row>
    <row r="7" spans="1:2">
      <c r="A7" s="2" t="s">
        <v>1</v>
      </c>
      <c r="B7" s="2" t="s">
        <v>9</v>
      </c>
    </row>
    <row r="8" spans="1:2">
      <c r="A8" s="2" t="s">
        <v>2</v>
      </c>
      <c r="B8" s="4">
        <v>12345678900014</v>
      </c>
    </row>
    <row r="9" spans="1:2">
      <c r="A9" s="2" t="s">
        <v>18</v>
      </c>
      <c r="B9" s="2">
        <v>123456789</v>
      </c>
    </row>
    <row r="10" spans="1:2">
      <c r="A10" s="2" t="s">
        <v>19</v>
      </c>
      <c r="B10" s="2" t="s">
        <v>10</v>
      </c>
    </row>
    <row r="11" spans="1:2">
      <c r="A11" s="2" t="s">
        <v>20</v>
      </c>
      <c r="B11" s="5">
        <v>43556</v>
      </c>
    </row>
    <row r="12" spans="1:2">
      <c r="A12" s="2" t="s">
        <v>21</v>
      </c>
      <c r="B12" s="5">
        <v>43570</v>
      </c>
    </row>
    <row r="13" spans="1:2">
      <c r="A13" s="2"/>
      <c r="B13" s="2"/>
    </row>
    <row r="14" spans="1:2" ht="15.75">
      <c r="A14" s="3" t="s">
        <v>22</v>
      </c>
      <c r="B14" s="2" t="s">
        <v>200</v>
      </c>
    </row>
    <row r="15" spans="1:2">
      <c r="A15" s="2" t="s">
        <v>3</v>
      </c>
      <c r="B15" s="6" t="s">
        <v>199</v>
      </c>
    </row>
    <row r="16" spans="1:2">
      <c r="A16" s="2" t="s">
        <v>4</v>
      </c>
      <c r="B16" s="2" t="s">
        <v>11</v>
      </c>
    </row>
    <row r="17" spans="1:2">
      <c r="A17" s="7" t="s">
        <v>12</v>
      </c>
      <c r="B17" s="4">
        <v>2019</v>
      </c>
    </row>
    <row r="18" spans="1:2">
      <c r="A18" s="2" t="s">
        <v>23</v>
      </c>
      <c r="B18" s="2" t="s">
        <v>201</v>
      </c>
    </row>
  </sheetData>
  <hyperlinks>
    <hyperlink ref="B15"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5"/>
  <dimension ref="A1:F155"/>
  <sheetViews>
    <sheetView zoomScale="80" zoomScaleNormal="80" workbookViewId="0"/>
  </sheetViews>
  <sheetFormatPr baseColWidth="10" defaultRowHeight="15"/>
  <cols>
    <col min="1" max="1" width="61.7109375" style="28" bestFit="1" customWidth="1"/>
    <col min="2" max="2" width="17.140625" style="32" hidden="1" customWidth="1"/>
    <col min="3" max="3" width="17" style="20" customWidth="1"/>
    <col min="4" max="4" width="15.5703125" style="20" customWidth="1"/>
    <col min="5" max="5" width="45" style="20" bestFit="1" customWidth="1"/>
    <col min="6" max="6" width="60.7109375" style="20" customWidth="1"/>
    <col min="7" max="7" width="69" customWidth="1"/>
  </cols>
  <sheetData>
    <row r="1" spans="1:6" s="45" customFormat="1" ht="47.25" customHeight="1">
      <c r="A1" s="16" t="s">
        <v>24</v>
      </c>
      <c r="B1" s="8" t="s">
        <v>0</v>
      </c>
      <c r="C1" s="58" t="s">
        <v>125</v>
      </c>
      <c r="D1" s="44"/>
      <c r="E1" s="44" t="s">
        <v>25</v>
      </c>
      <c r="F1" s="8" t="s">
        <v>122</v>
      </c>
    </row>
    <row r="2" spans="1:6" ht="15.95" customHeight="1">
      <c r="A2" s="37" t="s">
        <v>101</v>
      </c>
      <c r="C2" s="33" t="s">
        <v>153</v>
      </c>
      <c r="D2" s="20" t="s">
        <v>154</v>
      </c>
      <c r="E2" s="19" t="s">
        <v>155</v>
      </c>
      <c r="F2" s="20" t="s">
        <v>156</v>
      </c>
    </row>
    <row r="3" spans="1:6" ht="15.95" customHeight="1">
      <c r="A3" s="30" t="s">
        <v>25</v>
      </c>
      <c r="B3" s="29" t="str">
        <f>CONCATENATE(D3&amp;CHAR(10)&amp;D4&amp;CHAR(10)&amp;D5&amp;CHAR(10)&amp;D6&amp;CHAR(10)&amp;D7)</f>
        <v xml:space="preserve">
</v>
      </c>
      <c r="C3" s="33"/>
      <c r="D3" s="20" t="str">
        <f>IFERROR(INDEX(E3:F3,MATCH(C3,E3,0),2),"")</f>
        <v/>
      </c>
      <c r="E3" s="19" t="s">
        <v>97</v>
      </c>
      <c r="F3" s="20" t="s">
        <v>118</v>
      </c>
    </row>
    <row r="4" spans="1:6" ht="15.95" customHeight="1">
      <c r="A4" s="30" t="s">
        <v>103</v>
      </c>
      <c r="B4" s="29" t="str">
        <f>CONCATENATE(D13&amp;CHAR(10)&amp;D14)</f>
        <v xml:space="preserve">
</v>
      </c>
      <c r="C4" s="33"/>
      <c r="D4" s="20" t="str">
        <f>IFERROR(INDEX(E4:F4,MATCH(C4,E4,0),2),"")</f>
        <v/>
      </c>
      <c r="E4" s="19" t="s">
        <v>98</v>
      </c>
      <c r="F4" s="20" t="s">
        <v>119</v>
      </c>
    </row>
    <row r="5" spans="1:6" ht="15.95" customHeight="1">
      <c r="A5" s="30" t="s">
        <v>104</v>
      </c>
      <c r="B5" s="29" t="str">
        <f>CONCATENATE(D18&amp;CHAR(10)&amp;D19&amp;CHAR(10)&amp;D20&amp;CHAR(10)&amp;D21&amp;CHAR(10)&amp;D22&amp;CHAR(10)&amp;D23&amp;CHAR(10)&amp;D24)</f>
        <v xml:space="preserve">
</v>
      </c>
      <c r="C5" s="33"/>
      <c r="D5" s="20" t="str">
        <f>IFERROR(INDEX(E5:F5,MATCH(C5,E5,0),2),"")</f>
        <v/>
      </c>
      <c r="E5" s="19" t="s">
        <v>99</v>
      </c>
      <c r="F5" s="20" t="s">
        <v>120</v>
      </c>
    </row>
    <row r="6" spans="1:6" ht="15.95" customHeight="1">
      <c r="A6" s="30" t="s">
        <v>108</v>
      </c>
      <c r="B6" s="29" t="str">
        <f>CONCATENATE(D28&amp;CHAR(10)&amp;D29&amp;CHAR(10)&amp;D30&amp;CHAR(10)&amp;D31&amp;CHAR(10)&amp;D32&amp;CHAR(10)&amp;D33)</f>
        <v xml:space="preserve">
</v>
      </c>
      <c r="C6" s="33"/>
      <c r="D6" s="20" t="str">
        <f>IFERROR(INDEX(E6:F6,MATCH(C6,E6,0),2),"")</f>
        <v/>
      </c>
      <c r="E6" s="19" t="s">
        <v>100</v>
      </c>
      <c r="F6" s="31" t="s">
        <v>121</v>
      </c>
    </row>
    <row r="7" spans="1:6" s="28" customFormat="1" ht="15.95" customHeight="1">
      <c r="A7" s="30" t="s">
        <v>111</v>
      </c>
      <c r="B7" s="39" t="str">
        <f>CONCATENATE(D37&amp;CHAR(10)&amp;D38)</f>
        <v xml:space="preserve">
</v>
      </c>
      <c r="C7" s="38"/>
      <c r="D7" s="28" t="str">
        <f>IFERROR(INDEX(E7:F7,MATCH(C7,E7,0),2),"")</f>
        <v/>
      </c>
      <c r="E7" s="30" t="s">
        <v>105</v>
      </c>
      <c r="F7" s="35" t="s">
        <v>121</v>
      </c>
    </row>
    <row r="8" spans="1:6" ht="15.95" customHeight="1">
      <c r="A8" s="30" t="s">
        <v>112</v>
      </c>
      <c r="B8" s="29" t="str">
        <f>CONCATENATE(D42&amp;CHAR(10)&amp;D43)</f>
        <v xml:space="preserve">
</v>
      </c>
      <c r="C8" s="57"/>
    </row>
    <row r="9" spans="1:6" ht="15.95" customHeight="1">
      <c r="A9" s="30" t="s">
        <v>158</v>
      </c>
      <c r="B9" s="29" t="str">
        <f>CONCATENATE(D47&amp;CHAR(10)&amp;D48&amp;CHAR(10)&amp;D49&amp;CHAR(10)&amp;D50)</f>
        <v xml:space="preserve">
</v>
      </c>
      <c r="C9" s="63" t="s">
        <v>102</v>
      </c>
      <c r="D9" s="63"/>
      <c r="E9" s="63"/>
      <c r="F9" s="63"/>
    </row>
    <row r="10" spans="1:6" ht="15.95" customHeight="1">
      <c r="A10" s="30" t="s">
        <v>159</v>
      </c>
      <c r="B10" s="29" t="str">
        <f>CONCATENATE(D54&amp;CHAR(10)&amp;D55&amp;CHAR(10)&amp;D56)</f>
        <v xml:space="preserve">
</v>
      </c>
      <c r="C10" s="57"/>
    </row>
    <row r="11" spans="1:6" ht="15.95" customHeight="1">
      <c r="A11" s="30" t="s">
        <v>160</v>
      </c>
      <c r="B11" s="29" t="str">
        <f>(D60&amp;CHAR(10)&amp;D61&amp;CHAR(10)&amp;D62)</f>
        <v xml:space="preserve">
</v>
      </c>
      <c r="C11" s="62" t="s">
        <v>101</v>
      </c>
      <c r="D11" s="62"/>
      <c r="E11" s="62"/>
      <c r="F11" s="62"/>
    </row>
    <row r="12" spans="1:6" ht="15.95" customHeight="1">
      <c r="A12" s="30" t="s">
        <v>161</v>
      </c>
      <c r="B12" s="29" t="str">
        <f>CONCATENATE(D66&amp;CHAR(10)&amp;D67&amp;CHAR(10)&amp;D68)</f>
        <v xml:space="preserve">
</v>
      </c>
      <c r="C12" s="33" t="s">
        <v>153</v>
      </c>
      <c r="D12" s="20" t="s">
        <v>154</v>
      </c>
      <c r="E12" s="19" t="s">
        <v>103</v>
      </c>
      <c r="F12" s="31" t="s">
        <v>156</v>
      </c>
    </row>
    <row r="13" spans="1:6" ht="15.95" customHeight="1">
      <c r="C13" s="33"/>
      <c r="D13" s="20" t="str">
        <f>IFERROR(INDEX(E13:F13,MATCH(C13,E13,0),2),"")</f>
        <v/>
      </c>
      <c r="E13" s="19" t="s">
        <v>97</v>
      </c>
      <c r="F13" s="31" t="s">
        <v>123</v>
      </c>
    </row>
    <row r="14" spans="1:6" ht="15.95" customHeight="1">
      <c r="A14" s="37" t="s">
        <v>117</v>
      </c>
      <c r="C14" s="33"/>
      <c r="D14" s="20" t="str">
        <f>IFERROR(INDEX(E14:F14,MATCH(C14,E14,0),2),"")</f>
        <v/>
      </c>
      <c r="E14" s="19" t="s">
        <v>98</v>
      </c>
      <c r="F14" s="20" t="s">
        <v>124</v>
      </c>
    </row>
    <row r="15" spans="1:6" ht="15.95" customHeight="1">
      <c r="A15" s="30" t="s">
        <v>162</v>
      </c>
      <c r="B15" s="32" t="str">
        <f>CONCATENATE(D72&amp;CHAR(10)&amp;D73&amp;CHAR(10)&amp;D74)</f>
        <v xml:space="preserve">
</v>
      </c>
      <c r="C15" s="57"/>
      <c r="D15" s="20" t="str">
        <f>IFERROR(INDEX(E15:F15,MATCH(C15,E15,0),2),"")</f>
        <v/>
      </c>
    </row>
    <row r="16" spans="1:6" ht="15.95" customHeight="1">
      <c r="A16" s="30" t="s">
        <v>163</v>
      </c>
      <c r="B16" s="32" t="str">
        <f>CONCATENATE(D78&amp;CHAR(10)&amp;D79&amp;CHAR(10)&amp;D80)</f>
        <v xml:space="preserve">
</v>
      </c>
      <c r="C16" s="57"/>
      <c r="E16" s="27"/>
    </row>
    <row r="17" spans="1:6" ht="15.95" customHeight="1">
      <c r="A17" s="30" t="s">
        <v>164</v>
      </c>
      <c r="B17" s="32" t="str">
        <f>CONCATENATE(D84&amp;CHAR(10)&amp;D85&amp;CHAR(10)&amp;D86)</f>
        <v xml:space="preserve">
</v>
      </c>
      <c r="C17" s="33" t="s">
        <v>153</v>
      </c>
      <c r="D17" s="20" t="s">
        <v>154</v>
      </c>
      <c r="E17" s="19" t="s">
        <v>104</v>
      </c>
      <c r="F17" s="20" t="s">
        <v>156</v>
      </c>
    </row>
    <row r="18" spans="1:6" ht="15.95" customHeight="1">
      <c r="A18" s="30" t="s">
        <v>165</v>
      </c>
      <c r="B18" s="32" t="str">
        <f>CONCATENATE(D90&amp;" "&amp;D91&amp;" "&amp;D92)</f>
        <v xml:space="preserve">  </v>
      </c>
      <c r="C18" s="33"/>
      <c r="D18" s="20" t="str">
        <f t="shared" ref="D18:D25" si="0">IFERROR(INDEX(E18:F18,MATCH(C18,E18,0),2),"")</f>
        <v/>
      </c>
      <c r="E18" s="19" t="s">
        <v>97</v>
      </c>
      <c r="F18" s="20" t="s">
        <v>126</v>
      </c>
    </row>
    <row r="19" spans="1:6" ht="15.95" customHeight="1">
      <c r="C19" s="33"/>
      <c r="D19" s="20" t="str">
        <f t="shared" si="0"/>
        <v/>
      </c>
      <c r="E19" s="19" t="s">
        <v>98</v>
      </c>
      <c r="F19" s="20" t="s">
        <v>127</v>
      </c>
    </row>
    <row r="20" spans="1:6" ht="15.95" customHeight="1">
      <c r="A20" s="36" t="s">
        <v>151</v>
      </c>
      <c r="B20" s="32" t="str">
        <f>CONCATENATE(D95&amp;CHAR(10)&amp;D96&amp;CHAR(10)&amp;D97)</f>
        <v xml:space="preserve">
</v>
      </c>
      <c r="C20" s="33"/>
      <c r="D20" s="20" t="str">
        <f t="shared" si="0"/>
        <v/>
      </c>
      <c r="E20" s="19" t="s">
        <v>99</v>
      </c>
      <c r="F20" s="31" t="s">
        <v>128</v>
      </c>
    </row>
    <row r="21" spans="1:6" ht="15.95" customHeight="1">
      <c r="C21" s="33"/>
      <c r="D21" s="20" t="str">
        <f t="shared" si="0"/>
        <v/>
      </c>
      <c r="E21" s="19" t="s">
        <v>100</v>
      </c>
      <c r="F21" s="31" t="s">
        <v>129</v>
      </c>
    </row>
    <row r="22" spans="1:6" ht="15.95" customHeight="1">
      <c r="C22" s="33"/>
      <c r="D22" s="20" t="str">
        <f t="shared" si="0"/>
        <v/>
      </c>
      <c r="E22" s="19" t="s">
        <v>105</v>
      </c>
      <c r="F22" s="31" t="s">
        <v>130</v>
      </c>
    </row>
    <row r="23" spans="1:6" ht="15.95" customHeight="1">
      <c r="C23" s="33"/>
      <c r="D23" s="20" t="str">
        <f t="shared" si="0"/>
        <v/>
      </c>
      <c r="E23" s="19" t="s">
        <v>106</v>
      </c>
      <c r="F23" s="31" t="s">
        <v>131</v>
      </c>
    </row>
    <row r="24" spans="1:6" ht="15.95" customHeight="1">
      <c r="C24" s="33"/>
      <c r="D24" s="20" t="str">
        <f t="shared" si="0"/>
        <v/>
      </c>
      <c r="E24" s="19" t="s">
        <v>107</v>
      </c>
      <c r="F24" s="20" t="s">
        <v>132</v>
      </c>
    </row>
    <row r="25" spans="1:6" ht="15.95" customHeight="1">
      <c r="C25" s="57"/>
      <c r="D25" s="20" t="str">
        <f t="shared" si="0"/>
        <v/>
      </c>
    </row>
    <row r="26" spans="1:6" ht="15.95" customHeight="1">
      <c r="C26" s="57"/>
      <c r="E26" s="27"/>
    </row>
    <row r="27" spans="1:6" ht="15.95" customHeight="1">
      <c r="C27" s="33" t="s">
        <v>153</v>
      </c>
      <c r="D27" s="20" t="s">
        <v>154</v>
      </c>
      <c r="E27" s="19" t="s">
        <v>108</v>
      </c>
      <c r="F27" s="20" t="s">
        <v>156</v>
      </c>
    </row>
    <row r="28" spans="1:6" ht="15.95" customHeight="1">
      <c r="C28" s="33"/>
      <c r="D28" s="20" t="str">
        <f t="shared" ref="D28:D34" si="1">IFERROR(INDEX(E28:F28,MATCH(C28,E28,0),2),"")</f>
        <v/>
      </c>
      <c r="E28" s="19" t="s">
        <v>97</v>
      </c>
      <c r="F28" s="20" t="s">
        <v>133</v>
      </c>
    </row>
    <row r="29" spans="1:6" ht="15.95" customHeight="1">
      <c r="C29" s="33"/>
      <c r="D29" s="20" t="str">
        <f t="shared" si="1"/>
        <v/>
      </c>
      <c r="E29" s="19" t="s">
        <v>98</v>
      </c>
      <c r="F29" s="20" t="s">
        <v>134</v>
      </c>
    </row>
    <row r="30" spans="1:6" ht="15.95" customHeight="1">
      <c r="C30" s="33"/>
      <c r="D30" s="20" t="str">
        <f t="shared" si="1"/>
        <v/>
      </c>
      <c r="E30" s="19" t="s">
        <v>99</v>
      </c>
      <c r="F30" s="20" t="s">
        <v>135</v>
      </c>
    </row>
    <row r="31" spans="1:6" ht="15.95" customHeight="1">
      <c r="C31" s="33"/>
      <c r="D31" s="20" t="str">
        <f t="shared" si="1"/>
        <v/>
      </c>
      <c r="E31" s="19" t="s">
        <v>100</v>
      </c>
      <c r="F31" s="31" t="s">
        <v>136</v>
      </c>
    </row>
    <row r="32" spans="1:6" ht="15.95" customHeight="1">
      <c r="C32" s="33"/>
      <c r="D32" s="20" t="str">
        <f t="shared" si="1"/>
        <v/>
      </c>
      <c r="E32" s="19" t="s">
        <v>109</v>
      </c>
      <c r="F32" s="20" t="s">
        <v>137</v>
      </c>
    </row>
    <row r="33" spans="3:6" ht="15.95" customHeight="1">
      <c r="C33" s="33"/>
      <c r="D33" s="20" t="str">
        <f t="shared" si="1"/>
        <v/>
      </c>
      <c r="E33" s="19" t="s">
        <v>110</v>
      </c>
      <c r="F33" s="20" t="s">
        <v>138</v>
      </c>
    </row>
    <row r="34" spans="3:6" ht="15.95" customHeight="1">
      <c r="C34" s="57"/>
      <c r="D34" s="20" t="str">
        <f t="shared" si="1"/>
        <v/>
      </c>
    </row>
    <row r="35" spans="3:6" ht="15.95" customHeight="1">
      <c r="C35" s="57"/>
      <c r="E35" s="27"/>
    </row>
    <row r="36" spans="3:6" ht="15.95" customHeight="1">
      <c r="C36" s="33" t="s">
        <v>153</v>
      </c>
      <c r="D36" s="20" t="s">
        <v>154</v>
      </c>
      <c r="E36" s="20" t="s">
        <v>111</v>
      </c>
      <c r="F36" s="20" t="s">
        <v>156</v>
      </c>
    </row>
    <row r="37" spans="3:6" ht="15.95" customHeight="1">
      <c r="C37" s="33"/>
      <c r="D37" s="20" t="str">
        <f>IFERROR(INDEX(E37:F37,MATCH(C37,E37,0),2),"")</f>
        <v/>
      </c>
      <c r="E37" s="20" t="s">
        <v>97</v>
      </c>
      <c r="F37" s="20" t="s">
        <v>139</v>
      </c>
    </row>
    <row r="38" spans="3:6" ht="15.95" customHeight="1">
      <c r="C38" s="33"/>
      <c r="D38" s="20" t="str">
        <f>IFERROR(INDEX(E38:F38,MATCH(C38,E38,0),2),"")</f>
        <v/>
      </c>
      <c r="E38" s="20" t="s">
        <v>98</v>
      </c>
      <c r="F38" s="31" t="s">
        <v>140</v>
      </c>
    </row>
    <row r="39" spans="3:6" ht="15.95" customHeight="1">
      <c r="C39" s="57"/>
      <c r="D39" s="20" t="str">
        <f>IFERROR(INDEX(E39:F39,MATCH(C39,E39,0),2),"")</f>
        <v/>
      </c>
    </row>
    <row r="40" spans="3:6" ht="15.95" customHeight="1">
      <c r="C40" s="57"/>
      <c r="E40" s="27"/>
    </row>
    <row r="41" spans="3:6" ht="15.95" customHeight="1">
      <c r="C41" s="33" t="s">
        <v>153</v>
      </c>
      <c r="D41" s="20" t="s">
        <v>154</v>
      </c>
      <c r="E41" s="20" t="s">
        <v>112</v>
      </c>
      <c r="F41" s="20" t="s">
        <v>156</v>
      </c>
    </row>
    <row r="42" spans="3:6" ht="15.95" customHeight="1">
      <c r="C42" s="33"/>
      <c r="D42" s="20" t="str">
        <f>IFERROR(INDEX(E42:F42,MATCH(C42,E42,0),2),"")</f>
        <v/>
      </c>
      <c r="E42" s="20" t="s">
        <v>97</v>
      </c>
      <c r="F42" s="20" t="s">
        <v>157</v>
      </c>
    </row>
    <row r="43" spans="3:6" ht="15.95" customHeight="1">
      <c r="C43" s="33"/>
      <c r="D43" s="20" t="str">
        <f>IFERROR(INDEX(E43:F43,MATCH(C43,E43,0),2),"")</f>
        <v/>
      </c>
      <c r="E43" s="20" t="s">
        <v>98</v>
      </c>
    </row>
    <row r="44" spans="3:6" ht="15.95" customHeight="1">
      <c r="C44" s="57"/>
      <c r="D44" s="20" t="str">
        <f>IFERROR(INDEX(E44:F44,MATCH(C44,E44,0),2),"")</f>
        <v/>
      </c>
    </row>
    <row r="45" spans="3:6" ht="15.95" customHeight="1">
      <c r="C45" s="57"/>
      <c r="E45" s="27"/>
    </row>
    <row r="46" spans="3:6" ht="15.95" customHeight="1">
      <c r="C46" s="33" t="s">
        <v>153</v>
      </c>
      <c r="D46" s="20" t="s">
        <v>154</v>
      </c>
      <c r="E46" s="20" t="s">
        <v>113</v>
      </c>
      <c r="F46" s="20" t="s">
        <v>156</v>
      </c>
    </row>
    <row r="47" spans="3:6" ht="15.95" customHeight="1">
      <c r="C47" s="33"/>
      <c r="D47" s="20" t="str">
        <f>IFERROR(INDEX(E47:F47,MATCH(C47,E47,0),2),"")</f>
        <v/>
      </c>
      <c r="E47" s="20" t="s">
        <v>97</v>
      </c>
      <c r="F47" s="20" t="s">
        <v>141</v>
      </c>
    </row>
    <row r="48" spans="3:6" ht="15.95" customHeight="1">
      <c r="C48" s="33"/>
      <c r="D48" s="20" t="str">
        <f>IFERROR(INDEX(E48:F48,MATCH(C48,E48,0),2),"")</f>
        <v/>
      </c>
      <c r="E48" s="20" t="s">
        <v>98</v>
      </c>
      <c r="F48" s="20" t="s">
        <v>142</v>
      </c>
    </row>
    <row r="49" spans="3:6" ht="15.95" customHeight="1">
      <c r="C49" s="33"/>
      <c r="D49" s="20" t="str">
        <f>IFERROR(INDEX(E49:F49,MATCH(C49,E49,0),2),"")</f>
        <v/>
      </c>
      <c r="E49" s="20" t="s">
        <v>99</v>
      </c>
    </row>
    <row r="50" spans="3:6" ht="15.95" customHeight="1">
      <c r="C50" s="33"/>
      <c r="D50" s="20" t="str">
        <f>IFERROR(INDEX(E50:F50,MATCH(C50,E50,0),2),"")</f>
        <v/>
      </c>
      <c r="E50" s="20" t="s">
        <v>100</v>
      </c>
    </row>
    <row r="51" spans="3:6" ht="15.95" customHeight="1">
      <c r="C51" s="57"/>
      <c r="D51" s="20" t="str">
        <f>IFERROR(INDEX(E51:F51,MATCH(C51,E51,0),2),"")</f>
        <v/>
      </c>
    </row>
    <row r="52" spans="3:6" ht="15.95" customHeight="1">
      <c r="C52" s="57"/>
      <c r="E52" s="27"/>
    </row>
    <row r="53" spans="3:6" ht="15.95" customHeight="1">
      <c r="C53" s="33" t="s">
        <v>153</v>
      </c>
      <c r="D53" s="20" t="s">
        <v>154</v>
      </c>
      <c r="E53" s="20" t="s">
        <v>114</v>
      </c>
      <c r="F53" s="20" t="s">
        <v>156</v>
      </c>
    </row>
    <row r="54" spans="3:6" ht="15.95" customHeight="1">
      <c r="C54" s="33"/>
      <c r="D54" s="20" t="str">
        <f>IFERROR(INDEX(E54:F54,MATCH(C54,E54,0),2),"")</f>
        <v/>
      </c>
      <c r="E54" s="20" t="s">
        <v>97</v>
      </c>
      <c r="F54" s="20" t="s">
        <v>143</v>
      </c>
    </row>
    <row r="55" spans="3:6" ht="15.95" customHeight="1">
      <c r="C55" s="33"/>
      <c r="D55" s="20" t="str">
        <f>IFERROR(INDEX(E55:F55,MATCH(C55,E55,0),2),"")</f>
        <v/>
      </c>
      <c r="E55" s="20" t="s">
        <v>98</v>
      </c>
      <c r="F55" s="20" t="s">
        <v>144</v>
      </c>
    </row>
    <row r="56" spans="3:6" ht="15.95" customHeight="1">
      <c r="C56" s="33"/>
      <c r="D56" s="20" t="str">
        <f>IFERROR(INDEX(E56:F56,MATCH(C56,E56,0),2),"")</f>
        <v/>
      </c>
      <c r="E56" s="20" t="s">
        <v>99</v>
      </c>
    </row>
    <row r="57" spans="3:6" ht="15.95" customHeight="1">
      <c r="C57" s="57"/>
      <c r="D57" s="20" t="str">
        <f>IFERROR(INDEX(E57:F57,MATCH(C57,E57,0),2),"")</f>
        <v/>
      </c>
    </row>
    <row r="58" spans="3:6" ht="15.95" customHeight="1">
      <c r="C58" s="57"/>
      <c r="E58" s="27"/>
    </row>
    <row r="59" spans="3:6" ht="15.95" customHeight="1">
      <c r="C59" s="33" t="s">
        <v>153</v>
      </c>
      <c r="D59" s="20" t="s">
        <v>154</v>
      </c>
      <c r="E59" s="20" t="s">
        <v>115</v>
      </c>
      <c r="F59" s="20" t="s">
        <v>156</v>
      </c>
    </row>
    <row r="60" spans="3:6" ht="15.95" customHeight="1">
      <c r="C60" s="33"/>
      <c r="D60" s="20" t="str">
        <f>IFERROR(INDEX(E60:F60,MATCH(C60,E60,0),2),"")</f>
        <v/>
      </c>
      <c r="E60" s="20" t="s">
        <v>97</v>
      </c>
      <c r="F60" s="20" t="s">
        <v>145</v>
      </c>
    </row>
    <row r="61" spans="3:6" ht="15.95" customHeight="1">
      <c r="C61" s="33"/>
      <c r="D61" s="20" t="str">
        <f>IFERROR(INDEX(E61:F61,MATCH(C61,E61,0),2),"")</f>
        <v/>
      </c>
      <c r="E61" s="20" t="s">
        <v>98</v>
      </c>
    </row>
    <row r="62" spans="3:6" ht="15.95" customHeight="1">
      <c r="C62" s="33"/>
      <c r="D62" s="20" t="str">
        <f>IFERROR(INDEX(E62:F62,MATCH(C62,E62,0),2),"")</f>
        <v/>
      </c>
      <c r="E62" s="20" t="s">
        <v>99</v>
      </c>
    </row>
    <row r="63" spans="3:6" ht="15.95" customHeight="1">
      <c r="C63" s="57"/>
      <c r="D63" s="20" t="str">
        <f>IFERROR(INDEX(E63:F63,MATCH(C63,E63,0),2),"")</f>
        <v/>
      </c>
    </row>
    <row r="64" spans="3:6" ht="15.95" customHeight="1">
      <c r="C64" s="57"/>
      <c r="E64" s="27"/>
    </row>
    <row r="65" spans="3:6" ht="15.95" customHeight="1">
      <c r="C65" s="33" t="s">
        <v>153</v>
      </c>
      <c r="D65" s="20" t="s">
        <v>154</v>
      </c>
      <c r="E65" s="20" t="s">
        <v>116</v>
      </c>
      <c r="F65" s="20" t="s">
        <v>156</v>
      </c>
    </row>
    <row r="66" spans="3:6" ht="15.95" customHeight="1">
      <c r="C66" s="33"/>
      <c r="D66" s="20" t="str">
        <f>IFERROR(INDEX(E66:F66,MATCH(C66,E66,0),2),"")</f>
        <v/>
      </c>
      <c r="E66" s="20" t="s">
        <v>97</v>
      </c>
      <c r="F66" s="20" t="s">
        <v>146</v>
      </c>
    </row>
    <row r="67" spans="3:6" ht="15.95" customHeight="1">
      <c r="C67" s="33"/>
      <c r="D67" s="20" t="str">
        <f>IFERROR(INDEX(E67:F67,MATCH(C67,E67,0),2),"")</f>
        <v/>
      </c>
      <c r="E67" s="20" t="s">
        <v>98</v>
      </c>
      <c r="F67" s="20" t="s">
        <v>147</v>
      </c>
    </row>
    <row r="68" spans="3:6" ht="15.95" customHeight="1">
      <c r="C68" s="33"/>
      <c r="D68" s="20" t="str">
        <f>IFERROR(INDEX(E68:F68,MATCH(C68,E68,0),2),"")</f>
        <v/>
      </c>
      <c r="E68" s="20" t="s">
        <v>99</v>
      </c>
    </row>
    <row r="69" spans="3:6" ht="15.95" customHeight="1">
      <c r="C69" s="57"/>
    </row>
    <row r="70" spans="3:6" ht="15.95" customHeight="1">
      <c r="C70" s="62" t="s">
        <v>117</v>
      </c>
      <c r="D70" s="62"/>
      <c r="E70" s="62"/>
      <c r="F70" s="62"/>
    </row>
    <row r="71" spans="3:6" ht="15.95" customHeight="1">
      <c r="C71" s="33" t="s">
        <v>153</v>
      </c>
      <c r="D71" s="20" t="s">
        <v>154</v>
      </c>
      <c r="E71" s="20" t="s">
        <v>113</v>
      </c>
      <c r="F71" s="20" t="s">
        <v>156</v>
      </c>
    </row>
    <row r="72" spans="3:6" ht="15.95" customHeight="1">
      <c r="C72" s="33"/>
      <c r="D72" s="20" t="str">
        <f>IFERROR(INDEX(E72:F72,MATCH(C72,E72,0),2),"")</f>
        <v/>
      </c>
      <c r="E72" s="20" t="s">
        <v>97</v>
      </c>
      <c r="F72" s="20" t="s">
        <v>148</v>
      </c>
    </row>
    <row r="73" spans="3:6" ht="15.95" customHeight="1">
      <c r="C73" s="33"/>
      <c r="D73" s="20" t="str">
        <f>IFERROR(INDEX(E73:F73,MATCH(C73,E73,0),2),"")</f>
        <v/>
      </c>
      <c r="E73" s="20" t="s">
        <v>98</v>
      </c>
    </row>
    <row r="74" spans="3:6" ht="15.95" customHeight="1">
      <c r="C74" s="33"/>
      <c r="D74" s="20" t="str">
        <f>IFERROR(INDEX(E74:F74,MATCH(C74,E74,0),2),"")</f>
        <v/>
      </c>
      <c r="E74" s="20" t="s">
        <v>99</v>
      </c>
    </row>
    <row r="75" spans="3:6" ht="15.95" customHeight="1">
      <c r="C75" s="57"/>
      <c r="D75" s="20" t="str">
        <f>IFERROR(INDEX(E75:F75,MATCH(C75,E75,0),2),"")</f>
        <v/>
      </c>
    </row>
    <row r="76" spans="3:6" ht="15.95" customHeight="1">
      <c r="C76" s="57"/>
      <c r="E76" s="27"/>
    </row>
    <row r="77" spans="3:6" ht="15.95" customHeight="1">
      <c r="C77" s="33" t="s">
        <v>153</v>
      </c>
      <c r="D77" s="20" t="s">
        <v>154</v>
      </c>
      <c r="E77" s="20" t="s">
        <v>114</v>
      </c>
      <c r="F77" s="20" t="s">
        <v>156</v>
      </c>
    </row>
    <row r="78" spans="3:6" ht="15.95" customHeight="1">
      <c r="C78" s="33"/>
      <c r="D78" s="20" t="str">
        <f>IFERROR(INDEX(E78:F78,MATCH(C78,E78,0),2),"")</f>
        <v/>
      </c>
      <c r="E78" s="20" t="s">
        <v>97</v>
      </c>
      <c r="F78" s="20" t="s">
        <v>149</v>
      </c>
    </row>
    <row r="79" spans="3:6" ht="15.95" customHeight="1">
      <c r="C79" s="34"/>
      <c r="D79" s="20" t="str">
        <f>IFERROR(INDEX(E79:F79,MATCH(C79,E79,0),2),"")</f>
        <v/>
      </c>
      <c r="E79" s="20" t="s">
        <v>98</v>
      </c>
    </row>
    <row r="80" spans="3:6" ht="15.95" customHeight="1">
      <c r="C80" s="34"/>
      <c r="D80" s="20" t="str">
        <f>IFERROR(INDEX(E80:F80,MATCH(C80,E80,0),2),"")</f>
        <v/>
      </c>
      <c r="E80" s="20" t="s">
        <v>99</v>
      </c>
    </row>
    <row r="81" spans="3:6" ht="15.95" customHeight="1">
      <c r="C81" s="57"/>
      <c r="D81" s="20" t="str">
        <f>IFERROR(INDEX(E81:F81,MATCH(C81,E81,0),2),"")</f>
        <v/>
      </c>
    </row>
    <row r="82" spans="3:6" ht="15.95" customHeight="1">
      <c r="C82" s="57"/>
      <c r="E82" s="27"/>
    </row>
    <row r="83" spans="3:6" ht="15.95" customHeight="1">
      <c r="C83" s="33" t="s">
        <v>153</v>
      </c>
      <c r="D83" s="20" t="s">
        <v>154</v>
      </c>
      <c r="E83" s="20" t="s">
        <v>115</v>
      </c>
      <c r="F83" s="20" t="s">
        <v>156</v>
      </c>
    </row>
    <row r="84" spans="3:6" ht="15.95" customHeight="1">
      <c r="C84" s="33"/>
      <c r="D84" s="20" t="str">
        <f>IFERROR(INDEX(E84:F84,MATCH(C84,E84,0),2),"")</f>
        <v/>
      </c>
      <c r="E84" s="20" t="s">
        <v>97</v>
      </c>
      <c r="F84" s="20" t="s">
        <v>150</v>
      </c>
    </row>
    <row r="85" spans="3:6" ht="15.95" customHeight="1">
      <c r="C85" s="33"/>
      <c r="D85" s="20" t="str">
        <f>IFERROR(INDEX(E85:F85,MATCH(C85,E85,0),2),"")</f>
        <v/>
      </c>
      <c r="E85" s="20" t="s">
        <v>98</v>
      </c>
    </row>
    <row r="86" spans="3:6" ht="15.95" customHeight="1">
      <c r="C86" s="33"/>
      <c r="D86" s="20" t="str">
        <f>IFERROR(INDEX(E86:F86,MATCH(C86,E86,0),2),"")</f>
        <v/>
      </c>
      <c r="E86" s="20" t="s">
        <v>99</v>
      </c>
    </row>
    <row r="87" spans="3:6" ht="15.95" customHeight="1">
      <c r="C87" s="57"/>
      <c r="D87" s="20" t="str">
        <f>IFERROR(INDEX(E87:F87,MATCH(C87,E87,0),2),"")</f>
        <v/>
      </c>
    </row>
    <row r="88" spans="3:6" ht="15.95" customHeight="1">
      <c r="C88" s="57"/>
      <c r="E88" s="27"/>
    </row>
    <row r="89" spans="3:6" ht="15.95" customHeight="1">
      <c r="C89" s="33" t="s">
        <v>153</v>
      </c>
      <c r="D89" s="20" t="s">
        <v>154</v>
      </c>
      <c r="E89" s="20" t="s">
        <v>116</v>
      </c>
      <c r="F89" s="20" t="s">
        <v>156</v>
      </c>
    </row>
    <row r="90" spans="3:6" ht="15.95" customHeight="1">
      <c r="C90" s="33"/>
      <c r="D90" s="20" t="str">
        <f>IFERROR(INDEX(E90:F90,MATCH(C90,E90,0),2),"")</f>
        <v/>
      </c>
      <c r="E90" s="20" t="s">
        <v>97</v>
      </c>
      <c r="F90" s="20" t="s">
        <v>146</v>
      </c>
    </row>
    <row r="91" spans="3:6" ht="15.95" customHeight="1">
      <c r="C91" s="33"/>
      <c r="D91" s="20" t="str">
        <f>IFERROR(INDEX(E91:F91,MATCH(C91,E91,0),2),"")</f>
        <v/>
      </c>
      <c r="E91" s="20" t="s">
        <v>98</v>
      </c>
      <c r="F91" s="20" t="s">
        <v>147</v>
      </c>
    </row>
    <row r="92" spans="3:6" ht="15.95" customHeight="1">
      <c r="C92" s="33"/>
      <c r="D92" s="20" t="str">
        <f>IFERROR(INDEX(E92:F92,MATCH(C92,E92,0),2),"")</f>
        <v/>
      </c>
      <c r="E92" s="20" t="s">
        <v>99</v>
      </c>
    </row>
    <row r="93" spans="3:6" ht="15.95" customHeight="1">
      <c r="C93" s="57"/>
      <c r="E93" s="36"/>
    </row>
    <row r="94" spans="3:6" ht="15.95" customHeight="1">
      <c r="C94" s="33" t="s">
        <v>153</v>
      </c>
      <c r="D94" s="20" t="s">
        <v>154</v>
      </c>
      <c r="E94" s="20" t="s">
        <v>151</v>
      </c>
      <c r="F94" s="20" t="s">
        <v>156</v>
      </c>
    </row>
    <row r="95" spans="3:6" ht="15.95" customHeight="1">
      <c r="C95" s="33"/>
      <c r="D95" s="20" t="str">
        <f>IFERROR(INDEX(E95:F95,MATCH(C95,E95,0),2),"")</f>
        <v/>
      </c>
      <c r="E95" s="20" t="s">
        <v>97</v>
      </c>
      <c r="F95" s="20" t="s">
        <v>152</v>
      </c>
    </row>
    <row r="96" spans="3:6" ht="15.95" customHeight="1">
      <c r="C96" s="33"/>
      <c r="D96" s="20" t="str">
        <f>IFERROR(INDEX(E96:F96,MATCH(C96,E96,0),2),"")</f>
        <v/>
      </c>
      <c r="E96" s="20" t="s">
        <v>98</v>
      </c>
    </row>
    <row r="97" spans="3:5" ht="15.95" customHeight="1">
      <c r="C97" s="33"/>
      <c r="D97" s="20" t="str">
        <f>IFERROR(INDEX(E97:F97,MATCH(C97,E97,0),2),"")</f>
        <v/>
      </c>
      <c r="E97" s="20" t="s">
        <v>99</v>
      </c>
    </row>
    <row r="98" spans="3:5" ht="15.95" customHeight="1"/>
    <row r="99" spans="3:5" ht="15.95" customHeight="1"/>
    <row r="100" spans="3:5" ht="15.95" customHeight="1"/>
    <row r="101" spans="3:5" ht="15.95" customHeight="1"/>
    <row r="102" spans="3:5" ht="15.95" customHeight="1"/>
    <row r="103" spans="3:5" ht="15.95" customHeight="1"/>
    <row r="104" spans="3:5" ht="15.95" customHeight="1"/>
    <row r="105" spans="3:5" ht="15.95" customHeight="1"/>
    <row r="106" spans="3:5" ht="15.95" customHeight="1"/>
    <row r="107" spans="3:5" ht="15.95" customHeight="1"/>
    <row r="108" spans="3:5" ht="15.95" customHeight="1"/>
    <row r="109" spans="3:5" ht="15.95" customHeight="1"/>
    <row r="110" spans="3:5" ht="15.95" customHeight="1"/>
    <row r="111" spans="3:5" ht="15.95" customHeight="1"/>
    <row r="112" spans="3:5" ht="15.95" customHeight="1"/>
    <row r="113" ht="15.95" customHeight="1"/>
    <row r="114" ht="15.95" customHeight="1"/>
    <row r="115" ht="15.95" customHeight="1"/>
    <row r="116" ht="15.95" customHeight="1"/>
    <row r="117" ht="15.95" customHeight="1"/>
    <row r="118" ht="15.95" customHeight="1"/>
    <row r="119" ht="15.95" customHeight="1"/>
    <row r="120" ht="15.95" customHeight="1"/>
    <row r="121" ht="15.95" customHeight="1"/>
    <row r="122" ht="15.95" customHeight="1"/>
    <row r="123" ht="15.95" customHeight="1"/>
    <row r="124" ht="15.95" customHeight="1"/>
    <row r="125" ht="15.95" customHeight="1"/>
    <row r="126" ht="15.95" customHeight="1"/>
    <row r="127" ht="15.95" customHeight="1"/>
    <row r="128" ht="15.95" customHeight="1"/>
    <row r="129" ht="15.95" customHeight="1"/>
    <row r="130" ht="15.95" customHeight="1"/>
    <row r="131" ht="15.95" customHeight="1"/>
    <row r="132" ht="15.95" customHeight="1"/>
    <row r="133" ht="15.95" customHeight="1"/>
    <row r="134" ht="15.95" customHeight="1"/>
    <row r="135" ht="15.95" customHeight="1"/>
    <row r="136" ht="15.95" customHeight="1"/>
    <row r="137" ht="15.95" customHeight="1"/>
    <row r="138" ht="15.95" customHeight="1"/>
    <row r="139" ht="15.95" customHeight="1"/>
    <row r="140" ht="15.95" customHeight="1"/>
    <row r="141" ht="15.95" customHeight="1"/>
    <row r="142" ht="15.95" customHeight="1"/>
    <row r="143" ht="15.95" customHeight="1"/>
    <row r="144" ht="15.95" customHeight="1"/>
    <row r="145" ht="15.95" customHeight="1"/>
    <row r="146" ht="15.95" customHeight="1"/>
    <row r="147" ht="15.95" customHeight="1"/>
    <row r="148" ht="15.95" customHeight="1"/>
    <row r="149" ht="15.95" customHeight="1"/>
    <row r="150" ht="15.95" customHeight="1"/>
    <row r="151" ht="15.95" customHeight="1"/>
    <row r="152" ht="15.95" customHeight="1"/>
    <row r="153" ht="15.95" customHeight="1"/>
    <row r="154" ht="15.95" customHeight="1"/>
    <row r="155" ht="15.95" customHeight="1"/>
  </sheetData>
  <protectedRanges>
    <protectedRange sqref="C1 C90:C93 C10 C95:C1048576 C12:C64 C3:C8 C66:C69 C71:C88" name="SELECTIONNER VOS CHOIX ICI"/>
  </protectedRanges>
  <mergeCells count="3">
    <mergeCell ref="C11:F11"/>
    <mergeCell ref="C9:F9"/>
    <mergeCell ref="C70:F70"/>
  </mergeCells>
  <dataValidations count="15">
    <dataValidation type="list" allowBlank="1" showInputMessage="1" showErrorMessage="1" sqref="C95:C97">
      <formula1>$E$95:$E$97</formula1>
    </dataValidation>
    <dataValidation type="list" allowBlank="1" showInputMessage="1" showErrorMessage="1" sqref="C90:C92">
      <formula1>$E$90:$E$92</formula1>
    </dataValidation>
    <dataValidation type="list" allowBlank="1" showInputMessage="1" showErrorMessage="1" sqref="C66:C68">
      <formula1>$E$66:$E$68</formula1>
    </dataValidation>
    <dataValidation type="list" allowBlank="1" showInputMessage="1" showErrorMessage="1" sqref="C3:C7">
      <formula1>$E$3:$E$7</formula1>
    </dataValidation>
    <dataValidation type="list" allowBlank="1" showInputMessage="1" showErrorMessage="1" sqref="C13:C14">
      <formula1>$E$13:$E$14</formula1>
    </dataValidation>
    <dataValidation type="list" allowBlank="1" showInputMessage="1" showErrorMessage="1" sqref="C18:C24">
      <formula1>$E$18:$E$24</formula1>
    </dataValidation>
    <dataValidation type="list" allowBlank="1" showInputMessage="1" showErrorMessage="1" sqref="C28:C33">
      <formula1>$E$28:$E$33</formula1>
    </dataValidation>
    <dataValidation type="list" allowBlank="1" showInputMessage="1" showErrorMessage="1" sqref="C37:C38">
      <formula1>$E$37:$E$38</formula1>
    </dataValidation>
    <dataValidation type="list" allowBlank="1" showInputMessage="1" showErrorMessage="1" sqref="C42:C43">
      <formula1>$E$42:$E$43</formula1>
    </dataValidation>
    <dataValidation type="list" allowBlank="1" showInputMessage="1" showErrorMessage="1" sqref="C47:C50">
      <formula1>$E$47:$E$50</formula1>
    </dataValidation>
    <dataValidation type="list" allowBlank="1" showInputMessage="1" showErrorMessage="1" sqref="C54:C56">
      <formula1>$E$54:$E$56</formula1>
    </dataValidation>
    <dataValidation type="list" allowBlank="1" showInputMessage="1" showErrorMessage="1" sqref="C60:C62">
      <formula1>$E$60:$E$62</formula1>
    </dataValidation>
    <dataValidation type="list" allowBlank="1" showInputMessage="1" showErrorMessage="1" sqref="C72:C74">
      <formula1>$E$72:$E$74</formula1>
    </dataValidation>
    <dataValidation type="list" allowBlank="1" showInputMessage="1" showErrorMessage="1" sqref="C78:C80">
      <formula1>$E$78:$E$80</formula1>
    </dataValidation>
    <dataValidation type="list" allowBlank="1" showInputMessage="1" showErrorMessage="1" sqref="C84:C86">
      <formula1>$E$84:$E$86</formula1>
    </dataValidation>
  </dataValidations>
  <pageMargins left="0.7" right="0.7" top="0.75" bottom="0.75" header="0.3" footer="0.3"/>
  <pageSetup paperSize="9" orientation="portrait" horizontalDpi="4294967293" verticalDpi="0" r:id="rId1"/>
  <legacyDrawing r:id="rId2"/>
  <tableParts count="15">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s>
</worksheet>
</file>

<file path=xl/worksheets/sheet4.xml><?xml version="1.0" encoding="utf-8"?>
<worksheet xmlns="http://schemas.openxmlformats.org/spreadsheetml/2006/main" xmlns:r="http://schemas.openxmlformats.org/officeDocument/2006/relationships">
  <sheetPr codeName="Feuil6"/>
  <dimension ref="A1:F154"/>
  <sheetViews>
    <sheetView topLeftCell="A31" zoomScale="80" zoomScaleNormal="80" workbookViewId="0">
      <selection activeCell="C52" sqref="C52"/>
    </sheetView>
  </sheetViews>
  <sheetFormatPr baseColWidth="10" defaultRowHeight="15"/>
  <cols>
    <col min="1" max="1" width="61.7109375" style="28" bestFit="1" customWidth="1"/>
    <col min="2" max="2" width="17.140625" style="32" customWidth="1"/>
    <col min="3" max="3" width="17" style="20" customWidth="1"/>
    <col min="4" max="4" width="15.5703125" style="20" hidden="1" customWidth="1"/>
    <col min="5" max="5" width="60.28515625" style="20" customWidth="1"/>
    <col min="6" max="6" width="60.7109375" style="32" customWidth="1"/>
    <col min="7" max="7" width="69" customWidth="1"/>
  </cols>
  <sheetData>
    <row r="1" spans="1:6" s="45" customFormat="1" ht="47.25" customHeight="1">
      <c r="A1" s="16" t="s">
        <v>24</v>
      </c>
      <c r="B1" s="8" t="s">
        <v>0</v>
      </c>
      <c r="C1" s="58" t="s">
        <v>125</v>
      </c>
      <c r="D1" s="44"/>
      <c r="E1" s="44" t="s">
        <v>195</v>
      </c>
      <c r="F1" s="8" t="s">
        <v>194</v>
      </c>
    </row>
    <row r="2" spans="1:6" ht="15.95" customHeight="1">
      <c r="A2" s="37" t="s">
        <v>192</v>
      </c>
      <c r="C2" s="33" t="s">
        <v>153</v>
      </c>
      <c r="D2" s="20" t="s">
        <v>154</v>
      </c>
      <c r="E2" s="19" t="s">
        <v>25</v>
      </c>
      <c r="F2" s="32" t="s">
        <v>156</v>
      </c>
    </row>
    <row r="3" spans="1:6" ht="15.95" customHeight="1">
      <c r="A3" s="30" t="s">
        <v>25</v>
      </c>
      <c r="B3" s="29" t="str">
        <f>CONCATENATE(D3&amp;CHAR(10)&amp;D4&amp;CHAR(10)&amp;D5&amp;CHAR(10)&amp;D6&amp;CHAR(10)&amp;D7)</f>
        <v xml:space="preserve">
</v>
      </c>
      <c r="C3" s="48"/>
      <c r="D3" s="49" t="str">
        <f>IFERROR(INDEX(E3:F3,MATCH(C3,E3,0),2),"")</f>
        <v/>
      </c>
      <c r="E3" s="50" t="s">
        <v>97</v>
      </c>
      <c r="F3" s="51" t="s">
        <v>166</v>
      </c>
    </row>
    <row r="4" spans="1:6" ht="15.95" customHeight="1">
      <c r="A4" s="30" t="s">
        <v>169</v>
      </c>
      <c r="B4" s="29" t="str">
        <f>CONCATENATE(D11&amp;CHAR(10)&amp;D12)</f>
        <v xml:space="preserve">
</v>
      </c>
      <c r="C4" s="48"/>
      <c r="D4" s="49" t="str">
        <f>IFERROR(INDEX(E4:F4,MATCH(C4,E4,0),2),"")</f>
        <v/>
      </c>
      <c r="E4" s="50" t="s">
        <v>98</v>
      </c>
      <c r="F4" s="51" t="s">
        <v>167</v>
      </c>
    </row>
    <row r="5" spans="1:6" ht="15.95" customHeight="1">
      <c r="A5" s="30" t="s">
        <v>171</v>
      </c>
      <c r="B5" s="29" t="str">
        <f>CONCATENATE(D15&amp;CHAR(10)&amp;D16&amp;CHAR(10)&amp;D17&amp;CHAR(10)&amp;D18&amp;CHAR(10)&amp;D19&amp;CHAR(10)&amp;D20&amp;CHAR(10)&amp;D21)</f>
        <v xml:space="preserve">
</v>
      </c>
      <c r="C5" s="48"/>
      <c r="D5" s="49" t="str">
        <f>IFERROR(INDEX(E5:F5,MATCH(C5,E5,0),2),"")</f>
        <v/>
      </c>
      <c r="E5" s="50" t="s">
        <v>99</v>
      </c>
      <c r="F5" s="51" t="s">
        <v>168</v>
      </c>
    </row>
    <row r="6" spans="1:6" ht="15.95" customHeight="1">
      <c r="A6" s="30" t="s">
        <v>172</v>
      </c>
      <c r="B6" s="29" t="str">
        <f>CONCATENATE(D24&amp;CHAR(10)&amp;D25&amp;CHAR(10)&amp;D26&amp;CHAR(10)&amp;D27&amp;CHAR(10)&amp;D28&amp;CHAR(10)&amp;D29)</f>
        <v xml:space="preserve">
</v>
      </c>
      <c r="C6" s="48"/>
      <c r="D6" s="49" t="str">
        <f>IFERROR(INDEX(E6:F6,MATCH(C6,E6,0),2),"")</f>
        <v/>
      </c>
      <c r="E6" s="50" t="s">
        <v>100</v>
      </c>
      <c r="F6" s="52"/>
    </row>
    <row r="7" spans="1:6" s="28" customFormat="1" ht="15.95" customHeight="1">
      <c r="A7" s="30" t="s">
        <v>173</v>
      </c>
      <c r="B7" s="39" t="str">
        <f>CONCATENATE(D32&amp;CHAR(10)&amp;D33&amp;CHAR(10)&amp;D34&amp;CHAR(10)&amp;D35)</f>
        <v xml:space="preserve">
</v>
      </c>
      <c r="C7" s="53"/>
      <c r="D7" s="54" t="str">
        <f>IFERROR(INDEX(E7:F7,MATCH(C7,E7,0),2),"")</f>
        <v/>
      </c>
      <c r="E7" s="55" t="s">
        <v>105</v>
      </c>
      <c r="F7" s="51"/>
    </row>
    <row r="8" spans="1:6" ht="15.95" customHeight="1">
      <c r="A8" s="30" t="s">
        <v>174</v>
      </c>
      <c r="B8" s="29" t="str">
        <f>CONCATENATE(D38&amp;CHAR(10)&amp;D39)</f>
        <v xml:space="preserve">
</v>
      </c>
      <c r="C8" s="57"/>
    </row>
    <row r="9" spans="1:6" ht="15.95" customHeight="1">
      <c r="A9" s="30" t="s">
        <v>175</v>
      </c>
      <c r="B9" s="29" t="str">
        <f>CONCATENATE(D42&amp;CHAR(10)&amp;D43&amp;CHAR(10)&amp;D44&amp;CHAR(10)&amp;D45)</f>
        <v xml:space="preserve">
</v>
      </c>
      <c r="C9" s="64" t="s">
        <v>102</v>
      </c>
      <c r="D9" s="64"/>
      <c r="E9" s="64"/>
      <c r="F9" s="64"/>
    </row>
    <row r="10" spans="1:6" ht="15.95" customHeight="1">
      <c r="A10" s="30" t="s">
        <v>176</v>
      </c>
      <c r="B10" s="29" t="str">
        <f>CONCATENATE(D48&amp;CHAR(10)&amp;D49&amp;CHAR(10)&amp;D50)</f>
        <v xml:space="preserve">
</v>
      </c>
      <c r="C10" s="33" t="s">
        <v>153</v>
      </c>
      <c r="D10" s="20" t="s">
        <v>154</v>
      </c>
      <c r="E10" s="19" t="s">
        <v>169</v>
      </c>
      <c r="F10" s="42" t="s">
        <v>156</v>
      </c>
    </row>
    <row r="11" spans="1:6" ht="15.95" customHeight="1">
      <c r="A11" s="30"/>
      <c r="B11" s="29"/>
      <c r="C11" s="48"/>
      <c r="D11" s="49"/>
      <c r="E11" s="50"/>
      <c r="F11" s="51"/>
    </row>
    <row r="12" spans="1:6" ht="15.95" customHeight="1">
      <c r="A12" s="30"/>
      <c r="B12" s="29"/>
      <c r="C12" s="48"/>
      <c r="D12" s="49" t="str">
        <f>IFERROR(INDEX(E12:F12,MATCH(C12,E12,0),2),"")</f>
        <v/>
      </c>
      <c r="E12" s="50" t="s">
        <v>98</v>
      </c>
      <c r="F12" s="51" t="s">
        <v>170</v>
      </c>
    </row>
    <row r="13" spans="1:6" ht="15.95" customHeight="1">
      <c r="C13" s="57"/>
      <c r="D13" s="20" t="str">
        <f>IFERROR(INDEX(E13:F13,MATCH(C13,E13,0),2),"")</f>
        <v/>
      </c>
    </row>
    <row r="14" spans="1:6" ht="15.95" customHeight="1">
      <c r="A14" s="37"/>
      <c r="C14" s="33" t="s">
        <v>153</v>
      </c>
      <c r="D14" s="20" t="s">
        <v>154</v>
      </c>
      <c r="E14" s="19" t="s">
        <v>171</v>
      </c>
      <c r="F14" s="32" t="s">
        <v>156</v>
      </c>
    </row>
    <row r="15" spans="1:6" ht="15.95" customHeight="1">
      <c r="A15" s="30"/>
      <c r="C15" s="48"/>
      <c r="D15" s="49" t="str">
        <f t="shared" ref="D15:D22" si="0">IFERROR(INDEX(E15:F15,MATCH(C15,E15,0),2),"")</f>
        <v/>
      </c>
      <c r="E15" s="50" t="s">
        <v>97</v>
      </c>
      <c r="F15" s="51" t="s">
        <v>177</v>
      </c>
    </row>
    <row r="16" spans="1:6" ht="15.95" customHeight="1">
      <c r="A16" s="30"/>
      <c r="C16" s="48"/>
      <c r="D16" s="49" t="str">
        <f t="shared" si="0"/>
        <v/>
      </c>
      <c r="E16" s="50" t="s">
        <v>98</v>
      </c>
      <c r="F16" s="51" t="s">
        <v>178</v>
      </c>
    </row>
    <row r="17" spans="1:6" ht="15.95" customHeight="1">
      <c r="A17" s="30"/>
      <c r="C17" s="48"/>
      <c r="D17" s="49" t="str">
        <f t="shared" si="0"/>
        <v/>
      </c>
      <c r="E17" s="50" t="s">
        <v>99</v>
      </c>
      <c r="F17" s="52" t="s">
        <v>179</v>
      </c>
    </row>
    <row r="18" spans="1:6" ht="15.95" customHeight="1">
      <c r="A18" s="30"/>
      <c r="C18" s="48"/>
      <c r="D18" s="49" t="str">
        <f t="shared" si="0"/>
        <v/>
      </c>
      <c r="E18" s="50" t="s">
        <v>100</v>
      </c>
      <c r="F18" s="52" t="s">
        <v>193</v>
      </c>
    </row>
    <row r="19" spans="1:6" ht="15.95" customHeight="1">
      <c r="C19" s="48"/>
      <c r="D19" s="49" t="str">
        <f t="shared" si="0"/>
        <v/>
      </c>
      <c r="E19" s="50" t="s">
        <v>105</v>
      </c>
      <c r="F19" s="52"/>
    </row>
    <row r="20" spans="1:6" ht="15.95" customHeight="1">
      <c r="A20" s="36"/>
      <c r="C20" s="48"/>
      <c r="D20" s="49" t="str">
        <f t="shared" si="0"/>
        <v/>
      </c>
      <c r="E20" s="50" t="s">
        <v>106</v>
      </c>
      <c r="F20" s="52"/>
    </row>
    <row r="21" spans="1:6" ht="15.95" customHeight="1">
      <c r="C21" s="48"/>
      <c r="D21" s="49" t="str">
        <f t="shared" si="0"/>
        <v/>
      </c>
      <c r="E21" s="50" t="s">
        <v>107</v>
      </c>
      <c r="F21" s="56"/>
    </row>
    <row r="22" spans="1:6" ht="15.95" customHeight="1">
      <c r="C22" s="57"/>
      <c r="D22" s="20" t="str">
        <f t="shared" si="0"/>
        <v/>
      </c>
    </row>
    <row r="23" spans="1:6" ht="15.95" customHeight="1">
      <c r="C23" s="33" t="s">
        <v>153</v>
      </c>
      <c r="D23" s="20" t="s">
        <v>154</v>
      </c>
      <c r="E23" s="19" t="s">
        <v>172</v>
      </c>
      <c r="F23" s="32" t="s">
        <v>156</v>
      </c>
    </row>
    <row r="24" spans="1:6" ht="15.95" customHeight="1">
      <c r="C24" s="33"/>
      <c r="D24" s="20" t="str">
        <f t="shared" ref="D24:D29" si="1">IFERROR(INDEX(E24:F24,MATCH(C24,E24,0),2),"")</f>
        <v/>
      </c>
      <c r="E24" s="19" t="s">
        <v>97</v>
      </c>
      <c r="F24" s="32" t="s">
        <v>180</v>
      </c>
    </row>
    <row r="25" spans="1:6" ht="15.95" customHeight="1">
      <c r="C25" s="33"/>
      <c r="D25" s="20" t="str">
        <f t="shared" si="1"/>
        <v/>
      </c>
      <c r="E25" s="19" t="s">
        <v>98</v>
      </c>
      <c r="F25" s="32" t="s">
        <v>181</v>
      </c>
    </row>
    <row r="26" spans="1:6" ht="15.95" customHeight="1">
      <c r="C26" s="33"/>
      <c r="D26" s="20" t="str">
        <f t="shared" si="1"/>
        <v/>
      </c>
      <c r="E26" s="19" t="s">
        <v>99</v>
      </c>
    </row>
    <row r="27" spans="1:6" ht="15.95" customHeight="1">
      <c r="C27" s="33"/>
      <c r="D27" s="20" t="str">
        <f t="shared" si="1"/>
        <v/>
      </c>
      <c r="E27" s="19" t="s">
        <v>100</v>
      </c>
      <c r="F27" s="42"/>
    </row>
    <row r="28" spans="1:6" ht="15.95" customHeight="1">
      <c r="C28" s="33"/>
      <c r="D28" s="20" t="str">
        <f t="shared" si="1"/>
        <v/>
      </c>
      <c r="E28" s="19" t="s">
        <v>109</v>
      </c>
    </row>
    <row r="29" spans="1:6" ht="15.95" customHeight="1">
      <c r="C29" s="33"/>
      <c r="D29" s="20" t="str">
        <f t="shared" si="1"/>
        <v/>
      </c>
      <c r="E29" s="19" t="s">
        <v>110</v>
      </c>
    </row>
    <row r="30" spans="1:6" ht="15.95" customHeight="1">
      <c r="C30" s="57"/>
      <c r="E30" s="27"/>
    </row>
    <row r="31" spans="1:6" ht="15.95" customHeight="1">
      <c r="C31" s="33" t="s">
        <v>153</v>
      </c>
      <c r="D31" s="20" t="s">
        <v>154</v>
      </c>
      <c r="E31" s="20" t="s">
        <v>173</v>
      </c>
      <c r="F31" s="32" t="s">
        <v>156</v>
      </c>
    </row>
    <row r="32" spans="1:6" ht="15.95" customHeight="1">
      <c r="C32" s="33"/>
      <c r="D32" s="20" t="str">
        <f>IFERROR(INDEX(E32:F32,MATCH(C32,E32,0),2),"")</f>
        <v/>
      </c>
      <c r="E32" s="20" t="s">
        <v>97</v>
      </c>
      <c r="F32" s="41" t="s">
        <v>182</v>
      </c>
    </row>
    <row r="33" spans="3:6" ht="15.95" customHeight="1">
      <c r="C33" s="33"/>
      <c r="D33" s="20" t="str">
        <f>IFERROR(INDEX(E33:F33,MATCH(C33,E33,0),2),"")</f>
        <v/>
      </c>
      <c r="E33" s="20" t="s">
        <v>98</v>
      </c>
      <c r="F33" s="41" t="s">
        <v>183</v>
      </c>
    </row>
    <row r="34" spans="3:6" ht="15.95" customHeight="1">
      <c r="C34" s="33"/>
      <c r="D34" s="20" t="str">
        <f>IFERROR(INDEX(E34:F34,MATCH(C34,E34,0),2),"")</f>
        <v/>
      </c>
      <c r="E34" s="20" t="s">
        <v>99</v>
      </c>
      <c r="F34" s="41" t="s">
        <v>184</v>
      </c>
    </row>
    <row r="35" spans="3:6" ht="15.95" customHeight="1">
      <c r="C35" s="33"/>
      <c r="D35" s="20" t="str">
        <f>IFERROR(INDEX(E35:F35,MATCH(C35,E35,0),2),"")</f>
        <v/>
      </c>
      <c r="E35" s="20" t="s">
        <v>100</v>
      </c>
      <c r="F35" s="43" t="s">
        <v>185</v>
      </c>
    </row>
    <row r="36" spans="3:6" ht="15.95" customHeight="1">
      <c r="C36" s="57"/>
      <c r="D36" s="20" t="str">
        <f>IFERROR(INDEX(E36:F36,MATCH(C36,E36,0),2),"")</f>
        <v/>
      </c>
    </row>
    <row r="37" spans="3:6" ht="15.95" customHeight="1">
      <c r="C37" s="33" t="s">
        <v>153</v>
      </c>
      <c r="D37" s="20" t="s">
        <v>154</v>
      </c>
      <c r="E37" s="20" t="s">
        <v>174</v>
      </c>
      <c r="F37" s="32" t="s">
        <v>156</v>
      </c>
    </row>
    <row r="38" spans="3:6" ht="15.95" customHeight="1">
      <c r="C38" s="33"/>
      <c r="D38" s="20" t="str">
        <f>IFERROR(INDEX(E38:F38,MATCH(C38,E38,0),2),"")</f>
        <v/>
      </c>
      <c r="E38" s="20" t="s">
        <v>97</v>
      </c>
      <c r="F38" s="32" t="s">
        <v>186</v>
      </c>
    </row>
    <row r="39" spans="3:6" ht="15.95" customHeight="1">
      <c r="C39" s="33"/>
      <c r="D39" s="20" t="str">
        <f>IFERROR(INDEX(E39:F39,MATCH(C39,E39,0),2),"")</f>
        <v/>
      </c>
      <c r="E39" s="20" t="s">
        <v>98</v>
      </c>
    </row>
    <row r="40" spans="3:6" ht="15.95" customHeight="1">
      <c r="C40" s="57"/>
      <c r="D40" s="20" t="str">
        <f>IFERROR(INDEX(E40:F40,MATCH(C40,E40,0),2),"")</f>
        <v/>
      </c>
    </row>
    <row r="41" spans="3:6" ht="15.95" customHeight="1">
      <c r="C41" s="33" t="s">
        <v>153</v>
      </c>
      <c r="D41" s="20" t="s">
        <v>154</v>
      </c>
      <c r="E41" s="20" t="s">
        <v>175</v>
      </c>
      <c r="F41" s="32" t="s">
        <v>156</v>
      </c>
    </row>
    <row r="42" spans="3:6" ht="15.95" customHeight="1">
      <c r="C42" s="33"/>
      <c r="D42" s="20" t="str">
        <f>IFERROR(INDEX(E42:F42,MATCH(C42,E42,0),2),"")</f>
        <v/>
      </c>
      <c r="E42" s="20" t="s">
        <v>97</v>
      </c>
      <c r="F42" s="32" t="s">
        <v>187</v>
      </c>
    </row>
    <row r="43" spans="3:6" ht="15.95" customHeight="1">
      <c r="C43" s="33"/>
      <c r="D43" s="20" t="str">
        <f>IFERROR(INDEX(E43:F43,MATCH(C43,E43,0),2),"")</f>
        <v/>
      </c>
      <c r="E43" s="20" t="s">
        <v>98</v>
      </c>
      <c r="F43" s="32" t="s">
        <v>188</v>
      </c>
    </row>
    <row r="44" spans="3:6" ht="15.95" customHeight="1">
      <c r="C44" s="33"/>
      <c r="D44" s="20" t="str">
        <f>IFERROR(INDEX(E44:F44,MATCH(C44,E44,0),2),"")</f>
        <v/>
      </c>
      <c r="E44" s="20" t="s">
        <v>99</v>
      </c>
    </row>
    <row r="45" spans="3:6" ht="15.95" customHeight="1">
      <c r="C45" s="33"/>
      <c r="D45" s="20" t="str">
        <f>IFERROR(INDEX(E45:F45,MATCH(C45,E45,0),2),"")</f>
        <v/>
      </c>
      <c r="E45" s="20" t="s">
        <v>100</v>
      </c>
    </row>
    <row r="46" spans="3:6" ht="15.95" customHeight="1">
      <c r="C46" s="57"/>
      <c r="D46" s="20" t="str">
        <f>IFERROR(INDEX(E46:F46,MATCH(C46,E46,0),2),"")</f>
        <v/>
      </c>
    </row>
    <row r="47" spans="3:6" ht="15.95" customHeight="1">
      <c r="C47" s="33" t="s">
        <v>153</v>
      </c>
      <c r="D47" s="20" t="s">
        <v>154</v>
      </c>
      <c r="E47" s="20" t="s">
        <v>176</v>
      </c>
      <c r="F47" s="32" t="s">
        <v>156</v>
      </c>
    </row>
    <row r="48" spans="3:6" ht="15.95" customHeight="1">
      <c r="C48" s="33"/>
      <c r="D48" s="20" t="str">
        <f>IFERROR(INDEX(E48:F48,MATCH(C48,E48,0),2),"")</f>
        <v/>
      </c>
      <c r="E48" s="20" t="s">
        <v>97</v>
      </c>
      <c r="F48" s="32" t="s">
        <v>189</v>
      </c>
    </row>
    <row r="49" spans="2:6" ht="15.95" customHeight="1">
      <c r="C49" s="33"/>
      <c r="D49" s="20" t="str">
        <f>IFERROR(INDEX(E49:F49,MATCH(C49,E49,0),2),"")</f>
        <v/>
      </c>
      <c r="E49" s="20" t="s">
        <v>98</v>
      </c>
      <c r="F49" s="32" t="s">
        <v>190</v>
      </c>
    </row>
    <row r="50" spans="2:6" ht="15.95" customHeight="1">
      <c r="C50" s="33"/>
      <c r="D50" s="20" t="str">
        <f>IFERROR(INDEX(E50:F50,MATCH(C50,E50,0),2),"")</f>
        <v/>
      </c>
      <c r="E50" s="20" t="s">
        <v>99</v>
      </c>
      <c r="F50" s="32" t="s">
        <v>191</v>
      </c>
    </row>
    <row r="51" spans="2:6" ht="15.95" customHeight="1">
      <c r="C51"/>
      <c r="D51"/>
      <c r="E51"/>
    </row>
    <row r="52" spans="2:6" ht="15.95" customHeight="1">
      <c r="C52"/>
      <c r="D52"/>
      <c r="E52"/>
    </row>
    <row r="53" spans="2:6" ht="15.95" customHeight="1">
      <c r="C53"/>
      <c r="D53"/>
      <c r="E53"/>
    </row>
    <row r="54" spans="2:6" ht="15.95" customHeight="1">
      <c r="C54"/>
      <c r="D54"/>
      <c r="E54"/>
    </row>
    <row r="55" spans="2:6" ht="15.95" customHeight="1">
      <c r="C55"/>
      <c r="D55"/>
      <c r="E55"/>
    </row>
    <row r="56" spans="2:6" ht="15.95" customHeight="1">
      <c r="C56"/>
      <c r="D56"/>
      <c r="E56"/>
    </row>
    <row r="57" spans="2:6" ht="15.95" customHeight="1">
      <c r="B57"/>
      <c r="C57"/>
      <c r="D57"/>
      <c r="E57"/>
    </row>
    <row r="58" spans="2:6" ht="15.95" customHeight="1">
      <c r="B58"/>
      <c r="C58"/>
      <c r="D58"/>
      <c r="E58"/>
    </row>
    <row r="59" spans="2:6" ht="15.95" customHeight="1">
      <c r="B59"/>
      <c r="C59"/>
      <c r="D59"/>
      <c r="E59"/>
    </row>
    <row r="60" spans="2:6" ht="15.95" customHeight="1">
      <c r="B60"/>
      <c r="C60"/>
      <c r="D60"/>
      <c r="E60"/>
    </row>
    <row r="61" spans="2:6" ht="15.95" customHeight="1">
      <c r="B61"/>
      <c r="C61"/>
      <c r="D61"/>
      <c r="E61"/>
    </row>
    <row r="62" spans="2:6" ht="15.95" customHeight="1">
      <c r="B62"/>
      <c r="C62"/>
      <c r="D62"/>
      <c r="E62"/>
    </row>
    <row r="63" spans="2:6" ht="15.95" customHeight="1">
      <c r="B63"/>
      <c r="C63"/>
      <c r="D63"/>
      <c r="E63"/>
    </row>
    <row r="64" spans="2:6" ht="15.95" customHeight="1">
      <c r="B64"/>
      <c r="C64"/>
      <c r="D64"/>
      <c r="E64"/>
    </row>
    <row r="65" spans="2:5" ht="15.95" customHeight="1">
      <c r="B65"/>
      <c r="C65"/>
      <c r="D65"/>
      <c r="E65"/>
    </row>
    <row r="66" spans="2:5" ht="15.95" customHeight="1">
      <c r="B66"/>
      <c r="C66"/>
      <c r="D66"/>
      <c r="E66"/>
    </row>
    <row r="67" spans="2:5" ht="15.95" customHeight="1">
      <c r="B67"/>
      <c r="C67"/>
      <c r="D67"/>
      <c r="E67"/>
    </row>
    <row r="68" spans="2:5" ht="15.95" customHeight="1">
      <c r="B68"/>
      <c r="C68"/>
      <c r="D68"/>
      <c r="E68"/>
    </row>
    <row r="69" spans="2:5" ht="15.95" customHeight="1">
      <c r="B69"/>
      <c r="C69"/>
      <c r="D69"/>
      <c r="E69"/>
    </row>
    <row r="70" spans="2:5" ht="15.95" customHeight="1">
      <c r="B70"/>
      <c r="C70"/>
      <c r="D70"/>
      <c r="E70"/>
    </row>
    <row r="71" spans="2:5" ht="15.95" customHeight="1">
      <c r="B71"/>
      <c r="C71"/>
      <c r="D71"/>
      <c r="E71"/>
    </row>
    <row r="72" spans="2:5" ht="15.95" customHeight="1">
      <c r="B72"/>
      <c r="C72"/>
      <c r="D72"/>
      <c r="E72"/>
    </row>
    <row r="73" spans="2:5" ht="15.95" customHeight="1">
      <c r="B73"/>
      <c r="C73"/>
      <c r="D73"/>
      <c r="E73"/>
    </row>
    <row r="74" spans="2:5" ht="15.95" customHeight="1">
      <c r="B74"/>
      <c r="C74"/>
      <c r="D74"/>
      <c r="E74"/>
    </row>
    <row r="75" spans="2:5" ht="15.95" customHeight="1">
      <c r="B75"/>
      <c r="C75"/>
      <c r="D75"/>
      <c r="E75"/>
    </row>
    <row r="76" spans="2:5" ht="15.95" customHeight="1">
      <c r="B76"/>
      <c r="C76"/>
      <c r="D76"/>
      <c r="E76"/>
    </row>
    <row r="77" spans="2:5" ht="15.95" customHeight="1">
      <c r="B77"/>
      <c r="C77"/>
      <c r="D77"/>
      <c r="E77"/>
    </row>
    <row r="78" spans="2:5" ht="15.95" customHeight="1">
      <c r="B78"/>
      <c r="C78"/>
      <c r="D78"/>
      <c r="E78"/>
    </row>
    <row r="79" spans="2:5" ht="15.95" customHeight="1">
      <c r="B79"/>
      <c r="C79"/>
      <c r="D79"/>
      <c r="E79"/>
    </row>
    <row r="80" spans="2:5" ht="15.95" customHeight="1">
      <c r="B80"/>
      <c r="C80"/>
      <c r="D80"/>
      <c r="E80"/>
    </row>
    <row r="81" spans="2:5" ht="15.95" customHeight="1">
      <c r="B81"/>
      <c r="C81"/>
      <c r="D81"/>
      <c r="E81"/>
    </row>
    <row r="82" spans="2:5" ht="15.95" customHeight="1">
      <c r="B82"/>
      <c r="C82"/>
      <c r="D82"/>
      <c r="E82"/>
    </row>
    <row r="83" spans="2:5" ht="15.95" customHeight="1">
      <c r="B83"/>
      <c r="C83"/>
      <c r="D83"/>
      <c r="E83"/>
    </row>
    <row r="84" spans="2:5" ht="15.95" customHeight="1">
      <c r="B84"/>
      <c r="C84"/>
      <c r="D84"/>
      <c r="E84"/>
    </row>
    <row r="85" spans="2:5" ht="15.95" customHeight="1">
      <c r="B85"/>
      <c r="C85"/>
      <c r="D85"/>
      <c r="E85"/>
    </row>
    <row r="86" spans="2:5" ht="15.95" customHeight="1">
      <c r="B86"/>
      <c r="C86"/>
      <c r="D86"/>
      <c r="E86"/>
    </row>
    <row r="87" spans="2:5" ht="15.95" customHeight="1">
      <c r="B87"/>
      <c r="C87"/>
      <c r="D87"/>
      <c r="E87"/>
    </row>
    <row r="88" spans="2:5" ht="15.95" customHeight="1">
      <c r="B88"/>
      <c r="C88"/>
      <c r="D88"/>
      <c r="E88"/>
    </row>
    <row r="89" spans="2:5" ht="15.95" customHeight="1">
      <c r="B89"/>
      <c r="C89"/>
      <c r="D89"/>
      <c r="E89"/>
    </row>
    <row r="90" spans="2:5" ht="15.95" customHeight="1">
      <c r="B90"/>
      <c r="C90"/>
      <c r="D90"/>
      <c r="E90"/>
    </row>
    <row r="91" spans="2:5" ht="15.95" customHeight="1">
      <c r="B91"/>
      <c r="C91"/>
      <c r="D91"/>
      <c r="E91"/>
    </row>
    <row r="92" spans="2:5" ht="15.95" customHeight="1">
      <c r="B92"/>
      <c r="C92"/>
      <c r="D92"/>
      <c r="E92"/>
    </row>
    <row r="93" spans="2:5" ht="15.95" customHeight="1">
      <c r="B93"/>
      <c r="C93"/>
      <c r="D93"/>
      <c r="E93"/>
    </row>
    <row r="94" spans="2:5" ht="15.95" customHeight="1">
      <c r="B94"/>
      <c r="C94"/>
      <c r="D94"/>
      <c r="E94"/>
    </row>
    <row r="95" spans="2:5" ht="15.95" customHeight="1">
      <c r="B95"/>
    </row>
    <row r="96" spans="2:5" ht="15.95" customHeight="1">
      <c r="B96"/>
    </row>
    <row r="97" spans="2:2" ht="15.95" customHeight="1">
      <c r="B97"/>
    </row>
    <row r="98" spans="2:2" ht="15.95" customHeight="1">
      <c r="B98"/>
    </row>
    <row r="99" spans="2:2" ht="15.95" customHeight="1">
      <c r="B99"/>
    </row>
    <row r="100" spans="2:2" ht="15.95" customHeight="1"/>
    <row r="101" spans="2:2" ht="15.95" customHeight="1"/>
    <row r="102" spans="2:2" ht="15.95" customHeight="1"/>
    <row r="103" spans="2:2" ht="15.95" customHeight="1"/>
    <row r="104" spans="2:2" ht="15.95" customHeight="1"/>
    <row r="105" spans="2:2" ht="15.95" customHeight="1"/>
    <row r="106" spans="2:2" ht="15.95" customHeight="1"/>
    <row r="107" spans="2:2" ht="15.95" customHeight="1"/>
    <row r="108" spans="2:2" ht="15.95" customHeight="1"/>
    <row r="109" spans="2:2" ht="15.95" customHeight="1"/>
    <row r="110" spans="2:2" ht="15.95" customHeight="1"/>
    <row r="111" spans="2:2" ht="15.95" customHeight="1"/>
    <row r="112" spans="2:2" ht="15.95" customHeight="1"/>
    <row r="113" ht="15.95" customHeight="1"/>
    <row r="114" ht="15.95" customHeight="1"/>
    <row r="115" ht="15.95" customHeight="1"/>
    <row r="116" ht="15.95" customHeight="1"/>
    <row r="117" ht="15.95" customHeight="1"/>
    <row r="118" ht="15.95" customHeight="1"/>
    <row r="119" ht="15.95" customHeight="1"/>
    <row r="120" ht="15.95" customHeight="1"/>
    <row r="121" ht="15.95" customHeight="1"/>
    <row r="122" ht="15.95" customHeight="1"/>
    <row r="123" ht="15.95" customHeight="1"/>
    <row r="124" ht="15.95" customHeight="1"/>
    <row r="125" ht="15.95" customHeight="1"/>
    <row r="126" ht="15.95" customHeight="1"/>
    <row r="127" ht="15.95" customHeight="1"/>
    <row r="128" ht="15.95" customHeight="1"/>
    <row r="129" ht="15.95" customHeight="1"/>
    <row r="130" ht="15.95" customHeight="1"/>
    <row r="131" ht="15.95" customHeight="1"/>
    <row r="132" ht="15.95" customHeight="1"/>
    <row r="133" ht="15.95" customHeight="1"/>
    <row r="134" ht="15.95" customHeight="1"/>
    <row r="135" ht="15.95" customHeight="1"/>
    <row r="136" ht="15.95" customHeight="1"/>
    <row r="137" ht="15.95" customHeight="1"/>
    <row r="138" ht="15.95" customHeight="1"/>
    <row r="139" ht="15.95" customHeight="1"/>
    <row r="140" ht="15.95" customHeight="1"/>
    <row r="141" ht="15.95" customHeight="1"/>
    <row r="142" ht="15.95" customHeight="1"/>
    <row r="143" ht="15.95" customHeight="1"/>
    <row r="144" ht="15.95" customHeight="1"/>
    <row r="145" ht="15.95" customHeight="1"/>
    <row r="146" ht="15.95" customHeight="1"/>
    <row r="147" ht="15.95" customHeight="1"/>
    <row r="148" ht="15.95" customHeight="1"/>
    <row r="149" ht="15.95" customHeight="1"/>
    <row r="150" ht="15.95" customHeight="1"/>
    <row r="151" ht="15.95" customHeight="1"/>
    <row r="152" ht="15.95" customHeight="1"/>
    <row r="153" ht="15.95" customHeight="1"/>
    <row r="154" ht="15.95" customHeight="1"/>
  </sheetData>
  <protectedRanges>
    <protectedRange sqref="C1 C95:C1048576 C3:C8 C10:C50" name="SELECTIONNER VOS CHOIX ICI"/>
  </protectedRanges>
  <mergeCells count="1">
    <mergeCell ref="C9:F9"/>
  </mergeCells>
  <dataValidations count="8">
    <dataValidation type="list" allowBlank="1" showInputMessage="1" showErrorMessage="1" sqref="C48:C50">
      <formula1>$E$48:$E$50</formula1>
    </dataValidation>
    <dataValidation type="list" allowBlank="1" showInputMessage="1" showErrorMessage="1" sqref="C42:C45">
      <formula1>$E$42:$E$45</formula1>
    </dataValidation>
    <dataValidation type="list" allowBlank="1" showInputMessage="1" showErrorMessage="1" sqref="C38:C39">
      <formula1>$E$38:$E$39</formula1>
    </dataValidation>
    <dataValidation type="list" allowBlank="1" showInputMessage="1" showErrorMessage="1" sqref="C32:C35">
      <formula1>$E$32:$E$35</formula1>
    </dataValidation>
    <dataValidation type="list" allowBlank="1" showInputMessage="1" showErrorMessage="1" sqref="C24:C29">
      <formula1>$E$24:$E$29</formula1>
    </dataValidation>
    <dataValidation type="list" allowBlank="1" showInputMessage="1" showErrorMessage="1" sqref="C15:C21">
      <formula1>$E$15:$E$21</formula1>
    </dataValidation>
    <dataValidation type="list" allowBlank="1" showInputMessage="1" showErrorMessage="1" sqref="C11:C12">
      <formula1>$E$11:$E$12</formula1>
    </dataValidation>
    <dataValidation type="list" allowBlank="1" showInputMessage="1" showErrorMessage="1" sqref="C3:C7">
      <formula1>$E$3:$E$7</formula1>
    </dataValidation>
  </dataValidations>
  <pageMargins left="0.7" right="0.7" top="0.75" bottom="0.75" header="0.3" footer="0.3"/>
  <tableParts count="8">
    <tablePart r:id="rId1"/>
    <tablePart r:id="rId2"/>
    <tablePart r:id="rId3"/>
    <tablePart r:id="rId4"/>
    <tablePart r:id="rId5"/>
    <tablePart r:id="rId6"/>
    <tablePart r:id="rId7"/>
    <tablePart r:id="rId8"/>
  </tableParts>
</worksheet>
</file>

<file path=xl/worksheets/sheet5.xml><?xml version="1.0" encoding="utf-8"?>
<worksheet xmlns="http://schemas.openxmlformats.org/spreadsheetml/2006/main" xmlns:r="http://schemas.openxmlformats.org/officeDocument/2006/relationships">
  <sheetPr codeName="Feuil7"/>
  <dimension ref="A1:I25"/>
  <sheetViews>
    <sheetView topLeftCell="A4" zoomScale="80" zoomScaleNormal="80" workbookViewId="0">
      <selection activeCell="E19" sqref="E19"/>
    </sheetView>
  </sheetViews>
  <sheetFormatPr baseColWidth="10" defaultRowHeight="15"/>
  <cols>
    <col min="2" max="2" width="17.5703125" customWidth="1"/>
    <col min="3" max="3" width="20.5703125" customWidth="1"/>
    <col min="4" max="4" width="9.5703125" customWidth="1"/>
    <col min="5" max="5" width="23.85546875" customWidth="1"/>
    <col min="6" max="6" width="27.42578125" customWidth="1"/>
    <col min="8" max="8" width="11.42578125" style="28"/>
    <col min="9" max="9" width="83.5703125" style="30" customWidth="1"/>
  </cols>
  <sheetData>
    <row r="1" spans="1:9" ht="15.75" customHeight="1">
      <c r="A1" s="65" t="s">
        <v>91</v>
      </c>
      <c r="B1" s="65"/>
      <c r="C1" s="65"/>
      <c r="D1" s="65"/>
      <c r="E1" s="65"/>
      <c r="F1" s="65"/>
      <c r="H1" s="60"/>
      <c r="I1" s="61" t="s">
        <v>83</v>
      </c>
    </row>
    <row r="2" spans="1:9" s="16" customFormat="1" ht="59.25" customHeight="1">
      <c r="A2" s="21" t="s">
        <v>42</v>
      </c>
      <c r="B2" s="21" t="s">
        <v>43</v>
      </c>
      <c r="C2" s="21" t="s">
        <v>44</v>
      </c>
      <c r="D2" s="21" t="s">
        <v>198</v>
      </c>
      <c r="E2" s="21" t="s">
        <v>196</v>
      </c>
      <c r="F2" s="21" t="s">
        <v>197</v>
      </c>
      <c r="H2" s="17">
        <v>1</v>
      </c>
      <c r="I2" s="47" t="s">
        <v>61</v>
      </c>
    </row>
    <row r="3" spans="1:9" s="15" customFormat="1">
      <c r="A3" s="22" t="s">
        <v>9</v>
      </c>
      <c r="B3" s="22" t="s">
        <v>46</v>
      </c>
      <c r="C3" s="22" t="s">
        <v>84</v>
      </c>
      <c r="D3" s="22"/>
      <c r="E3" s="22"/>
      <c r="F3" s="22"/>
      <c r="H3" s="18">
        <v>2</v>
      </c>
      <c r="I3" s="47" t="s">
        <v>62</v>
      </c>
    </row>
    <row r="4" spans="1:9" s="15" customFormat="1" ht="45">
      <c r="A4" s="22" t="s">
        <v>45</v>
      </c>
      <c r="B4" s="22" t="s">
        <v>46</v>
      </c>
      <c r="C4" s="22" t="s">
        <v>85</v>
      </c>
      <c r="D4" s="22"/>
      <c r="E4" s="22"/>
      <c r="F4" s="22"/>
      <c r="H4" s="18" t="s">
        <v>55</v>
      </c>
      <c r="I4" s="47" t="s">
        <v>63</v>
      </c>
    </row>
    <row r="5" spans="1:9" s="15" customFormat="1" ht="30">
      <c r="A5" s="22" t="s">
        <v>47</v>
      </c>
      <c r="B5" s="22" t="s">
        <v>46</v>
      </c>
      <c r="C5" s="22" t="s">
        <v>86</v>
      </c>
      <c r="D5" s="22"/>
      <c r="E5" s="22"/>
      <c r="F5" s="22"/>
      <c r="H5" s="18" t="s">
        <v>56</v>
      </c>
      <c r="I5" s="47" t="s">
        <v>64</v>
      </c>
    </row>
    <row r="6" spans="1:9" s="15" customFormat="1" ht="30">
      <c r="A6" s="22" t="s">
        <v>9</v>
      </c>
      <c r="B6" s="22" t="s">
        <v>48</v>
      </c>
      <c r="C6" s="22" t="s">
        <v>84</v>
      </c>
      <c r="D6" s="22"/>
      <c r="E6" s="22"/>
      <c r="F6" s="22"/>
      <c r="H6" s="18" t="s">
        <v>57</v>
      </c>
      <c r="I6" s="47" t="s">
        <v>65</v>
      </c>
    </row>
    <row r="7" spans="1:9" s="15" customFormat="1" ht="45">
      <c r="A7" s="22" t="s">
        <v>45</v>
      </c>
      <c r="B7" s="22" t="s">
        <v>48</v>
      </c>
      <c r="C7" s="22" t="s">
        <v>85</v>
      </c>
      <c r="D7" s="22"/>
      <c r="E7" s="22"/>
      <c r="F7" s="22"/>
      <c r="H7" s="18">
        <v>3</v>
      </c>
      <c r="I7" s="47" t="s">
        <v>66</v>
      </c>
    </row>
    <row r="8" spans="1:9" s="15" customFormat="1" ht="30">
      <c r="A8" s="22" t="s">
        <v>47</v>
      </c>
      <c r="B8" s="22" t="s">
        <v>48</v>
      </c>
      <c r="C8" s="22" t="s">
        <v>86</v>
      </c>
      <c r="D8" s="22"/>
      <c r="E8" s="22"/>
      <c r="F8" s="22"/>
      <c r="H8" s="18" t="s">
        <v>58</v>
      </c>
      <c r="I8" s="47" t="s">
        <v>67</v>
      </c>
    </row>
    <row r="9" spans="1:9" s="15" customFormat="1">
      <c r="A9" s="23"/>
      <c r="B9" s="23"/>
      <c r="C9" s="23"/>
      <c r="D9" s="23"/>
      <c r="E9" s="23"/>
      <c r="F9" s="23"/>
      <c r="H9" s="18"/>
      <c r="I9" s="47"/>
    </row>
    <row r="10" spans="1:9" s="15" customFormat="1" ht="30">
      <c r="A10" s="65" t="s">
        <v>94</v>
      </c>
      <c r="B10" s="65"/>
      <c r="C10" s="65"/>
      <c r="D10" s="65"/>
      <c r="E10" s="65"/>
      <c r="F10" s="65"/>
      <c r="H10" s="18" t="s">
        <v>59</v>
      </c>
      <c r="I10" s="47" t="s">
        <v>68</v>
      </c>
    </row>
    <row r="11" spans="1:9" s="15" customFormat="1" ht="47.25">
      <c r="A11" s="21" t="s">
        <v>42</v>
      </c>
      <c r="B11" s="21" t="s">
        <v>43</v>
      </c>
      <c r="C11" s="21" t="s">
        <v>44</v>
      </c>
      <c r="D11" s="21" t="s">
        <v>198</v>
      </c>
      <c r="E11" s="21" t="s">
        <v>92</v>
      </c>
      <c r="F11" s="21" t="s">
        <v>93</v>
      </c>
      <c r="H11" s="18" t="s">
        <v>60</v>
      </c>
      <c r="I11" s="47" t="s">
        <v>69</v>
      </c>
    </row>
    <row r="12" spans="1:9" s="15" customFormat="1" ht="15" customHeight="1">
      <c r="A12" s="22" t="s">
        <v>9</v>
      </c>
      <c r="B12" s="22" t="s">
        <v>46</v>
      </c>
      <c r="C12" s="22" t="s">
        <v>49</v>
      </c>
      <c r="D12" s="22"/>
      <c r="E12" s="22"/>
      <c r="F12" s="22"/>
      <c r="H12" s="59"/>
      <c r="I12" s="60" t="s">
        <v>82</v>
      </c>
    </row>
    <row r="13" spans="1:9" s="15" customFormat="1">
      <c r="A13" s="22" t="s">
        <v>45</v>
      </c>
      <c r="B13" s="22" t="s">
        <v>46</v>
      </c>
      <c r="C13" s="22" t="s">
        <v>50</v>
      </c>
      <c r="D13" s="22"/>
      <c r="E13" s="22"/>
      <c r="F13" s="22"/>
      <c r="H13" s="18">
        <v>4</v>
      </c>
      <c r="I13" s="46" t="s">
        <v>75</v>
      </c>
    </row>
    <row r="14" spans="1:9" s="15" customFormat="1">
      <c r="A14" s="22" t="s">
        <v>47</v>
      </c>
      <c r="B14" s="22" t="s">
        <v>46</v>
      </c>
      <c r="C14" s="22" t="s">
        <v>51</v>
      </c>
      <c r="D14" s="22"/>
      <c r="E14" s="22"/>
      <c r="F14" s="22"/>
      <c r="H14" s="18">
        <v>5</v>
      </c>
      <c r="I14" s="46" t="s">
        <v>76</v>
      </c>
    </row>
    <row r="15" spans="1:9" s="15" customFormat="1" ht="30">
      <c r="A15" s="22" t="s">
        <v>9</v>
      </c>
      <c r="B15" s="22" t="s">
        <v>48</v>
      </c>
      <c r="C15" s="22" t="s">
        <v>49</v>
      </c>
      <c r="D15" s="22"/>
      <c r="E15" s="22"/>
      <c r="F15" s="22"/>
      <c r="H15" s="18" t="s">
        <v>70</v>
      </c>
      <c r="I15" s="46" t="s">
        <v>77</v>
      </c>
    </row>
    <row r="16" spans="1:9" s="15" customFormat="1" ht="30">
      <c r="A16" s="22" t="s">
        <v>45</v>
      </c>
      <c r="B16" s="22" t="s">
        <v>48</v>
      </c>
      <c r="C16" s="22" t="s">
        <v>50</v>
      </c>
      <c r="D16" s="22"/>
      <c r="E16" s="22"/>
      <c r="F16" s="22"/>
      <c r="H16" s="18">
        <v>6</v>
      </c>
      <c r="I16" s="46" t="s">
        <v>78</v>
      </c>
    </row>
    <row r="17" spans="1:9" s="15" customFormat="1" ht="30">
      <c r="A17" s="22" t="s">
        <v>47</v>
      </c>
      <c r="B17" s="22" t="s">
        <v>48</v>
      </c>
      <c r="C17" s="22" t="s">
        <v>51</v>
      </c>
      <c r="D17" s="22"/>
      <c r="E17" s="22"/>
      <c r="F17" s="22"/>
      <c r="H17" s="18" t="s">
        <v>71</v>
      </c>
      <c r="I17" s="46" t="s">
        <v>79</v>
      </c>
    </row>
    <row r="18" spans="1:9" s="15" customFormat="1" ht="30">
      <c r="A18" s="22"/>
      <c r="B18" s="22" t="s">
        <v>90</v>
      </c>
      <c r="C18" s="22" t="s">
        <v>49</v>
      </c>
      <c r="D18" s="22"/>
      <c r="E18" s="22"/>
      <c r="F18" s="22"/>
      <c r="H18" s="18" t="s">
        <v>72</v>
      </c>
      <c r="I18" s="46" t="s">
        <v>65</v>
      </c>
    </row>
    <row r="19" spans="1:9" s="15" customFormat="1">
      <c r="A19"/>
      <c r="B19"/>
      <c r="C19"/>
      <c r="D19"/>
      <c r="E19"/>
      <c r="F19"/>
      <c r="H19" s="18">
        <v>7</v>
      </c>
      <c r="I19" s="46" t="s">
        <v>80</v>
      </c>
    </row>
    <row r="20" spans="1:9" s="15" customFormat="1" ht="30">
      <c r="A20"/>
      <c r="B20"/>
      <c r="C20"/>
      <c r="D20"/>
      <c r="E20"/>
      <c r="F20"/>
      <c r="H20" s="18" t="s">
        <v>73</v>
      </c>
      <c r="I20" s="46" t="s">
        <v>81</v>
      </c>
    </row>
    <row r="21" spans="1:9">
      <c r="H21" s="18" t="s">
        <v>74</v>
      </c>
      <c r="I21" s="46" t="s">
        <v>69</v>
      </c>
    </row>
    <row r="22" spans="1:9">
      <c r="H22" s="66" t="s">
        <v>95</v>
      </c>
      <c r="I22" s="66"/>
    </row>
    <row r="23" spans="1:9">
      <c r="H23" s="18" t="s">
        <v>52</v>
      </c>
      <c r="I23" s="46" t="s">
        <v>87</v>
      </c>
    </row>
    <row r="24" spans="1:9">
      <c r="H24" s="18" t="s">
        <v>54</v>
      </c>
      <c r="I24" s="46" t="s">
        <v>88</v>
      </c>
    </row>
    <row r="25" spans="1:9">
      <c r="H25" s="18" t="s">
        <v>53</v>
      </c>
      <c r="I25" s="46" t="s">
        <v>89</v>
      </c>
    </row>
  </sheetData>
  <mergeCells count="3">
    <mergeCell ref="A1:F1"/>
    <mergeCell ref="A10:F10"/>
    <mergeCell ref="H22:I22"/>
  </mergeCells>
  <dataValidations count="3">
    <dataValidation type="list" allowBlank="1" showInputMessage="1" showErrorMessage="1" sqref="D12:D18">
      <formula1>$H$23:$H$25</formula1>
    </dataValidation>
    <dataValidation type="list" allowBlank="1" showInputMessage="1" showErrorMessage="1" sqref="D9">
      <formula1>$H$2:$H$21</formula1>
    </dataValidation>
    <dataValidation type="list" allowBlank="1" showInputMessage="1" showErrorMessage="1" sqref="D3:D8">
      <formula1>$H$1:$H$21</formula1>
    </dataValidation>
  </dataValidations>
  <pageMargins left="0.7" right="0.7" top="0.75" bottom="0.75" header="0.3" footer="0.3"/>
  <pageSetup paperSize="9" orientation="landscape" horizontalDpi="4294967293" verticalDpi="0" r:id="rId1"/>
</worksheet>
</file>

<file path=xl/worksheets/sheet6.xml><?xml version="1.0" encoding="utf-8"?>
<worksheet xmlns="http://schemas.openxmlformats.org/spreadsheetml/2006/main" xmlns:r="http://schemas.openxmlformats.org/officeDocument/2006/relationships">
  <sheetPr codeName="Feuil8"/>
  <dimension ref="A1:F8"/>
  <sheetViews>
    <sheetView workbookViewId="0">
      <selection activeCell="C13" sqref="C13"/>
    </sheetView>
  </sheetViews>
  <sheetFormatPr baseColWidth="10" defaultRowHeight="15"/>
  <cols>
    <col min="1" max="1" width="25.140625" customWidth="1"/>
    <col min="2" max="2" width="18.5703125" customWidth="1"/>
    <col min="3" max="3" width="33.85546875" customWidth="1"/>
    <col min="6" max="7" width="0" hidden="1" customWidth="1"/>
  </cols>
  <sheetData>
    <row r="1" spans="1:6" ht="32.25" thickBot="1">
      <c r="A1" s="9" t="s">
        <v>26</v>
      </c>
      <c r="B1" s="10" t="s">
        <v>27</v>
      </c>
      <c r="C1" s="10" t="s">
        <v>28</v>
      </c>
      <c r="F1" s="13" t="s">
        <v>39</v>
      </c>
    </row>
    <row r="2" spans="1:6" ht="16.5" thickBot="1">
      <c r="A2" s="12" t="s">
        <v>29</v>
      </c>
      <c r="B2" s="11" t="s">
        <v>30</v>
      </c>
      <c r="C2" s="14"/>
      <c r="F2" t="s">
        <v>40</v>
      </c>
    </row>
    <row r="3" spans="1:6" ht="16.5" thickBot="1">
      <c r="A3" s="12" t="s">
        <v>31</v>
      </c>
      <c r="B3" s="11" t="s">
        <v>30</v>
      </c>
      <c r="C3" s="14"/>
      <c r="F3" t="s">
        <v>41</v>
      </c>
    </row>
    <row r="4" spans="1:6" ht="16.5" thickBot="1">
      <c r="A4" s="12" t="s">
        <v>32</v>
      </c>
      <c r="B4" s="11" t="s">
        <v>30</v>
      </c>
      <c r="C4" s="14"/>
    </row>
    <row r="5" spans="1:6" ht="16.5" thickBot="1">
      <c r="A5" s="12" t="s">
        <v>33</v>
      </c>
      <c r="B5" s="11" t="s">
        <v>30</v>
      </c>
      <c r="C5" s="14"/>
    </row>
    <row r="6" spans="1:6" ht="32.25" thickBot="1">
      <c r="A6" s="12" t="s">
        <v>34</v>
      </c>
      <c r="B6" s="11" t="s">
        <v>30</v>
      </c>
      <c r="C6" s="14"/>
    </row>
    <row r="7" spans="1:6" ht="48" thickBot="1">
      <c r="A7" s="12" t="s">
        <v>35</v>
      </c>
      <c r="B7" s="11" t="s">
        <v>36</v>
      </c>
      <c r="C7" s="14"/>
    </row>
    <row r="8" spans="1:6" ht="16.5" thickBot="1">
      <c r="A8" s="12" t="s">
        <v>37</v>
      </c>
      <c r="B8" s="11" t="s">
        <v>38</v>
      </c>
      <c r="C8" s="14"/>
    </row>
  </sheetData>
  <dataValidations disablePrompts="1" count="1">
    <dataValidation type="list" allowBlank="1" showInputMessage="1" showErrorMessage="1" sqref="C2:C8">
      <formula1>$F$1:$F$3</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16</vt:i4>
      </vt:variant>
    </vt:vector>
  </HeadingPairs>
  <TitlesOfParts>
    <vt:vector size="22" baseType="lpstr">
      <vt:lpstr>Automatisation</vt:lpstr>
      <vt:lpstr>Identité Entreprise</vt:lpstr>
      <vt:lpstr>Processus achat</vt:lpstr>
      <vt:lpstr>Processus vente</vt:lpstr>
      <vt:lpstr>TVA</vt:lpstr>
      <vt:lpstr>Archivage</vt:lpstr>
      <vt:lpstr>'Processus achat'!_Toc63000865</vt:lpstr>
      <vt:lpstr>'Processus achat'!_Toc63000866</vt:lpstr>
      <vt:lpstr>'Processus achat'!_Toc63000867</vt:lpstr>
      <vt:lpstr>'Processus achat'!_Toc63000868</vt:lpstr>
      <vt:lpstr>'Processus achat'!_Toc63000870</vt:lpstr>
      <vt:lpstr>'Processus achat'!_Toc63000871</vt:lpstr>
      <vt:lpstr>'Processus achat'!_Toc63000874</vt:lpstr>
      <vt:lpstr>'Processus achat'!_Toc63000875</vt:lpstr>
      <vt:lpstr>'Processus achat'!_Toc63000876</vt:lpstr>
      <vt:lpstr>'Processus achat'!_Toc63000878</vt:lpstr>
      <vt:lpstr>'Processus achat'!_Toc63000879</vt:lpstr>
      <vt:lpstr>'Processus achat'!_Toc63000880</vt:lpstr>
      <vt:lpstr>'Processus achat'!_Toc63000881</vt:lpstr>
      <vt:lpstr>Tableau_1</vt:lpstr>
      <vt:lpstr>Tableau_2</vt:lpstr>
      <vt:lpstr>Tableau_3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Taieb</dc:creator>
  <cp:lastModifiedBy>Taieb</cp:lastModifiedBy>
  <dcterms:created xsi:type="dcterms:W3CDTF">2021-02-08T08:52:44Z</dcterms:created>
  <dcterms:modified xsi:type="dcterms:W3CDTF">2021-02-13T08:33:31Z</dcterms:modified>
</cp:coreProperties>
</file>