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38\Desktop\"/>
    </mc:Choice>
  </mc:AlternateContent>
  <xr:revisionPtr revIDLastSave="0" documentId="8_{F489ECC2-CF8E-4B57-A1F8-AF3AFA9289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sponsable secteur mécanique " sheetId="1" r:id="rId1"/>
    <sheet name="Responsables secteurs électriqu" sheetId="2" r:id="rId2"/>
    <sheet name="MECA " sheetId="3" r:id="rId3"/>
    <sheet name="EEEA" sheetId="4" r:id="rId4"/>
    <sheet name="commun 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5" l="1"/>
  <c r="E7" i="5"/>
  <c r="E6" i="5"/>
  <c r="E9" i="5" l="1"/>
  <c r="F9" i="5" s="1"/>
  <c r="F8" i="5" l="1"/>
  <c r="F7" i="5"/>
  <c r="F6" i="5"/>
</calcChain>
</file>

<file path=xl/sharedStrings.xml><?xml version="1.0" encoding="utf-8"?>
<sst xmlns="http://schemas.openxmlformats.org/spreadsheetml/2006/main" count="262" uniqueCount="173">
  <si>
    <t>Fondamentaux</t>
  </si>
  <si>
    <t>Savoirs technique</t>
  </si>
  <si>
    <t>Savoirs tansversaux</t>
  </si>
  <si>
    <t>Veille technologique</t>
  </si>
  <si>
    <t xml:space="preserve">Savoir être </t>
  </si>
  <si>
    <t xml:space="preserve">Environnement </t>
  </si>
  <si>
    <t>Formation</t>
  </si>
  <si>
    <t>Prénom / Nom</t>
  </si>
  <si>
    <t>Maths</t>
  </si>
  <si>
    <t>Physique</t>
  </si>
  <si>
    <t>Français</t>
  </si>
  <si>
    <t>Compréhension de l'anglais technique</t>
  </si>
  <si>
    <t>Informatique</t>
  </si>
  <si>
    <t>Science de l'ingénieur</t>
  </si>
  <si>
    <t>Mécanique</t>
  </si>
  <si>
    <t xml:space="preserve">Hydraulique </t>
  </si>
  <si>
    <t>Pneumatique</t>
  </si>
  <si>
    <t xml:space="preserve">Fluide </t>
  </si>
  <si>
    <t xml:space="preserve">Mécatronique/ robotique  </t>
  </si>
  <si>
    <t>Méthodes de maintenance</t>
  </si>
  <si>
    <t>Outil GMAO</t>
  </si>
  <si>
    <t>AS400</t>
  </si>
  <si>
    <t>Sécurité, santé au travail</t>
  </si>
  <si>
    <t>Matériaux</t>
  </si>
  <si>
    <t>Méthodes de production</t>
  </si>
  <si>
    <t>Machines</t>
  </si>
  <si>
    <t xml:space="preserve">Plannification </t>
  </si>
  <si>
    <t xml:space="preserve">Travail en équipe </t>
  </si>
  <si>
    <t xml:space="preserve">Intégration à l'entreprise </t>
  </si>
  <si>
    <t xml:space="preserve">Capacité de dialogue </t>
  </si>
  <si>
    <t>Pédagogie</t>
  </si>
  <si>
    <t xml:space="preserve">Autonomie </t>
  </si>
  <si>
    <t xml:space="preserve">Tri des déchets </t>
  </si>
  <si>
    <t xml:space="preserve">Connaissance des bacs de rétention </t>
  </si>
  <si>
    <t>Interne</t>
  </si>
  <si>
    <t>Externe</t>
  </si>
  <si>
    <t>Sciences Physique</t>
  </si>
  <si>
    <t xml:space="preserve">Traitement des déchets dangereux </t>
  </si>
  <si>
    <t xml:space="preserve">Responsbles secteurs électrique </t>
  </si>
  <si>
    <t xml:space="preserve">Responsables secteurs mécanique </t>
  </si>
  <si>
    <t>Acquis</t>
  </si>
  <si>
    <t>En cours d'acquisition</t>
  </si>
  <si>
    <t>Non acquis</t>
  </si>
  <si>
    <t xml:space="preserve">Compétences </t>
  </si>
  <si>
    <t xml:space="preserve">Niveau d'acquisition </t>
  </si>
  <si>
    <t>Réaliser des opérations de maintenance mécanique</t>
  </si>
  <si>
    <t>Connaitre les machines de son secteur pour pouvoir réaliser une intervention dessus en cas de besoin</t>
  </si>
  <si>
    <t xml:space="preserve">Savoir utiliser les outils mis à disposition </t>
  </si>
  <si>
    <t>Réaliser des soudures</t>
  </si>
  <si>
    <t>Diagnostiquer et localiser une panne ou une défaillance d'origine Mécanique</t>
  </si>
  <si>
    <t xml:space="preserve"> Savoir localiser les non-conformités  </t>
  </si>
  <si>
    <t xml:space="preserve">Pouvoir travailler en hauteur </t>
  </si>
  <si>
    <t>Maitrise engin et pont pour la manutention</t>
  </si>
  <si>
    <t>Hydraulique</t>
  </si>
  <si>
    <t xml:space="preserve">Connaissance parfaite du fonctionnement des circuits Hydraulique
</t>
  </si>
  <si>
    <t>Savoir réaliser des opération de maintenance hydraulique</t>
  </si>
  <si>
    <t>Savoir lire un plan hydraulique</t>
  </si>
  <si>
    <t xml:space="preserve">Réaliser des opérations de tirage de câble </t>
  </si>
  <si>
    <t xml:space="preserve">Réaliser des opérations de câblage d'armoire électrique </t>
  </si>
  <si>
    <t>Poser des circuits et équipements électriques</t>
  </si>
  <si>
    <t xml:space="preserve">Connaitre les normes de sécurité électriques </t>
  </si>
  <si>
    <t xml:space="preserve">Diagnostiquer et localiser une panne ou une défaillance d'origine électrique </t>
  </si>
  <si>
    <t xml:space="preserve">Localiser les non-conformités  életriques </t>
  </si>
  <si>
    <t xml:space="preserve">Réaliser une opération de câblage d'armoire électrique </t>
  </si>
  <si>
    <t xml:space="preserve">Controler les installations électriques </t>
  </si>
  <si>
    <t xml:space="preserve">Connaissance parfaite du fonctionnement des circuits électriques.
</t>
  </si>
  <si>
    <t xml:space="preserve">Avoir des connaissances de base  en programmation en informatique </t>
  </si>
  <si>
    <t xml:space="preserve">Savoir utiliser le logiciel de schémas électriques </t>
  </si>
  <si>
    <t xml:space="preserve">Mis à jour des schémas électriques. </t>
  </si>
  <si>
    <t>Savoir transversaux</t>
  </si>
  <si>
    <t xml:space="preserve">Avoir connaissance des codes produits du secteur d'opération </t>
  </si>
  <si>
    <t>Savoir rechercher les produits sur l'AS400</t>
  </si>
  <si>
    <t xml:space="preserve">Savoir réaliser les sorties de produit </t>
  </si>
  <si>
    <t xml:space="preserve">Santé, sécurité au travail </t>
  </si>
  <si>
    <t xml:space="preserve">Remplir les analyses de risques et les autorisations de travail </t>
  </si>
  <si>
    <t>GMAO</t>
  </si>
  <si>
    <t xml:space="preserve">Réaliser la maintenance préventive  quotidienne et hebdomadaire </t>
  </si>
  <si>
    <t>Savoir être</t>
  </si>
  <si>
    <t xml:space="preserve">Savoir s'organiser et plannifier les différentes tâches hebdomadaires et quotidiennes </t>
  </si>
  <si>
    <t xml:space="preserve">Etre capable de travailler en équipe  </t>
  </si>
  <si>
    <t xml:space="preserve">Avoir l'esprit d'équipe </t>
  </si>
  <si>
    <t xml:space="preserve">Intégration à  l'entreprise </t>
  </si>
  <si>
    <t xml:space="preserve">Etre capable de s'intégrer avec le personnel de l'entreprise </t>
  </si>
  <si>
    <t xml:space="preserve">Etre capable de s'intégrer avec les membres de son équipe </t>
  </si>
  <si>
    <t xml:space="preserve"> Savoir défendre ses idées </t>
  </si>
  <si>
    <t xml:space="preserve">Pédagogie </t>
  </si>
  <si>
    <t xml:space="preserve">Etre capable de réaliser ses tâches en autonomie </t>
  </si>
  <si>
    <t xml:space="preserve">Savoir prévoir les tâches futures </t>
  </si>
  <si>
    <t xml:space="preserve">Savoir réaliser des requêtes magasin et achat </t>
  </si>
  <si>
    <t xml:space="preserve">Etre capable de réaliser la gestion du stock mini </t>
  </si>
  <si>
    <t xml:space="preserve">Réalisation/Validation des pré-bons </t>
  </si>
  <si>
    <t xml:space="preserve">Savoir plannifier les opérations de maintenance préventive du jeudi et du vendredi </t>
  </si>
  <si>
    <t xml:space="preserve">Savoir créer une opération </t>
  </si>
  <si>
    <t xml:space="preserve">Savoir cloturer une opération </t>
  </si>
  <si>
    <t xml:space="preserve">Etre capable de vulgariser des informations  techniques </t>
  </si>
  <si>
    <t>Savoir rédiger un plan de prévention</t>
  </si>
  <si>
    <t>Avoir connaissances du document unique concernant son secteur et en faire part aux membres de son équipe</t>
  </si>
  <si>
    <t>Savoir organiser le travail des membres de son équipe pour la semaine</t>
  </si>
  <si>
    <t xml:space="preserve">Etre capable de transmettre les "bonnes" informations aux membres de son équipe et s'assurer que les informations ont bien été assimilées </t>
  </si>
  <si>
    <t>Management</t>
  </si>
  <si>
    <t xml:space="preserve">Savoir diriger une équipe </t>
  </si>
  <si>
    <t>Savoir réaliser des entretiens annuel avec les membres de son équipe</t>
  </si>
  <si>
    <t>Savoir étudier un devis</t>
  </si>
  <si>
    <t>S'assurer du respect des règles de sécurité dans les différentes phases de travaux
d'entretien et d’analyse des risques liés à de nouvelles implantations de machine ou
procédures d'entretien</t>
  </si>
  <si>
    <t xml:space="preserve">Respecter et faire respecter les consignes de sécurité, de santé au travail </t>
  </si>
  <si>
    <t>Assurer la gestion humaine et administrative du personnel entretien : suivi du personnel
et l'organisation des équipes, planification du travail en fonction des tâches à réaliser et
des impératifs du secteur d'exploitation dont il dépend,</t>
  </si>
  <si>
    <t>Savoir animer une réunion d'équipe</t>
  </si>
  <si>
    <t xml:space="preserve">Domaine d'activité </t>
  </si>
  <si>
    <t xml:space="preserve">Mathématiques </t>
  </si>
  <si>
    <t>Tri des déchets</t>
  </si>
  <si>
    <t>Connaissance basique des matériaux  (acier)</t>
  </si>
  <si>
    <t xml:space="preserve">Acquérir la logique mathématique </t>
  </si>
  <si>
    <t>Savoir reconnaitre les types de bennes qui sont  réparties au sein de l'entreprise</t>
  </si>
  <si>
    <t xml:space="preserve">Conaissance des produits vendus </t>
  </si>
  <si>
    <t xml:space="preserve">Rendre compte d'une démarche mathématique  à l'oral ou à l'écrit </t>
  </si>
  <si>
    <t>Savoir trier les déchets</t>
  </si>
  <si>
    <t xml:space="preserve">Avoir les bases fondamentales  en mathématiques </t>
  </si>
  <si>
    <t xml:space="preserve">Méthodes de production </t>
  </si>
  <si>
    <t xml:space="preserve">Science physique </t>
  </si>
  <si>
    <t>Traitement des déchet dangereux</t>
  </si>
  <si>
    <t>Connaitre le processus global de production de l'usine</t>
  </si>
  <si>
    <t xml:space="preserve">Avoir des compétences liées à la conaissance des matériaux et aux comportements physiques de base </t>
  </si>
  <si>
    <t>Avoir la connaissance des différents bacs de rétention au sein de l'usine</t>
  </si>
  <si>
    <t xml:space="preserve">Rendre compte d'une démarche scientifique à l'écrit ou à l'oral </t>
  </si>
  <si>
    <t>Savoir reconnaitre les  différents déchets dangereux</t>
  </si>
  <si>
    <t xml:space="preserve">Machine </t>
  </si>
  <si>
    <t xml:space="preserve">Français </t>
  </si>
  <si>
    <t xml:space="preserve"> Connaissance du fonctionnement des machines de son secteur </t>
  </si>
  <si>
    <t xml:space="preserve">Savoir communiquer avec les autres en se faisant comprendre </t>
  </si>
  <si>
    <t xml:space="preserve">Comprendre les consignes </t>
  </si>
  <si>
    <t xml:space="preserve">Savoir rédiger un compte rendu  en français </t>
  </si>
  <si>
    <t xml:space="preserve">Compréhension de l'anglais tehnique </t>
  </si>
  <si>
    <t xml:space="preserve">Savoir lire les notices en anglais </t>
  </si>
  <si>
    <t xml:space="preserve">Savoir échanger avec de l'anglais technique </t>
  </si>
  <si>
    <t xml:space="preserve">Informatique </t>
  </si>
  <si>
    <t xml:space="preserve">Savoir utiliser un ordinateur </t>
  </si>
  <si>
    <t xml:space="preserve">Savoir utiliser le pack office </t>
  </si>
  <si>
    <t xml:space="preserve">Science de l'ingénieur </t>
  </si>
  <si>
    <t xml:space="preserve">Avoir des bases en science industrielle </t>
  </si>
  <si>
    <t xml:space="preserve">Savoir lire un plan mécanique et électrique (globalement) </t>
  </si>
  <si>
    <t>Gestion de projet</t>
  </si>
  <si>
    <t>Savoir analyser un devis</t>
  </si>
  <si>
    <t>Savoir réaliser un comparatif des prix</t>
  </si>
  <si>
    <t>Savoir remplir les documents pour les entreprise extérieurs</t>
  </si>
  <si>
    <t>Suivi des travaux</t>
  </si>
  <si>
    <t>Sensibiliser son équipe aux différents ti des déchets.</t>
  </si>
  <si>
    <t>Savoir remplir la  fiche CSSCT</t>
  </si>
  <si>
    <t>Savoir plannifier les différentes opérations de son projet</t>
  </si>
  <si>
    <t xml:space="preserve">Savoir communiquer avec les entreprises extérieur </t>
  </si>
  <si>
    <t>Savoir réaliser le pointage du personnel  via l'AS400</t>
  </si>
  <si>
    <t>Avoir connaissance du permis feu et savoir les remplir</t>
  </si>
  <si>
    <t xml:space="preserve">S'assurer ques les règles de sécurité soient respectées par les membres de son équipe </t>
  </si>
  <si>
    <t xml:space="preserve">Capacité de dialogue/écoute  </t>
  </si>
  <si>
    <t xml:space="preserve">Capacité de dialogue/d'écoute  </t>
  </si>
  <si>
    <t>Savoir analyser un besoin et rédiger un CDC</t>
  </si>
  <si>
    <t xml:space="preserve">Savoir rédiger des mails en anglais </t>
  </si>
  <si>
    <t xml:space="preserve">Comprendre les documents techniques en anglais ( schéma , devis ….) </t>
  </si>
  <si>
    <t>Savoir écouter les idées des memebres de son équipe</t>
  </si>
  <si>
    <r>
      <t xml:space="preserve">S’assurer de la bonne marche des installations et équipement nécessaire au respect des
</t>
    </r>
    <r>
      <rPr>
        <b/>
        <sz val="11"/>
        <rFont val="Calibri"/>
        <family val="2"/>
        <scheme val="minor"/>
      </rPr>
      <t>exigences environnementales</t>
    </r>
  </si>
  <si>
    <t xml:space="preserve">Gestion de projet </t>
  </si>
  <si>
    <t xml:space="preserve">Management d'équipe </t>
  </si>
  <si>
    <t xml:space="preserve">Savoir technique </t>
  </si>
  <si>
    <t xml:space="preserve">Réaliser des travaux de type  remplacement de moteur </t>
  </si>
  <si>
    <t xml:space="preserve">Electricité/Electronique/Electrotechnique/Automatisme  </t>
  </si>
  <si>
    <t xml:space="preserve">Connaitre le fonctionnement des différents équipements électriques </t>
  </si>
  <si>
    <t>EEEA</t>
  </si>
  <si>
    <t xml:space="preserve">Pourcentage </t>
  </si>
  <si>
    <t xml:space="preserve">Total </t>
  </si>
  <si>
    <t xml:space="preserve">jean luc </t>
  </si>
  <si>
    <t xml:space="preserve">pierre </t>
  </si>
  <si>
    <t xml:space="preserve">pascal </t>
  </si>
  <si>
    <t xml:space="preserve">Etre capable  de former les nouveaux techniciens </t>
  </si>
  <si>
    <t>Connaitre les différentes méthodes de production et connaitre la méthode qui est utilisée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</si>
</sst>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92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7" xfId="0" applyFill="1" applyBorder="1"/>
    <xf numFmtId="0" fontId="0" fillId="4" borderId="3" xfId="0" applyFill="1" applyBorder="1"/>
    <xf numFmtId="0" fontId="1" fillId="5" borderId="3" xfId="0" applyFont="1" applyFill="1" applyBorder="1"/>
    <xf numFmtId="0" fontId="0" fillId="6" borderId="3" xfId="0" applyFill="1" applyBorder="1"/>
    <xf numFmtId="0" fontId="2" fillId="0" borderId="3" xfId="0" applyFont="1" applyBorder="1" applyAlignment="1">
      <alignment horizontal="center"/>
    </xf>
    <xf numFmtId="0" fontId="0" fillId="0" borderId="3" xfId="0" applyBorder="1" applyAlignment="1">
      <alignment wrapText="1"/>
    </xf>
    <xf numFmtId="0" fontId="2" fillId="0" borderId="3" xfId="0" applyFont="1" applyFill="1" applyBorder="1" applyAlignment="1">
      <alignment horizont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/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vertical="top" wrapText="1"/>
    </xf>
    <xf numFmtId="0" fontId="0" fillId="0" borderId="3" xfId="0" applyFill="1" applyBorder="1" applyAlignment="1">
      <alignment vertical="top" wrapText="1"/>
    </xf>
    <xf numFmtId="0" fontId="2" fillId="0" borderId="3" xfId="0" applyFont="1" applyBorder="1" applyAlignment="1">
      <alignment wrapText="1"/>
    </xf>
    <xf numFmtId="0" fontId="2" fillId="0" borderId="3" xfId="0" applyFont="1" applyFill="1" applyBorder="1"/>
    <xf numFmtId="0" fontId="0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3" xfId="0" applyFill="1" applyBorder="1" applyAlignment="1">
      <alignment wrapText="1"/>
    </xf>
    <xf numFmtId="0" fontId="0" fillId="0" borderId="0" xfId="0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0" fillId="0" borderId="3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left" wrapText="1"/>
    </xf>
    <xf numFmtId="0" fontId="0" fillId="0" borderId="3" xfId="0" applyFill="1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2" fillId="0" borderId="0" xfId="0" applyFont="1" applyFill="1" applyAlignment="1">
      <alignment wrapText="1"/>
    </xf>
    <xf numFmtId="0" fontId="0" fillId="0" borderId="3" xfId="0" applyFill="1" applyBorder="1" applyAlignment="1">
      <alignment vertical="center" wrapText="1"/>
    </xf>
    <xf numFmtId="0" fontId="2" fillId="0" borderId="15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0" xfId="0" applyFill="1" applyBorder="1"/>
    <xf numFmtId="0" fontId="0" fillId="0" borderId="0" xfId="1" applyNumberFormat="1" applyFont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0" fillId="0" borderId="3" xfId="1" applyNumberFormat="1" applyFont="1" applyBorder="1" applyAlignment="1">
      <alignment horizontal="left"/>
    </xf>
    <xf numFmtId="9" fontId="0" fillId="0" borderId="3" xfId="2" applyFont="1" applyBorder="1"/>
    <xf numFmtId="0" fontId="0" fillId="0" borderId="3" xfId="0" applyBorder="1" applyAlignment="1">
      <alignment horizontal="left" vertical="top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7" borderId="0" xfId="0" applyFont="1" applyFill="1" applyAlignment="1">
      <alignment horizontal="center"/>
    </xf>
    <xf numFmtId="0" fontId="0" fillId="8" borderId="3" xfId="0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2" fillId="7" borderId="15" xfId="0" applyFont="1" applyFill="1" applyBorder="1" applyAlignment="1">
      <alignment horizontal="center"/>
    </xf>
    <xf numFmtId="0" fontId="2" fillId="7" borderId="16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 wrapText="1"/>
    </xf>
    <xf numFmtId="0" fontId="3" fillId="0" borderId="3" xfId="0" applyFont="1" applyBorder="1" applyAlignment="1">
      <alignment horizontal="center" vertical="center"/>
    </xf>
    <xf numFmtId="0" fontId="2" fillId="10" borderId="15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9" borderId="3" xfId="0" applyFont="1" applyFill="1" applyBorder="1" applyAlignment="1">
      <alignment horizontal="center"/>
    </xf>
    <xf numFmtId="0" fontId="2" fillId="10" borderId="0" xfId="0" applyFont="1" applyFill="1" applyAlignment="1">
      <alignment horizontal="center"/>
    </xf>
    <xf numFmtId="0" fontId="2" fillId="14" borderId="3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2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AC17"/>
  <sheetViews>
    <sheetView tabSelected="1" workbookViewId="0">
      <selection activeCell="E8" sqref="E8"/>
    </sheetView>
  </sheetViews>
  <sheetFormatPr baseColWidth="10" defaultRowHeight="15" x14ac:dyDescent="0.25"/>
  <cols>
    <col min="1" max="1" width="27.7109375" customWidth="1"/>
    <col min="5" max="5" width="37.28515625" customWidth="1"/>
    <col min="6" max="6" width="24.140625" customWidth="1"/>
    <col min="7" max="7" width="25.85546875" customWidth="1"/>
    <col min="9" max="9" width="15.42578125" customWidth="1"/>
    <col min="10" max="10" width="23" customWidth="1"/>
    <col min="12" max="12" width="34.85546875" customWidth="1"/>
    <col min="13" max="13" width="28.7109375" customWidth="1"/>
    <col min="16" max="16" width="24.5703125" customWidth="1"/>
    <col min="18" max="18" width="24.5703125" customWidth="1"/>
    <col min="20" max="20" width="21.85546875" customWidth="1"/>
    <col min="21" max="21" width="19.28515625" customWidth="1"/>
    <col min="22" max="22" width="27.7109375" customWidth="1"/>
    <col min="23" max="23" width="25.5703125" customWidth="1"/>
    <col min="26" max="26" width="17.140625" customWidth="1"/>
    <col min="27" max="27" width="33.7109375" customWidth="1"/>
  </cols>
  <sheetData>
    <row r="3" spans="1:29" ht="15.75" thickBot="1" x14ac:dyDescent="0.3"/>
    <row r="4" spans="1:29" ht="30.75" thickBot="1" x14ac:dyDescent="0.3">
      <c r="A4" s="1" t="s">
        <v>39</v>
      </c>
      <c r="B4" s="58" t="s">
        <v>0</v>
      </c>
      <c r="C4" s="60"/>
      <c r="D4" s="60"/>
      <c r="E4" s="60"/>
      <c r="F4" s="60"/>
      <c r="G4" s="61"/>
      <c r="H4" s="58" t="s">
        <v>1</v>
      </c>
      <c r="I4" s="60"/>
      <c r="J4" s="60"/>
      <c r="K4" s="62"/>
      <c r="L4" s="62"/>
      <c r="M4" s="57" t="s">
        <v>2</v>
      </c>
      <c r="N4" s="57"/>
      <c r="O4" s="57"/>
      <c r="P4" s="57"/>
      <c r="Q4" s="58" t="s">
        <v>3</v>
      </c>
      <c r="R4" s="60"/>
      <c r="S4" s="63"/>
      <c r="T4" s="57" t="s">
        <v>4</v>
      </c>
      <c r="U4" s="57"/>
      <c r="V4" s="57"/>
      <c r="W4" s="57"/>
      <c r="X4" s="57"/>
      <c r="Y4" s="57"/>
      <c r="Z4" s="57" t="s">
        <v>5</v>
      </c>
      <c r="AA4" s="57"/>
      <c r="AB4" s="58" t="s">
        <v>6</v>
      </c>
      <c r="AC4" s="59"/>
    </row>
    <row r="5" spans="1:29" x14ac:dyDescent="0.25">
      <c r="A5" s="2" t="s">
        <v>7</v>
      </c>
      <c r="B5" s="5" t="s">
        <v>8</v>
      </c>
      <c r="C5" s="6" t="s">
        <v>9</v>
      </c>
      <c r="D5" s="6" t="s">
        <v>10</v>
      </c>
      <c r="E5" s="6" t="s">
        <v>11</v>
      </c>
      <c r="F5" s="6" t="s">
        <v>12</v>
      </c>
      <c r="G5" s="2" t="s">
        <v>13</v>
      </c>
      <c r="H5" s="5" t="s">
        <v>14</v>
      </c>
      <c r="I5" s="6" t="s">
        <v>15</v>
      </c>
      <c r="J5" s="6" t="s">
        <v>16</v>
      </c>
      <c r="K5" s="7" t="s">
        <v>17</v>
      </c>
      <c r="L5" s="8" t="s">
        <v>18</v>
      </c>
      <c r="M5" s="5" t="s">
        <v>19</v>
      </c>
      <c r="N5" s="6" t="s">
        <v>20</v>
      </c>
      <c r="O5" s="6" t="s">
        <v>21</v>
      </c>
      <c r="P5" s="6" t="s">
        <v>22</v>
      </c>
      <c r="Q5" s="5" t="s">
        <v>23</v>
      </c>
      <c r="R5" s="6" t="s">
        <v>24</v>
      </c>
      <c r="S5" s="9" t="s">
        <v>25</v>
      </c>
      <c r="T5" s="8" t="s">
        <v>26</v>
      </c>
      <c r="U5" s="8" t="s">
        <v>27</v>
      </c>
      <c r="V5" s="8" t="s">
        <v>28</v>
      </c>
      <c r="W5" s="8" t="s">
        <v>29</v>
      </c>
      <c r="X5" s="8" t="s">
        <v>30</v>
      </c>
      <c r="Y5" s="8" t="s">
        <v>31</v>
      </c>
      <c r="Z5" s="8" t="s">
        <v>32</v>
      </c>
      <c r="AA5" s="8" t="s">
        <v>33</v>
      </c>
      <c r="AB5" s="5" t="s">
        <v>34</v>
      </c>
      <c r="AC5" s="6" t="s">
        <v>35</v>
      </c>
    </row>
    <row r="6" spans="1:29" x14ac:dyDescent="0.25">
      <c r="A6" s="3" t="s">
        <v>169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x14ac:dyDescent="0.25">
      <c r="A7" s="3" t="s">
        <v>170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x14ac:dyDescent="0.2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</sheetData>
  <mergeCells count="7">
    <mergeCell ref="T4:Y4"/>
    <mergeCell ref="Z4:AA4"/>
    <mergeCell ref="AB4:AC4"/>
    <mergeCell ref="B4:G4"/>
    <mergeCell ref="H4:L4"/>
    <mergeCell ref="M4:P4"/>
    <mergeCell ref="Q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2:AD24"/>
  <sheetViews>
    <sheetView workbookViewId="0">
      <selection activeCell="D8" sqref="D8"/>
    </sheetView>
  </sheetViews>
  <sheetFormatPr baseColWidth="10" defaultRowHeight="15" x14ac:dyDescent="0.25"/>
  <cols>
    <col min="2" max="2" width="11.42578125" customWidth="1"/>
    <col min="3" max="3" width="30.5703125" customWidth="1"/>
    <col min="4" max="4" width="20.85546875" customWidth="1"/>
    <col min="5" max="5" width="19" customWidth="1"/>
    <col min="7" max="7" width="36.42578125" customWidth="1"/>
    <col min="8" max="8" width="18.85546875" customWidth="1"/>
    <col min="9" max="9" width="23.5703125" customWidth="1"/>
    <col min="10" max="10" width="13.85546875" customWidth="1"/>
    <col min="11" max="11" width="25.85546875" customWidth="1"/>
    <col min="12" max="12" width="26" customWidth="1"/>
    <col min="14" max="14" width="22.5703125" customWidth="1"/>
    <col min="15" max="15" width="18.42578125" customWidth="1"/>
    <col min="16" max="16" width="30.42578125" customWidth="1"/>
    <col min="18" max="18" width="30.140625" customWidth="1"/>
    <col min="20" max="20" width="22.42578125" customWidth="1"/>
    <col min="21" max="21" width="18.85546875" customWidth="1"/>
    <col min="22" max="22" width="24.5703125" customWidth="1"/>
    <col min="23" max="23" width="30.140625" customWidth="1"/>
    <col min="24" max="24" width="17.28515625" customWidth="1"/>
    <col min="25" max="25" width="25.28515625" customWidth="1"/>
    <col min="27" max="27" width="19.5703125" customWidth="1"/>
    <col min="28" max="28" width="37.140625" customWidth="1"/>
  </cols>
  <sheetData>
    <row r="2" spans="3:30" x14ac:dyDescent="0.25">
      <c r="C2" s="12"/>
      <c r="D2" s="3" t="s">
        <v>40</v>
      </c>
    </row>
    <row r="3" spans="3:30" x14ac:dyDescent="0.25">
      <c r="C3" s="13"/>
      <c r="D3" s="3" t="s">
        <v>41</v>
      </c>
    </row>
    <row r="4" spans="3:30" x14ac:dyDescent="0.25">
      <c r="C4" s="14"/>
      <c r="D4" s="3" t="s">
        <v>42</v>
      </c>
    </row>
    <row r="5" spans="3:30" ht="15.75" thickBot="1" x14ac:dyDescent="0.3"/>
    <row r="6" spans="3:30" ht="15.75" thickBot="1" x14ac:dyDescent="0.3">
      <c r="C6" s="1" t="s">
        <v>38</v>
      </c>
      <c r="D6" s="58" t="s">
        <v>0</v>
      </c>
      <c r="E6" s="60"/>
      <c r="F6" s="60"/>
      <c r="G6" s="60"/>
      <c r="H6" s="60"/>
      <c r="I6" s="63"/>
      <c r="J6" s="64" t="s">
        <v>1</v>
      </c>
      <c r="K6" s="59"/>
      <c r="L6" s="58" t="s">
        <v>2</v>
      </c>
      <c r="M6" s="60"/>
      <c r="N6" s="60"/>
      <c r="O6" s="60"/>
      <c r="P6" s="60"/>
      <c r="Q6" s="58" t="s">
        <v>3</v>
      </c>
      <c r="R6" s="60"/>
      <c r="S6" s="63"/>
      <c r="T6" s="65" t="s">
        <v>4</v>
      </c>
      <c r="U6" s="66"/>
      <c r="V6" s="66"/>
      <c r="W6" s="66"/>
      <c r="X6" s="66"/>
      <c r="Y6" s="66"/>
      <c r="Z6" s="67"/>
      <c r="AA6" s="66" t="s">
        <v>5</v>
      </c>
      <c r="AB6" s="66"/>
      <c r="AC6" s="58" t="s">
        <v>6</v>
      </c>
      <c r="AD6" s="59"/>
    </row>
    <row r="7" spans="3:30" x14ac:dyDescent="0.25">
      <c r="C7" s="2" t="s">
        <v>7</v>
      </c>
      <c r="D7" s="5" t="s">
        <v>8</v>
      </c>
      <c r="E7" s="6" t="s">
        <v>36</v>
      </c>
      <c r="F7" s="6" t="s">
        <v>10</v>
      </c>
      <c r="G7" s="6" t="s">
        <v>11</v>
      </c>
      <c r="H7" s="6" t="s">
        <v>12</v>
      </c>
      <c r="I7" s="2" t="s">
        <v>13</v>
      </c>
      <c r="J7" s="5" t="s">
        <v>165</v>
      </c>
      <c r="K7" s="9" t="s">
        <v>18</v>
      </c>
      <c r="L7" s="5" t="s">
        <v>19</v>
      </c>
      <c r="M7" s="6" t="s">
        <v>20</v>
      </c>
      <c r="N7" s="6" t="s">
        <v>21</v>
      </c>
      <c r="O7" s="6" t="s">
        <v>159</v>
      </c>
      <c r="P7" s="6" t="s">
        <v>22</v>
      </c>
      <c r="Q7" s="5" t="s">
        <v>23</v>
      </c>
      <c r="R7" s="6" t="s">
        <v>24</v>
      </c>
      <c r="S7" s="2" t="s">
        <v>25</v>
      </c>
      <c r="T7" s="10" t="s">
        <v>26</v>
      </c>
      <c r="U7" s="10" t="s">
        <v>27</v>
      </c>
      <c r="V7" s="10" t="s">
        <v>28</v>
      </c>
      <c r="W7" s="10" t="s">
        <v>153</v>
      </c>
      <c r="X7" s="10" t="s">
        <v>30</v>
      </c>
      <c r="Y7" s="10" t="s">
        <v>160</v>
      </c>
      <c r="Z7" s="10" t="s">
        <v>31</v>
      </c>
      <c r="AA7" s="10" t="s">
        <v>32</v>
      </c>
      <c r="AB7" s="10" t="s">
        <v>37</v>
      </c>
      <c r="AC7" s="5" t="s">
        <v>34</v>
      </c>
      <c r="AD7" s="6" t="s">
        <v>35</v>
      </c>
    </row>
    <row r="8" spans="3:30" ht="15.75" customHeight="1" x14ac:dyDescent="0.25">
      <c r="C8" s="3" t="s">
        <v>168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3:30" x14ac:dyDescent="0.25"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3:30" x14ac:dyDescent="0.25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3:30" x14ac:dyDescent="0.25"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3:30" x14ac:dyDescent="0.25"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3:30" x14ac:dyDescent="0.25">
      <c r="C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3:30" x14ac:dyDescent="0.25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3:30" x14ac:dyDescent="0.25"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3:30" x14ac:dyDescent="0.25">
      <c r="C16" s="1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3:30" x14ac:dyDescent="0.25"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3:30" x14ac:dyDescent="0.25"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24" spans="3:30" x14ac:dyDescent="0.25">
      <c r="F24" s="3"/>
    </row>
  </sheetData>
  <mergeCells count="7">
    <mergeCell ref="AC6:AD6"/>
    <mergeCell ref="D6:I6"/>
    <mergeCell ref="J6:K6"/>
    <mergeCell ref="L6:P6"/>
    <mergeCell ref="Q6:S6"/>
    <mergeCell ref="T6:Z6"/>
    <mergeCell ref="AA6:AB6"/>
  </mergeCells>
  <conditionalFormatting sqref="H8:H14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lorScale" priority="11" id="{66AF47D4-8586-4013-9E33-FE5F428D81F0}">
            <x14:colorScale>
              <x14:cfvo type="formula">
                <xm:f>'commun '!$F$6&gt;'commun '!$F$7&gt;'commun '!$F$9</xm:f>
              </x14:cfvo>
              <x14:cfvo type="formula">
                <xm:f>'commun '!$F$7&gt;'commun '!$F$8</xm:f>
              </x14:cfvo>
              <x14:cfvo type="formula">
                <xm:f>'commun '!$F$8&gt;'commun '!$F$7</xm:f>
              </x14:cfvo>
              <x14:color rgb="FF00B050"/>
              <x14:color rgb="FFFFC000"/>
              <x14:color rgb="FFFF0000"/>
            </x14:colorScale>
          </x14:cfRule>
          <x14:cfRule type="colorScale" priority="12" id="{DC5EAC15-5BA9-423C-B6EE-A55857FF9193}">
            <x14:colorScale>
              <x14:cfvo type="formula">
                <xm:f>'commun '!$F$6&gt;0.7</xm:f>
              </x14:cfvo>
              <x14:cfvo type="percentile">
                <xm:f>50</xm:f>
              </x14:cfvo>
              <x14:cfvo type="max"/>
              <x14:color rgb="FFF8696B"/>
              <x14:color rgb="FFFFEB84"/>
              <x14:color rgb="FF63BE7B"/>
            </x14:colorScale>
          </x14:cfRule>
          <xm:sqref>H8:H14</xm:sqref>
        </x14:conditionalFormatting>
        <x14:conditionalFormatting xmlns:xm="http://schemas.microsoft.com/office/excel/2006/main">
          <x14:cfRule type="expression" priority="2" id="{9A958DF6-7C34-4D7B-ABAB-2D1D74F77255}">
            <xm:f>'commun '!$F$6&gt;80%</xm:f>
            <x14:dxf>
              <fill>
                <patternFill>
                  <bgColor rgb="FF00B050"/>
                </patternFill>
              </fill>
            </x14:dxf>
          </x14:cfRule>
          <xm:sqref>D8</xm:sqref>
        </x14:conditionalFormatting>
        <x14:conditionalFormatting xmlns:xm="http://schemas.microsoft.com/office/excel/2006/main">
          <x14:cfRule type="expression" priority="1" id="{91710356-9ED6-466D-9152-70707B4D0E11}">
            <xm:f>'commun '!$F$6&gt;80%</xm:f>
            <x14:dxf>
              <fill>
                <patternFill>
                  <bgColor rgb="FF00B050"/>
                </patternFill>
              </fill>
            </x14:dxf>
          </x14:cfRule>
          <xm:sqref>D9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5:F19"/>
  <sheetViews>
    <sheetView workbookViewId="0">
      <selection activeCell="J8" sqref="J8"/>
    </sheetView>
  </sheetViews>
  <sheetFormatPr baseColWidth="10" defaultRowHeight="15" x14ac:dyDescent="0.25"/>
  <cols>
    <col min="3" max="3" width="25.7109375" customWidth="1"/>
    <col min="4" max="4" width="27.5703125" customWidth="1"/>
    <col min="6" max="6" width="34.85546875" customWidth="1"/>
  </cols>
  <sheetData>
    <row r="5" spans="3:6" x14ac:dyDescent="0.25">
      <c r="C5" s="68" t="s">
        <v>14</v>
      </c>
      <c r="D5" s="68"/>
    </row>
    <row r="6" spans="3:6" x14ac:dyDescent="0.25">
      <c r="C6" s="15" t="s">
        <v>43</v>
      </c>
      <c r="D6" s="15" t="s">
        <v>44</v>
      </c>
    </row>
    <row r="7" spans="3:6" ht="51" customHeight="1" x14ac:dyDescent="0.25">
      <c r="C7" s="16" t="s">
        <v>45</v>
      </c>
      <c r="D7" s="3"/>
      <c r="F7" s="47"/>
    </row>
    <row r="8" spans="3:6" ht="114.75" customHeight="1" x14ac:dyDescent="0.25">
      <c r="C8" s="20" t="s">
        <v>46</v>
      </c>
      <c r="D8" s="3"/>
    </row>
    <row r="9" spans="3:6" ht="39.75" customHeight="1" x14ac:dyDescent="0.25">
      <c r="C9" s="19" t="s">
        <v>47</v>
      </c>
      <c r="D9" s="3"/>
    </row>
    <row r="10" spans="3:6" ht="29.25" customHeight="1" x14ac:dyDescent="0.25">
      <c r="C10" s="19" t="s">
        <v>48</v>
      </c>
      <c r="D10" s="3"/>
    </row>
    <row r="11" spans="3:6" ht="69.75" customHeight="1" x14ac:dyDescent="0.25">
      <c r="C11" s="16" t="s">
        <v>49</v>
      </c>
      <c r="D11" s="3"/>
    </row>
    <row r="12" spans="3:6" ht="44.25" customHeight="1" x14ac:dyDescent="0.25">
      <c r="C12" s="16" t="s">
        <v>50</v>
      </c>
      <c r="D12" s="3"/>
    </row>
    <row r="13" spans="3:6" ht="34.5" customHeight="1" x14ac:dyDescent="0.25">
      <c r="C13" s="16" t="s">
        <v>51</v>
      </c>
      <c r="D13" s="3"/>
    </row>
    <row r="14" spans="3:6" ht="60.75" customHeight="1" x14ac:dyDescent="0.25">
      <c r="C14" s="19" t="s">
        <v>52</v>
      </c>
      <c r="D14" s="3"/>
    </row>
    <row r="15" spans="3:6" x14ac:dyDescent="0.25">
      <c r="C15" s="69" t="s">
        <v>53</v>
      </c>
      <c r="D15" s="69"/>
    </row>
    <row r="16" spans="3:6" ht="15" customHeight="1" x14ac:dyDescent="0.25">
      <c r="C16" s="17" t="s">
        <v>43</v>
      </c>
      <c r="D16" s="15" t="s">
        <v>44</v>
      </c>
    </row>
    <row r="17" spans="3:4" ht="87" customHeight="1" x14ac:dyDescent="0.25">
      <c r="C17" s="19" t="s">
        <v>54</v>
      </c>
      <c r="D17" s="3"/>
    </row>
    <row r="18" spans="3:4" ht="82.5" customHeight="1" x14ac:dyDescent="0.25">
      <c r="C18" s="20" t="s">
        <v>55</v>
      </c>
      <c r="D18" s="3"/>
    </row>
    <row r="19" spans="3:4" ht="30" x14ac:dyDescent="0.25">
      <c r="C19" s="19" t="s">
        <v>56</v>
      </c>
      <c r="D19" s="3"/>
    </row>
  </sheetData>
  <mergeCells count="2">
    <mergeCell ref="C5:D5"/>
    <mergeCell ref="C15:D1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3:C19"/>
  <sheetViews>
    <sheetView topLeftCell="A13" workbookViewId="0">
      <selection activeCell="C17" sqref="C17"/>
    </sheetView>
  </sheetViews>
  <sheetFormatPr baseColWidth="10" defaultRowHeight="15" x14ac:dyDescent="0.25"/>
  <cols>
    <col min="2" max="2" width="31.140625" customWidth="1"/>
    <col min="3" max="3" width="34.85546875" customWidth="1"/>
    <col min="6" max="6" width="31.5703125" customWidth="1"/>
  </cols>
  <sheetData>
    <row r="3" spans="2:3" ht="21" x14ac:dyDescent="0.35">
      <c r="B3" s="70" t="s">
        <v>161</v>
      </c>
      <c r="C3" s="71"/>
    </row>
    <row r="4" spans="2:3" x14ac:dyDescent="0.25">
      <c r="B4" s="72" t="s">
        <v>163</v>
      </c>
      <c r="C4" s="73"/>
    </row>
    <row r="5" spans="2:3" x14ac:dyDescent="0.25">
      <c r="B5" s="21" t="s">
        <v>43</v>
      </c>
      <c r="C5" s="21" t="s">
        <v>44</v>
      </c>
    </row>
    <row r="6" spans="2:3" ht="30" x14ac:dyDescent="0.25">
      <c r="B6" s="22" t="s">
        <v>57</v>
      </c>
      <c r="C6" s="3"/>
    </row>
    <row r="7" spans="2:3" ht="30" x14ac:dyDescent="0.25">
      <c r="B7" s="22" t="s">
        <v>58</v>
      </c>
      <c r="C7" s="3"/>
    </row>
    <row r="8" spans="2:3" ht="30" x14ac:dyDescent="0.25">
      <c r="B8" s="18" t="s">
        <v>59</v>
      </c>
      <c r="C8" s="3"/>
    </row>
    <row r="9" spans="2:3" ht="30" x14ac:dyDescent="0.25">
      <c r="B9" s="18" t="s">
        <v>60</v>
      </c>
      <c r="C9" s="3"/>
    </row>
    <row r="10" spans="2:3" ht="45" x14ac:dyDescent="0.25">
      <c r="B10" s="18" t="s">
        <v>61</v>
      </c>
      <c r="C10" s="3"/>
    </row>
    <row r="11" spans="2:3" ht="30" x14ac:dyDescent="0.25">
      <c r="B11" s="18" t="s">
        <v>62</v>
      </c>
      <c r="C11" s="3"/>
    </row>
    <row r="12" spans="2:3" ht="30" x14ac:dyDescent="0.25">
      <c r="B12" s="18" t="s">
        <v>63</v>
      </c>
      <c r="C12" s="3"/>
    </row>
    <row r="13" spans="2:3" ht="30" x14ac:dyDescent="0.25">
      <c r="B13" s="18" t="s">
        <v>68</v>
      </c>
      <c r="C13" s="3"/>
    </row>
    <row r="14" spans="2:3" ht="30" x14ac:dyDescent="0.25">
      <c r="B14" s="18" t="s">
        <v>162</v>
      </c>
      <c r="C14" s="3"/>
    </row>
    <row r="15" spans="2:3" ht="30" x14ac:dyDescent="0.25">
      <c r="B15" s="18" t="s">
        <v>64</v>
      </c>
      <c r="C15" s="3"/>
    </row>
    <row r="16" spans="2:3" ht="60" x14ac:dyDescent="0.25">
      <c r="B16" s="18" t="s">
        <v>65</v>
      </c>
      <c r="C16" s="3"/>
    </row>
    <row r="17" spans="2:3" ht="45" x14ac:dyDescent="0.25">
      <c r="B17" s="18" t="s">
        <v>66</v>
      </c>
      <c r="C17" s="3"/>
    </row>
    <row r="18" spans="2:3" ht="30" x14ac:dyDescent="0.25">
      <c r="B18" s="18" t="s">
        <v>67</v>
      </c>
      <c r="C18" s="3"/>
    </row>
    <row r="19" spans="2:3" ht="45" x14ac:dyDescent="0.25">
      <c r="B19" s="48" t="s">
        <v>164</v>
      </c>
      <c r="C19" s="3"/>
    </row>
  </sheetData>
  <mergeCells count="2">
    <mergeCell ref="B3:C3"/>
    <mergeCell ref="B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2:N133"/>
  <sheetViews>
    <sheetView topLeftCell="A30" zoomScale="73" zoomScaleNormal="73" workbookViewId="0">
      <selection activeCell="E76" sqref="E76"/>
    </sheetView>
  </sheetViews>
  <sheetFormatPr baseColWidth="10" defaultRowHeight="15" x14ac:dyDescent="0.25"/>
  <cols>
    <col min="2" max="2" width="37.85546875" style="39" customWidth="1"/>
    <col min="3" max="3" width="25.85546875" style="39" customWidth="1"/>
    <col min="4" max="4" width="25.85546875" customWidth="1"/>
    <col min="5" max="5" width="33.7109375" style="39" customWidth="1"/>
    <col min="6" max="6" width="26" customWidth="1"/>
    <col min="9" max="9" width="35.140625" customWidth="1"/>
    <col min="10" max="10" width="18.5703125" bestFit="1" customWidth="1"/>
    <col min="13" max="13" width="32.7109375" customWidth="1"/>
    <col min="14" max="14" width="25.42578125" customWidth="1"/>
  </cols>
  <sheetData>
    <row r="2" spans="2:6" x14ac:dyDescent="0.25">
      <c r="B2" s="82" t="s">
        <v>69</v>
      </c>
      <c r="C2" s="82"/>
    </row>
    <row r="3" spans="2:6" ht="14.45" customHeight="1" x14ac:dyDescent="0.25">
      <c r="B3" s="82"/>
      <c r="C3" s="82"/>
    </row>
    <row r="4" spans="2:6" ht="14.45" customHeight="1" x14ac:dyDescent="0.25">
      <c r="B4" s="80" t="s">
        <v>21</v>
      </c>
      <c r="C4" s="83"/>
      <c r="D4" s="74" t="s">
        <v>166</v>
      </c>
      <c r="E4" s="74"/>
      <c r="F4" s="74"/>
    </row>
    <row r="5" spans="2:6" ht="15" customHeight="1" x14ac:dyDescent="0.25">
      <c r="B5" s="31" t="s">
        <v>43</v>
      </c>
      <c r="C5" s="49" t="s">
        <v>44</v>
      </c>
      <c r="D5" s="74"/>
      <c r="E5" s="74"/>
      <c r="F5" s="74"/>
    </row>
    <row r="6" spans="2:6" ht="30" x14ac:dyDescent="0.25">
      <c r="B6" s="22" t="s">
        <v>70</v>
      </c>
      <c r="C6" s="53">
        <v>1</v>
      </c>
      <c r="D6" s="4">
        <v>1</v>
      </c>
      <c r="E6" s="54">
        <f>COUNTIF(C6:C13,1)</f>
        <v>6</v>
      </c>
      <c r="F6" s="55">
        <f>E6/$E$9</f>
        <v>0.75</v>
      </c>
    </row>
    <row r="7" spans="2:6" x14ac:dyDescent="0.25">
      <c r="B7" s="32" t="s">
        <v>71</v>
      </c>
      <c r="C7" s="50">
        <v>1</v>
      </c>
      <c r="D7" s="4">
        <v>2</v>
      </c>
      <c r="E7" s="54">
        <f>COUNTIF(C7:C14,2)</f>
        <v>0</v>
      </c>
      <c r="F7" s="55">
        <f t="shared" ref="F7:F9" si="0">E7/$E$9</f>
        <v>0</v>
      </c>
    </row>
    <row r="8" spans="2:6" ht="30" x14ac:dyDescent="0.25">
      <c r="B8" s="32" t="s">
        <v>88</v>
      </c>
      <c r="C8" s="50">
        <v>3</v>
      </c>
      <c r="D8" s="4">
        <v>3</v>
      </c>
      <c r="E8" s="54">
        <f>COUNTIF(C8:C15,3)</f>
        <v>2</v>
      </c>
      <c r="F8" s="55">
        <f t="shared" si="0"/>
        <v>0.25</v>
      </c>
    </row>
    <row r="9" spans="2:6" ht="30" x14ac:dyDescent="0.25">
      <c r="B9" s="32" t="s">
        <v>76</v>
      </c>
      <c r="C9" s="42">
        <v>1</v>
      </c>
      <c r="D9" s="4" t="s">
        <v>167</v>
      </c>
      <c r="E9" s="54">
        <f>SUM(E6:E8)</f>
        <v>8</v>
      </c>
      <c r="F9" s="55">
        <f t="shared" si="0"/>
        <v>1</v>
      </c>
    </row>
    <row r="10" spans="2:6" x14ac:dyDescent="0.25">
      <c r="B10" s="32" t="s">
        <v>90</v>
      </c>
      <c r="C10" s="42">
        <v>1</v>
      </c>
      <c r="D10" s="51"/>
      <c r="E10" s="52"/>
    </row>
    <row r="11" spans="2:6" ht="30" x14ac:dyDescent="0.25">
      <c r="B11" s="32" t="s">
        <v>89</v>
      </c>
      <c r="C11" s="42">
        <v>1</v>
      </c>
      <c r="D11" s="51"/>
      <c r="E11" s="52"/>
    </row>
    <row r="12" spans="2:6" ht="30" x14ac:dyDescent="0.25">
      <c r="B12" s="32" t="s">
        <v>149</v>
      </c>
      <c r="C12" s="42">
        <v>1</v>
      </c>
      <c r="D12" s="51"/>
      <c r="E12" s="52"/>
    </row>
    <row r="13" spans="2:6" x14ac:dyDescent="0.25">
      <c r="B13" s="32" t="s">
        <v>72</v>
      </c>
      <c r="C13" s="42">
        <v>3</v>
      </c>
      <c r="D13" s="51"/>
    </row>
    <row r="14" spans="2:6" x14ac:dyDescent="0.25">
      <c r="B14" s="84" t="s">
        <v>73</v>
      </c>
      <c r="C14" s="84"/>
      <c r="D14" s="75" t="s">
        <v>166</v>
      </c>
      <c r="E14" s="76"/>
      <c r="F14" s="77"/>
    </row>
    <row r="15" spans="2:6" x14ac:dyDescent="0.25">
      <c r="B15" s="33" t="s">
        <v>43</v>
      </c>
      <c r="C15" s="33" t="s">
        <v>44</v>
      </c>
      <c r="D15" s="78"/>
      <c r="E15" s="71"/>
      <c r="F15" s="79"/>
    </row>
    <row r="16" spans="2:6" ht="46.5" customHeight="1" x14ac:dyDescent="0.25">
      <c r="B16" s="32" t="s">
        <v>104</v>
      </c>
      <c r="C16" s="42">
        <v>1</v>
      </c>
      <c r="D16" s="3"/>
      <c r="E16" s="42"/>
      <c r="F16" s="3"/>
    </row>
    <row r="17" spans="2:14" x14ac:dyDescent="0.25">
      <c r="B17" s="32" t="s">
        <v>95</v>
      </c>
      <c r="C17" s="42"/>
      <c r="D17" s="3"/>
      <c r="E17" s="56"/>
      <c r="F17" s="3"/>
    </row>
    <row r="18" spans="2:14" ht="60" x14ac:dyDescent="0.25">
      <c r="B18" s="32" t="s">
        <v>158</v>
      </c>
      <c r="C18" s="42"/>
      <c r="D18" s="3"/>
      <c r="E18" s="56"/>
      <c r="F18" s="3"/>
    </row>
    <row r="19" spans="2:14" ht="59.25" customHeight="1" x14ac:dyDescent="0.25">
      <c r="B19" s="32" t="s">
        <v>96</v>
      </c>
      <c r="C19" s="42"/>
      <c r="E19" s="36"/>
    </row>
    <row r="20" spans="2:14" ht="111" customHeight="1" x14ac:dyDescent="0.25">
      <c r="B20" s="32" t="s">
        <v>103</v>
      </c>
      <c r="C20" s="42"/>
      <c r="E20" s="36"/>
    </row>
    <row r="21" spans="2:14" ht="33" customHeight="1" x14ac:dyDescent="0.25">
      <c r="B21" s="32" t="s">
        <v>150</v>
      </c>
      <c r="C21" s="42"/>
      <c r="E21" s="36"/>
    </row>
    <row r="22" spans="2:14" x14ac:dyDescent="0.25">
      <c r="B22" s="32" t="s">
        <v>146</v>
      </c>
      <c r="C22" s="42"/>
      <c r="E22" s="36"/>
    </row>
    <row r="23" spans="2:14" ht="45" x14ac:dyDescent="0.25">
      <c r="B23" s="32" t="s">
        <v>151</v>
      </c>
      <c r="C23" s="42"/>
      <c r="E23" s="36"/>
    </row>
    <row r="24" spans="2:14" ht="30" x14ac:dyDescent="0.25">
      <c r="B24" s="22" t="s">
        <v>74</v>
      </c>
      <c r="C24" s="42"/>
      <c r="E24" s="36"/>
      <c r="M24" s="12"/>
      <c r="N24" s="3" t="s">
        <v>40</v>
      </c>
    </row>
    <row r="25" spans="2:14" x14ac:dyDescent="0.25">
      <c r="B25" s="85" t="s">
        <v>75</v>
      </c>
      <c r="C25" s="85"/>
      <c r="E25" s="36"/>
      <c r="M25" s="13"/>
      <c r="N25" s="28" t="s">
        <v>41</v>
      </c>
    </row>
    <row r="26" spans="2:14" x14ac:dyDescent="0.25">
      <c r="B26" s="33" t="s">
        <v>43</v>
      </c>
      <c r="C26" s="41" t="s">
        <v>44</v>
      </c>
      <c r="E26" s="36"/>
      <c r="M26" s="14"/>
      <c r="N26" s="28" t="s">
        <v>42</v>
      </c>
    </row>
    <row r="27" spans="2:14" ht="45" x14ac:dyDescent="0.25">
      <c r="B27" s="34" t="s">
        <v>91</v>
      </c>
      <c r="C27" s="41"/>
      <c r="E27" s="36"/>
    </row>
    <row r="28" spans="2:14" x14ac:dyDescent="0.25">
      <c r="B28" s="35" t="s">
        <v>93</v>
      </c>
      <c r="C28" s="41"/>
      <c r="E28" s="36"/>
    </row>
    <row r="29" spans="2:14" x14ac:dyDescent="0.25">
      <c r="B29" s="32" t="s">
        <v>92</v>
      </c>
      <c r="C29" s="42"/>
      <c r="E29" s="36"/>
    </row>
    <row r="30" spans="2:14" x14ac:dyDescent="0.25">
      <c r="B30" s="89" t="s">
        <v>140</v>
      </c>
      <c r="C30" s="89"/>
      <c r="E30" s="36"/>
    </row>
    <row r="31" spans="2:14" x14ac:dyDescent="0.25">
      <c r="B31" s="33" t="s">
        <v>43</v>
      </c>
      <c r="C31" s="41" t="s">
        <v>44</v>
      </c>
      <c r="E31" s="36"/>
    </row>
    <row r="32" spans="2:14" ht="30" x14ac:dyDescent="0.25">
      <c r="B32" s="34" t="s">
        <v>154</v>
      </c>
      <c r="C32" s="41"/>
      <c r="E32" s="36"/>
    </row>
    <row r="33" spans="2:9" x14ac:dyDescent="0.25">
      <c r="B33" s="35" t="s">
        <v>141</v>
      </c>
      <c r="C33" s="41"/>
      <c r="E33" s="36"/>
    </row>
    <row r="34" spans="2:9" x14ac:dyDescent="0.25">
      <c r="B34" s="35" t="s">
        <v>142</v>
      </c>
      <c r="C34" s="41"/>
      <c r="E34" s="36"/>
    </row>
    <row r="35" spans="2:9" ht="30" x14ac:dyDescent="0.25">
      <c r="B35" s="35" t="s">
        <v>143</v>
      </c>
      <c r="C35" s="41"/>
      <c r="E35" s="36"/>
    </row>
    <row r="36" spans="2:9" ht="30" x14ac:dyDescent="0.25">
      <c r="B36" s="35" t="s">
        <v>147</v>
      </c>
      <c r="C36" s="41"/>
      <c r="E36" s="36"/>
    </row>
    <row r="37" spans="2:9" ht="30" x14ac:dyDescent="0.25">
      <c r="B37" s="35" t="s">
        <v>148</v>
      </c>
      <c r="C37" s="41"/>
      <c r="E37" s="36"/>
    </row>
    <row r="38" spans="2:9" x14ac:dyDescent="0.25">
      <c r="B38" s="32" t="s">
        <v>144</v>
      </c>
      <c r="C38" s="42"/>
      <c r="E38" s="36"/>
    </row>
    <row r="39" spans="2:9" x14ac:dyDescent="0.25">
      <c r="B39" s="36"/>
      <c r="E39" s="36"/>
    </row>
    <row r="40" spans="2:9" x14ac:dyDescent="0.25">
      <c r="B40" s="82" t="s">
        <v>77</v>
      </c>
      <c r="C40" s="82"/>
      <c r="E40" s="36"/>
    </row>
    <row r="41" spans="2:9" ht="11.45" customHeight="1" x14ac:dyDescent="0.25">
      <c r="B41" s="82"/>
      <c r="C41" s="82"/>
      <c r="E41" s="36"/>
    </row>
    <row r="42" spans="2:9" x14ac:dyDescent="0.25">
      <c r="B42" s="80" t="s">
        <v>26</v>
      </c>
      <c r="C42" s="80"/>
      <c r="E42" s="36"/>
      <c r="I42" s="30"/>
    </row>
    <row r="43" spans="2:9" x14ac:dyDescent="0.25">
      <c r="B43" s="31" t="s">
        <v>43</v>
      </c>
      <c r="C43" s="41" t="s">
        <v>44</v>
      </c>
    </row>
    <row r="44" spans="2:9" ht="45" x14ac:dyDescent="0.25">
      <c r="B44" s="32" t="s">
        <v>78</v>
      </c>
      <c r="C44" s="42"/>
    </row>
    <row r="45" spans="2:9" ht="30" x14ac:dyDescent="0.25">
      <c r="B45" s="32" t="s">
        <v>97</v>
      </c>
      <c r="C45" s="42"/>
    </row>
    <row r="46" spans="2:9" x14ac:dyDescent="0.25">
      <c r="B46" s="32" t="s">
        <v>102</v>
      </c>
      <c r="C46" s="42"/>
    </row>
    <row r="47" spans="2:9" x14ac:dyDescent="0.25">
      <c r="B47" s="84" t="s">
        <v>27</v>
      </c>
      <c r="C47" s="84"/>
    </row>
    <row r="48" spans="2:9" x14ac:dyDescent="0.25">
      <c r="B48" s="33" t="s">
        <v>43</v>
      </c>
      <c r="C48" s="41" t="s">
        <v>44</v>
      </c>
    </row>
    <row r="49" spans="2:3" x14ac:dyDescent="0.25">
      <c r="B49" s="22" t="s">
        <v>79</v>
      </c>
      <c r="C49" s="42"/>
    </row>
    <row r="50" spans="2:3" x14ac:dyDescent="0.25">
      <c r="B50" s="32" t="s">
        <v>80</v>
      </c>
      <c r="C50" s="42"/>
    </row>
    <row r="51" spans="2:3" x14ac:dyDescent="0.25">
      <c r="B51" s="85" t="s">
        <v>81</v>
      </c>
      <c r="C51" s="85"/>
    </row>
    <row r="52" spans="2:3" x14ac:dyDescent="0.25">
      <c r="B52" s="33" t="s">
        <v>43</v>
      </c>
      <c r="C52" s="41" t="s">
        <v>44</v>
      </c>
    </row>
    <row r="53" spans="2:3" ht="30" x14ac:dyDescent="0.25">
      <c r="B53" s="34" t="s">
        <v>82</v>
      </c>
      <c r="C53" s="41"/>
    </row>
    <row r="54" spans="2:3" ht="30" x14ac:dyDescent="0.25">
      <c r="B54" s="32" t="s">
        <v>83</v>
      </c>
      <c r="C54" s="42"/>
    </row>
    <row r="55" spans="2:3" x14ac:dyDescent="0.25">
      <c r="B55" s="86" t="s">
        <v>152</v>
      </c>
      <c r="C55" s="86"/>
    </row>
    <row r="56" spans="2:3" x14ac:dyDescent="0.25">
      <c r="B56" s="37" t="s">
        <v>43</v>
      </c>
      <c r="C56" s="43" t="s">
        <v>44</v>
      </c>
    </row>
    <row r="57" spans="2:3" ht="67.5" customHeight="1" x14ac:dyDescent="0.25">
      <c r="B57" s="38" t="s">
        <v>98</v>
      </c>
      <c r="C57" s="42"/>
    </row>
    <row r="58" spans="2:3" ht="35.25" customHeight="1" x14ac:dyDescent="0.25">
      <c r="B58" s="38" t="s">
        <v>157</v>
      </c>
      <c r="C58" s="42"/>
    </row>
    <row r="59" spans="2:3" x14ac:dyDescent="0.25">
      <c r="B59" s="38" t="s">
        <v>84</v>
      </c>
      <c r="C59" s="42"/>
    </row>
    <row r="60" spans="2:3" x14ac:dyDescent="0.25">
      <c r="B60" s="87" t="s">
        <v>85</v>
      </c>
      <c r="C60" s="87"/>
    </row>
    <row r="61" spans="2:3" x14ac:dyDescent="0.25">
      <c r="B61" s="37" t="s">
        <v>43</v>
      </c>
      <c r="C61" s="44" t="s">
        <v>44</v>
      </c>
    </row>
    <row r="62" spans="2:3" ht="30" x14ac:dyDescent="0.25">
      <c r="B62" s="22" t="s">
        <v>94</v>
      </c>
      <c r="C62" s="42"/>
    </row>
    <row r="63" spans="2:3" ht="30" x14ac:dyDescent="0.25">
      <c r="B63" s="32" t="s">
        <v>171</v>
      </c>
      <c r="C63" s="42"/>
    </row>
    <row r="64" spans="2:3" x14ac:dyDescent="0.25">
      <c r="B64" s="88" t="s">
        <v>31</v>
      </c>
      <c r="C64" s="88"/>
    </row>
    <row r="65" spans="2:3" x14ac:dyDescent="0.25">
      <c r="B65" s="37" t="s">
        <v>43</v>
      </c>
      <c r="C65" s="44" t="s">
        <v>44</v>
      </c>
    </row>
    <row r="66" spans="2:3" ht="30" x14ac:dyDescent="0.25">
      <c r="B66" s="22" t="s">
        <v>86</v>
      </c>
      <c r="C66" s="42"/>
    </row>
    <row r="67" spans="2:3" x14ac:dyDescent="0.25">
      <c r="B67" s="32" t="s">
        <v>87</v>
      </c>
      <c r="C67" s="42"/>
    </row>
    <row r="68" spans="2:3" x14ac:dyDescent="0.25">
      <c r="B68" s="81" t="s">
        <v>99</v>
      </c>
      <c r="C68" s="81"/>
    </row>
    <row r="69" spans="2:3" x14ac:dyDescent="0.25">
      <c r="B69" s="37" t="s">
        <v>43</v>
      </c>
      <c r="C69" s="44" t="s">
        <v>44</v>
      </c>
    </row>
    <row r="70" spans="2:3" x14ac:dyDescent="0.25">
      <c r="B70" s="22" t="s">
        <v>100</v>
      </c>
      <c r="C70" s="42"/>
    </row>
    <row r="71" spans="2:3" ht="119.45" customHeight="1" x14ac:dyDescent="0.25">
      <c r="B71" s="22" t="s">
        <v>105</v>
      </c>
      <c r="C71" s="42"/>
    </row>
    <row r="72" spans="2:3" ht="33.6" customHeight="1" x14ac:dyDescent="0.25">
      <c r="B72" s="22" t="s">
        <v>106</v>
      </c>
      <c r="C72" s="42"/>
    </row>
    <row r="73" spans="2:3" ht="30" x14ac:dyDescent="0.25">
      <c r="B73" s="32" t="s">
        <v>101</v>
      </c>
      <c r="C73" s="42"/>
    </row>
    <row r="76" spans="2:3" x14ac:dyDescent="0.25">
      <c r="B76" s="82" t="s">
        <v>3</v>
      </c>
      <c r="C76" s="82"/>
    </row>
    <row r="77" spans="2:3" x14ac:dyDescent="0.25">
      <c r="B77" s="82"/>
      <c r="C77" s="82"/>
    </row>
    <row r="78" spans="2:3" x14ac:dyDescent="0.25">
      <c r="B78" s="90" t="s">
        <v>107</v>
      </c>
      <c r="C78" s="90"/>
    </row>
    <row r="79" spans="2:3" x14ac:dyDescent="0.25">
      <c r="B79" s="31" t="s">
        <v>43</v>
      </c>
      <c r="C79" s="33" t="s">
        <v>44</v>
      </c>
    </row>
    <row r="80" spans="2:3" ht="30" x14ac:dyDescent="0.25">
      <c r="B80" s="32" t="s">
        <v>110</v>
      </c>
      <c r="C80" s="42"/>
    </row>
    <row r="81" spans="2:3" x14ac:dyDescent="0.25">
      <c r="B81" s="32" t="s">
        <v>113</v>
      </c>
      <c r="C81" s="42"/>
    </row>
    <row r="82" spans="2:3" x14ac:dyDescent="0.25">
      <c r="B82" s="84" t="s">
        <v>117</v>
      </c>
      <c r="C82" s="84"/>
    </row>
    <row r="83" spans="2:3" x14ac:dyDescent="0.25">
      <c r="B83" s="33" t="s">
        <v>43</v>
      </c>
      <c r="C83" s="33" t="s">
        <v>44</v>
      </c>
    </row>
    <row r="84" spans="2:3" ht="30" x14ac:dyDescent="0.25">
      <c r="B84" s="32" t="s">
        <v>120</v>
      </c>
      <c r="C84" s="42"/>
    </row>
    <row r="85" spans="2:3" ht="45" x14ac:dyDescent="0.25">
      <c r="B85" s="32" t="s">
        <v>172</v>
      </c>
      <c r="C85" s="42"/>
    </row>
    <row r="86" spans="2:3" x14ac:dyDescent="0.25">
      <c r="B86" s="85" t="s">
        <v>125</v>
      </c>
      <c r="C86" s="85"/>
    </row>
    <row r="87" spans="2:3" x14ac:dyDescent="0.25">
      <c r="B87" s="33" t="s">
        <v>43</v>
      </c>
      <c r="C87" s="41" t="s">
        <v>44</v>
      </c>
    </row>
    <row r="88" spans="2:3" ht="30" x14ac:dyDescent="0.25">
      <c r="B88" s="32" t="s">
        <v>127</v>
      </c>
      <c r="C88" s="42"/>
    </row>
    <row r="91" spans="2:3" x14ac:dyDescent="0.25">
      <c r="B91" s="82" t="s">
        <v>0</v>
      </c>
      <c r="C91" s="82"/>
    </row>
    <row r="92" spans="2:3" x14ac:dyDescent="0.25">
      <c r="B92" s="82"/>
      <c r="C92" s="82"/>
    </row>
    <row r="93" spans="2:3" x14ac:dyDescent="0.25">
      <c r="B93" s="80" t="s">
        <v>108</v>
      </c>
      <c r="C93" s="80"/>
    </row>
    <row r="94" spans="2:3" x14ac:dyDescent="0.25">
      <c r="B94" s="25" t="s">
        <v>43</v>
      </c>
      <c r="C94" s="41" t="s">
        <v>44</v>
      </c>
    </row>
    <row r="95" spans="2:3" x14ac:dyDescent="0.25">
      <c r="B95" s="23" t="s">
        <v>111</v>
      </c>
      <c r="C95" s="42"/>
    </row>
    <row r="96" spans="2:3" ht="30" x14ac:dyDescent="0.25">
      <c r="B96" s="16" t="s">
        <v>114</v>
      </c>
      <c r="C96" s="42"/>
    </row>
    <row r="97" spans="2:3" ht="30" x14ac:dyDescent="0.25">
      <c r="B97" s="16" t="s">
        <v>116</v>
      </c>
      <c r="C97" s="42"/>
    </row>
    <row r="98" spans="2:3" x14ac:dyDescent="0.25">
      <c r="B98" s="89" t="s">
        <v>118</v>
      </c>
      <c r="C98" s="89"/>
    </row>
    <row r="99" spans="2:3" x14ac:dyDescent="0.25">
      <c r="B99" s="26" t="s">
        <v>43</v>
      </c>
      <c r="C99" s="43" t="s">
        <v>44</v>
      </c>
    </row>
    <row r="100" spans="2:3" ht="45" x14ac:dyDescent="0.25">
      <c r="B100" s="27" t="s">
        <v>121</v>
      </c>
      <c r="C100" s="45"/>
    </row>
    <row r="101" spans="2:3" ht="30" x14ac:dyDescent="0.25">
      <c r="B101" s="16" t="s">
        <v>123</v>
      </c>
      <c r="C101" s="42"/>
    </row>
    <row r="102" spans="2:3" x14ac:dyDescent="0.25">
      <c r="B102" s="84" t="s">
        <v>126</v>
      </c>
      <c r="C102" s="84"/>
    </row>
    <row r="103" spans="2:3" x14ac:dyDescent="0.25">
      <c r="B103" s="21" t="s">
        <v>43</v>
      </c>
      <c r="C103" s="41" t="s">
        <v>44</v>
      </c>
    </row>
    <row r="104" spans="2:3" ht="30" x14ac:dyDescent="0.25">
      <c r="B104" s="23" t="s">
        <v>128</v>
      </c>
      <c r="C104" s="42"/>
    </row>
    <row r="105" spans="2:3" x14ac:dyDescent="0.25">
      <c r="B105" s="16" t="s">
        <v>129</v>
      </c>
      <c r="C105" s="42"/>
    </row>
    <row r="106" spans="2:3" ht="30" x14ac:dyDescent="0.25">
      <c r="B106" s="16" t="s">
        <v>130</v>
      </c>
      <c r="C106" s="42"/>
    </row>
    <row r="107" spans="2:3" x14ac:dyDescent="0.25">
      <c r="B107" s="85" t="s">
        <v>131</v>
      </c>
      <c r="C107" s="85"/>
    </row>
    <row r="108" spans="2:3" x14ac:dyDescent="0.25">
      <c r="B108" s="21" t="s">
        <v>43</v>
      </c>
      <c r="C108" s="41" t="s">
        <v>44</v>
      </c>
    </row>
    <row r="109" spans="2:3" ht="30" x14ac:dyDescent="0.25">
      <c r="B109" s="16" t="s">
        <v>156</v>
      </c>
      <c r="C109" s="42"/>
    </row>
    <row r="110" spans="2:3" x14ac:dyDescent="0.25">
      <c r="B110" s="16" t="s">
        <v>132</v>
      </c>
      <c r="C110" s="42"/>
    </row>
    <row r="111" spans="2:3" x14ac:dyDescent="0.25">
      <c r="B111" s="16" t="s">
        <v>155</v>
      </c>
      <c r="C111" s="42"/>
    </row>
    <row r="112" spans="2:3" ht="30" x14ac:dyDescent="0.25">
      <c r="B112" s="16" t="s">
        <v>133</v>
      </c>
      <c r="C112" s="42"/>
    </row>
    <row r="113" spans="2:3" x14ac:dyDescent="0.25">
      <c r="B113" s="86" t="s">
        <v>134</v>
      </c>
      <c r="C113" s="86"/>
    </row>
    <row r="114" spans="2:3" x14ac:dyDescent="0.25">
      <c r="B114" s="40" t="s">
        <v>43</v>
      </c>
      <c r="C114" s="46" t="s">
        <v>44</v>
      </c>
    </row>
    <row r="115" spans="2:3" x14ac:dyDescent="0.25">
      <c r="B115" s="24" t="s">
        <v>135</v>
      </c>
      <c r="C115" s="42"/>
    </row>
    <row r="116" spans="2:3" x14ac:dyDescent="0.25">
      <c r="B116" s="29" t="s">
        <v>136</v>
      </c>
      <c r="C116" s="42"/>
    </row>
    <row r="117" spans="2:3" x14ac:dyDescent="0.25">
      <c r="B117" s="91" t="s">
        <v>137</v>
      </c>
      <c r="C117" s="91"/>
    </row>
    <row r="118" spans="2:3" x14ac:dyDescent="0.25">
      <c r="B118" s="21" t="s">
        <v>43</v>
      </c>
      <c r="C118" s="41" t="s">
        <v>44</v>
      </c>
    </row>
    <row r="119" spans="2:3" x14ac:dyDescent="0.25">
      <c r="B119" s="16" t="s">
        <v>138</v>
      </c>
      <c r="C119" s="42"/>
    </row>
    <row r="120" spans="2:3" ht="30" x14ac:dyDescent="0.25">
      <c r="B120" s="16" t="s">
        <v>139</v>
      </c>
      <c r="C120" s="42"/>
    </row>
    <row r="123" spans="2:3" x14ac:dyDescent="0.25">
      <c r="B123" s="82" t="s">
        <v>77</v>
      </c>
      <c r="C123" s="82"/>
    </row>
    <row r="124" spans="2:3" x14ac:dyDescent="0.25">
      <c r="B124" s="82"/>
      <c r="C124" s="82"/>
    </row>
    <row r="125" spans="2:3" x14ac:dyDescent="0.25">
      <c r="B125" s="80" t="s">
        <v>109</v>
      </c>
      <c r="C125" s="80"/>
    </row>
    <row r="126" spans="2:3" x14ac:dyDescent="0.25">
      <c r="B126" s="25" t="s">
        <v>43</v>
      </c>
      <c r="C126" s="41" t="s">
        <v>44</v>
      </c>
    </row>
    <row r="127" spans="2:3" ht="55.5" customHeight="1" x14ac:dyDescent="0.25">
      <c r="B127" s="23" t="s">
        <v>112</v>
      </c>
      <c r="C127" s="42"/>
    </row>
    <row r="128" spans="2:3" x14ac:dyDescent="0.25">
      <c r="B128" s="23" t="s">
        <v>115</v>
      </c>
      <c r="C128" s="42"/>
    </row>
    <row r="129" spans="2:3" x14ac:dyDescent="0.25">
      <c r="B129" s="84" t="s">
        <v>119</v>
      </c>
      <c r="C129" s="84"/>
    </row>
    <row r="130" spans="2:3" x14ac:dyDescent="0.25">
      <c r="B130" s="21" t="s">
        <v>43</v>
      </c>
      <c r="C130" s="41" t="s">
        <v>44</v>
      </c>
    </row>
    <row r="131" spans="2:3" ht="30" x14ac:dyDescent="0.25">
      <c r="B131" s="23" t="s">
        <v>122</v>
      </c>
      <c r="C131" s="42"/>
    </row>
    <row r="132" spans="2:3" ht="30" x14ac:dyDescent="0.25">
      <c r="B132" s="23" t="s">
        <v>124</v>
      </c>
      <c r="C132" s="42"/>
    </row>
    <row r="133" spans="2:3" ht="30" x14ac:dyDescent="0.25">
      <c r="B133" s="23" t="s">
        <v>145</v>
      </c>
      <c r="C133" s="42"/>
    </row>
  </sheetData>
  <mergeCells count="29">
    <mergeCell ref="B129:C129"/>
    <mergeCell ref="B86:C86"/>
    <mergeCell ref="B102:C102"/>
    <mergeCell ref="B76:C77"/>
    <mergeCell ref="B91:C92"/>
    <mergeCell ref="B123:C124"/>
    <mergeCell ref="B78:C78"/>
    <mergeCell ref="B93:C93"/>
    <mergeCell ref="B125:C125"/>
    <mergeCell ref="B107:C107"/>
    <mergeCell ref="B113:C113"/>
    <mergeCell ref="B117:C117"/>
    <mergeCell ref="B82:C82"/>
    <mergeCell ref="B98:C98"/>
    <mergeCell ref="D4:F5"/>
    <mergeCell ref="D14:F15"/>
    <mergeCell ref="B42:C42"/>
    <mergeCell ref="B68:C68"/>
    <mergeCell ref="B2:C3"/>
    <mergeCell ref="B4:C4"/>
    <mergeCell ref="B14:C14"/>
    <mergeCell ref="B25:C25"/>
    <mergeCell ref="B40:C41"/>
    <mergeCell ref="B47:C47"/>
    <mergeCell ref="B51:C51"/>
    <mergeCell ref="B55:C55"/>
    <mergeCell ref="B60:C60"/>
    <mergeCell ref="B64:C64"/>
    <mergeCell ref="B30:C30"/>
  </mergeCells>
  <conditionalFormatting sqref="C6:C13">
    <cfRule type="colorScale" priority="9">
      <colorScale>
        <cfvo type="num" val="1"/>
        <cfvo type="num" val="2"/>
        <cfvo type="num" val="3"/>
        <color rgb="FF00B050"/>
        <color theme="7"/>
        <color rgb="FFFF0000"/>
      </colorScale>
    </cfRule>
    <cfRule type="colorScale" priority="13">
      <colorScale>
        <cfvo type="percent" val="30"/>
        <cfvo type="percent" val="50"/>
        <cfvo type="percent" val="100"/>
        <color rgb="FFF8696B"/>
        <color rgb="FFFFEB84"/>
        <color rgb="FF63BE7B"/>
      </colorScale>
    </cfRule>
  </conditionalFormatting>
  <conditionalFormatting sqref="C6">
    <cfRule type="colorScale" priority="11">
      <colorScale>
        <cfvo type="num" val="1"/>
        <cfvo type="num" val="2"/>
        <cfvo type="num" val="3"/>
        <color rgb="FF00B050"/>
        <color theme="7"/>
        <color rgb="FFFF0000"/>
      </colorScale>
    </cfRule>
    <cfRule type="colorScale" priority="12">
      <colorScale>
        <cfvo type="num" val="1"/>
        <cfvo type="percentile" val="50"/>
        <cfvo type="max"/>
        <color rgb="FF00B050"/>
        <color theme="7"/>
        <color rgb="FFFF0000"/>
      </colorScale>
    </cfRule>
  </conditionalFormatting>
  <conditionalFormatting sqref="C16:C24">
    <cfRule type="colorScale" priority="10">
      <colorScale>
        <cfvo type="num" val="1"/>
        <cfvo type="num" val="2"/>
        <cfvo type="num" val="3"/>
        <color rgb="FF00B050"/>
        <color theme="7"/>
        <color rgb="FFFF0000"/>
      </colorScale>
    </cfRule>
  </conditionalFormatting>
  <conditionalFormatting sqref="D6:D8">
    <cfRule type="colorScale" priority="3">
      <colorScale>
        <cfvo type="num" val="1"/>
        <cfvo type="num" val="2"/>
        <cfvo type="num" val="3"/>
        <color rgb="FF00B050"/>
        <color rgb="FFFFC000"/>
        <color rgb="FFFF0000"/>
      </colorScale>
    </cfRule>
  </conditionalFormatting>
  <conditionalFormatting sqref="F6:F9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{A0FA97F7-44F4-4203-935A-4EA75A420FF1}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0FA97F7-44F4-4203-935A-4EA75A420FF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F6:F9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Responsable secteur mécanique </vt:lpstr>
      <vt:lpstr>Responsables secteurs électriqu</vt:lpstr>
      <vt:lpstr>MECA </vt:lpstr>
      <vt:lpstr>EEEA</vt:lpstr>
      <vt:lpstr>commun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 Bellifa</dc:creator>
  <cp:lastModifiedBy>mariam bellifa</cp:lastModifiedBy>
  <dcterms:created xsi:type="dcterms:W3CDTF">2021-02-09T09:37:06Z</dcterms:created>
  <dcterms:modified xsi:type="dcterms:W3CDTF">2021-02-11T22:06:42Z</dcterms:modified>
</cp:coreProperties>
</file>