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queryTables/queryTable1.xml" ContentType="application/vnd.openxmlformats-officedocument.spreadsheetml.query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801"/>
  <workbookPr defaultThemeVersion="166925"/>
  <mc:AlternateContent xmlns:mc="http://schemas.openxmlformats.org/markup-compatibility/2006">
    <mc:Choice Requires="x15">
      <x15ac:absPath xmlns:x15ac="http://schemas.microsoft.com/office/spreadsheetml/2010/11/ac" url="D:\Hugo\"/>
    </mc:Choice>
  </mc:AlternateContent>
  <xr:revisionPtr revIDLastSave="0" documentId="13_ncr:1_{9CBF28F5-0377-40C3-8784-F0B31C0001E0}" xr6:coauthVersionLast="46" xr6:coauthVersionMax="46" xr10:uidLastSave="{00000000-0000-0000-0000-000000000000}"/>
  <bookViews>
    <workbookView xWindow="28680" yWindow="-4770" windowWidth="29040" windowHeight="15840" xr2:uid="{CB87D4E3-9D62-404F-98D6-0F1BF35D3A0F}"/>
  </bookViews>
  <sheets>
    <sheet name="Calc_∆₀" sheetId="1" r:id="rId1"/>
  </sheets>
  <definedNames>
    <definedName name="DonnéesExternes_4" localSheetId="0" hidden="1">Calc_∆₀!$A$1:$R$46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D69" i="1" l="1"/>
  <c r="E69" i="1"/>
  <c r="F69" i="1"/>
  <c r="G69" i="1"/>
  <c r="H69" i="1"/>
  <c r="I69" i="1"/>
  <c r="J69" i="1"/>
  <c r="K69" i="1"/>
  <c r="L69" i="1"/>
  <c r="M69" i="1"/>
  <c r="N69" i="1"/>
  <c r="O69" i="1"/>
  <c r="P69" i="1"/>
  <c r="Q69" i="1"/>
  <c r="R69" i="1"/>
  <c r="C69" i="1"/>
  <c r="C53" i="1"/>
  <c r="D54" i="1"/>
  <c r="D53" i="1"/>
  <c r="D63" i="1"/>
  <c r="E63" i="1"/>
  <c r="F63" i="1"/>
  <c r="G63" i="1"/>
  <c r="H63" i="1"/>
  <c r="I63" i="1"/>
  <c r="J63" i="1"/>
  <c r="K63" i="1"/>
  <c r="L63" i="1"/>
  <c r="M63" i="1"/>
  <c r="N63" i="1"/>
  <c r="O63" i="1"/>
  <c r="P63" i="1"/>
  <c r="Q63" i="1"/>
  <c r="R63" i="1"/>
  <c r="D64" i="1"/>
  <c r="E64" i="1"/>
  <c r="F64" i="1"/>
  <c r="G64" i="1"/>
  <c r="H64" i="1"/>
  <c r="I64" i="1"/>
  <c r="J64" i="1"/>
  <c r="K64" i="1"/>
  <c r="L64" i="1"/>
  <c r="M64" i="1"/>
  <c r="N64" i="1"/>
  <c r="O64" i="1"/>
  <c r="P64" i="1"/>
  <c r="Q64" i="1"/>
  <c r="R64" i="1"/>
  <c r="D65" i="1"/>
  <c r="E65" i="1"/>
  <c r="F65" i="1"/>
  <c r="G65" i="1"/>
  <c r="H65" i="1"/>
  <c r="I65" i="1"/>
  <c r="J65" i="1"/>
  <c r="K65" i="1"/>
  <c r="L65" i="1"/>
  <c r="M65" i="1"/>
  <c r="N65" i="1"/>
  <c r="O65" i="1"/>
  <c r="P65" i="1"/>
  <c r="Q65" i="1"/>
  <c r="R65" i="1"/>
  <c r="D66" i="1"/>
  <c r="E66" i="1"/>
  <c r="F66" i="1"/>
  <c r="G66" i="1"/>
  <c r="H66" i="1"/>
  <c r="I66" i="1"/>
  <c r="J66" i="1"/>
  <c r="K66" i="1"/>
  <c r="L66" i="1"/>
  <c r="M66" i="1"/>
  <c r="N66" i="1"/>
  <c r="O66" i="1"/>
  <c r="P66" i="1"/>
  <c r="Q66" i="1"/>
  <c r="R66" i="1"/>
  <c r="D67" i="1"/>
  <c r="E67" i="1"/>
  <c r="F67" i="1"/>
  <c r="G67" i="1"/>
  <c r="H67" i="1"/>
  <c r="I67" i="1"/>
  <c r="J67" i="1"/>
  <c r="K67" i="1"/>
  <c r="L67" i="1"/>
  <c r="M67" i="1"/>
  <c r="N67" i="1"/>
  <c r="O67" i="1"/>
  <c r="P67" i="1"/>
  <c r="Q67" i="1"/>
  <c r="R67" i="1"/>
  <c r="C67" i="1"/>
  <c r="C66" i="1"/>
  <c r="C65" i="1"/>
  <c r="C63" i="1"/>
  <c r="C64" i="1"/>
  <c r="C54" i="1"/>
  <c r="C55" i="1"/>
  <c r="C56" i="1"/>
  <c r="C57" i="1"/>
  <c r="R59" i="1"/>
  <c r="Q59" i="1"/>
  <c r="P59" i="1"/>
  <c r="O59" i="1"/>
  <c r="N59" i="1"/>
  <c r="M59" i="1"/>
  <c r="L59" i="1"/>
  <c r="K59" i="1"/>
  <c r="J59" i="1"/>
  <c r="I59" i="1"/>
  <c r="H59" i="1"/>
  <c r="G59" i="1"/>
  <c r="F59" i="1"/>
  <c r="E59" i="1"/>
  <c r="D59" i="1"/>
  <c r="C59" i="1"/>
  <c r="R57" i="1"/>
  <c r="Q57" i="1"/>
  <c r="P57" i="1"/>
  <c r="O57" i="1"/>
  <c r="N57" i="1"/>
  <c r="M57" i="1"/>
  <c r="L57" i="1"/>
  <c r="K57" i="1"/>
  <c r="J57" i="1"/>
  <c r="I57" i="1"/>
  <c r="H57" i="1"/>
  <c r="G57" i="1"/>
  <c r="F57" i="1"/>
  <c r="E57" i="1"/>
  <c r="D57" i="1"/>
  <c r="R56" i="1"/>
  <c r="Q56" i="1"/>
  <c r="P56" i="1"/>
  <c r="O56" i="1"/>
  <c r="N56" i="1"/>
  <c r="M56" i="1"/>
  <c r="L56" i="1"/>
  <c r="K56" i="1"/>
  <c r="J56" i="1"/>
  <c r="I56" i="1"/>
  <c r="H56" i="1"/>
  <c r="G56" i="1"/>
  <c r="F56" i="1"/>
  <c r="E56" i="1"/>
  <c r="D56" i="1"/>
  <c r="R55" i="1"/>
  <c r="Q55" i="1"/>
  <c r="P55" i="1"/>
  <c r="O55" i="1"/>
  <c r="N55" i="1"/>
  <c r="M55" i="1"/>
  <c r="L55" i="1"/>
  <c r="K55" i="1"/>
  <c r="J55" i="1"/>
  <c r="I55" i="1"/>
  <c r="H55" i="1"/>
  <c r="G55" i="1"/>
  <c r="F55" i="1"/>
  <c r="E55" i="1"/>
  <c r="D55" i="1"/>
  <c r="R54" i="1"/>
  <c r="Q54" i="1"/>
  <c r="P54" i="1"/>
  <c r="O54" i="1"/>
  <c r="N54" i="1"/>
  <c r="M54" i="1"/>
  <c r="L54" i="1"/>
  <c r="K54" i="1"/>
  <c r="J54" i="1"/>
  <c r="I54" i="1"/>
  <c r="H54" i="1"/>
  <c r="G54" i="1"/>
  <c r="F54" i="1"/>
  <c r="E54" i="1"/>
  <c r="R53" i="1"/>
  <c r="Q53" i="1"/>
  <c r="P53" i="1"/>
  <c r="O53" i="1"/>
  <c r="N53" i="1"/>
  <c r="M53" i="1"/>
  <c r="L53" i="1"/>
  <c r="K53" i="1"/>
  <c r="J53" i="1"/>
  <c r="I53" i="1"/>
  <c r="H53" i="1"/>
  <c r="G53" i="1"/>
  <c r="F53" i="1"/>
  <c r="E53" i="1"/>
</calcChain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83BB2301-F52B-4111-BC28-FD616F3E474A}" keepAlive="1" name="Requête - CH14pc_Calcul_Delta0" description="Connexion à la requête « CH14pc_Calcul_Delta0 » dans le classeur." type="5" refreshedVersion="6" background="1" saveData="1">
    <dbPr connection="Provider=Microsoft.Mashup.OleDb.1;Data Source=$Workbook$;Location=CH14pc_Calcul_Delta0;Extended Properties=&quot;&quot;" command="SELECT * FROM [CH14pc_Calcul_Delta0]"/>
  </connection>
</connections>
</file>

<file path=xl/sharedStrings.xml><?xml version="1.0" encoding="utf-8"?>
<sst xmlns="http://schemas.openxmlformats.org/spreadsheetml/2006/main" count="87" uniqueCount="32">
  <si>
    <t>Condition</t>
  </si>
  <si>
    <t>N° Essai</t>
  </si>
  <si>
    <t>0</t>
  </si>
  <si>
    <t>1</t>
  </si>
  <si>
    <t>2</t>
  </si>
  <si>
    <t>3</t>
  </si>
  <si>
    <t>4</t>
  </si>
  <si>
    <t>5</t>
  </si>
  <si>
    <t>6</t>
  </si>
  <si>
    <t>7</t>
  </si>
  <si>
    <t>8</t>
  </si>
  <si>
    <t>9</t>
  </si>
  <si>
    <t>10</t>
  </si>
  <si>
    <t>11</t>
  </si>
  <si>
    <t>12</t>
  </si>
  <si>
    <t>13</t>
  </si>
  <si>
    <t>14</t>
  </si>
  <si>
    <t>15</t>
  </si>
  <si>
    <t xml:space="preserve">Samba </t>
  </si>
  <si>
    <t xml:space="preserve">Scream </t>
  </si>
  <si>
    <t xml:space="preserve">Tone+ </t>
  </si>
  <si>
    <t xml:space="preserve">Tone- </t>
  </si>
  <si>
    <t xml:space="preserve">Vent </t>
  </si>
  <si>
    <t>Tone-</t>
  </si>
  <si>
    <t>Tone+</t>
  </si>
  <si>
    <t>Scream</t>
  </si>
  <si>
    <t>Vent</t>
  </si>
  <si>
    <t>Samba</t>
  </si>
  <si>
    <t>Moyenne totale</t>
  </si>
  <si>
    <t>Ecart Standard à la moyenne total</t>
  </si>
  <si>
    <t>Moyenne des Différence d'IBI (∆₀) en fonction des conditions</t>
  </si>
  <si>
    <t>Ecart standard à la moyenne des ∆₀ en fonction des conditions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</si>
</sst>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9"/>
      <color theme="1"/>
      <name val="Calibri"/>
      <family val="2"/>
      <scheme val="minor"/>
    </font>
    <font>
      <b/>
      <sz val="8"/>
      <color theme="1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theme="4" tint="0.79998168889431442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0" tint="-4.9989318521683403E-2"/>
        <bgColor indexed="64"/>
      </patternFill>
    </fill>
  </fills>
  <borders count="10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26">
    <xf numFmtId="0" fontId="0" fillId="0" borderId="0" xfId="0"/>
    <xf numFmtId="0" fontId="1" fillId="0" borderId="1" xfId="0" applyFont="1" applyBorder="1" applyAlignment="1">
      <alignment horizontal="center"/>
    </xf>
    <xf numFmtId="0" fontId="1" fillId="0" borderId="2" xfId="0" applyFont="1" applyBorder="1" applyAlignment="1">
      <alignment horizontal="center"/>
    </xf>
    <xf numFmtId="0" fontId="1" fillId="2" borderId="3" xfId="0" applyFont="1" applyFill="1" applyBorder="1" applyAlignment="1">
      <alignment horizontal="center"/>
    </xf>
    <xf numFmtId="0" fontId="0" fillId="2" borderId="4" xfId="0" applyFill="1" applyBorder="1" applyAlignment="1">
      <alignment horizontal="center"/>
    </xf>
    <xf numFmtId="0" fontId="0" fillId="2" borderId="3" xfId="0" applyFill="1" applyBorder="1" applyAlignment="1">
      <alignment horizontal="center"/>
    </xf>
    <xf numFmtId="0" fontId="1" fillId="3" borderId="5" xfId="0" applyFont="1" applyFill="1" applyBorder="1" applyAlignment="1">
      <alignment horizontal="center"/>
    </xf>
    <xf numFmtId="0" fontId="0" fillId="3" borderId="0" xfId="0" applyFill="1" applyAlignment="1">
      <alignment horizontal="center"/>
    </xf>
    <xf numFmtId="0" fontId="0" fillId="3" borderId="5" xfId="0" applyFill="1" applyBorder="1" applyAlignment="1">
      <alignment horizontal="center"/>
    </xf>
    <xf numFmtId="0" fontId="1" fillId="4" borderId="5" xfId="0" applyFont="1" applyFill="1" applyBorder="1" applyAlignment="1">
      <alignment horizontal="center"/>
    </xf>
    <xf numFmtId="0" fontId="0" fillId="4" borderId="0" xfId="0" applyFill="1" applyAlignment="1">
      <alignment horizontal="center"/>
    </xf>
    <xf numFmtId="0" fontId="0" fillId="4" borderId="5" xfId="0" applyFill="1" applyBorder="1" applyAlignment="1">
      <alignment horizontal="center"/>
    </xf>
    <xf numFmtId="0" fontId="1" fillId="5" borderId="5" xfId="0" applyFont="1" applyFill="1" applyBorder="1" applyAlignment="1">
      <alignment horizontal="center"/>
    </xf>
    <xf numFmtId="0" fontId="0" fillId="5" borderId="0" xfId="0" applyFill="1" applyAlignment="1">
      <alignment horizontal="center"/>
    </xf>
    <xf numFmtId="0" fontId="0" fillId="5" borderId="5" xfId="0" applyFill="1" applyBorder="1" applyAlignment="1">
      <alignment horizontal="center"/>
    </xf>
    <xf numFmtId="0" fontId="1" fillId="6" borderId="5" xfId="0" applyFont="1" applyFill="1" applyBorder="1" applyAlignment="1">
      <alignment horizontal="center"/>
    </xf>
    <xf numFmtId="0" fontId="0" fillId="6" borderId="0" xfId="0" applyFill="1" applyAlignment="1">
      <alignment horizontal="center"/>
    </xf>
    <xf numFmtId="0" fontId="0" fillId="6" borderId="5" xfId="0" applyFill="1" applyBorder="1" applyAlignment="1">
      <alignment horizontal="center"/>
    </xf>
    <xf numFmtId="0" fontId="0" fillId="7" borderId="6" xfId="0" applyFill="1" applyBorder="1" applyAlignment="1">
      <alignment horizontal="center"/>
    </xf>
    <xf numFmtId="0" fontId="1" fillId="0" borderId="7" xfId="0" applyFont="1" applyBorder="1" applyAlignment="1">
      <alignment horizontal="center"/>
    </xf>
    <xf numFmtId="0" fontId="1" fillId="0" borderId="1" xfId="0" applyFont="1" applyBorder="1" applyAlignment="1">
      <alignment horizontal="center"/>
    </xf>
    <xf numFmtId="0" fontId="1" fillId="0" borderId="8" xfId="0" applyFont="1" applyBorder="1" applyAlignment="1">
      <alignment horizontal="center"/>
    </xf>
    <xf numFmtId="0" fontId="3" fillId="7" borderId="6" xfId="0" applyFont="1" applyFill="1" applyBorder="1" applyAlignment="1">
      <alignment horizontal="center"/>
    </xf>
    <xf numFmtId="0" fontId="2" fillId="7" borderId="9" xfId="0" applyFont="1" applyFill="1" applyBorder="1" applyAlignment="1">
      <alignment horizontal="center"/>
    </xf>
    <xf numFmtId="0" fontId="1" fillId="7" borderId="6" xfId="0" applyFont="1" applyFill="1" applyBorder="1" applyAlignment="1">
      <alignment horizontal="center"/>
    </xf>
    <xf numFmtId="0" fontId="1" fillId="7" borderId="9" xfId="0" applyFont="1" applyFill="1" applyBorder="1" applyAlignment="1">
      <alignment horizontal="center"/>
    </xf>
  </cellXfs>
  <cellStyles count="1">
    <cellStyle name="Normal" xfId="0" builtinId="0"/>
  </cellStyles>
  <dxfs count="2">
    <dxf>
      <numFmt numFmtId="0" formatCode="General"/>
    </dxf>
    <dxf>
      <numFmt numFmtId="0" formatCode="General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connections" Target="connections.xml"/><Relationship Id="rId7" Type="http://schemas.openxmlformats.org/officeDocument/2006/relationships/customXml" Target="../customXml/item1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queryTables/queryTable1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4" connectionId="1" xr16:uid="{C8844E28-61C2-4723-96A1-5289F7D2D98B}" autoFormatId="16" applyNumberFormats="0" applyBorderFormats="0" applyFontFormats="0" applyPatternFormats="0" applyAlignmentFormats="0" applyWidthHeightFormats="0">
  <queryTableRefresh nextId="34">
    <queryTableFields count="18">
      <queryTableField id="1" name="Condition" tableColumnId="1"/>
      <queryTableField id="2" name="N° Essai" tableColumnId="2"/>
      <queryTableField id="32" name="0" tableColumnId="18"/>
      <queryTableField id="3" name="1" tableColumnId="3"/>
      <queryTableField id="4" name="2" tableColumnId="4"/>
      <queryTableField id="5" name="3" tableColumnId="5"/>
      <queryTableField id="6" name="4" tableColumnId="6"/>
      <queryTableField id="7" name="5" tableColumnId="7"/>
      <queryTableField id="8" name="6" tableColumnId="8"/>
      <queryTableField id="9" name="7" tableColumnId="9"/>
      <queryTableField id="10" name="8" tableColumnId="10"/>
      <queryTableField id="11" name="9" tableColumnId="11"/>
      <queryTableField id="12" name="10" tableColumnId="12"/>
      <queryTableField id="13" name="11" tableColumnId="13"/>
      <queryTableField id="14" name="12" tableColumnId="14"/>
      <queryTableField id="15" name="13" tableColumnId="15"/>
      <queryTableField id="16" name="14" tableColumnId="16"/>
      <queryTableField id="17" name="15" tableColumnId="17"/>
    </queryTableFields>
  </queryTableRefresh>
</queryTable>
</file>

<file path=xl/tables/_rels/table1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191BC46F-03CE-4D24-8575-F8EABA22573A}" name="CH14pc_Calcul_Delta0" displayName="CH14pc_Calcul_Delta0" ref="A1:R46" tableType="queryTable" totalsRowShown="0">
  <autoFilter ref="A1:R46" xr:uid="{7E90A1F4-C297-4006-B905-544E71A04D28}"/>
  <tableColumns count="18">
    <tableColumn id="1" xr3:uid="{B1127BA6-644D-4239-A83C-4B05D11CA03A}" uniqueName="1" name="Condition" queryTableFieldId="1" dataDxfId="1"/>
    <tableColumn id="2" xr3:uid="{D736C59E-FA01-4EB6-B28F-AED67D478EA0}" uniqueName="2" name="N° Essai" queryTableFieldId="2" dataDxfId="0"/>
    <tableColumn id="18" xr3:uid="{7A57C12C-FCD0-46CB-9FA7-FBE845FEE785}" uniqueName="18" name="0" queryTableFieldId="32"/>
    <tableColumn id="3" xr3:uid="{5FB20A23-0DD4-49FA-98F5-CA17A4D2C81C}" uniqueName="3" name="1" queryTableFieldId="3"/>
    <tableColumn id="4" xr3:uid="{30CAE088-BF26-4311-A365-A832A2C9DF1A}" uniqueName="4" name="2" queryTableFieldId="4"/>
    <tableColumn id="5" xr3:uid="{F0D1EA25-96A4-442B-8FCB-8FAFFCA1CAEB}" uniqueName="5" name="3" queryTableFieldId="5"/>
    <tableColumn id="6" xr3:uid="{597EECDC-26AC-4F03-BD36-1337CFD8F2C7}" uniqueName="6" name="4" queryTableFieldId="6"/>
    <tableColumn id="7" xr3:uid="{CDBCB8A6-5F60-4414-905F-161C9162C244}" uniqueName="7" name="5" queryTableFieldId="7"/>
    <tableColumn id="8" xr3:uid="{ADCD2576-83EE-4969-B511-BBDAB94BDDF4}" uniqueName="8" name="6" queryTableFieldId="8"/>
    <tableColumn id="9" xr3:uid="{6151AE5B-EB0E-4630-A500-A665C646D6FA}" uniqueName="9" name="7" queryTableFieldId="9"/>
    <tableColumn id="10" xr3:uid="{DEBE4AF8-087E-4C4C-A3C4-41C30DA27AD5}" uniqueName="10" name="8" queryTableFieldId="10"/>
    <tableColumn id="11" xr3:uid="{DB5484E2-A7FA-4259-BBA0-A0E7FD8ECDBF}" uniqueName="11" name="9" queryTableFieldId="11"/>
    <tableColumn id="12" xr3:uid="{C95C3193-7C8E-4DA8-9131-BB1678EAC6DF}" uniqueName="12" name="10" queryTableFieldId="12"/>
    <tableColumn id="13" xr3:uid="{8A731DCE-DF25-47C7-A7A1-3C41E0FDE9DC}" uniqueName="13" name="11" queryTableFieldId="13"/>
    <tableColumn id="14" xr3:uid="{9B87DFC7-9EB4-456E-90F2-2D763F6A1B55}" uniqueName="14" name="12" queryTableFieldId="14"/>
    <tableColumn id="15" xr3:uid="{FD14225B-CDBA-4255-813E-C36B6741FA22}" uniqueName="15" name="13" queryTableFieldId="15"/>
    <tableColumn id="16" xr3:uid="{ACDA82DB-132C-4C58-9CDA-830F00F6DCF9}" uniqueName="16" name="14" queryTableFieldId="16"/>
    <tableColumn id="17" xr3:uid="{12F1672A-003C-4031-90E4-801DD22A4470}" uniqueName="17" name="15" queryTableFieldId="17"/>
  </tableColumns>
  <tableStyleInfo name="TableStyleMedium7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93F1CA9-87AA-4166-85CC-9C13B522D081}">
  <dimension ref="A1:R79"/>
  <sheetViews>
    <sheetView tabSelected="1" zoomScale="115" zoomScaleNormal="115" workbookViewId="0">
      <pane ySplit="1" topLeftCell="A50" activePane="bottomLeft" state="frozen"/>
      <selection pane="bottomLeft" activeCell="C81" sqref="C81"/>
    </sheetView>
  </sheetViews>
  <sheetFormatPr baseColWidth="10" defaultRowHeight="14.4" x14ac:dyDescent="0.3"/>
  <cols>
    <col min="1" max="1" width="11.6640625" bestFit="1" customWidth="1"/>
    <col min="2" max="2" width="9.88671875" bestFit="1" customWidth="1"/>
    <col min="3" max="3" width="9.44140625" bestFit="1" customWidth="1"/>
    <col min="4" max="4" width="7.6640625" bestFit="1" customWidth="1"/>
    <col min="5" max="5" width="5.44140625" bestFit="1" customWidth="1"/>
    <col min="6" max="12" width="4.21875" bestFit="1" customWidth="1"/>
    <col min="13" max="18" width="5.21875" bestFit="1" customWidth="1"/>
    <col min="19" max="23" width="5.33203125" bestFit="1" customWidth="1"/>
    <col min="24" max="32" width="5.33203125" customWidth="1"/>
  </cols>
  <sheetData>
    <row r="1" spans="1:18" x14ac:dyDescent="0.3">
      <c r="A1" t="s">
        <v>0</v>
      </c>
      <c r="B1" t="s">
        <v>1</v>
      </c>
      <c r="C1" t="s">
        <v>2</v>
      </c>
      <c r="D1" t="s">
        <v>3</v>
      </c>
      <c r="E1" t="s">
        <v>4</v>
      </c>
      <c r="F1" t="s">
        <v>5</v>
      </c>
      <c r="G1" t="s">
        <v>6</v>
      </c>
      <c r="H1" t="s">
        <v>7</v>
      </c>
      <c r="I1" t="s">
        <v>8</v>
      </c>
      <c r="J1" t="s">
        <v>9</v>
      </c>
      <c r="K1" t="s">
        <v>10</v>
      </c>
      <c r="L1" t="s">
        <v>11</v>
      </c>
      <c r="M1" t="s">
        <v>12</v>
      </c>
      <c r="N1" t="s">
        <v>13</v>
      </c>
      <c r="O1" t="s">
        <v>14</v>
      </c>
      <c r="P1" t="s">
        <v>15</v>
      </c>
      <c r="Q1" t="s">
        <v>16</v>
      </c>
      <c r="R1" t="s">
        <v>17</v>
      </c>
    </row>
    <row r="2" spans="1:18" x14ac:dyDescent="0.3">
      <c r="A2" t="s">
        <v>18</v>
      </c>
      <c r="B2">
        <v>1</v>
      </c>
      <c r="C2">
        <v>0</v>
      </c>
      <c r="D2">
        <v>26</v>
      </c>
      <c r="E2">
        <v>74</v>
      </c>
      <c r="F2">
        <v>38</v>
      </c>
      <c r="G2">
        <v>-11</v>
      </c>
      <c r="H2">
        <v>-17</v>
      </c>
      <c r="I2">
        <v>-40</v>
      </c>
      <c r="J2">
        <v>-56</v>
      </c>
      <c r="K2">
        <v>-66</v>
      </c>
      <c r="L2">
        <v>-72</v>
      </c>
      <c r="M2">
        <v>-62</v>
      </c>
      <c r="N2">
        <v>-51</v>
      </c>
      <c r="O2">
        <v>-7</v>
      </c>
      <c r="P2">
        <v>22</v>
      </c>
      <c r="Q2">
        <v>1</v>
      </c>
      <c r="R2">
        <v>22</v>
      </c>
    </row>
    <row r="3" spans="1:18" x14ac:dyDescent="0.3">
      <c r="A3" t="s">
        <v>18</v>
      </c>
      <c r="B3">
        <v>2</v>
      </c>
      <c r="C3">
        <v>0</v>
      </c>
      <c r="D3">
        <v>9</v>
      </c>
      <c r="E3">
        <v>8</v>
      </c>
      <c r="F3">
        <v>19</v>
      </c>
      <c r="G3">
        <v>33</v>
      </c>
      <c r="H3">
        <v>84</v>
      </c>
      <c r="I3">
        <v>58</v>
      </c>
      <c r="J3">
        <v>93</v>
      </c>
      <c r="K3">
        <v>41</v>
      </c>
      <c r="L3">
        <v>64</v>
      </c>
      <c r="M3">
        <v>18</v>
      </c>
      <c r="N3">
        <v>32</v>
      </c>
      <c r="O3">
        <v>14</v>
      </c>
      <c r="P3">
        <v>-7</v>
      </c>
      <c r="Q3">
        <v>-3</v>
      </c>
      <c r="R3">
        <v>0</v>
      </c>
    </row>
    <row r="4" spans="1:18" x14ac:dyDescent="0.3">
      <c r="A4" t="s">
        <v>18</v>
      </c>
      <c r="B4">
        <v>3</v>
      </c>
      <c r="C4">
        <v>0</v>
      </c>
      <c r="D4">
        <v>17</v>
      </c>
      <c r="E4">
        <v>13</v>
      </c>
      <c r="F4">
        <v>1</v>
      </c>
      <c r="G4">
        <v>14</v>
      </c>
      <c r="H4">
        <v>11</v>
      </c>
      <c r="I4">
        <v>10</v>
      </c>
      <c r="J4">
        <v>14</v>
      </c>
      <c r="K4">
        <v>-2</v>
      </c>
      <c r="L4">
        <v>0</v>
      </c>
      <c r="M4">
        <v>-20</v>
      </c>
      <c r="N4">
        <v>14</v>
      </c>
      <c r="O4">
        <v>-25</v>
      </c>
      <c r="P4">
        <v>-27</v>
      </c>
      <c r="Q4">
        <v>-35</v>
      </c>
      <c r="R4">
        <v>-28</v>
      </c>
    </row>
    <row r="5" spans="1:18" x14ac:dyDescent="0.3">
      <c r="A5" t="s">
        <v>18</v>
      </c>
      <c r="B5">
        <v>4</v>
      </c>
      <c r="C5">
        <v>0</v>
      </c>
      <c r="D5">
        <v>-11</v>
      </c>
      <c r="E5">
        <v>6</v>
      </c>
      <c r="F5">
        <v>42</v>
      </c>
      <c r="G5">
        <v>27</v>
      </c>
      <c r="H5">
        <v>40</v>
      </c>
      <c r="I5">
        <v>51</v>
      </c>
      <c r="J5">
        <v>98</v>
      </c>
      <c r="K5">
        <v>103</v>
      </c>
      <c r="L5">
        <v>75</v>
      </c>
      <c r="M5">
        <v>65</v>
      </c>
      <c r="N5">
        <v>66</v>
      </c>
      <c r="O5">
        <v>49</v>
      </c>
      <c r="P5">
        <v>44</v>
      </c>
      <c r="Q5">
        <v>29</v>
      </c>
      <c r="R5">
        <v>32</v>
      </c>
    </row>
    <row r="6" spans="1:18" x14ac:dyDescent="0.3">
      <c r="A6" t="s">
        <v>18</v>
      </c>
      <c r="B6">
        <v>5</v>
      </c>
      <c r="C6">
        <v>0</v>
      </c>
      <c r="D6">
        <v>16</v>
      </c>
      <c r="E6">
        <v>18</v>
      </c>
      <c r="F6">
        <v>12</v>
      </c>
      <c r="G6">
        <v>35</v>
      </c>
      <c r="H6">
        <v>35</v>
      </c>
      <c r="I6">
        <v>91</v>
      </c>
      <c r="J6">
        <v>106</v>
      </c>
      <c r="K6">
        <v>52</v>
      </c>
      <c r="L6">
        <v>53</v>
      </c>
      <c r="M6">
        <v>39</v>
      </c>
      <c r="N6">
        <v>29</v>
      </c>
      <c r="O6">
        <v>0</v>
      </c>
      <c r="P6">
        <v>-6</v>
      </c>
      <c r="Q6">
        <v>-3</v>
      </c>
      <c r="R6">
        <v>-11</v>
      </c>
    </row>
    <row r="7" spans="1:18" x14ac:dyDescent="0.3">
      <c r="A7" t="s">
        <v>18</v>
      </c>
      <c r="B7">
        <v>7</v>
      </c>
      <c r="C7">
        <v>0</v>
      </c>
      <c r="D7">
        <v>18</v>
      </c>
      <c r="E7">
        <v>14</v>
      </c>
      <c r="F7">
        <v>7</v>
      </c>
      <c r="G7">
        <v>4</v>
      </c>
      <c r="H7">
        <v>-2</v>
      </c>
      <c r="I7">
        <v>4</v>
      </c>
      <c r="J7">
        <v>4</v>
      </c>
      <c r="K7">
        <v>5</v>
      </c>
      <c r="L7">
        <v>5</v>
      </c>
      <c r="M7">
        <v>9</v>
      </c>
      <c r="N7">
        <v>-12</v>
      </c>
      <c r="O7">
        <v>-7</v>
      </c>
      <c r="P7">
        <v>-4</v>
      </c>
      <c r="Q7">
        <v>10</v>
      </c>
      <c r="R7">
        <v>20</v>
      </c>
    </row>
    <row r="8" spans="1:18" x14ac:dyDescent="0.3">
      <c r="A8" t="s">
        <v>18</v>
      </c>
      <c r="B8">
        <v>8</v>
      </c>
      <c r="C8">
        <v>0</v>
      </c>
      <c r="D8">
        <v>11</v>
      </c>
      <c r="E8">
        <v>7</v>
      </c>
      <c r="F8">
        <v>-11</v>
      </c>
      <c r="G8">
        <v>-11</v>
      </c>
      <c r="H8">
        <v>-8</v>
      </c>
      <c r="I8">
        <v>-8</v>
      </c>
      <c r="J8">
        <v>-4</v>
      </c>
      <c r="K8">
        <v>4</v>
      </c>
      <c r="L8">
        <v>-5</v>
      </c>
      <c r="M8">
        <v>-9</v>
      </c>
      <c r="N8">
        <v>-10</v>
      </c>
      <c r="O8">
        <v>-8</v>
      </c>
      <c r="P8">
        <v>-11</v>
      </c>
      <c r="Q8">
        <v>-5</v>
      </c>
      <c r="R8">
        <v>0</v>
      </c>
    </row>
    <row r="9" spans="1:18" x14ac:dyDescent="0.3">
      <c r="A9" t="s">
        <v>18</v>
      </c>
      <c r="B9">
        <v>9</v>
      </c>
      <c r="C9">
        <v>0</v>
      </c>
      <c r="D9">
        <v>16</v>
      </c>
      <c r="E9">
        <v>16</v>
      </c>
      <c r="F9">
        <v>42</v>
      </c>
      <c r="G9">
        <v>48</v>
      </c>
      <c r="H9">
        <v>41</v>
      </c>
      <c r="I9">
        <v>55</v>
      </c>
      <c r="J9">
        <v>69</v>
      </c>
      <c r="K9">
        <v>95</v>
      </c>
      <c r="L9">
        <v>85</v>
      </c>
      <c r="M9">
        <v>73</v>
      </c>
      <c r="N9">
        <v>46</v>
      </c>
      <c r="O9">
        <v>59</v>
      </c>
      <c r="P9">
        <v>68</v>
      </c>
      <c r="Q9">
        <v>55</v>
      </c>
      <c r="R9">
        <v>34</v>
      </c>
    </row>
    <row r="10" spans="1:18" x14ac:dyDescent="0.3">
      <c r="A10" t="s">
        <v>18</v>
      </c>
      <c r="B10">
        <v>10</v>
      </c>
      <c r="C10">
        <v>0</v>
      </c>
      <c r="D10">
        <v>-5</v>
      </c>
      <c r="E10">
        <v>-7</v>
      </c>
      <c r="F10">
        <v>3</v>
      </c>
      <c r="G10">
        <v>-18</v>
      </c>
      <c r="H10">
        <v>-36</v>
      </c>
      <c r="I10">
        <v>-32</v>
      </c>
      <c r="J10">
        <v>-36</v>
      </c>
      <c r="K10">
        <v>-22</v>
      </c>
      <c r="L10">
        <v>-20</v>
      </c>
      <c r="M10">
        <v>-29</v>
      </c>
      <c r="N10">
        <v>-34</v>
      </c>
      <c r="O10">
        <v>-36</v>
      </c>
      <c r="P10">
        <v>-29</v>
      </c>
      <c r="Q10">
        <v>-31</v>
      </c>
      <c r="R10">
        <v>-44</v>
      </c>
    </row>
    <row r="11" spans="1:18" x14ac:dyDescent="0.3">
      <c r="A11" t="s">
        <v>19</v>
      </c>
      <c r="B11">
        <v>1</v>
      </c>
      <c r="C11">
        <v>0</v>
      </c>
      <c r="D11">
        <v>8</v>
      </c>
      <c r="E11">
        <v>13</v>
      </c>
      <c r="F11">
        <v>51</v>
      </c>
      <c r="G11">
        <v>70</v>
      </c>
      <c r="H11">
        <v>70</v>
      </c>
      <c r="I11">
        <v>90</v>
      </c>
      <c r="J11">
        <v>77</v>
      </c>
      <c r="K11">
        <v>96</v>
      </c>
      <c r="L11">
        <v>83</v>
      </c>
      <c r="M11">
        <v>64</v>
      </c>
      <c r="N11">
        <v>54</v>
      </c>
      <c r="O11">
        <v>19</v>
      </c>
      <c r="P11">
        <v>41</v>
      </c>
      <c r="Q11">
        <v>34</v>
      </c>
      <c r="R11">
        <v>9</v>
      </c>
    </row>
    <row r="12" spans="1:18" x14ac:dyDescent="0.3">
      <c r="A12" t="s">
        <v>19</v>
      </c>
      <c r="B12">
        <v>2</v>
      </c>
      <c r="C12">
        <v>0</v>
      </c>
      <c r="D12">
        <v>-8</v>
      </c>
      <c r="E12">
        <v>12</v>
      </c>
      <c r="F12">
        <v>19</v>
      </c>
      <c r="G12">
        <v>16</v>
      </c>
      <c r="H12">
        <v>6</v>
      </c>
      <c r="I12">
        <v>6</v>
      </c>
      <c r="J12">
        <v>27</v>
      </c>
      <c r="K12">
        <v>27</v>
      </c>
      <c r="L12">
        <v>4</v>
      </c>
      <c r="M12">
        <v>18</v>
      </c>
      <c r="N12">
        <v>-15</v>
      </c>
      <c r="O12">
        <v>11</v>
      </c>
      <c r="P12">
        <v>-19</v>
      </c>
      <c r="Q12">
        <v>-33</v>
      </c>
      <c r="R12">
        <v>-12</v>
      </c>
    </row>
    <row r="13" spans="1:18" x14ac:dyDescent="0.3">
      <c r="A13" t="s">
        <v>19</v>
      </c>
      <c r="B13">
        <v>3</v>
      </c>
      <c r="C13">
        <v>0</v>
      </c>
      <c r="D13">
        <v>-2</v>
      </c>
      <c r="E13">
        <v>-5</v>
      </c>
      <c r="F13">
        <v>-10</v>
      </c>
      <c r="G13">
        <v>-24</v>
      </c>
      <c r="H13">
        <v>-39</v>
      </c>
      <c r="I13">
        <v>-34</v>
      </c>
      <c r="J13">
        <v>-31</v>
      </c>
      <c r="K13">
        <v>-15</v>
      </c>
      <c r="L13">
        <v>-19</v>
      </c>
      <c r="M13">
        <v>-32</v>
      </c>
      <c r="N13">
        <v>-39</v>
      </c>
      <c r="O13">
        <v>-20</v>
      </c>
      <c r="P13">
        <v>-4</v>
      </c>
      <c r="Q13">
        <v>-31</v>
      </c>
      <c r="R13">
        <v>-31</v>
      </c>
    </row>
    <row r="14" spans="1:18" x14ac:dyDescent="0.3">
      <c r="A14" t="s">
        <v>19</v>
      </c>
      <c r="B14">
        <v>4</v>
      </c>
      <c r="C14">
        <v>0</v>
      </c>
      <c r="D14">
        <v>-6</v>
      </c>
      <c r="E14">
        <v>1</v>
      </c>
      <c r="F14">
        <v>-15</v>
      </c>
      <c r="G14">
        <v>-3</v>
      </c>
      <c r="H14">
        <v>-18</v>
      </c>
      <c r="I14">
        <v>-24</v>
      </c>
      <c r="J14">
        <v>3</v>
      </c>
      <c r="K14">
        <v>-14</v>
      </c>
      <c r="L14">
        <v>-16</v>
      </c>
      <c r="M14">
        <v>-19</v>
      </c>
      <c r="N14">
        <v>3</v>
      </c>
      <c r="O14">
        <v>-1</v>
      </c>
      <c r="P14">
        <v>38</v>
      </c>
      <c r="Q14">
        <v>-4</v>
      </c>
      <c r="R14">
        <v>14</v>
      </c>
    </row>
    <row r="15" spans="1:18" x14ac:dyDescent="0.3">
      <c r="A15" t="s">
        <v>19</v>
      </c>
      <c r="B15">
        <v>5</v>
      </c>
      <c r="C15">
        <v>0</v>
      </c>
      <c r="D15">
        <v>21</v>
      </c>
      <c r="E15">
        <v>49</v>
      </c>
      <c r="F15">
        <v>28</v>
      </c>
      <c r="G15">
        <v>6</v>
      </c>
      <c r="H15">
        <v>-23</v>
      </c>
      <c r="I15">
        <v>-55</v>
      </c>
      <c r="J15">
        <v>-48</v>
      </c>
      <c r="K15">
        <v>-77</v>
      </c>
      <c r="L15">
        <v>-74</v>
      </c>
      <c r="M15">
        <v>-101</v>
      </c>
      <c r="N15">
        <v>-77</v>
      </c>
      <c r="O15">
        <v>-96</v>
      </c>
      <c r="P15">
        <v>-75</v>
      </c>
      <c r="Q15">
        <v>-74</v>
      </c>
      <c r="R15">
        <v>-66</v>
      </c>
    </row>
    <row r="16" spans="1:18" x14ac:dyDescent="0.3">
      <c r="A16" t="s">
        <v>19</v>
      </c>
      <c r="B16">
        <v>6</v>
      </c>
      <c r="C16">
        <v>0</v>
      </c>
      <c r="D16">
        <v>14</v>
      </c>
      <c r="E16">
        <v>11</v>
      </c>
      <c r="F16">
        <v>16</v>
      </c>
      <c r="G16">
        <v>24</v>
      </c>
      <c r="H16">
        <v>46</v>
      </c>
      <c r="I16">
        <v>61</v>
      </c>
      <c r="J16">
        <v>71</v>
      </c>
      <c r="K16">
        <v>44</v>
      </c>
      <c r="L16">
        <v>22</v>
      </c>
      <c r="M16">
        <v>31</v>
      </c>
      <c r="N16">
        <v>15</v>
      </c>
      <c r="O16">
        <v>15</v>
      </c>
      <c r="P16">
        <v>13</v>
      </c>
      <c r="Q16">
        <v>-9</v>
      </c>
      <c r="R16">
        <v>22</v>
      </c>
    </row>
    <row r="17" spans="1:18" x14ac:dyDescent="0.3">
      <c r="A17" t="s">
        <v>19</v>
      </c>
      <c r="B17">
        <v>7</v>
      </c>
      <c r="C17">
        <v>0</v>
      </c>
      <c r="D17">
        <v>0</v>
      </c>
      <c r="E17">
        <v>-5</v>
      </c>
      <c r="F17">
        <v>13</v>
      </c>
      <c r="G17">
        <v>-1</v>
      </c>
      <c r="H17">
        <v>2</v>
      </c>
      <c r="I17">
        <v>9</v>
      </c>
      <c r="J17">
        <v>16</v>
      </c>
      <c r="K17">
        <v>22</v>
      </c>
      <c r="L17">
        <v>18</v>
      </c>
      <c r="M17">
        <v>49</v>
      </c>
      <c r="N17">
        <v>35</v>
      </c>
      <c r="O17">
        <v>56</v>
      </c>
      <c r="P17">
        <v>54</v>
      </c>
      <c r="Q17">
        <v>16</v>
      </c>
      <c r="R17">
        <v>19</v>
      </c>
    </row>
    <row r="18" spans="1:18" x14ac:dyDescent="0.3">
      <c r="A18" t="s">
        <v>19</v>
      </c>
      <c r="B18">
        <v>8</v>
      </c>
      <c r="C18">
        <v>0</v>
      </c>
      <c r="D18">
        <v>-12</v>
      </c>
      <c r="E18">
        <v>-10</v>
      </c>
      <c r="F18">
        <v>-25</v>
      </c>
      <c r="G18">
        <v>-13</v>
      </c>
      <c r="H18">
        <v>-15</v>
      </c>
      <c r="I18">
        <v>-26</v>
      </c>
      <c r="J18">
        <v>-27</v>
      </c>
      <c r="K18">
        <v>-16</v>
      </c>
      <c r="L18">
        <v>-17</v>
      </c>
      <c r="M18">
        <v>4</v>
      </c>
      <c r="N18">
        <v>9</v>
      </c>
      <c r="O18">
        <v>-14</v>
      </c>
      <c r="P18">
        <v>-31</v>
      </c>
      <c r="Q18">
        <v>-11</v>
      </c>
      <c r="R18">
        <v>-17</v>
      </c>
    </row>
    <row r="19" spans="1:18" x14ac:dyDescent="0.3">
      <c r="A19" t="s">
        <v>19</v>
      </c>
      <c r="B19">
        <v>10</v>
      </c>
      <c r="C19">
        <v>0</v>
      </c>
      <c r="D19">
        <v>22</v>
      </c>
      <c r="E19">
        <v>6</v>
      </c>
      <c r="F19">
        <v>10</v>
      </c>
      <c r="G19">
        <v>14</v>
      </c>
      <c r="H19">
        <v>21</v>
      </c>
      <c r="I19">
        <v>16</v>
      </c>
      <c r="J19">
        <v>36</v>
      </c>
      <c r="K19">
        <v>36</v>
      </c>
      <c r="L19">
        <v>81</v>
      </c>
      <c r="M19">
        <v>117</v>
      </c>
      <c r="N19">
        <v>135</v>
      </c>
      <c r="O19">
        <v>114</v>
      </c>
      <c r="P19">
        <v>103</v>
      </c>
      <c r="Q19">
        <v>105</v>
      </c>
      <c r="R19">
        <v>112</v>
      </c>
    </row>
    <row r="20" spans="1:18" x14ac:dyDescent="0.3">
      <c r="A20" t="s">
        <v>19</v>
      </c>
      <c r="B20">
        <v>11</v>
      </c>
      <c r="C20">
        <v>0</v>
      </c>
      <c r="D20">
        <v>-18</v>
      </c>
      <c r="E20">
        <v>-56</v>
      </c>
      <c r="F20">
        <v>-58</v>
      </c>
      <c r="G20">
        <v>-57</v>
      </c>
      <c r="H20">
        <v>-55</v>
      </c>
      <c r="I20">
        <v>-75</v>
      </c>
      <c r="J20">
        <v>-66</v>
      </c>
      <c r="K20">
        <v>-67</v>
      </c>
      <c r="L20">
        <v>-60</v>
      </c>
      <c r="M20">
        <v>-47</v>
      </c>
      <c r="N20">
        <v>-53</v>
      </c>
      <c r="O20">
        <v>-42</v>
      </c>
      <c r="P20">
        <v>-32</v>
      </c>
      <c r="Q20">
        <v>-26</v>
      </c>
      <c r="R20">
        <v>-30</v>
      </c>
    </row>
    <row r="21" spans="1:18" x14ac:dyDescent="0.3">
      <c r="A21" t="s">
        <v>20</v>
      </c>
      <c r="B21">
        <v>1</v>
      </c>
      <c r="C21">
        <v>0</v>
      </c>
      <c r="D21">
        <v>-27</v>
      </c>
      <c r="E21">
        <v>-6</v>
      </c>
      <c r="F21">
        <v>8</v>
      </c>
      <c r="G21">
        <v>-1</v>
      </c>
      <c r="H21">
        <v>-9</v>
      </c>
      <c r="I21">
        <v>3</v>
      </c>
      <c r="J21">
        <v>6</v>
      </c>
      <c r="K21">
        <v>1</v>
      </c>
      <c r="L21">
        <v>-13</v>
      </c>
      <c r="M21">
        <v>-20</v>
      </c>
      <c r="N21">
        <v>-40</v>
      </c>
      <c r="O21">
        <v>-39</v>
      </c>
      <c r="P21">
        <v>-18</v>
      </c>
      <c r="Q21">
        <v>-34</v>
      </c>
      <c r="R21">
        <v>-45</v>
      </c>
    </row>
    <row r="22" spans="1:18" x14ac:dyDescent="0.3">
      <c r="A22" t="s">
        <v>20</v>
      </c>
      <c r="B22">
        <v>3</v>
      </c>
      <c r="C22">
        <v>0</v>
      </c>
      <c r="D22">
        <v>48</v>
      </c>
      <c r="E22">
        <v>36</v>
      </c>
      <c r="F22">
        <v>56</v>
      </c>
      <c r="G22">
        <v>47</v>
      </c>
      <c r="H22">
        <v>3</v>
      </c>
      <c r="I22">
        <v>19</v>
      </c>
      <c r="J22">
        <v>5</v>
      </c>
      <c r="K22">
        <v>1</v>
      </c>
      <c r="L22">
        <v>-5</v>
      </c>
      <c r="M22">
        <v>-27</v>
      </c>
      <c r="N22">
        <v>2</v>
      </c>
      <c r="O22">
        <v>-19</v>
      </c>
      <c r="P22">
        <v>-26</v>
      </c>
      <c r="Q22">
        <v>-8</v>
      </c>
      <c r="R22">
        <v>-17</v>
      </c>
    </row>
    <row r="23" spans="1:18" x14ac:dyDescent="0.3">
      <c r="A23" t="s">
        <v>20</v>
      </c>
      <c r="B23">
        <v>4</v>
      </c>
      <c r="C23">
        <v>0</v>
      </c>
      <c r="D23">
        <v>6</v>
      </c>
      <c r="E23">
        <v>-10</v>
      </c>
      <c r="F23">
        <v>13</v>
      </c>
      <c r="G23">
        <v>-2</v>
      </c>
      <c r="H23">
        <v>-18</v>
      </c>
      <c r="I23">
        <v>-12</v>
      </c>
      <c r="J23">
        <v>-17</v>
      </c>
      <c r="K23">
        <v>4</v>
      </c>
      <c r="L23">
        <v>13</v>
      </c>
      <c r="M23">
        <v>24</v>
      </c>
      <c r="N23">
        <v>-5</v>
      </c>
      <c r="O23">
        <v>10</v>
      </c>
      <c r="P23">
        <v>16</v>
      </c>
      <c r="Q23">
        <v>22</v>
      </c>
      <c r="R23">
        <v>-8</v>
      </c>
    </row>
    <row r="24" spans="1:18" x14ac:dyDescent="0.3">
      <c r="A24" t="s">
        <v>20</v>
      </c>
      <c r="B24">
        <v>5</v>
      </c>
      <c r="C24">
        <v>0</v>
      </c>
      <c r="D24">
        <v>-2</v>
      </c>
      <c r="E24">
        <v>2</v>
      </c>
      <c r="F24">
        <v>-6</v>
      </c>
      <c r="G24">
        <v>3</v>
      </c>
      <c r="H24">
        <v>9</v>
      </c>
      <c r="I24">
        <v>-18</v>
      </c>
      <c r="J24">
        <v>-12</v>
      </c>
      <c r="K24">
        <v>-10</v>
      </c>
      <c r="L24">
        <v>-11</v>
      </c>
      <c r="M24">
        <v>-13</v>
      </c>
      <c r="N24">
        <v>-18</v>
      </c>
      <c r="O24">
        <v>-9</v>
      </c>
      <c r="P24">
        <v>-1</v>
      </c>
      <c r="Q24">
        <v>-3</v>
      </c>
      <c r="R24">
        <v>-1</v>
      </c>
    </row>
    <row r="25" spans="1:18" x14ac:dyDescent="0.3">
      <c r="A25" t="s">
        <v>20</v>
      </c>
      <c r="B25">
        <v>7</v>
      </c>
      <c r="C25">
        <v>0</v>
      </c>
      <c r="D25">
        <v>-28</v>
      </c>
      <c r="E25">
        <v>-36</v>
      </c>
      <c r="F25">
        <v>-32</v>
      </c>
      <c r="G25">
        <v>-45</v>
      </c>
      <c r="H25">
        <v>-42</v>
      </c>
      <c r="I25">
        <v>-65</v>
      </c>
      <c r="J25">
        <v>-63</v>
      </c>
      <c r="K25">
        <v>-73</v>
      </c>
      <c r="L25">
        <v>-76</v>
      </c>
      <c r="M25">
        <v>-87</v>
      </c>
      <c r="N25">
        <v>-85</v>
      </c>
      <c r="O25">
        <v>-93</v>
      </c>
      <c r="P25">
        <v>-95</v>
      </c>
      <c r="Q25">
        <v>-93</v>
      </c>
      <c r="R25">
        <v>-100</v>
      </c>
    </row>
    <row r="26" spans="1:18" x14ac:dyDescent="0.3">
      <c r="A26" t="s">
        <v>20</v>
      </c>
      <c r="B26">
        <v>8</v>
      </c>
      <c r="C26">
        <v>0</v>
      </c>
      <c r="D26">
        <v>-5</v>
      </c>
      <c r="E26">
        <v>6</v>
      </c>
      <c r="F26">
        <v>3</v>
      </c>
      <c r="G26">
        <v>-18</v>
      </c>
      <c r="H26">
        <v>-12</v>
      </c>
      <c r="I26">
        <v>-20</v>
      </c>
      <c r="J26">
        <v>-21</v>
      </c>
      <c r="K26">
        <v>-21</v>
      </c>
      <c r="L26">
        <v>-22</v>
      </c>
      <c r="M26">
        <v>-12</v>
      </c>
      <c r="N26">
        <v>-6</v>
      </c>
      <c r="O26">
        <v>40</v>
      </c>
      <c r="P26">
        <v>42</v>
      </c>
      <c r="Q26">
        <v>51</v>
      </c>
      <c r="R26">
        <v>42</v>
      </c>
    </row>
    <row r="27" spans="1:18" x14ac:dyDescent="0.3">
      <c r="A27" t="s">
        <v>20</v>
      </c>
      <c r="B27">
        <v>9</v>
      </c>
      <c r="C27">
        <v>0</v>
      </c>
      <c r="D27">
        <v>-15</v>
      </c>
      <c r="E27">
        <v>-12</v>
      </c>
      <c r="F27">
        <v>4</v>
      </c>
      <c r="G27">
        <v>-10</v>
      </c>
      <c r="H27">
        <v>-2</v>
      </c>
      <c r="I27">
        <v>-10</v>
      </c>
      <c r="J27">
        <v>8</v>
      </c>
      <c r="K27">
        <v>28</v>
      </c>
      <c r="L27">
        <v>77</v>
      </c>
      <c r="M27">
        <v>60</v>
      </c>
      <c r="N27">
        <v>34</v>
      </c>
      <c r="O27">
        <v>35</v>
      </c>
      <c r="P27">
        <v>18</v>
      </c>
      <c r="Q27">
        <v>7</v>
      </c>
      <c r="R27">
        <v>-3</v>
      </c>
    </row>
    <row r="28" spans="1:18" x14ac:dyDescent="0.3">
      <c r="A28" t="s">
        <v>20</v>
      </c>
      <c r="B28">
        <v>10</v>
      </c>
      <c r="C28">
        <v>0</v>
      </c>
      <c r="D28">
        <v>4</v>
      </c>
      <c r="E28">
        <v>15</v>
      </c>
      <c r="F28">
        <v>25</v>
      </c>
      <c r="G28">
        <v>30</v>
      </c>
      <c r="H28">
        <v>41</v>
      </c>
      <c r="I28">
        <v>28</v>
      </c>
      <c r="J28">
        <v>28</v>
      </c>
      <c r="K28">
        <v>19</v>
      </c>
      <c r="L28">
        <v>6</v>
      </c>
      <c r="M28">
        <v>2</v>
      </c>
      <c r="N28">
        <v>-7</v>
      </c>
      <c r="O28">
        <v>4</v>
      </c>
      <c r="P28">
        <v>-2</v>
      </c>
      <c r="Q28">
        <v>-18</v>
      </c>
      <c r="R28">
        <v>-11</v>
      </c>
    </row>
    <row r="29" spans="1:18" x14ac:dyDescent="0.3">
      <c r="A29" t="s">
        <v>21</v>
      </c>
      <c r="B29">
        <v>1</v>
      </c>
      <c r="C29">
        <v>0</v>
      </c>
      <c r="D29">
        <v>-51</v>
      </c>
      <c r="E29">
        <v>-27</v>
      </c>
      <c r="F29">
        <v>1</v>
      </c>
      <c r="G29">
        <v>-47</v>
      </c>
      <c r="H29">
        <v>-15</v>
      </c>
      <c r="I29">
        <v>-24</v>
      </c>
      <c r="J29">
        <v>-2</v>
      </c>
      <c r="K29">
        <v>-39</v>
      </c>
      <c r="L29">
        <v>-15</v>
      </c>
      <c r="M29">
        <v>-3</v>
      </c>
      <c r="N29">
        <v>8</v>
      </c>
      <c r="O29">
        <v>46</v>
      </c>
      <c r="P29">
        <v>58</v>
      </c>
      <c r="Q29">
        <v>70</v>
      </c>
      <c r="R29">
        <v>53</v>
      </c>
    </row>
    <row r="30" spans="1:18" x14ac:dyDescent="0.3">
      <c r="A30" t="s">
        <v>21</v>
      </c>
      <c r="B30">
        <v>2</v>
      </c>
      <c r="C30">
        <v>0</v>
      </c>
      <c r="D30">
        <v>-2</v>
      </c>
      <c r="E30">
        <v>14</v>
      </c>
      <c r="F30">
        <v>28</v>
      </c>
      <c r="G30">
        <v>45</v>
      </c>
      <c r="H30">
        <v>47</v>
      </c>
      <c r="I30">
        <v>59</v>
      </c>
      <c r="J30">
        <v>56</v>
      </c>
      <c r="K30">
        <v>75</v>
      </c>
      <c r="L30">
        <v>59</v>
      </c>
      <c r="M30">
        <v>36</v>
      </c>
      <c r="N30">
        <v>35</v>
      </c>
      <c r="O30">
        <v>22</v>
      </c>
      <c r="P30">
        <v>30</v>
      </c>
      <c r="Q30">
        <v>15</v>
      </c>
      <c r="R30">
        <v>5</v>
      </c>
    </row>
    <row r="31" spans="1:18" x14ac:dyDescent="0.3">
      <c r="A31" t="s">
        <v>21</v>
      </c>
      <c r="B31">
        <v>3</v>
      </c>
      <c r="C31">
        <v>0</v>
      </c>
      <c r="D31">
        <v>10</v>
      </c>
      <c r="E31">
        <v>-3</v>
      </c>
      <c r="F31">
        <v>7</v>
      </c>
      <c r="G31">
        <v>-24</v>
      </c>
      <c r="H31">
        <v>-6</v>
      </c>
      <c r="I31">
        <v>-14</v>
      </c>
      <c r="J31">
        <v>-33</v>
      </c>
      <c r="K31">
        <v>-29</v>
      </c>
      <c r="L31">
        <v>-29</v>
      </c>
      <c r="M31">
        <v>-15</v>
      </c>
      <c r="N31">
        <v>-24</v>
      </c>
      <c r="O31">
        <v>-47</v>
      </c>
      <c r="P31">
        <v>-52</v>
      </c>
      <c r="Q31">
        <v>-32</v>
      </c>
      <c r="R31">
        <v>-32</v>
      </c>
    </row>
    <row r="32" spans="1:18" x14ac:dyDescent="0.3">
      <c r="A32" t="s">
        <v>21</v>
      </c>
      <c r="B32">
        <v>4</v>
      </c>
      <c r="C32">
        <v>0</v>
      </c>
      <c r="D32">
        <v>19</v>
      </c>
      <c r="E32">
        <v>47</v>
      </c>
      <c r="F32">
        <v>43</v>
      </c>
      <c r="G32">
        <v>48</v>
      </c>
      <c r="H32">
        <v>57</v>
      </c>
      <c r="I32">
        <v>67</v>
      </c>
      <c r="J32">
        <v>44</v>
      </c>
      <c r="K32">
        <v>24</v>
      </c>
      <c r="L32">
        <v>19</v>
      </c>
      <c r="M32">
        <v>25</v>
      </c>
      <c r="N32">
        <v>21</v>
      </c>
      <c r="O32">
        <v>5</v>
      </c>
      <c r="P32">
        <v>-54</v>
      </c>
      <c r="Q32">
        <v>-11</v>
      </c>
      <c r="R32">
        <v>-11</v>
      </c>
    </row>
    <row r="33" spans="1:18" x14ac:dyDescent="0.3">
      <c r="A33" t="s">
        <v>21</v>
      </c>
      <c r="B33">
        <v>5</v>
      </c>
      <c r="C33">
        <v>0</v>
      </c>
      <c r="D33">
        <v>-22</v>
      </c>
      <c r="E33">
        <v>-9</v>
      </c>
      <c r="F33">
        <v>-2</v>
      </c>
      <c r="G33">
        <v>25</v>
      </c>
      <c r="H33">
        <v>12</v>
      </c>
      <c r="I33">
        <v>9</v>
      </c>
      <c r="J33">
        <v>6</v>
      </c>
      <c r="K33">
        <v>14</v>
      </c>
      <c r="L33">
        <v>11</v>
      </c>
      <c r="M33">
        <v>7</v>
      </c>
      <c r="N33">
        <v>-15</v>
      </c>
      <c r="O33">
        <v>-30</v>
      </c>
      <c r="P33">
        <v>-27</v>
      </c>
      <c r="Q33">
        <v>-43</v>
      </c>
      <c r="R33">
        <v>-62</v>
      </c>
    </row>
    <row r="34" spans="1:18" x14ac:dyDescent="0.3">
      <c r="A34" t="s">
        <v>21</v>
      </c>
      <c r="B34">
        <v>6</v>
      </c>
      <c r="C34">
        <v>0</v>
      </c>
      <c r="D34">
        <v>13</v>
      </c>
      <c r="E34">
        <v>6</v>
      </c>
      <c r="F34">
        <v>50</v>
      </c>
      <c r="G34">
        <v>29</v>
      </c>
      <c r="H34">
        <v>8</v>
      </c>
      <c r="I34">
        <v>9</v>
      </c>
      <c r="J34">
        <v>3</v>
      </c>
      <c r="K34">
        <v>6</v>
      </c>
      <c r="L34">
        <v>-2</v>
      </c>
      <c r="M34">
        <v>-17</v>
      </c>
      <c r="N34">
        <v>-21</v>
      </c>
      <c r="O34">
        <v>-7</v>
      </c>
      <c r="P34">
        <v>-37</v>
      </c>
      <c r="Q34">
        <v>22</v>
      </c>
      <c r="R34">
        <v>-50</v>
      </c>
    </row>
    <row r="35" spans="1:18" x14ac:dyDescent="0.3">
      <c r="A35" t="s">
        <v>21</v>
      </c>
      <c r="B35">
        <v>7</v>
      </c>
      <c r="C35">
        <v>0</v>
      </c>
      <c r="D35">
        <v>-17</v>
      </c>
      <c r="E35">
        <v>-19</v>
      </c>
      <c r="F35">
        <v>-24</v>
      </c>
      <c r="G35">
        <v>-24</v>
      </c>
      <c r="H35">
        <v>-26</v>
      </c>
      <c r="I35">
        <v>-41</v>
      </c>
      <c r="J35">
        <v>-51</v>
      </c>
      <c r="K35">
        <v>-36</v>
      </c>
      <c r="L35">
        <v>-45</v>
      </c>
      <c r="M35">
        <v>-45</v>
      </c>
      <c r="N35">
        <v>-57</v>
      </c>
      <c r="O35">
        <v>-53</v>
      </c>
      <c r="P35">
        <v>-41</v>
      </c>
      <c r="Q35">
        <v>-38</v>
      </c>
      <c r="R35">
        <v>-34</v>
      </c>
    </row>
    <row r="36" spans="1:18" x14ac:dyDescent="0.3">
      <c r="A36" t="s">
        <v>21</v>
      </c>
      <c r="B36">
        <v>8</v>
      </c>
      <c r="C36">
        <v>0</v>
      </c>
      <c r="D36">
        <v>25</v>
      </c>
      <c r="E36">
        <v>13</v>
      </c>
      <c r="F36">
        <v>12</v>
      </c>
      <c r="G36">
        <v>-10</v>
      </c>
      <c r="H36">
        <v>-15</v>
      </c>
      <c r="I36">
        <v>-6</v>
      </c>
      <c r="J36">
        <v>-4</v>
      </c>
      <c r="K36">
        <v>-20</v>
      </c>
      <c r="L36">
        <v>-12</v>
      </c>
      <c r="M36">
        <v>-10</v>
      </c>
      <c r="N36">
        <v>-13</v>
      </c>
      <c r="O36">
        <v>9</v>
      </c>
      <c r="P36">
        <v>-3</v>
      </c>
      <c r="Q36">
        <v>7</v>
      </c>
      <c r="R36">
        <v>-1</v>
      </c>
    </row>
    <row r="37" spans="1:18" x14ac:dyDescent="0.3">
      <c r="A37" t="s">
        <v>21</v>
      </c>
      <c r="B37">
        <v>9</v>
      </c>
      <c r="C37">
        <v>0</v>
      </c>
      <c r="D37">
        <v>6</v>
      </c>
      <c r="E37">
        <v>14</v>
      </c>
      <c r="F37">
        <v>40</v>
      </c>
      <c r="G37">
        <v>33</v>
      </c>
      <c r="H37">
        <v>55</v>
      </c>
      <c r="I37">
        <v>74</v>
      </c>
      <c r="J37">
        <v>86</v>
      </c>
      <c r="K37">
        <v>76</v>
      </c>
      <c r="L37">
        <v>80</v>
      </c>
      <c r="M37">
        <v>72</v>
      </c>
      <c r="N37">
        <v>63</v>
      </c>
      <c r="O37">
        <v>76</v>
      </c>
      <c r="P37">
        <v>49</v>
      </c>
      <c r="Q37">
        <v>39</v>
      </c>
      <c r="R37">
        <v>45</v>
      </c>
    </row>
    <row r="38" spans="1:18" x14ac:dyDescent="0.3">
      <c r="A38" t="s">
        <v>21</v>
      </c>
      <c r="B38">
        <v>10</v>
      </c>
      <c r="C38">
        <v>0</v>
      </c>
      <c r="D38">
        <v>26</v>
      </c>
      <c r="E38">
        <v>19</v>
      </c>
      <c r="F38">
        <v>12</v>
      </c>
      <c r="G38">
        <v>4</v>
      </c>
      <c r="H38">
        <v>-5</v>
      </c>
      <c r="I38">
        <v>-10</v>
      </c>
      <c r="J38">
        <v>-5</v>
      </c>
      <c r="K38">
        <v>-29</v>
      </c>
      <c r="L38">
        <v>-27</v>
      </c>
      <c r="M38">
        <v>-42</v>
      </c>
      <c r="N38">
        <v>-34</v>
      </c>
      <c r="O38">
        <v>-36</v>
      </c>
      <c r="P38">
        <v>-23</v>
      </c>
      <c r="Q38">
        <v>-42</v>
      </c>
      <c r="R38">
        <v>-25</v>
      </c>
    </row>
    <row r="39" spans="1:18" x14ac:dyDescent="0.3">
      <c r="A39" t="s">
        <v>22</v>
      </c>
      <c r="B39">
        <v>1</v>
      </c>
      <c r="C39">
        <v>0</v>
      </c>
      <c r="D39">
        <v>11</v>
      </c>
      <c r="E39">
        <v>1</v>
      </c>
      <c r="F39">
        <v>16</v>
      </c>
      <c r="G39">
        <v>45</v>
      </c>
      <c r="H39">
        <v>61</v>
      </c>
      <c r="I39">
        <v>42</v>
      </c>
      <c r="J39">
        <v>29</v>
      </c>
      <c r="K39">
        <v>30</v>
      </c>
      <c r="L39">
        <v>24</v>
      </c>
      <c r="M39">
        <v>15</v>
      </c>
      <c r="N39">
        <v>22</v>
      </c>
      <c r="O39">
        <v>8</v>
      </c>
      <c r="P39">
        <v>58</v>
      </c>
      <c r="Q39">
        <v>-53</v>
      </c>
      <c r="R39">
        <v>7</v>
      </c>
    </row>
    <row r="40" spans="1:18" x14ac:dyDescent="0.3">
      <c r="A40" t="s">
        <v>22</v>
      </c>
      <c r="B40">
        <v>2</v>
      </c>
      <c r="C40">
        <v>0</v>
      </c>
      <c r="D40">
        <v>4</v>
      </c>
      <c r="E40">
        <v>19</v>
      </c>
      <c r="F40">
        <v>32</v>
      </c>
      <c r="G40">
        <v>55</v>
      </c>
      <c r="H40">
        <v>68</v>
      </c>
      <c r="I40">
        <v>110</v>
      </c>
      <c r="J40">
        <v>142</v>
      </c>
      <c r="K40">
        <v>196</v>
      </c>
      <c r="L40">
        <v>169</v>
      </c>
      <c r="M40">
        <v>141</v>
      </c>
      <c r="N40">
        <v>99</v>
      </c>
      <c r="O40">
        <v>89</v>
      </c>
      <c r="P40">
        <v>68</v>
      </c>
      <c r="Q40">
        <v>48</v>
      </c>
      <c r="R40">
        <v>35</v>
      </c>
    </row>
    <row r="41" spans="1:18" x14ac:dyDescent="0.3">
      <c r="A41" t="s">
        <v>22</v>
      </c>
      <c r="B41">
        <v>3</v>
      </c>
      <c r="C41">
        <v>0</v>
      </c>
      <c r="D41">
        <v>-12</v>
      </c>
      <c r="E41">
        <v>4</v>
      </c>
      <c r="F41">
        <v>-24</v>
      </c>
      <c r="G41">
        <v>-10</v>
      </c>
      <c r="H41">
        <v>17</v>
      </c>
      <c r="I41">
        <v>0</v>
      </c>
      <c r="J41">
        <v>0</v>
      </c>
      <c r="K41">
        <v>18</v>
      </c>
      <c r="L41">
        <v>30</v>
      </c>
      <c r="M41">
        <v>22</v>
      </c>
      <c r="N41">
        <v>14</v>
      </c>
      <c r="O41">
        <v>-4</v>
      </c>
      <c r="P41">
        <v>-23</v>
      </c>
      <c r="Q41">
        <v>-8</v>
      </c>
      <c r="R41">
        <v>-10</v>
      </c>
    </row>
    <row r="42" spans="1:18" x14ac:dyDescent="0.3">
      <c r="A42" t="s">
        <v>22</v>
      </c>
      <c r="B42">
        <v>4</v>
      </c>
      <c r="C42">
        <v>0</v>
      </c>
      <c r="D42">
        <v>16</v>
      </c>
      <c r="E42">
        <v>-2</v>
      </c>
      <c r="F42">
        <v>-13</v>
      </c>
      <c r="G42">
        <v>-15</v>
      </c>
      <c r="H42">
        <v>-11</v>
      </c>
      <c r="I42">
        <v>-8</v>
      </c>
      <c r="J42">
        <v>-15</v>
      </c>
      <c r="K42">
        <v>-7</v>
      </c>
      <c r="L42">
        <v>-9</v>
      </c>
      <c r="M42">
        <v>1</v>
      </c>
      <c r="N42">
        <v>19</v>
      </c>
      <c r="O42">
        <v>0</v>
      </c>
      <c r="P42">
        <v>-13</v>
      </c>
      <c r="Q42">
        <v>-27</v>
      </c>
      <c r="R42">
        <v>-11</v>
      </c>
    </row>
    <row r="43" spans="1:18" x14ac:dyDescent="0.3">
      <c r="A43" t="s">
        <v>22</v>
      </c>
      <c r="B43">
        <v>5</v>
      </c>
      <c r="C43">
        <v>0</v>
      </c>
      <c r="D43">
        <v>-8</v>
      </c>
      <c r="E43">
        <v>13</v>
      </c>
      <c r="F43">
        <v>-51</v>
      </c>
      <c r="G43">
        <v>29</v>
      </c>
      <c r="H43">
        <v>-14</v>
      </c>
      <c r="I43">
        <v>-1</v>
      </c>
      <c r="J43">
        <v>-13</v>
      </c>
      <c r="K43">
        <v>-25</v>
      </c>
      <c r="L43">
        <v>13</v>
      </c>
      <c r="M43">
        <v>-3</v>
      </c>
      <c r="N43">
        <v>2</v>
      </c>
      <c r="O43">
        <v>8</v>
      </c>
      <c r="P43">
        <v>-19</v>
      </c>
      <c r="Q43">
        <v>-2</v>
      </c>
      <c r="R43">
        <v>-12</v>
      </c>
    </row>
    <row r="44" spans="1:18" x14ac:dyDescent="0.3">
      <c r="A44" t="s">
        <v>22</v>
      </c>
      <c r="B44">
        <v>6</v>
      </c>
      <c r="C44">
        <v>0</v>
      </c>
      <c r="D44">
        <v>0</v>
      </c>
      <c r="E44">
        <v>8</v>
      </c>
      <c r="F44">
        <v>1</v>
      </c>
      <c r="G44">
        <v>7</v>
      </c>
      <c r="H44">
        <v>-17</v>
      </c>
      <c r="I44">
        <v>30</v>
      </c>
      <c r="J44">
        <v>4</v>
      </c>
      <c r="K44">
        <v>11</v>
      </c>
      <c r="L44">
        <v>13</v>
      </c>
      <c r="M44">
        <v>21</v>
      </c>
      <c r="N44">
        <v>1</v>
      </c>
      <c r="O44">
        <v>4</v>
      </c>
      <c r="P44">
        <v>-7</v>
      </c>
      <c r="Q44">
        <v>-16</v>
      </c>
      <c r="R44">
        <v>-24</v>
      </c>
    </row>
    <row r="45" spans="1:18" x14ac:dyDescent="0.3">
      <c r="A45" t="s">
        <v>22</v>
      </c>
      <c r="B45">
        <v>7</v>
      </c>
      <c r="C45">
        <v>0</v>
      </c>
      <c r="D45">
        <v>-9</v>
      </c>
      <c r="E45">
        <v>31</v>
      </c>
      <c r="F45">
        <v>-31</v>
      </c>
      <c r="G45">
        <v>17</v>
      </c>
      <c r="H45">
        <v>13</v>
      </c>
      <c r="I45">
        <v>-33</v>
      </c>
      <c r="J45">
        <v>7</v>
      </c>
      <c r="K45">
        <v>23</v>
      </c>
      <c r="L45">
        <v>20</v>
      </c>
      <c r="M45">
        <v>43</v>
      </c>
      <c r="N45">
        <v>59</v>
      </c>
      <c r="O45">
        <v>47</v>
      </c>
      <c r="P45">
        <v>14</v>
      </c>
      <c r="Q45">
        <v>-3</v>
      </c>
      <c r="R45">
        <v>6</v>
      </c>
    </row>
    <row r="46" spans="1:18" x14ac:dyDescent="0.3">
      <c r="A46" t="s">
        <v>22</v>
      </c>
      <c r="B46">
        <v>8</v>
      </c>
      <c r="C46">
        <v>0</v>
      </c>
      <c r="D46">
        <v>-2</v>
      </c>
      <c r="E46">
        <v>12</v>
      </c>
      <c r="F46">
        <v>31</v>
      </c>
      <c r="G46">
        <v>45</v>
      </c>
      <c r="H46">
        <v>39</v>
      </c>
      <c r="I46">
        <v>31</v>
      </c>
      <c r="J46">
        <v>35</v>
      </c>
      <c r="K46">
        <v>45</v>
      </c>
      <c r="L46">
        <v>37</v>
      </c>
      <c r="M46">
        <v>29</v>
      </c>
      <c r="N46">
        <v>2</v>
      </c>
      <c r="O46">
        <v>14</v>
      </c>
      <c r="P46">
        <v>10</v>
      </c>
      <c r="Q46">
        <v>8</v>
      </c>
      <c r="R46">
        <v>-5</v>
      </c>
    </row>
    <row r="51" spans="1:18" ht="15" thickBot="1" x14ac:dyDescent="0.35">
      <c r="A51" s="19" t="s">
        <v>30</v>
      </c>
      <c r="B51" s="19"/>
      <c r="C51" s="19"/>
      <c r="D51" s="19"/>
      <c r="E51" s="19"/>
      <c r="F51" s="19"/>
      <c r="G51" s="19"/>
      <c r="H51" s="19"/>
      <c r="I51" s="19"/>
      <c r="J51" s="19"/>
      <c r="K51" s="19"/>
      <c r="L51" s="19"/>
      <c r="M51" s="19"/>
      <c r="N51" s="19"/>
      <c r="O51" s="19"/>
      <c r="P51" s="19"/>
      <c r="Q51" s="19"/>
      <c r="R51" s="19"/>
    </row>
    <row r="52" spans="1:18" ht="15" thickBot="1" x14ac:dyDescent="0.35">
      <c r="A52" s="20" t="s">
        <v>0</v>
      </c>
      <c r="B52" s="21"/>
      <c r="C52" s="1">
        <v>0</v>
      </c>
      <c r="D52" s="2">
        <v>1</v>
      </c>
      <c r="E52" s="2">
        <v>2</v>
      </c>
      <c r="F52" s="1">
        <v>3</v>
      </c>
      <c r="G52" s="2">
        <v>4</v>
      </c>
      <c r="H52" s="2">
        <v>5</v>
      </c>
      <c r="I52" s="1">
        <v>6</v>
      </c>
      <c r="J52" s="2">
        <v>7</v>
      </c>
      <c r="K52" s="2">
        <v>8</v>
      </c>
      <c r="L52" s="1">
        <v>9</v>
      </c>
      <c r="M52" s="2">
        <v>10</v>
      </c>
      <c r="N52" s="2">
        <v>11</v>
      </c>
      <c r="O52" s="1">
        <v>12</v>
      </c>
      <c r="P52" s="2">
        <v>13</v>
      </c>
      <c r="Q52" s="2">
        <v>14</v>
      </c>
      <c r="R52" s="1">
        <v>15</v>
      </c>
    </row>
    <row r="53" spans="1:18" x14ac:dyDescent="0.3">
      <c r="A53" s="3" t="s">
        <v>23</v>
      </c>
      <c r="B53" s="4"/>
      <c r="C53" s="5">
        <f>AVERAGEIF($A$2:$A$49,"*Tone-*",C$2:C$49)</f>
        <v>0</v>
      </c>
      <c r="D53" s="5">
        <f>AVERAGEIF($A$2:$A$49,"*Tone-*",D$2:D$49)</f>
        <v>0.7</v>
      </c>
      <c r="E53" s="5">
        <f t="shared" ref="C53:R53" si="0">AVERAGEIF($A$2:$A$49,"*Tone-*",E$2:E$49)</f>
        <v>5.5</v>
      </c>
      <c r="F53" s="5">
        <f t="shared" si="0"/>
        <v>16.7</v>
      </c>
      <c r="G53" s="5">
        <f t="shared" si="0"/>
        <v>7.9</v>
      </c>
      <c r="H53" s="5">
        <f t="shared" si="0"/>
        <v>11.2</v>
      </c>
      <c r="I53" s="5">
        <f t="shared" si="0"/>
        <v>12.3</v>
      </c>
      <c r="J53" s="5">
        <f t="shared" si="0"/>
        <v>10</v>
      </c>
      <c r="K53" s="5">
        <f t="shared" si="0"/>
        <v>4.2</v>
      </c>
      <c r="L53" s="5">
        <f t="shared" si="0"/>
        <v>3.9</v>
      </c>
      <c r="M53" s="5">
        <f t="shared" si="0"/>
        <v>0.8</v>
      </c>
      <c r="N53" s="5">
        <f t="shared" si="0"/>
        <v>-3.7</v>
      </c>
      <c r="O53" s="5">
        <f t="shared" si="0"/>
        <v>-1.5</v>
      </c>
      <c r="P53" s="5">
        <f t="shared" si="0"/>
        <v>-10</v>
      </c>
      <c r="Q53" s="5">
        <f t="shared" si="0"/>
        <v>-1.3</v>
      </c>
      <c r="R53" s="5">
        <f t="shared" si="0"/>
        <v>-11.2</v>
      </c>
    </row>
    <row r="54" spans="1:18" x14ac:dyDescent="0.3">
      <c r="A54" s="6" t="s">
        <v>24</v>
      </c>
      <c r="B54" s="7"/>
      <c r="C54" s="8">
        <f t="shared" ref="C54:C57" si="1">AVERAGEIF($A$2:$A$49,"*Tone-*",C$2:C$49)</f>
        <v>0</v>
      </c>
      <c r="D54" s="8">
        <f>AVERAGEIF($A$2:$A$49,"*Tone+*",D$2:D$49)</f>
        <v>-2.375</v>
      </c>
      <c r="E54" s="8">
        <f t="shared" ref="D54:R54" si="2">AVERAGEIF($A$2:$A$49,"*Tone+*",E$2:E$49)</f>
        <v>-0.625</v>
      </c>
      <c r="F54" s="8">
        <f t="shared" si="2"/>
        <v>8.875</v>
      </c>
      <c r="G54" s="8">
        <f t="shared" si="2"/>
        <v>0.5</v>
      </c>
      <c r="H54" s="8">
        <f t="shared" si="2"/>
        <v>-3.75</v>
      </c>
      <c r="I54" s="8">
        <f t="shared" si="2"/>
        <v>-9.375</v>
      </c>
      <c r="J54" s="8">
        <f t="shared" si="2"/>
        <v>-8.25</v>
      </c>
      <c r="K54" s="8">
        <f t="shared" si="2"/>
        <v>-6.375</v>
      </c>
      <c r="L54" s="8">
        <f t="shared" si="2"/>
        <v>-3.875</v>
      </c>
      <c r="M54" s="8">
        <f t="shared" si="2"/>
        <v>-9.125</v>
      </c>
      <c r="N54" s="8">
        <f t="shared" si="2"/>
        <v>-15.625</v>
      </c>
      <c r="O54" s="8">
        <f t="shared" si="2"/>
        <v>-8.875</v>
      </c>
      <c r="P54" s="8">
        <f t="shared" si="2"/>
        <v>-8.25</v>
      </c>
      <c r="Q54" s="8">
        <f t="shared" si="2"/>
        <v>-9.5</v>
      </c>
      <c r="R54" s="8">
        <f t="shared" si="2"/>
        <v>-17.875</v>
      </c>
    </row>
    <row r="55" spans="1:18" x14ac:dyDescent="0.3">
      <c r="A55" s="9" t="s">
        <v>25</v>
      </c>
      <c r="B55" s="10"/>
      <c r="C55" s="11">
        <f t="shared" si="1"/>
        <v>0</v>
      </c>
      <c r="D55" s="11">
        <f t="shared" ref="D55:R55" si="3">AVERAGEIF($A$2:$A$49,"*Scream*",D$2:D$49)</f>
        <v>1.9</v>
      </c>
      <c r="E55" s="11">
        <f t="shared" si="3"/>
        <v>1.6</v>
      </c>
      <c r="F55" s="11">
        <f t="shared" si="3"/>
        <v>2.9</v>
      </c>
      <c r="G55" s="11">
        <f t="shared" si="3"/>
        <v>3.2</v>
      </c>
      <c r="H55" s="11">
        <f t="shared" si="3"/>
        <v>-0.5</v>
      </c>
      <c r="I55" s="11">
        <f t="shared" si="3"/>
        <v>-3.2</v>
      </c>
      <c r="J55" s="11">
        <f t="shared" si="3"/>
        <v>5.8</v>
      </c>
      <c r="K55" s="11">
        <f t="shared" si="3"/>
        <v>3.6</v>
      </c>
      <c r="L55" s="11">
        <f t="shared" si="3"/>
        <v>2.2000000000000002</v>
      </c>
      <c r="M55" s="11">
        <f t="shared" si="3"/>
        <v>8.4</v>
      </c>
      <c r="N55" s="11">
        <f t="shared" si="3"/>
        <v>6.7</v>
      </c>
      <c r="O55" s="11">
        <f t="shared" si="3"/>
        <v>4.2</v>
      </c>
      <c r="P55" s="11">
        <f t="shared" si="3"/>
        <v>8.8000000000000007</v>
      </c>
      <c r="Q55" s="11">
        <f t="shared" si="3"/>
        <v>-3.3</v>
      </c>
      <c r="R55" s="11">
        <f t="shared" si="3"/>
        <v>2</v>
      </c>
    </row>
    <row r="56" spans="1:18" x14ac:dyDescent="0.3">
      <c r="A56" s="12" t="s">
        <v>26</v>
      </c>
      <c r="B56" s="13"/>
      <c r="C56" s="14">
        <f t="shared" si="1"/>
        <v>0</v>
      </c>
      <c r="D56" s="14">
        <f t="shared" ref="D56:R56" si="4">AVERAGEIF($A$2:$A$49,"*Vent*",D$2:D$49)</f>
        <v>0</v>
      </c>
      <c r="E56" s="14">
        <f t="shared" si="4"/>
        <v>10.75</v>
      </c>
      <c r="F56" s="14">
        <f t="shared" si="4"/>
        <v>-4.875</v>
      </c>
      <c r="G56" s="14">
        <f t="shared" si="4"/>
        <v>21.625</v>
      </c>
      <c r="H56" s="14">
        <f t="shared" si="4"/>
        <v>19.5</v>
      </c>
      <c r="I56" s="14">
        <f t="shared" si="4"/>
        <v>21.375</v>
      </c>
      <c r="J56" s="14">
        <f t="shared" si="4"/>
        <v>23.625</v>
      </c>
      <c r="K56" s="14">
        <f t="shared" si="4"/>
        <v>36.375</v>
      </c>
      <c r="L56" s="14">
        <f t="shared" si="4"/>
        <v>37.125</v>
      </c>
      <c r="M56" s="14">
        <f t="shared" si="4"/>
        <v>33.625</v>
      </c>
      <c r="N56" s="14">
        <f t="shared" si="4"/>
        <v>27.25</v>
      </c>
      <c r="O56" s="14">
        <f t="shared" si="4"/>
        <v>20.75</v>
      </c>
      <c r="P56" s="14">
        <f t="shared" si="4"/>
        <v>11</v>
      </c>
      <c r="Q56" s="14">
        <f t="shared" si="4"/>
        <v>-6.625</v>
      </c>
      <c r="R56" s="14">
        <f t="shared" si="4"/>
        <v>-1.75</v>
      </c>
    </row>
    <row r="57" spans="1:18" x14ac:dyDescent="0.3">
      <c r="A57" s="15" t="s">
        <v>27</v>
      </c>
      <c r="B57" s="16"/>
      <c r="C57" s="17">
        <f t="shared" si="1"/>
        <v>0</v>
      </c>
      <c r="D57" s="17">
        <f t="shared" ref="D57:R57" si="5">AVERAGEIF($A$2:$A$49,"*Samba*",D$2:D$49)</f>
        <v>10.777777777777779</v>
      </c>
      <c r="E57" s="17">
        <f t="shared" si="5"/>
        <v>16.555555555555557</v>
      </c>
      <c r="F57" s="17">
        <f t="shared" si="5"/>
        <v>17</v>
      </c>
      <c r="G57" s="17">
        <f t="shared" si="5"/>
        <v>13.444444444444445</v>
      </c>
      <c r="H57" s="17">
        <f t="shared" si="5"/>
        <v>16.444444444444443</v>
      </c>
      <c r="I57" s="17">
        <f t="shared" si="5"/>
        <v>21</v>
      </c>
      <c r="J57" s="17">
        <f t="shared" si="5"/>
        <v>32</v>
      </c>
      <c r="K57" s="17">
        <f t="shared" si="5"/>
        <v>23.333333333333332</v>
      </c>
      <c r="L57" s="17">
        <f t="shared" si="5"/>
        <v>20.555555555555557</v>
      </c>
      <c r="M57" s="17">
        <f t="shared" si="5"/>
        <v>9.3333333333333339</v>
      </c>
      <c r="N57" s="17">
        <f t="shared" si="5"/>
        <v>8.8888888888888893</v>
      </c>
      <c r="O57" s="17">
        <f t="shared" si="5"/>
        <v>4.333333333333333</v>
      </c>
      <c r="P57" s="17">
        <f t="shared" si="5"/>
        <v>5.5555555555555554</v>
      </c>
      <c r="Q57" s="17">
        <f t="shared" si="5"/>
        <v>2</v>
      </c>
      <c r="R57" s="17">
        <f t="shared" si="5"/>
        <v>2.7777777777777777</v>
      </c>
    </row>
    <row r="59" spans="1:18" ht="15" thickBot="1" x14ac:dyDescent="0.35">
      <c r="A59" s="24" t="s">
        <v>28</v>
      </c>
      <c r="B59" s="25"/>
      <c r="C59" s="18">
        <f t="shared" ref="C59:R59" si="6">AVERAGE(C$2:C$49)</f>
        <v>0</v>
      </c>
      <c r="D59" s="18">
        <f t="shared" si="6"/>
        <v>2.3111111111111109</v>
      </c>
      <c r="E59" s="18">
        <f t="shared" si="6"/>
        <v>6.6888888888888891</v>
      </c>
      <c r="F59" s="18">
        <f t="shared" si="6"/>
        <v>8.4666666666666668</v>
      </c>
      <c r="G59" s="18">
        <f t="shared" si="6"/>
        <v>9.0888888888888886</v>
      </c>
      <c r="H59" s="18">
        <f t="shared" si="6"/>
        <v>8.4666666666666668</v>
      </c>
      <c r="I59" s="18">
        <f t="shared" si="6"/>
        <v>8.3555555555555561</v>
      </c>
      <c r="J59" s="18">
        <f t="shared" si="6"/>
        <v>12.644444444444444</v>
      </c>
      <c r="K59" s="18">
        <f t="shared" si="6"/>
        <v>11.733333333333333</v>
      </c>
      <c r="L59" s="18">
        <f t="shared" si="6"/>
        <v>11.377777777777778</v>
      </c>
      <c r="M59" s="18">
        <f t="shared" si="6"/>
        <v>8.2666666666666675</v>
      </c>
      <c r="N59" s="18">
        <f t="shared" si="6"/>
        <v>4.5111111111111111</v>
      </c>
      <c r="O59" s="18">
        <f t="shared" si="6"/>
        <v>3.5777777777777779</v>
      </c>
      <c r="P59" s="18">
        <f t="shared" si="6"/>
        <v>1.3333333333333333</v>
      </c>
      <c r="Q59" s="18">
        <f t="shared" si="6"/>
        <v>-3.4888888888888889</v>
      </c>
      <c r="R59" s="18">
        <f t="shared" si="6"/>
        <v>-4.9777777777777779</v>
      </c>
    </row>
    <row r="61" spans="1:18" ht="15" thickBot="1" x14ac:dyDescent="0.35">
      <c r="A61" s="19" t="s">
        <v>31</v>
      </c>
      <c r="B61" s="19"/>
      <c r="C61" s="19"/>
      <c r="D61" s="19"/>
      <c r="E61" s="19"/>
      <c r="F61" s="19"/>
      <c r="G61" s="19"/>
      <c r="H61" s="19"/>
      <c r="I61" s="19"/>
      <c r="J61" s="19"/>
      <c r="K61" s="19"/>
      <c r="L61" s="19"/>
      <c r="M61" s="19"/>
      <c r="N61" s="19"/>
      <c r="O61" s="19"/>
      <c r="P61" s="19"/>
      <c r="Q61" s="19"/>
      <c r="R61" s="19"/>
    </row>
    <row r="62" spans="1:18" ht="15" thickBot="1" x14ac:dyDescent="0.35">
      <c r="A62" s="20" t="s">
        <v>0</v>
      </c>
      <c r="B62" s="21"/>
      <c r="C62" s="1">
        <v>0</v>
      </c>
      <c r="D62" s="2">
        <v>1</v>
      </c>
      <c r="E62" s="2">
        <v>2</v>
      </c>
      <c r="F62" s="1">
        <v>3</v>
      </c>
      <c r="G62" s="2">
        <v>4</v>
      </c>
      <c r="H62" s="2">
        <v>5</v>
      </c>
      <c r="I62" s="1">
        <v>6</v>
      </c>
      <c r="J62" s="2">
        <v>7</v>
      </c>
      <c r="K62" s="2">
        <v>8</v>
      </c>
      <c r="L62" s="1">
        <v>9</v>
      </c>
      <c r="M62" s="2">
        <v>10</v>
      </c>
      <c r="N62" s="2">
        <v>11</v>
      </c>
      <c r="O62" s="1">
        <v>12</v>
      </c>
      <c r="P62" s="2">
        <v>13</v>
      </c>
      <c r="Q62" s="2">
        <v>14</v>
      </c>
      <c r="R62" s="1">
        <v>15</v>
      </c>
    </row>
    <row r="63" spans="1:18" x14ac:dyDescent="0.3">
      <c r="A63" s="3" t="s">
        <v>23</v>
      </c>
      <c r="B63" s="4"/>
      <c r="C63" s="5">
        <f>_xlfn.STDEV.S(C29:C38)</f>
        <v>0</v>
      </c>
      <c r="D63" s="5">
        <f>_xlfn.STDEV.S(D29:D38)</f>
        <v>24.35866261608885</v>
      </c>
      <c r="E63" s="5">
        <f t="shared" ref="D63:R63" si="7">_xlfn.STDEV.S(E29:E38)</f>
        <v>21.198794514992802</v>
      </c>
      <c r="F63" s="5">
        <f t="shared" si="7"/>
        <v>23.242920068987317</v>
      </c>
      <c r="G63" s="5">
        <f t="shared" si="7"/>
        <v>32.891910521855941</v>
      </c>
      <c r="H63" s="5">
        <f t="shared" si="7"/>
        <v>30.954446817505524</v>
      </c>
      <c r="I63" s="5">
        <f t="shared" si="7"/>
        <v>40.392656098190258</v>
      </c>
      <c r="J63" s="5">
        <f t="shared" si="7"/>
        <v>41.160930774488349</v>
      </c>
      <c r="K63" s="5">
        <f t="shared" si="7"/>
        <v>43.373827233585104</v>
      </c>
      <c r="L63" s="5">
        <f t="shared" si="7"/>
        <v>39.691728777332607</v>
      </c>
      <c r="M63" s="5">
        <f t="shared" si="7"/>
        <v>35.838526755434579</v>
      </c>
      <c r="N63" s="5">
        <f t="shared" si="7"/>
        <v>35.556059024213205</v>
      </c>
      <c r="O63" s="5">
        <f t="shared" si="7"/>
        <v>41.796464496945724</v>
      </c>
      <c r="P63" s="5">
        <f t="shared" si="7"/>
        <v>41.635988706353011</v>
      </c>
      <c r="Q63" s="5">
        <f t="shared" si="7"/>
        <v>38.534400215910978</v>
      </c>
      <c r="R63" s="5">
        <f t="shared" si="7"/>
        <v>37.823567021398475</v>
      </c>
    </row>
    <row r="64" spans="1:18" x14ac:dyDescent="0.3">
      <c r="A64" s="6" t="s">
        <v>24</v>
      </c>
      <c r="B64" s="7"/>
      <c r="C64" s="8">
        <f>_xlfn.STDEV.S(C21:C28)</f>
        <v>0</v>
      </c>
      <c r="D64" s="8">
        <f t="shared" ref="D64:R64" si="8">_xlfn.STDEV.S(D21:D28)</f>
        <v>24.136146573729857</v>
      </c>
      <c r="E64" s="8">
        <f t="shared" si="8"/>
        <v>21.158838072338202</v>
      </c>
      <c r="F64" s="8">
        <f t="shared" si="8"/>
        <v>25.210187849926296</v>
      </c>
      <c r="G64" s="8">
        <f t="shared" si="8"/>
        <v>28.208408067707147</v>
      </c>
      <c r="H64" s="8">
        <f t="shared" si="8"/>
        <v>23.831251990371204</v>
      </c>
      <c r="I64" s="8">
        <f t="shared" si="8"/>
        <v>28.394856174012524</v>
      </c>
      <c r="J64" s="8">
        <f t="shared" si="8"/>
        <v>27.275054013302547</v>
      </c>
      <c r="K64" s="8">
        <f t="shared" si="8"/>
        <v>30.955901814401354</v>
      </c>
      <c r="L64" s="8">
        <f t="shared" si="8"/>
        <v>42.407672823272371</v>
      </c>
      <c r="M64" s="8">
        <f t="shared" si="8"/>
        <v>42.299738263290202</v>
      </c>
      <c r="N64" s="8">
        <f t="shared" si="8"/>
        <v>34.776582843714159</v>
      </c>
      <c r="O64" s="8">
        <f t="shared" si="8"/>
        <v>42.96655676220751</v>
      </c>
      <c r="P64" s="8">
        <f t="shared" si="8"/>
        <v>41.108740815410187</v>
      </c>
      <c r="Q64" s="8">
        <f t="shared" si="8"/>
        <v>42.449970553582247</v>
      </c>
      <c r="R64" s="8">
        <f t="shared" si="8"/>
        <v>40.912581019953819</v>
      </c>
    </row>
    <row r="65" spans="1:18" x14ac:dyDescent="0.3">
      <c r="A65" s="9" t="s">
        <v>25</v>
      </c>
      <c r="B65" s="10"/>
      <c r="C65" s="11">
        <f>_xlfn.STDEV.S(C12:C20)</f>
        <v>0</v>
      </c>
      <c r="D65" s="11">
        <f t="shared" ref="D65:R65" si="9">_xlfn.STDEV.S(D12:D20)</f>
        <v>14.489459770621004</v>
      </c>
      <c r="E65" s="11">
        <f t="shared" si="9"/>
        <v>27.358728040608906</v>
      </c>
      <c r="F65" s="11">
        <f t="shared" si="9"/>
        <v>27.226416910379115</v>
      </c>
      <c r="G65" s="11">
        <f t="shared" si="9"/>
        <v>24.767810651013232</v>
      </c>
      <c r="H65" s="11">
        <f t="shared" si="9"/>
        <v>30.813957876261206</v>
      </c>
      <c r="I65" s="11">
        <f t="shared" si="9"/>
        <v>41.076486921081482</v>
      </c>
      <c r="J65" s="11">
        <f t="shared" si="9"/>
        <v>44.216638396774478</v>
      </c>
      <c r="K65" s="11">
        <f t="shared" si="9"/>
        <v>43.502873468312416</v>
      </c>
      <c r="L65" s="11">
        <f t="shared" si="9"/>
        <v>46.0347091274013</v>
      </c>
      <c r="M65" s="11">
        <f t="shared" si="9"/>
        <v>62.391461310378396</v>
      </c>
      <c r="N65" s="11">
        <f t="shared" si="9"/>
        <v>61.471764069186904</v>
      </c>
      <c r="O65" s="11">
        <f t="shared" si="9"/>
        <v>59.156806690166924</v>
      </c>
      <c r="P65" s="11">
        <f t="shared" si="9"/>
        <v>53.478448410966863</v>
      </c>
      <c r="Q65" s="11">
        <f t="shared" si="9"/>
        <v>48.992629831208056</v>
      </c>
      <c r="R65" s="11">
        <f t="shared" si="9"/>
        <v>50.27618168123395</v>
      </c>
    </row>
    <row r="66" spans="1:18" x14ac:dyDescent="0.3">
      <c r="A66" s="12" t="s">
        <v>26</v>
      </c>
      <c r="B66" s="13"/>
      <c r="C66" s="14">
        <f>_xlfn.STDEV.S(C39:C46)</f>
        <v>0</v>
      </c>
      <c r="D66" s="14">
        <f t="shared" ref="D66:R66" si="10">_xlfn.STDEV.S(D39:D46)</f>
        <v>9.8994949366116654</v>
      </c>
      <c r="E66" s="14">
        <f t="shared" si="10"/>
        <v>10.660340385881547</v>
      </c>
      <c r="F66" s="14">
        <f t="shared" si="10"/>
        <v>30.139852592302343</v>
      </c>
      <c r="G66" s="14">
        <f t="shared" si="10"/>
        <v>26.289256360726522</v>
      </c>
      <c r="H66" s="14">
        <f t="shared" si="10"/>
        <v>33.568692897656035</v>
      </c>
      <c r="I66" s="14">
        <f t="shared" si="10"/>
        <v>43.464065617473018</v>
      </c>
      <c r="J66" s="14">
        <f t="shared" si="10"/>
        <v>51.023628979970781</v>
      </c>
      <c r="K66" s="14">
        <f t="shared" si="10"/>
        <v>68.037673387616664</v>
      </c>
      <c r="L66" s="14">
        <f t="shared" si="10"/>
        <v>55.030997758406258</v>
      </c>
      <c r="M66" s="14">
        <f t="shared" si="10"/>
        <v>45.803735031732323</v>
      </c>
      <c r="N66" s="14">
        <f t="shared" si="10"/>
        <v>34.62348501069345</v>
      </c>
      <c r="O66" s="14">
        <f t="shared" si="10"/>
        <v>31.716377022424414</v>
      </c>
      <c r="P66" s="14">
        <f t="shared" si="10"/>
        <v>34.690468019739534</v>
      </c>
      <c r="Q66" s="14">
        <f t="shared" si="10"/>
        <v>29.002155092337535</v>
      </c>
      <c r="R66" s="14">
        <f t="shared" si="10"/>
        <v>17.934404287370604</v>
      </c>
    </row>
    <row r="67" spans="1:18" x14ac:dyDescent="0.3">
      <c r="A67" s="15" t="s">
        <v>27</v>
      </c>
      <c r="B67" s="16"/>
      <c r="C67" s="17">
        <f>_xlfn.STDEV.S(C2:C10)</f>
        <v>0</v>
      </c>
      <c r="D67" s="17">
        <f t="shared" ref="D67:R67" si="11">_xlfn.STDEV.S(D2:D10)</f>
        <v>11.744975284965246</v>
      </c>
      <c r="E67" s="17">
        <f t="shared" si="11"/>
        <v>22.782181146189181</v>
      </c>
      <c r="F67" s="17">
        <f t="shared" si="11"/>
        <v>19.544820285692065</v>
      </c>
      <c r="G67" s="17">
        <f t="shared" si="11"/>
        <v>23.712397132676777</v>
      </c>
      <c r="H67" s="17">
        <f t="shared" si="11"/>
        <v>36.91582015583262</v>
      </c>
      <c r="I67" s="17">
        <f t="shared" si="11"/>
        <v>44.869254506844662</v>
      </c>
      <c r="J67" s="17">
        <f t="shared" si="11"/>
        <v>60.924133149352237</v>
      </c>
      <c r="K67" s="17">
        <f t="shared" si="11"/>
        <v>54.776819914996892</v>
      </c>
      <c r="L67" s="17">
        <f t="shared" si="11"/>
        <v>51.944949492494246</v>
      </c>
      <c r="M67" s="17">
        <f t="shared" si="11"/>
        <v>44.528081027594261</v>
      </c>
      <c r="N67" s="17">
        <f t="shared" si="11"/>
        <v>38.442959187751285</v>
      </c>
      <c r="O67" s="17">
        <f t="shared" si="11"/>
        <v>31.606961258558215</v>
      </c>
      <c r="P67" s="17">
        <f t="shared" si="11"/>
        <v>32.707457525429547</v>
      </c>
      <c r="Q67" s="17">
        <f t="shared" si="11"/>
        <v>27.748873851023216</v>
      </c>
      <c r="R67" s="17">
        <f t="shared" si="11"/>
        <v>27.008229198606198</v>
      </c>
    </row>
    <row r="69" spans="1:18" ht="15" thickBot="1" x14ac:dyDescent="0.35">
      <c r="A69" s="22" t="s">
        <v>29</v>
      </c>
      <c r="B69" s="23"/>
      <c r="C69" s="18">
        <f>_xlfn.STDEV.S(C$2:C$50)</f>
        <v>0</v>
      </c>
      <c r="D69" s="18">
        <f t="shared" ref="D69:R69" si="12">_xlfn.STDEV.S(D$2:D$50)</f>
        <v>17.722382127773578</v>
      </c>
      <c r="E69" s="18">
        <f t="shared" si="12"/>
        <v>21.302819085982517</v>
      </c>
      <c r="F69" s="18">
        <f t="shared" si="12"/>
        <v>26.239803214339712</v>
      </c>
      <c r="G69" s="18">
        <f t="shared" si="12"/>
        <v>28.95437023241147</v>
      </c>
      <c r="H69" s="18">
        <f t="shared" si="12"/>
        <v>33.072647308614407</v>
      </c>
      <c r="I69" s="18">
        <f t="shared" si="12"/>
        <v>42.535629747069663</v>
      </c>
      <c r="J69" s="18">
        <f t="shared" si="12"/>
        <v>47.197436157041196</v>
      </c>
      <c r="K69" s="18">
        <f t="shared" si="12"/>
        <v>51.033589651593907</v>
      </c>
      <c r="L69" s="18">
        <f t="shared" si="12"/>
        <v>48.402802740454128</v>
      </c>
      <c r="M69" s="18">
        <f t="shared" si="12"/>
        <v>47.034996641765687</v>
      </c>
      <c r="N69" s="18">
        <f t="shared" si="12"/>
        <v>42.918856960877733</v>
      </c>
      <c r="O69" s="18">
        <f t="shared" si="12"/>
        <v>41.501636818152832</v>
      </c>
      <c r="P69" s="18">
        <f t="shared" si="12"/>
        <v>40.432322803330592</v>
      </c>
      <c r="Q69" s="18">
        <f t="shared" si="12"/>
        <v>36.761282882836383</v>
      </c>
      <c r="R69" s="18">
        <f t="shared" si="12"/>
        <v>35.606746608478623</v>
      </c>
    </row>
    <row r="71" spans="1:18" ht="15" thickBot="1" x14ac:dyDescent="0.35">
      <c r="A71" s="19" t="s">
        <v>31</v>
      </c>
      <c r="B71" s="19"/>
      <c r="C71" s="19"/>
      <c r="D71" s="19"/>
      <c r="E71" s="19"/>
      <c r="F71" s="19"/>
      <c r="G71" s="19"/>
      <c r="H71" s="19"/>
      <c r="I71" s="19"/>
      <c r="J71" s="19"/>
      <c r="K71" s="19"/>
      <c r="L71" s="19"/>
      <c r="M71" s="19"/>
      <c r="N71" s="19"/>
      <c r="O71" s="19"/>
      <c r="P71" s="19"/>
      <c r="Q71" s="19"/>
      <c r="R71" s="19"/>
    </row>
    <row r="72" spans="1:18" ht="15" thickBot="1" x14ac:dyDescent="0.35">
      <c r="A72" s="20" t="s">
        <v>0</v>
      </c>
      <c r="B72" s="21"/>
      <c r="C72" s="1">
        <v>0</v>
      </c>
      <c r="D72" s="2">
        <v>1</v>
      </c>
      <c r="E72" s="2">
        <v>2</v>
      </c>
      <c r="F72" s="1">
        <v>3</v>
      </c>
      <c r="G72" s="2">
        <v>4</v>
      </c>
      <c r="H72" s="2">
        <v>5</v>
      </c>
      <c r="I72" s="1">
        <v>6</v>
      </c>
      <c r="J72" s="2">
        <v>7</v>
      </c>
      <c r="K72" s="2">
        <v>8</v>
      </c>
      <c r="L72" s="1">
        <v>9</v>
      </c>
      <c r="M72" s="2">
        <v>10</v>
      </c>
      <c r="N72" s="2">
        <v>11</v>
      </c>
      <c r="O72" s="1">
        <v>12</v>
      </c>
      <c r="P72" s="2">
        <v>13</v>
      </c>
      <c r="Q72" s="2">
        <v>14</v>
      </c>
      <c r="R72" s="1">
        <v>15</v>
      </c>
    </row>
    <row r="73" spans="1:18" ht="15" thickBot="1" x14ac:dyDescent="0.35">
      <c r="A73" s="3" t="s">
        <v>23</v>
      </c>
      <c r="B73" s="4"/>
      <c r="C73" s="5"/>
      <c r="D73" s="5"/>
      <c r="E73" s="5"/>
      <c r="F73" s="5"/>
      <c r="G73" s="5"/>
      <c r="H73" s="5"/>
      <c r="I73" s="5"/>
      <c r="J73" s="5"/>
      <c r="K73" s="5"/>
      <c r="L73" s="5"/>
      <c r="M73" s="5"/>
      <c r="N73" s="5"/>
      <c r="O73" s="5"/>
      <c r="P73" s="5"/>
      <c r="Q73" s="5"/>
      <c r="R73" s="5"/>
    </row>
    <row r="74" spans="1:18" ht="15" thickBot="1" x14ac:dyDescent="0.35">
      <c r="A74" s="6" t="s">
        <v>24</v>
      </c>
      <c r="B74" s="7"/>
      <c r="C74" s="5"/>
      <c r="D74" s="5"/>
      <c r="E74" s="5"/>
      <c r="F74" s="5"/>
      <c r="G74" s="5"/>
      <c r="H74" s="5"/>
      <c r="I74" s="5"/>
      <c r="J74" s="5"/>
      <c r="K74" s="5"/>
      <c r="L74" s="5"/>
      <c r="M74" s="5"/>
      <c r="N74" s="5"/>
      <c r="O74" s="5"/>
      <c r="P74" s="5"/>
      <c r="Q74" s="5"/>
      <c r="R74" s="5"/>
    </row>
    <row r="75" spans="1:18" ht="15" thickBot="1" x14ac:dyDescent="0.35">
      <c r="A75" s="9" t="s">
        <v>25</v>
      </c>
      <c r="B75" s="10"/>
      <c r="C75" s="5"/>
      <c r="D75" s="5"/>
      <c r="E75" s="5"/>
      <c r="F75" s="5"/>
      <c r="G75" s="5"/>
      <c r="H75" s="5"/>
      <c r="I75" s="5"/>
      <c r="J75" s="5"/>
      <c r="K75" s="5"/>
      <c r="L75" s="5"/>
      <c r="M75" s="5"/>
      <c r="N75" s="5"/>
      <c r="O75" s="5"/>
      <c r="P75" s="5"/>
      <c r="Q75" s="5"/>
      <c r="R75" s="5"/>
    </row>
    <row r="76" spans="1:18" ht="15" thickBot="1" x14ac:dyDescent="0.35">
      <c r="A76" s="12" t="s">
        <v>26</v>
      </c>
      <c r="B76" s="13"/>
      <c r="C76" s="5"/>
      <c r="D76" s="5"/>
      <c r="E76" s="5"/>
      <c r="F76" s="5"/>
      <c r="G76" s="5"/>
      <c r="H76" s="5"/>
      <c r="I76" s="5"/>
      <c r="J76" s="5"/>
      <c r="K76" s="5"/>
      <c r="L76" s="5"/>
      <c r="M76" s="5"/>
      <c r="N76" s="5"/>
      <c r="O76" s="5"/>
      <c r="P76" s="5"/>
      <c r="Q76" s="5"/>
      <c r="R76" s="5"/>
    </row>
    <row r="77" spans="1:18" x14ac:dyDescent="0.3">
      <c r="A77" s="15" t="s">
        <v>27</v>
      </c>
      <c r="B77" s="16"/>
      <c r="C77" s="5"/>
      <c r="D77" s="5"/>
      <c r="E77" s="5"/>
      <c r="F77" s="5"/>
      <c r="G77" s="5"/>
      <c r="H77" s="5"/>
      <c r="I77" s="5"/>
      <c r="J77" s="5"/>
      <c r="K77" s="5"/>
      <c r="L77" s="5"/>
      <c r="M77" s="5"/>
      <c r="N77" s="5"/>
      <c r="O77" s="5"/>
      <c r="P77" s="5"/>
      <c r="Q77" s="5"/>
      <c r="R77" s="5"/>
    </row>
    <row r="79" spans="1:18" ht="15" thickBot="1" x14ac:dyDescent="0.35">
      <c r="A79" s="22" t="s">
        <v>29</v>
      </c>
      <c r="B79" s="23"/>
      <c r="C79" s="18"/>
      <c r="D79" s="18"/>
      <c r="E79" s="18"/>
      <c r="F79" s="18"/>
      <c r="G79" s="18"/>
      <c r="H79" s="18"/>
      <c r="I79" s="18"/>
      <c r="J79" s="18"/>
      <c r="K79" s="18"/>
      <c r="L79" s="18"/>
      <c r="M79" s="18"/>
      <c r="N79" s="18"/>
      <c r="O79" s="18"/>
      <c r="P79" s="18"/>
      <c r="Q79" s="18"/>
      <c r="R79" s="18"/>
    </row>
  </sheetData>
  <mergeCells count="9">
    <mergeCell ref="A71:R71"/>
    <mergeCell ref="A72:B72"/>
    <mergeCell ref="A79:B79"/>
    <mergeCell ref="A52:B52"/>
    <mergeCell ref="A51:R51"/>
    <mergeCell ref="A61:R61"/>
    <mergeCell ref="A62:B62"/>
    <mergeCell ref="A69:B69"/>
    <mergeCell ref="A59:B59"/>
  </mergeCells>
  <pageMargins left="0.7" right="0.7" top="0.75" bottom="0.75" header="0.3" footer="0.3"/>
  <tableParts count="1">
    <tablePart r:id="rId1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DBA05B0A-94C8-477E-AAA8-4CE8E48EB0BB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Calc_∆₀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Hugo</dc:creator>
  <cp:lastModifiedBy>Hugo</cp:lastModifiedBy>
  <dcterms:created xsi:type="dcterms:W3CDTF">2021-03-11T14:12:54Z</dcterms:created>
  <dcterms:modified xsi:type="dcterms:W3CDTF">2021-03-11T15:02:06Z</dcterms:modified>
</cp:coreProperties>
</file>