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ristophe\Documents\Christophe\"/>
    </mc:Choice>
  </mc:AlternateContent>
  <bookViews>
    <workbookView xWindow="0" yWindow="0" windowWidth="28800" windowHeight="11700"/>
  </bookViews>
  <sheets>
    <sheet name="Feuil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M8" i="1"/>
  <c r="J6" i="1"/>
  <c r="J11" i="1" s="1"/>
  <c r="L6" i="1" l="1"/>
  <c r="K8" i="1"/>
  <c r="N6" i="1" l="1"/>
  <c r="O8" i="1" l="1"/>
  <c r="P6" i="1"/>
  <c r="R6" i="1" l="1"/>
  <c r="Q8" i="1"/>
  <c r="P8" i="1"/>
  <c r="R8" i="1" l="1"/>
  <c r="S8" i="1"/>
  <c r="T6" i="1"/>
  <c r="V6" i="1" l="1"/>
  <c r="T8" i="1"/>
  <c r="U8" i="1"/>
  <c r="V8" i="1" l="1"/>
  <c r="W8" i="1"/>
  <c r="X6" i="1"/>
  <c r="Y8" i="1" l="1"/>
  <c r="X8" i="1"/>
  <c r="Z6" i="1"/>
  <c r="Z8" i="1" l="1"/>
  <c r="AA8" i="1"/>
  <c r="AB6" i="1"/>
  <c r="AD6" i="1" l="1"/>
  <c r="AB8" i="1"/>
  <c r="AC8" i="1"/>
  <c r="AD8" i="1" l="1"/>
  <c r="AE8" i="1"/>
  <c r="AF6" i="1"/>
  <c r="AG8" i="1" l="1"/>
  <c r="AF8" i="1"/>
</calcChain>
</file>

<file path=xl/sharedStrings.xml><?xml version="1.0" encoding="utf-8"?>
<sst xmlns="http://schemas.openxmlformats.org/spreadsheetml/2006/main" count="43" uniqueCount="15">
  <si>
    <t>Date d'embauche</t>
  </si>
  <si>
    <t>Date de Fin</t>
  </si>
  <si>
    <t>Salaire</t>
  </si>
  <si>
    <t>Nom des salariés</t>
  </si>
  <si>
    <t>Prévisionnel</t>
  </si>
  <si>
    <t>Réalisé</t>
  </si>
  <si>
    <t>Salarié n°1</t>
  </si>
  <si>
    <t>Salarié n°2</t>
  </si>
  <si>
    <t>Salarié n°3</t>
  </si>
  <si>
    <t>Salarié n°4</t>
  </si>
  <si>
    <t>Salarié n°5</t>
  </si>
  <si>
    <t>Salarié n°6</t>
  </si>
  <si>
    <t>Salarié n°7</t>
  </si>
  <si>
    <t>Salarié n°8</t>
  </si>
  <si>
    <t>Prélèvement gérant TNS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</si>
</sst>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[$-40C]mmm\-yy;@"/>
    <numFmt numFmtId="165" formatCode="dd/mm/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4" tint="-0.24997711111789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59999389629810485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theme="4" tint="0.59999389629810485"/>
      </bottom>
      <diagonal/>
    </border>
    <border>
      <left/>
      <right style="medium">
        <color indexed="64"/>
      </right>
      <top/>
      <bottom style="thin">
        <color theme="4" tint="0.59999389629810485"/>
      </bottom>
      <diagonal/>
    </border>
    <border>
      <left style="medium">
        <color indexed="64"/>
      </left>
      <right style="medium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 style="medium">
        <color indexed="64"/>
      </left>
      <right style="thin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/>
      <right style="medium">
        <color indexed="64"/>
      </right>
      <top style="thin">
        <color theme="4" tint="0.59999389629810485"/>
      </top>
      <bottom style="thin">
        <color theme="4" tint="0.59999389629810485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164" fontId="3" fillId="3" borderId="1" xfId="0" applyNumberFormat="1" applyFont="1" applyFill="1" applyBorder="1" applyAlignment="1">
      <alignment horizontal="center"/>
    </xf>
    <xf numFmtId="164" fontId="3" fillId="3" borderId="2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5" fontId="4" fillId="4" borderId="3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0" fontId="3" fillId="2" borderId="5" xfId="0" applyFont="1" applyFill="1" applyBorder="1"/>
    <xf numFmtId="165" fontId="3" fillId="2" borderId="6" xfId="0" applyNumberFormat="1" applyFont="1" applyFill="1" applyBorder="1" applyAlignment="1">
      <alignment horizontal="center"/>
    </xf>
    <xf numFmtId="165" fontId="3" fillId="2" borderId="7" xfId="0" applyNumberFormat="1" applyFont="1" applyFill="1" applyBorder="1" applyAlignment="1">
      <alignment horizontal="center"/>
    </xf>
    <xf numFmtId="44" fontId="3" fillId="2" borderId="6" xfId="0" applyNumberFormat="1" applyFont="1" applyFill="1" applyBorder="1" applyAlignment="1">
      <alignment horizontal="center"/>
    </xf>
    <xf numFmtId="44" fontId="3" fillId="2" borderId="7" xfId="0" applyNumberFormat="1" applyFont="1" applyFill="1" applyBorder="1" applyAlignment="1">
      <alignment horizontal="center"/>
    </xf>
    <xf numFmtId="43" fontId="3" fillId="2" borderId="6" xfId="1" applyFont="1" applyFill="1" applyBorder="1" applyAlignment="1">
      <alignment horizontal="center"/>
    </xf>
    <xf numFmtId="2" fontId="3" fillId="2" borderId="6" xfId="1" applyNumberFormat="1" applyFont="1" applyFill="1" applyBorder="1" applyAlignment="1">
      <alignment horizontal="center"/>
    </xf>
    <xf numFmtId="0" fontId="3" fillId="2" borderId="8" xfId="0" applyFont="1" applyFill="1" applyBorder="1"/>
    <xf numFmtId="165" fontId="3" fillId="2" borderId="9" xfId="0" applyNumberFormat="1" applyFont="1" applyFill="1" applyBorder="1" applyAlignment="1">
      <alignment horizontal="center"/>
    </xf>
    <xf numFmtId="165" fontId="3" fillId="2" borderId="10" xfId="0" applyNumberFormat="1" applyFont="1" applyFill="1" applyBorder="1" applyAlignment="1">
      <alignment horizontal="center"/>
    </xf>
    <xf numFmtId="44" fontId="3" fillId="2" borderId="9" xfId="0" applyNumberFormat="1" applyFont="1" applyFill="1" applyBorder="1" applyAlignment="1">
      <alignment horizontal="center"/>
    </xf>
    <xf numFmtId="44" fontId="3" fillId="2" borderId="10" xfId="0" applyNumberFormat="1" applyFont="1" applyFill="1" applyBorder="1" applyAlignment="1">
      <alignment horizontal="center"/>
    </xf>
    <xf numFmtId="165" fontId="3" fillId="2" borderId="9" xfId="1" applyNumberFormat="1" applyFont="1" applyFill="1" applyBorder="1" applyAlignment="1">
      <alignment horizontal="center"/>
    </xf>
    <xf numFmtId="165" fontId="3" fillId="2" borderId="10" xfId="1" applyNumberFormat="1" applyFont="1" applyFill="1" applyBorder="1" applyAlignment="1">
      <alignment horizontal="center"/>
    </xf>
    <xf numFmtId="2" fontId="3" fillId="2" borderId="9" xfId="1" applyNumberFormat="1" applyFont="1" applyFill="1" applyBorder="1" applyAlignment="1">
      <alignment horizontal="center"/>
    </xf>
    <xf numFmtId="0" fontId="3" fillId="5" borderId="11" xfId="0" applyFont="1" applyFill="1" applyBorder="1"/>
    <xf numFmtId="165" fontId="3" fillId="5" borderId="12" xfId="0" applyNumberFormat="1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165" fontId="3" fillId="5" borderId="13" xfId="0" applyNumberFormat="1" applyFont="1" applyFill="1" applyBorder="1" applyAlignment="1">
      <alignment horizontal="center"/>
    </xf>
    <xf numFmtId="44" fontId="3" fillId="5" borderId="12" xfId="0" applyNumberFormat="1" applyFont="1" applyFill="1" applyBorder="1" applyAlignment="1">
      <alignment horizontal="center"/>
    </xf>
    <xf numFmtId="44" fontId="3" fillId="5" borderId="13" xfId="0" applyNumberFormat="1" applyFont="1" applyFill="1" applyBorder="1" applyAlignment="1">
      <alignment horizontal="center"/>
    </xf>
    <xf numFmtId="165" fontId="3" fillId="5" borderId="12" xfId="1" applyNumberFormat="1" applyFont="1" applyFill="1" applyBorder="1" applyAlignment="1">
      <alignment horizontal="center"/>
    </xf>
    <xf numFmtId="165" fontId="3" fillId="5" borderId="13" xfId="1" applyNumberFormat="1" applyFont="1" applyFill="1" applyBorder="1" applyAlignment="1">
      <alignment horizontal="center"/>
    </xf>
    <xf numFmtId="14" fontId="0" fillId="0" borderId="0" xfId="0" applyNumberForma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AH21"/>
  <sheetViews>
    <sheetView tabSelected="1" workbookViewId="0">
      <selection activeCell="J8" sqref="J8"/>
    </sheetView>
  </sheetViews>
  <sheetFormatPr baseColWidth="10" defaultRowHeight="15" x14ac:dyDescent="0.25"/>
  <sheetData>
    <row r="5" spans="2:34" ht="15.75" thickBot="1" x14ac:dyDescent="0.3">
      <c r="B5" s="1"/>
      <c r="C5" s="2"/>
      <c r="D5" s="3"/>
      <c r="E5" s="4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"/>
    </row>
    <row r="6" spans="2:34" ht="15.75" thickBot="1" x14ac:dyDescent="0.3">
      <c r="B6" s="1"/>
      <c r="C6" s="1"/>
      <c r="D6" s="6" t="s">
        <v>0</v>
      </c>
      <c r="E6" s="7"/>
      <c r="F6" s="6" t="s">
        <v>1</v>
      </c>
      <c r="G6" s="7"/>
      <c r="H6" s="8" t="s">
        <v>2</v>
      </c>
      <c r="I6" s="9"/>
      <c r="J6" s="8">
        <f>(EOMONTH(D21,0))</f>
        <v>44227</v>
      </c>
      <c r="K6" s="9"/>
      <c r="L6" s="8">
        <f>(EOMONTH(J6,1))</f>
        <v>44255</v>
      </c>
      <c r="M6" s="9"/>
      <c r="N6" s="8">
        <f>EOMONTH(L6,1)</f>
        <v>44286</v>
      </c>
      <c r="O6" s="9"/>
      <c r="P6" s="8">
        <f>EOMONTH(N6,1)</f>
        <v>44316</v>
      </c>
      <c r="Q6" s="9"/>
      <c r="R6" s="8">
        <f>EOMONTH(P6,1)</f>
        <v>44347</v>
      </c>
      <c r="S6" s="9"/>
      <c r="T6" s="8">
        <f>EOMONTH(R6,1)</f>
        <v>44377</v>
      </c>
      <c r="U6" s="9"/>
      <c r="V6" s="8">
        <f>EOMONTH(T6,1)</f>
        <v>44408</v>
      </c>
      <c r="W6" s="9"/>
      <c r="X6" s="8">
        <f>EOMONTH(V6,1)</f>
        <v>44439</v>
      </c>
      <c r="Y6" s="9"/>
      <c r="Z6" s="8">
        <f>EOMONTH(X6,1)</f>
        <v>44469</v>
      </c>
      <c r="AA6" s="9"/>
      <c r="AB6" s="8">
        <f>EOMONTH(Z6,1)</f>
        <v>44500</v>
      </c>
      <c r="AC6" s="9"/>
      <c r="AD6" s="8">
        <f>EOMONTH(AB6,1)</f>
        <v>44530</v>
      </c>
      <c r="AE6" s="9"/>
      <c r="AF6" s="8">
        <f>EOMONTH(AD6,1)</f>
        <v>44561</v>
      </c>
      <c r="AG6" s="9"/>
      <c r="AH6" s="1"/>
    </row>
    <row r="7" spans="2:34" ht="26.25" thickBot="1" x14ac:dyDescent="0.3">
      <c r="B7" s="1"/>
      <c r="C7" s="10" t="s">
        <v>3</v>
      </c>
      <c r="D7" s="10" t="s">
        <v>4</v>
      </c>
      <c r="E7" s="11" t="s">
        <v>5</v>
      </c>
      <c r="F7" s="10" t="s">
        <v>4</v>
      </c>
      <c r="G7" s="11" t="s">
        <v>5</v>
      </c>
      <c r="H7" s="10" t="s">
        <v>4</v>
      </c>
      <c r="I7" s="11" t="s">
        <v>5</v>
      </c>
      <c r="J7" s="10" t="s">
        <v>4</v>
      </c>
      <c r="K7" s="11" t="s">
        <v>5</v>
      </c>
      <c r="L7" s="10" t="s">
        <v>4</v>
      </c>
      <c r="M7" s="11" t="s">
        <v>5</v>
      </c>
      <c r="N7" s="10" t="s">
        <v>4</v>
      </c>
      <c r="O7" s="11" t="s">
        <v>5</v>
      </c>
      <c r="P7" s="10" t="s">
        <v>4</v>
      </c>
      <c r="Q7" s="11" t="s">
        <v>5</v>
      </c>
      <c r="R7" s="10" t="s">
        <v>4</v>
      </c>
      <c r="S7" s="11" t="s">
        <v>5</v>
      </c>
      <c r="T7" s="10" t="s">
        <v>4</v>
      </c>
      <c r="U7" s="11" t="s">
        <v>5</v>
      </c>
      <c r="V7" s="10" t="s">
        <v>4</v>
      </c>
      <c r="W7" s="11" t="s">
        <v>5</v>
      </c>
      <c r="X7" s="10" t="s">
        <v>4</v>
      </c>
      <c r="Y7" s="11" t="s">
        <v>5</v>
      </c>
      <c r="Z7" s="10" t="s">
        <v>4</v>
      </c>
      <c r="AA7" s="11" t="s">
        <v>5</v>
      </c>
      <c r="AB7" s="10" t="s">
        <v>4</v>
      </c>
      <c r="AC7" s="11" t="s">
        <v>5</v>
      </c>
      <c r="AD7" s="10" t="s">
        <v>4</v>
      </c>
      <c r="AE7" s="11" t="s">
        <v>5</v>
      </c>
      <c r="AF7" s="10" t="s">
        <v>4</v>
      </c>
      <c r="AG7" s="11" t="s">
        <v>5</v>
      </c>
      <c r="AH7" s="1"/>
    </row>
    <row r="8" spans="2:34" x14ac:dyDescent="0.25">
      <c r="B8" s="1"/>
      <c r="C8" s="12" t="s">
        <v>6</v>
      </c>
      <c r="D8" s="13">
        <v>44201</v>
      </c>
      <c r="E8" s="14"/>
      <c r="F8" s="13">
        <v>44367</v>
      </c>
      <c r="G8" s="14"/>
      <c r="H8" s="15">
        <v>2000</v>
      </c>
      <c r="I8" s="16"/>
      <c r="J8" s="17">
        <f>IF(J6&lt;$D$8,0,IF(AND(MONTH(J6)=MONTH($D$8),YEAR(L6)=YEAR($D$8)),$H$8*(1-(DAY($D$8)-1)/DAY(L6)),$H$8))</f>
        <v>1714.2857142857144</v>
      </c>
      <c r="K8" s="18">
        <f>IF(J6&lt;$E$8,"",)</f>
        <v>0</v>
      </c>
      <c r="L8" s="17"/>
      <c r="M8" s="17">
        <f>IF(L6&lt;$D$8,0,IF(AND(MONTH(L6)=MONTH($D$8),YEAR(L6)=YEAR($D$8)),$H$8*(1-(DAY($D$8)-1)/DAY(L6)),$H$8))</f>
        <v>2000</v>
      </c>
      <c r="N8" s="17"/>
      <c r="O8" s="17">
        <f>IF(N6&lt;$D$8,0,IF(AND(MONTH(N6)=MONTH($D$8),YEAR(N6)=YEAR($D$8)),$H$8*(1-(DAY($D$8)-1)/DAY(N6)),$H$8))</f>
        <v>2000</v>
      </c>
      <c r="P8" s="17">
        <f>IF(P6&lt;$C$8,0,IF(AND(MONTH(P6)=MONTH($C$8),YEAR(P6)=YEAR($C$8)),$G$8*(1-(DAY($C$8)-1)/DAY(P6)),$G$8))</f>
        <v>0</v>
      </c>
      <c r="Q8" s="17">
        <f>IF(P6&lt;$D$8,0,IF(AND(MONTH(P6)=MONTH($D$8),YEAR(P6)=YEAR($D$8)),$H$8*(1-(DAY($D$8)-1)/DAY(P6)),$H$8))</f>
        <v>2000</v>
      </c>
      <c r="R8" s="17">
        <f>IF(R6&lt;$C$8,0,IF(AND(MONTH(R6)=MONTH($C$8),YEAR(R6)=YEAR($C$8)),$G$8*(1-(DAY($C$8)-1)/DAY(R6)),$G$8))</f>
        <v>0</v>
      </c>
      <c r="S8" s="17">
        <f>IF(R6&lt;$D$8,0,IF(AND(MONTH(R6)=MONTH($D$8),YEAR(R6)=YEAR($D$8)),$H$8*(1-(DAY($D$8)-1)/DAY(R6)),$H$8))</f>
        <v>2000</v>
      </c>
      <c r="T8" s="17">
        <f>IF(T6&lt;$C$8,0,IF(AND(MONTH(T6)=MONTH($C$8),YEAR(T6)=YEAR($C$8)),$G$8*(1-(DAY($C$8)-1)/DAY(T6)),$G$8))</f>
        <v>0</v>
      </c>
      <c r="U8" s="17">
        <f>IF(T6&lt;$D$8,0,IF(AND(MONTH(T6)=MONTH($D$8),YEAR(T6)=YEAR($D$8)),$H$8*(1-(DAY($D$8)-1)/DAY(T6)),$H$8))</f>
        <v>2000</v>
      </c>
      <c r="V8" s="17">
        <f>IF(V6&lt;$C$8,0,IF(AND(MONTH(V6)=MONTH($C$8),YEAR(V6)=YEAR($C$8)),$G$8*(1-(DAY($C$8)-1)/DAY(V6)),$G$8))</f>
        <v>0</v>
      </c>
      <c r="W8" s="17">
        <f>IF(V6&lt;$D$8,0,IF(AND(MONTH(V6)=MONTH($D$8),YEAR(V6)=YEAR($D$8)),$H$8*(1-(DAY($D$8)-1)/DAY(V6)),$H$8))</f>
        <v>2000</v>
      </c>
      <c r="X8" s="17">
        <f>IF(X6&lt;$C$8,0,IF(AND(MONTH(X6)=MONTH($C$8),YEAR(X6)=YEAR($C$8)),$G$8*(1-(DAY($C$8)-1)/DAY(X6)),$G$8))</f>
        <v>0</v>
      </c>
      <c r="Y8" s="17">
        <f>IF(X6&lt;$D$8,0,IF(AND(MONTH(X6)=MONTH($D$8),YEAR(X6)=YEAR($D$8)),$H$8*(1-(DAY($D$8)-1)/DAY(X6)),$H$8))</f>
        <v>2000</v>
      </c>
      <c r="Z8" s="17">
        <f>IF(Z6&lt;$C$8,0,IF(AND(MONTH(Z6)=MONTH($C$8),YEAR(Z6)=YEAR($C$8)),$G$8*(1-(DAY($C$8)-1)/DAY(Z6)),$G$8))</f>
        <v>0</v>
      </c>
      <c r="AA8" s="17">
        <f>IF(Z6&lt;$D$8,0,IF(AND(MONTH(Z6)=MONTH($D$8),YEAR(Z6)=YEAR($D$8)),$H$8*(1-(DAY($D$8)-1)/DAY(Z6)),$H$8))</f>
        <v>2000</v>
      </c>
      <c r="AB8" s="17">
        <f>IF(AB6&lt;$C$8,0,IF(AND(MONTH(AB6)=MONTH($C$8),YEAR(AB6)=YEAR($C$8)),$G$8*(1-(DAY($C$8)-1)/DAY(AB6)),$G$8))</f>
        <v>0</v>
      </c>
      <c r="AC8" s="17">
        <f>IF(AB6&lt;$D$8,0,IF(AND(MONTH(AB6)=MONTH($D$8),YEAR(AB6)=YEAR($D$8)),$H$8*(1-(DAY($D$8)-1)/DAY(AB6)),$H$8))</f>
        <v>2000</v>
      </c>
      <c r="AD8" s="17">
        <f>IF(AD6&lt;$C$8,0,IF(AND(MONTH(AD6)=MONTH($C$8),YEAR(AD6)=YEAR($C$8)),$G$8*(1-(DAY($C$8)-1)/DAY(AD6)),$G$8))</f>
        <v>0</v>
      </c>
      <c r="AE8" s="17">
        <f>IF(AD6&lt;$D$8,0,IF(AND(MONTH(AD6)=MONTH($D$8),YEAR(AD6)=YEAR($D$8)),$H$8*(1-(DAY($D$8)-1)/DAY(AD6)),$H$8))</f>
        <v>2000</v>
      </c>
      <c r="AF8" s="17">
        <f>IF(AF6&lt;$C$8,0,IF(AND(MONTH(AF6)=MONTH($C$8),YEAR(AF6)=YEAR($C$8)),$G$8*(1-(DAY($C$8)-1)/DAY(AF6)),$G$8))</f>
        <v>0</v>
      </c>
      <c r="AG8" s="17">
        <f>IF(AF6&lt;$D$8,0,IF(AND(MONTH(AF6)=MONTH($D$8),YEAR(AF6)=YEAR($D$8)),$H$8*(1-(DAY($D$8)-1)/DAY(AF6)),$H$8))</f>
        <v>2000</v>
      </c>
      <c r="AH8" s="1"/>
    </row>
    <row r="9" spans="2:34" x14ac:dyDescent="0.25">
      <c r="B9" s="1"/>
      <c r="C9" s="19" t="s">
        <v>7</v>
      </c>
      <c r="D9" s="20"/>
      <c r="E9" s="21"/>
      <c r="F9" s="20"/>
      <c r="G9" s="21"/>
      <c r="H9" s="22"/>
      <c r="I9" s="23"/>
      <c r="J9" s="24"/>
      <c r="K9" s="25"/>
      <c r="L9" s="24"/>
      <c r="M9" s="25"/>
      <c r="N9" s="24"/>
      <c r="O9" s="25"/>
      <c r="P9" s="24"/>
      <c r="Q9" s="25"/>
      <c r="R9" s="24"/>
      <c r="S9" s="25"/>
      <c r="T9" s="24"/>
      <c r="U9" s="25"/>
      <c r="V9" s="24"/>
      <c r="W9" s="25"/>
      <c r="X9" s="24"/>
      <c r="Y9" s="25"/>
      <c r="Z9" s="24"/>
      <c r="AA9" s="25"/>
      <c r="AB9" s="24"/>
      <c r="AC9" s="25"/>
      <c r="AD9" s="24"/>
      <c r="AE9" s="25"/>
      <c r="AF9" s="24"/>
      <c r="AG9" s="25"/>
      <c r="AH9" s="1"/>
    </row>
    <row r="10" spans="2:34" x14ac:dyDescent="0.25">
      <c r="B10" s="1"/>
      <c r="C10" s="19" t="s">
        <v>8</v>
      </c>
      <c r="D10" s="20"/>
      <c r="E10" s="21"/>
      <c r="F10" s="20"/>
      <c r="G10" s="21"/>
      <c r="H10" s="22"/>
      <c r="I10" s="23"/>
      <c r="J10" s="24"/>
      <c r="K10" s="25"/>
      <c r="L10" s="24"/>
      <c r="M10" s="25"/>
      <c r="N10" s="24"/>
      <c r="O10" s="25"/>
      <c r="P10" s="24"/>
      <c r="Q10" s="25"/>
      <c r="R10" s="24"/>
      <c r="S10" s="25"/>
      <c r="T10" s="24"/>
      <c r="U10" s="25"/>
      <c r="V10" s="24"/>
      <c r="W10" s="25"/>
      <c r="X10" s="24"/>
      <c r="Y10" s="25"/>
      <c r="Z10" s="24"/>
      <c r="AA10" s="25"/>
      <c r="AB10" s="24"/>
      <c r="AC10" s="25"/>
      <c r="AD10" s="24"/>
      <c r="AE10" s="25"/>
      <c r="AF10" s="24"/>
      <c r="AG10" s="25"/>
      <c r="AH10" s="1"/>
    </row>
    <row r="11" spans="2:34" x14ac:dyDescent="0.25">
      <c r="B11" s="1"/>
      <c r="C11" s="19" t="s">
        <v>9</v>
      </c>
      <c r="D11" s="20">
        <v>44199</v>
      </c>
      <c r="E11" s="21"/>
      <c r="F11" s="20">
        <v>44242</v>
      </c>
      <c r="G11" s="21"/>
      <c r="H11" s="22">
        <v>2000</v>
      </c>
      <c r="I11" s="23"/>
      <c r="J11" s="26" t="b">
        <f>IF(J6&lt;$C$8&lt;F8,0,IF(AND(J6&lt;$E$8),IF(AND(MONTH(J6)=MONTH($C$8),YEAR(J6)=YEAR($C$8)),$G$8*(1-(DAY($C$8)-1)/DAY(J6)),$G$8)))</f>
        <v>0</v>
      </c>
      <c r="K11" s="25"/>
      <c r="L11" s="24"/>
      <c r="M11" s="25"/>
      <c r="N11" s="24"/>
      <c r="O11" s="25"/>
      <c r="P11" s="24"/>
      <c r="Q11" s="25"/>
      <c r="R11" s="24"/>
      <c r="S11" s="25"/>
      <c r="T11" s="24"/>
      <c r="U11" s="25"/>
      <c r="V11" s="24"/>
      <c r="W11" s="25"/>
      <c r="X11" s="24"/>
      <c r="Y11" s="25"/>
      <c r="Z11" s="24"/>
      <c r="AA11" s="25"/>
      <c r="AB11" s="24"/>
      <c r="AC11" s="25"/>
      <c r="AD11" s="24"/>
      <c r="AE11" s="25"/>
      <c r="AF11" s="24"/>
      <c r="AG11" s="25"/>
      <c r="AH11" s="1"/>
    </row>
    <row r="12" spans="2:34" x14ac:dyDescent="0.25">
      <c r="B12" s="1"/>
      <c r="C12" s="19" t="s">
        <v>10</v>
      </c>
      <c r="D12" s="20"/>
      <c r="E12" s="21"/>
      <c r="F12" s="20"/>
      <c r="G12" s="21"/>
      <c r="H12" s="22"/>
      <c r="I12" s="23"/>
      <c r="J12" s="24"/>
      <c r="K12" s="25"/>
      <c r="L12" s="24"/>
      <c r="M12" s="25"/>
      <c r="N12" s="24"/>
      <c r="O12" s="25"/>
      <c r="P12" s="24"/>
      <c r="Q12" s="25"/>
      <c r="R12" s="24"/>
      <c r="S12" s="25"/>
      <c r="T12" s="24"/>
      <c r="U12" s="25"/>
      <c r="V12" s="24"/>
      <c r="W12" s="25"/>
      <c r="X12" s="24"/>
      <c r="Y12" s="25"/>
      <c r="Z12" s="24"/>
      <c r="AA12" s="25"/>
      <c r="AB12" s="24"/>
      <c r="AC12" s="25"/>
      <c r="AD12" s="24"/>
      <c r="AE12" s="25"/>
      <c r="AF12" s="24"/>
      <c r="AG12" s="25"/>
      <c r="AH12" s="1"/>
    </row>
    <row r="13" spans="2:34" x14ac:dyDescent="0.25">
      <c r="B13" s="1"/>
      <c r="C13" s="19" t="s">
        <v>11</v>
      </c>
      <c r="D13" s="20"/>
      <c r="E13" s="21"/>
      <c r="F13" s="20"/>
      <c r="G13" s="21"/>
      <c r="H13" s="22"/>
      <c r="I13" s="23"/>
      <c r="J13" s="24"/>
      <c r="K13" s="25"/>
      <c r="L13" s="24"/>
      <c r="M13" s="25"/>
      <c r="N13" s="24"/>
      <c r="O13" s="25"/>
      <c r="P13" s="24"/>
      <c r="Q13" s="25"/>
      <c r="R13" s="24"/>
      <c r="S13" s="25"/>
      <c r="T13" s="24"/>
      <c r="U13" s="25"/>
      <c r="V13" s="24"/>
      <c r="W13" s="25"/>
      <c r="X13" s="24"/>
      <c r="Y13" s="25"/>
      <c r="Z13" s="24"/>
      <c r="AA13" s="25"/>
      <c r="AB13" s="24"/>
      <c r="AC13" s="25"/>
      <c r="AD13" s="24"/>
      <c r="AE13" s="25"/>
      <c r="AF13" s="24"/>
      <c r="AG13" s="25"/>
      <c r="AH13" s="1"/>
    </row>
    <row r="14" spans="2:34" x14ac:dyDescent="0.25">
      <c r="B14" s="1"/>
      <c r="C14" s="19" t="s">
        <v>12</v>
      </c>
      <c r="D14" s="20"/>
      <c r="E14" s="21"/>
      <c r="F14" s="20"/>
      <c r="G14" s="21"/>
      <c r="H14" s="22"/>
      <c r="I14" s="23"/>
      <c r="J14" s="24"/>
      <c r="K14" s="25"/>
      <c r="L14" s="24"/>
      <c r="M14" s="25"/>
      <c r="N14" s="24"/>
      <c r="O14" s="25"/>
      <c r="P14" s="24"/>
      <c r="Q14" s="25"/>
      <c r="R14" s="24"/>
      <c r="S14" s="25"/>
      <c r="T14" s="24"/>
      <c r="U14" s="25"/>
      <c r="V14" s="24"/>
      <c r="W14" s="25"/>
      <c r="X14" s="24"/>
      <c r="Y14" s="25"/>
      <c r="Z14" s="24"/>
      <c r="AA14" s="25"/>
      <c r="AB14" s="24"/>
      <c r="AC14" s="25"/>
      <c r="AD14" s="24"/>
      <c r="AE14" s="25"/>
      <c r="AF14" s="24"/>
      <c r="AG14" s="25"/>
      <c r="AH14" s="1"/>
    </row>
    <row r="15" spans="2:34" x14ac:dyDescent="0.25">
      <c r="B15" s="1"/>
      <c r="C15" s="19" t="s">
        <v>13</v>
      </c>
      <c r="D15" s="20"/>
      <c r="E15" s="21"/>
      <c r="F15" s="20"/>
      <c r="G15" s="21"/>
      <c r="H15" s="22"/>
      <c r="I15" s="23"/>
      <c r="J15" s="24"/>
      <c r="K15" s="25"/>
      <c r="L15" s="24"/>
      <c r="M15" s="25"/>
      <c r="N15" s="24"/>
      <c r="O15" s="25"/>
      <c r="P15" s="24"/>
      <c r="Q15" s="25"/>
      <c r="R15" s="24"/>
      <c r="S15" s="25"/>
      <c r="T15" s="24"/>
      <c r="U15" s="25"/>
      <c r="V15" s="24"/>
      <c r="W15" s="25"/>
      <c r="X15" s="24"/>
      <c r="Y15" s="25"/>
      <c r="Z15" s="24"/>
      <c r="AA15" s="25"/>
      <c r="AB15" s="24"/>
      <c r="AC15" s="25"/>
      <c r="AD15" s="24"/>
      <c r="AE15" s="25"/>
      <c r="AF15" s="24"/>
      <c r="AG15" s="25"/>
      <c r="AH15" s="1"/>
    </row>
    <row r="16" spans="2:34" ht="15.75" thickBot="1" x14ac:dyDescent="0.3">
      <c r="B16" s="1"/>
      <c r="C16" s="27" t="s">
        <v>14</v>
      </c>
      <c r="D16" s="28"/>
      <c r="E16" s="29"/>
      <c r="F16" s="28"/>
      <c r="G16" s="30"/>
      <c r="H16" s="31"/>
      <c r="I16" s="32"/>
      <c r="J16" s="33"/>
      <c r="K16" s="34"/>
      <c r="L16" s="33"/>
      <c r="M16" s="34"/>
      <c r="N16" s="33"/>
      <c r="O16" s="34"/>
      <c r="P16" s="33"/>
      <c r="Q16" s="34"/>
      <c r="R16" s="33"/>
      <c r="S16" s="34"/>
      <c r="T16" s="33"/>
      <c r="U16" s="34"/>
      <c r="V16" s="33"/>
      <c r="W16" s="34"/>
      <c r="X16" s="33"/>
      <c r="Y16" s="34"/>
      <c r="Z16" s="33"/>
      <c r="AA16" s="34"/>
      <c r="AB16" s="33"/>
      <c r="AC16" s="34"/>
      <c r="AD16" s="33"/>
      <c r="AE16" s="34"/>
      <c r="AF16" s="33"/>
      <c r="AG16" s="34"/>
      <c r="AH16" s="1"/>
    </row>
    <row r="17" spans="2:34" x14ac:dyDescent="0.25">
      <c r="B17" s="1"/>
      <c r="C17" s="1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1"/>
    </row>
    <row r="18" spans="2:34" x14ac:dyDescent="0.25">
      <c r="B18" s="1"/>
      <c r="C18" s="1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1"/>
    </row>
    <row r="21" spans="2:34" x14ac:dyDescent="0.25">
      <c r="D21" s="35">
        <v>44197</v>
      </c>
    </row>
  </sheetData>
  <mergeCells count="15">
    <mergeCell ref="AB6:AC6"/>
    <mergeCell ref="AD6:AE6"/>
    <mergeCell ref="AF6:AG6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L6:M6"/>
    <mergeCell ref="N6:O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Thomas</dc:creator>
  <cp:lastModifiedBy>Christophe Thomas</cp:lastModifiedBy>
  <dcterms:created xsi:type="dcterms:W3CDTF">2021-02-11T19:02:37Z</dcterms:created>
  <dcterms:modified xsi:type="dcterms:W3CDTF">2021-02-11T19:06:50Z</dcterms:modified>
</cp:coreProperties>
</file>