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xr:revisionPtr revIDLastSave="0" documentId="13_ncr:1_{78B1FCDF-9AB2-41D7-80A2-ED96CC4574E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ZCO3 V2" sheetId="1" r:id="rId1"/>
    <sheet name="Feuil1" sheetId="2" r:id="rId2"/>
  </sheets>
  <definedNames>
    <definedName name="_xlnm.Print_Area" localSheetId="0">'ZCO3 V2'!$A$1:$Q$26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7" i="1" l="1"/>
  <c r="P6" i="1"/>
  <c r="O4" i="1"/>
  <c r="I4" i="1"/>
  <c r="F51" i="2"/>
  <c r="E51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</calcChain>
</file>

<file path=xl/sharedStrings.xml><?xml version="1.0" encoding="utf-8"?>
<sst xmlns="http://schemas.openxmlformats.org/spreadsheetml/2006/main" count="90" uniqueCount="82">
  <si>
    <t>A TEC 5 C 71 N°2</t>
  </si>
  <si>
    <t>FICHE D'ISOLEMENT DES CABLES ZCO3</t>
  </si>
  <si>
    <t>NOM DU CABLE</t>
  </si>
  <si>
    <r>
      <t>CABLE DE 4 QUARTES DE 1 MM</t>
    </r>
    <r>
      <rPr>
        <sz val="11"/>
        <color theme="1"/>
        <rFont val="Calibri"/>
        <family val="2"/>
      </rPr>
      <t>² LONGUEUR</t>
    </r>
  </si>
  <si>
    <t xml:space="preserve">Valeur admissible de l'isolement: </t>
  </si>
  <si>
    <r>
      <t>_ _ _ _ _ _ _ _ _ _ _ _ _ _ _ _ _ _ _ _ _ M</t>
    </r>
    <r>
      <rPr>
        <sz val="11"/>
        <color theme="1"/>
        <rFont val="Calibri"/>
        <family val="2"/>
      </rPr>
      <t>Ω</t>
    </r>
  </si>
  <si>
    <t>Valeur limite d'isolement:</t>
  </si>
  <si>
    <t>Etat atmosphérique</t>
  </si>
  <si>
    <t>Date et heures des mesures</t>
  </si>
  <si>
    <t>Nom et signature</t>
  </si>
  <si>
    <t xml:space="preserve"> Continuité des masses de l'armature du câble.</t>
  </si>
  <si>
    <t xml:space="preserve"> Diaphonie (Maintenance corrective).</t>
  </si>
  <si>
    <t xml:space="preserve">MΩ </t>
  </si>
  <si>
    <t xml:space="preserve"> Valeur d'isolement : armature métalique &lt;-&gt; BE.</t>
  </si>
  <si>
    <t xml:space="preserve"> Observation :</t>
  </si>
  <si>
    <t>T</t>
  </si>
  <si>
    <t xml:space="preserve"> Continuité des conducteurs.</t>
  </si>
  <si>
    <t xml:space="preserve">C  </t>
  </si>
  <si>
    <t>c</t>
  </si>
  <si>
    <t xml:space="preserve">NC </t>
  </si>
  <si>
    <r>
      <rPr>
        <b/>
        <i/>
        <sz val="11"/>
        <color theme="1"/>
        <rFont val="Calibri"/>
        <family val="2"/>
        <scheme val="minor"/>
      </rPr>
      <t>( Valeur en M</t>
    </r>
    <r>
      <rPr>
        <b/>
        <i/>
        <sz val="11"/>
        <color theme="1"/>
        <rFont val="Calibri"/>
        <family val="2"/>
      </rPr>
      <t>Ω )</t>
    </r>
  </si>
  <si>
    <t>Nom du  Câble</t>
  </si>
  <si>
    <t>Nombre de Fil</t>
  </si>
  <si>
    <t>Longueur du câble en m</t>
  </si>
  <si>
    <t xml:space="preserve">Valeur limite d'isolement  câble neuf </t>
  </si>
  <si>
    <t>Valeur limite d'isolement  câble ancien</t>
  </si>
  <si>
    <t>CE1,2RFM-P72.1</t>
  </si>
  <si>
    <t xml:space="preserve"> CE1,2RFM-CE0,96RFM.1</t>
  </si>
  <si>
    <t xml:space="preserve"> CA1,6RFM-CE1,2RFM.1</t>
  </si>
  <si>
    <t xml:space="preserve"> CE0,96RFM-P72.1</t>
  </si>
  <si>
    <t>CA0,3RFM-P72.1</t>
  </si>
  <si>
    <t>CE0,3R1M-CE28,3.1</t>
  </si>
  <si>
    <t xml:space="preserve"> CE0,3R1M-P72.1</t>
  </si>
  <si>
    <t>CE0,4R1M-P72.1</t>
  </si>
  <si>
    <t>CE27,8-CE0,4R1M.1</t>
  </si>
  <si>
    <t>CE0,8R1M-P72.1</t>
  </si>
  <si>
    <t>CE1,6R1M-P72.1</t>
  </si>
  <si>
    <t xml:space="preserve"> CE2,2R1M-CE1,6R1M.1</t>
  </si>
  <si>
    <t>CE2,2R1M-P72.1</t>
  </si>
  <si>
    <t>CA2,5R1M-CE2,2R1M,1</t>
  </si>
  <si>
    <t xml:space="preserve"> CE0,5R2M-P72.1</t>
  </si>
  <si>
    <t xml:space="preserve"> CE1,0R2M-P72.1</t>
  </si>
  <si>
    <t>CE1,7R2M-P72.1</t>
  </si>
  <si>
    <t>CE2,3R2M-CE1,7R2M.1</t>
  </si>
  <si>
    <t>CE2,3R2M-CE26,7.1</t>
  </si>
  <si>
    <t>CA2,7R2M-P72.1</t>
  </si>
  <si>
    <t>CE22,9-P72.1</t>
  </si>
  <si>
    <t xml:space="preserve"> CE24,0-P72.1</t>
  </si>
  <si>
    <t xml:space="preserve"> CE25,0-P72.1</t>
  </si>
  <si>
    <t>STM25,9V2-CA26,0.1</t>
  </si>
  <si>
    <t>STM25,9V1-CA26,0.1</t>
  </si>
  <si>
    <t>CA26,0-P72.1</t>
  </si>
  <si>
    <t>CE26,42-CE26,49.1</t>
  </si>
  <si>
    <t>CE26,49-P72.1</t>
  </si>
  <si>
    <t>CE26,49-P72.2</t>
  </si>
  <si>
    <t>CE26,7-P72.1</t>
  </si>
  <si>
    <t>CE27,2-P72.1</t>
  </si>
  <si>
    <t>CE27,2-P72.2</t>
  </si>
  <si>
    <t>CE28,3-P72.1</t>
  </si>
  <si>
    <t>CE28,3-P72.2</t>
  </si>
  <si>
    <t>CE28,5-P72.1</t>
  </si>
  <si>
    <t>P72-CE28,9.1</t>
  </si>
  <si>
    <t>P72-CE29,0.1</t>
  </si>
  <si>
    <t>CE29,0-CE29,1.1</t>
  </si>
  <si>
    <t>P72-CE29,3V4.1</t>
  </si>
  <si>
    <t>P72-CE29,4.1</t>
  </si>
  <si>
    <t xml:space="preserve"> P72-CE29,7.1</t>
  </si>
  <si>
    <t>P72-CE30,3.1</t>
  </si>
  <si>
    <t>P72-CE30,6.1</t>
  </si>
  <si>
    <t>P72-CE31,7.1</t>
  </si>
  <si>
    <t xml:space="preserve"> P72-CE32,8.1</t>
  </si>
  <si>
    <t>P72-CE33,9.1</t>
  </si>
  <si>
    <t xml:space="preserve"> P72-CE33,9.2</t>
  </si>
  <si>
    <t>CE33,9-CE35,3.1</t>
  </si>
  <si>
    <t xml:space="preserve"> STM - CE 28,9.14</t>
  </si>
  <si>
    <t xml:space="preserve"> CE 29,4.9 (STM29,5,1)</t>
  </si>
  <si>
    <t>MΩ.Km</t>
  </si>
  <si>
    <t xml:space="preserve">Câble neuf: </t>
  </si>
  <si>
    <t xml:space="preserve">Câble ancien: </t>
  </si>
  <si>
    <t>Nombre de fils</t>
  </si>
  <si>
    <t>Poste</t>
  </si>
  <si>
    <t>Colonne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</si>
</sst>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Webdings"/>
      <family val="1"/>
      <charset val="2"/>
    </font>
    <font>
      <b/>
      <i/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8"/>
      <color theme="1"/>
      <name val="Calibri Light"/>
      <family val="2"/>
      <scheme val="major"/>
    </font>
    <font>
      <b/>
      <sz val="18"/>
      <color theme="1"/>
      <name val="Calibri"/>
      <family val="2"/>
      <scheme val="minor"/>
    </font>
    <font>
      <b/>
      <sz val="18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/>
    <xf numFmtId="0" fontId="0" fillId="2" borderId="5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15" xfId="0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2" borderId="17" xfId="0" applyFill="1" applyBorder="1" applyAlignment="1">
      <alignment horizontal="center" vertical="center"/>
    </xf>
    <xf numFmtId="0" fontId="4" fillId="2" borderId="0" xfId="0" applyFont="1" applyFill="1" applyAlignment="1">
      <alignment horizontal="right"/>
    </xf>
    <xf numFmtId="0" fontId="0" fillId="2" borderId="0" xfId="0" applyFill="1" applyAlignment="1">
      <alignment horizontal="center"/>
    </xf>
    <xf numFmtId="0" fontId="0" fillId="2" borderId="16" xfId="0" applyFill="1" applyBorder="1" applyAlignment="1">
      <alignment horizontal="center"/>
    </xf>
    <xf numFmtId="0" fontId="6" fillId="2" borderId="0" xfId="0" applyFont="1" applyFill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/>
    <xf numFmtId="0" fontId="13" fillId="0" borderId="3" xfId="0" applyFont="1" applyBorder="1"/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10" fillId="2" borderId="11" xfId="0" applyFont="1" applyFill="1" applyBorder="1" applyAlignment="1">
      <alignment vertical="center"/>
    </xf>
    <xf numFmtId="0" fontId="0" fillId="2" borderId="0" xfId="0" applyFill="1" applyAlignment="1">
      <alignment horizontal="left" vertical="center"/>
    </xf>
    <xf numFmtId="0" fontId="10" fillId="2" borderId="5" xfId="0" applyFont="1" applyFill="1" applyBorder="1" applyAlignment="1">
      <alignment horizontal="center"/>
    </xf>
    <xf numFmtId="0" fontId="10" fillId="2" borderId="6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2" borderId="13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0" fontId="8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center"/>
    </xf>
    <xf numFmtId="0" fontId="7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22860</xdr:colOff>
      <xdr:row>9</xdr:row>
      <xdr:rowOff>247650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758940" y="235077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R26"/>
  <sheetViews>
    <sheetView tabSelected="1" showWhiteSpace="0" view="pageLayout" topLeftCell="A7" zoomScale="85" zoomScaleNormal="100" zoomScalePageLayoutView="85" workbookViewId="0">
      <selection activeCell="G3" sqref="G3:K3"/>
    </sheetView>
  </sheetViews>
  <sheetFormatPr baseColWidth="10" defaultColWidth="11.44140625" defaultRowHeight="14.4" x14ac:dyDescent="0.3"/>
  <cols>
    <col min="1" max="17" width="8.109375" style="1" customWidth="1"/>
    <col min="18" max="16384" width="11.44140625" style="1"/>
  </cols>
  <sheetData>
    <row r="1" spans="1:18" x14ac:dyDescent="0.3">
      <c r="A1" s="50"/>
      <c r="B1" s="51"/>
      <c r="C1" s="51"/>
      <c r="D1" s="52" t="s">
        <v>0</v>
      </c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3"/>
    </row>
    <row r="2" spans="1:18" ht="15.6" x14ac:dyDescent="0.3">
      <c r="A2" s="45"/>
      <c r="B2" s="46"/>
      <c r="C2" s="46"/>
      <c r="D2" s="54" t="s">
        <v>1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5"/>
    </row>
    <row r="3" spans="1:18" x14ac:dyDescent="0.3">
      <c r="A3" s="45"/>
      <c r="B3" s="46"/>
      <c r="C3" s="46"/>
      <c r="D3" s="46" t="s">
        <v>2</v>
      </c>
      <c r="E3" s="46"/>
      <c r="F3" s="46"/>
      <c r="G3" s="43" t="s">
        <v>33</v>
      </c>
      <c r="H3" s="43"/>
      <c r="I3" s="43"/>
      <c r="J3" s="43"/>
      <c r="K3" s="43"/>
      <c r="L3" s="46" t="s">
        <v>80</v>
      </c>
      <c r="M3" s="46"/>
      <c r="N3" s="46"/>
      <c r="O3" s="46" t="s">
        <v>81</v>
      </c>
      <c r="P3" s="46"/>
      <c r="Q3" s="47"/>
    </row>
    <row r="4" spans="1:18" x14ac:dyDescent="0.3">
      <c r="A4" s="45"/>
      <c r="B4" s="46"/>
      <c r="C4" s="46"/>
      <c r="D4" s="46" t="s">
        <v>3</v>
      </c>
      <c r="E4" s="46"/>
      <c r="F4" s="46"/>
      <c r="G4" s="46"/>
      <c r="H4" s="46"/>
      <c r="I4" s="62">
        <f>VLOOKUP(G3,Feuil1!A2:F51,3,FALSE)</f>
        <v>967</v>
      </c>
      <c r="J4" s="63"/>
      <c r="K4" s="63"/>
      <c r="L4" s="64"/>
      <c r="M4" s="46" t="s">
        <v>79</v>
      </c>
      <c r="N4" s="46"/>
      <c r="O4" s="43">
        <f>VLOOKUP(G3,Feuil1!A2:F51,2,FALSE)</f>
        <v>16</v>
      </c>
      <c r="P4" s="43"/>
      <c r="Q4" s="44"/>
    </row>
    <row r="5" spans="1:18" x14ac:dyDescent="0.3">
      <c r="A5" s="45" t="s">
        <v>4</v>
      </c>
      <c r="B5" s="46"/>
      <c r="C5" s="46"/>
      <c r="D5" s="46"/>
      <c r="E5" s="46"/>
      <c r="F5" s="46"/>
      <c r="G5" s="46" t="s">
        <v>5</v>
      </c>
      <c r="H5" s="46"/>
      <c r="I5" s="46"/>
      <c r="J5" s="46"/>
      <c r="K5" s="46"/>
      <c r="L5" s="46"/>
      <c r="M5" s="46"/>
      <c r="N5" s="46"/>
      <c r="O5" s="46" t="s">
        <v>6</v>
      </c>
      <c r="P5" s="46"/>
      <c r="Q5" s="47"/>
    </row>
    <row r="6" spans="1:18" ht="30" customHeight="1" thickBot="1" x14ac:dyDescent="0.35">
      <c r="A6" s="48" t="s">
        <v>7</v>
      </c>
      <c r="B6" s="49"/>
      <c r="C6" s="49"/>
      <c r="D6" s="49"/>
      <c r="E6" s="49"/>
      <c r="F6" s="49"/>
      <c r="G6" s="49" t="s">
        <v>8</v>
      </c>
      <c r="H6" s="49"/>
      <c r="I6" s="49"/>
      <c r="J6" s="49"/>
      <c r="K6" s="49" t="s">
        <v>9</v>
      </c>
      <c r="L6" s="49"/>
      <c r="M6" s="49"/>
      <c r="N6" s="49"/>
      <c r="O6" s="37" t="s">
        <v>77</v>
      </c>
      <c r="P6" s="41">
        <f>VLOOKUP(G3,Feuil1!A2:F51,5,FALSE)</f>
        <v>96.7</v>
      </c>
      <c r="Q6" s="38" t="s">
        <v>76</v>
      </c>
    </row>
    <row r="7" spans="1:18" ht="30" customHeight="1" thickBot="1" x14ac:dyDescent="0.35">
      <c r="A7" s="60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39" t="s">
        <v>78</v>
      </c>
      <c r="P7" s="41">
        <f>VLOOKUP(G3,Feuil1!A2:F51,6,FALSE)</f>
        <v>9.67</v>
      </c>
      <c r="Q7" s="40" t="s">
        <v>76</v>
      </c>
    </row>
    <row r="8" spans="1:18" ht="11.25" customHeight="1" x14ac:dyDescent="0.3"/>
    <row r="9" spans="1:18" ht="21.75" customHeight="1" x14ac:dyDescent="0.3">
      <c r="A9" s="2">
        <v>2</v>
      </c>
      <c r="B9" s="2"/>
      <c r="C9" s="3"/>
      <c r="D9" s="3"/>
      <c r="E9" s="3"/>
      <c r="F9" s="3"/>
      <c r="G9" s="3"/>
      <c r="H9" s="3"/>
      <c r="I9" s="3"/>
      <c r="J9" s="8" t="s">
        <v>17</v>
      </c>
      <c r="K9" s="8" t="s">
        <v>19</v>
      </c>
      <c r="L9" s="9"/>
      <c r="R9" s="4"/>
    </row>
    <row r="10" spans="1:18" ht="21.75" customHeight="1" x14ac:dyDescent="0.3">
      <c r="A10" s="2">
        <v>3</v>
      </c>
      <c r="B10" s="2"/>
      <c r="C10" s="2"/>
      <c r="D10" s="3"/>
      <c r="E10" s="3"/>
      <c r="F10" s="3"/>
      <c r="G10" s="3"/>
      <c r="H10" s="3"/>
      <c r="I10" s="3"/>
      <c r="J10" s="11" t="s">
        <v>18</v>
      </c>
      <c r="K10" s="11" t="s">
        <v>18</v>
      </c>
      <c r="L10" s="42" t="s">
        <v>16</v>
      </c>
      <c r="M10" s="42"/>
      <c r="N10" s="42"/>
      <c r="O10" s="42"/>
      <c r="P10" s="42"/>
      <c r="Q10" s="42"/>
      <c r="R10" s="4"/>
    </row>
    <row r="11" spans="1:18" ht="21.75" customHeight="1" x14ac:dyDescent="0.3">
      <c r="A11" s="2">
        <v>4</v>
      </c>
      <c r="B11" s="2"/>
      <c r="C11" s="2"/>
      <c r="D11" s="2"/>
      <c r="E11" s="3"/>
      <c r="F11" s="3"/>
      <c r="G11" s="3"/>
      <c r="H11" s="3"/>
      <c r="I11" s="3"/>
      <c r="J11" s="11" t="s">
        <v>18</v>
      </c>
      <c r="K11" s="11" t="s">
        <v>18</v>
      </c>
      <c r="L11" s="42" t="s">
        <v>10</v>
      </c>
      <c r="M11" s="42"/>
      <c r="N11" s="42"/>
      <c r="O11" s="42"/>
      <c r="P11" s="42"/>
      <c r="Q11" s="42"/>
      <c r="R11" s="4"/>
    </row>
    <row r="12" spans="1:18" ht="21.75" customHeight="1" thickBot="1" x14ac:dyDescent="0.35">
      <c r="A12" s="2">
        <v>5</v>
      </c>
      <c r="B12" s="2"/>
      <c r="C12" s="2"/>
      <c r="D12" s="2"/>
      <c r="E12" s="2"/>
      <c r="F12" s="3"/>
      <c r="G12" s="3"/>
      <c r="H12" s="3"/>
      <c r="I12" s="3"/>
      <c r="J12" s="11" t="s">
        <v>18</v>
      </c>
      <c r="K12" s="11" t="s">
        <v>18</v>
      </c>
      <c r="L12" s="42" t="s">
        <v>11</v>
      </c>
      <c r="M12" s="42"/>
      <c r="N12" s="42"/>
      <c r="O12" s="42"/>
      <c r="P12" s="42"/>
      <c r="Q12" s="42"/>
      <c r="R12" s="4"/>
    </row>
    <row r="13" spans="1:18" ht="21.75" customHeight="1" thickBot="1" x14ac:dyDescent="0.35">
      <c r="A13" s="2">
        <v>6</v>
      </c>
      <c r="B13" s="2"/>
      <c r="C13" s="2"/>
      <c r="D13" s="2"/>
      <c r="E13" s="2"/>
      <c r="F13" s="2"/>
      <c r="G13" s="3"/>
      <c r="H13" s="3"/>
      <c r="I13" s="3"/>
      <c r="J13" s="56" t="s">
        <v>12</v>
      </c>
      <c r="K13" s="57"/>
      <c r="L13" s="5" t="s">
        <v>13</v>
      </c>
      <c r="M13" s="6"/>
      <c r="N13" s="6"/>
      <c r="O13" s="6"/>
      <c r="P13" s="6"/>
      <c r="Q13" s="6"/>
    </row>
    <row r="14" spans="1:18" ht="21.75" customHeight="1" x14ac:dyDescent="0.3">
      <c r="A14" s="2">
        <v>7</v>
      </c>
      <c r="B14" s="2"/>
      <c r="C14" s="2"/>
      <c r="D14" s="2"/>
      <c r="E14" s="2"/>
      <c r="F14" s="2"/>
      <c r="G14" s="2"/>
      <c r="H14" s="3"/>
      <c r="I14" s="3"/>
      <c r="J14" s="10"/>
      <c r="K14" s="10"/>
      <c r="L14" s="65" t="s">
        <v>14</v>
      </c>
      <c r="M14" s="65"/>
      <c r="N14" s="9"/>
      <c r="O14" s="9"/>
      <c r="P14" s="9"/>
      <c r="Q14" s="9"/>
    </row>
    <row r="15" spans="1:18" ht="21.75" customHeight="1" x14ac:dyDescent="0.3">
      <c r="A15" s="2">
        <v>8</v>
      </c>
      <c r="B15" s="2"/>
      <c r="C15" s="2"/>
      <c r="D15" s="2"/>
      <c r="E15" s="2"/>
      <c r="F15" s="2"/>
      <c r="G15" s="2"/>
      <c r="H15" s="2"/>
      <c r="I15" s="3"/>
      <c r="Q15" s="3"/>
    </row>
    <row r="16" spans="1:18" ht="21.75" customHeight="1" x14ac:dyDescent="0.3">
      <c r="A16" s="2">
        <v>9</v>
      </c>
      <c r="B16" s="2"/>
      <c r="C16" s="2"/>
      <c r="D16" s="2"/>
      <c r="E16" s="2"/>
      <c r="F16" s="2"/>
      <c r="G16" s="2"/>
      <c r="H16" s="2"/>
      <c r="I16" s="2"/>
      <c r="Q16" s="3"/>
    </row>
    <row r="17" spans="1:17" ht="21.75" customHeight="1" x14ac:dyDescent="0.3">
      <c r="A17" s="2">
        <v>10</v>
      </c>
      <c r="B17" s="2"/>
      <c r="C17" s="2"/>
      <c r="D17" s="2"/>
      <c r="E17" s="2"/>
      <c r="F17" s="2"/>
      <c r="G17" s="2"/>
      <c r="H17" s="2"/>
      <c r="I17" s="2"/>
      <c r="J17" s="2"/>
      <c r="K17" s="3"/>
      <c r="L17" s="3"/>
      <c r="M17" s="3"/>
      <c r="N17" s="3"/>
      <c r="O17" s="3"/>
      <c r="P17" s="3"/>
      <c r="Q17" s="3"/>
    </row>
    <row r="18" spans="1:17" ht="21.75" customHeight="1" x14ac:dyDescent="0.3">
      <c r="A18" s="2">
        <v>11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  <c r="M18" s="3"/>
      <c r="N18" s="3"/>
      <c r="O18" s="3"/>
      <c r="P18" s="3"/>
      <c r="Q18" s="3"/>
    </row>
    <row r="19" spans="1:17" ht="21.75" customHeight="1" x14ac:dyDescent="0.3">
      <c r="A19" s="2">
        <v>12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  <c r="N19" s="3"/>
      <c r="O19" s="3"/>
      <c r="P19" s="3"/>
      <c r="Q19" s="3"/>
    </row>
    <row r="20" spans="1:17" ht="21.75" customHeight="1" x14ac:dyDescent="0.3">
      <c r="A20" s="2">
        <v>13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3"/>
      <c r="O20" s="3"/>
      <c r="P20" s="3"/>
      <c r="Q20" s="3"/>
    </row>
    <row r="21" spans="1:17" ht="21.75" customHeight="1" x14ac:dyDescent="0.3">
      <c r="A21" s="2">
        <v>14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  <c r="P21" s="3"/>
      <c r="Q21" s="3"/>
    </row>
    <row r="22" spans="1:17" ht="21.75" customHeight="1" x14ac:dyDescent="0.3">
      <c r="A22" s="2">
        <v>15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3"/>
      <c r="Q22" s="3"/>
    </row>
    <row r="23" spans="1:17" ht="21.75" customHeight="1" x14ac:dyDescent="0.3">
      <c r="A23" s="2">
        <v>16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3"/>
    </row>
    <row r="24" spans="1:17" ht="21.75" customHeight="1" x14ac:dyDescent="0.3">
      <c r="A24" s="7" t="s">
        <v>15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2"/>
      <c r="Q24" s="2"/>
    </row>
    <row r="25" spans="1:17" ht="21.75" customHeight="1" x14ac:dyDescent="0.3">
      <c r="A25" s="2"/>
      <c r="B25" s="2">
        <v>1</v>
      </c>
      <c r="C25" s="2">
        <v>2</v>
      </c>
      <c r="D25" s="2">
        <v>3</v>
      </c>
      <c r="E25" s="2">
        <v>4</v>
      </c>
      <c r="F25" s="2">
        <v>5</v>
      </c>
      <c r="G25" s="2">
        <v>6</v>
      </c>
      <c r="H25" s="2">
        <v>7</v>
      </c>
      <c r="I25" s="2">
        <v>8</v>
      </c>
      <c r="J25" s="2">
        <v>9</v>
      </c>
      <c r="K25" s="2">
        <v>10</v>
      </c>
      <c r="L25" s="2">
        <v>11</v>
      </c>
      <c r="M25" s="2">
        <v>12</v>
      </c>
      <c r="N25" s="2">
        <v>13</v>
      </c>
      <c r="O25" s="2">
        <v>14</v>
      </c>
      <c r="P25" s="2">
        <v>15</v>
      </c>
      <c r="Q25" s="2">
        <v>16</v>
      </c>
    </row>
    <row r="26" spans="1:17" x14ac:dyDescent="0.3">
      <c r="A26" s="58" t="s">
        <v>20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</row>
  </sheetData>
  <mergeCells count="26">
    <mergeCell ref="L12:Q12"/>
    <mergeCell ref="J13:K13"/>
    <mergeCell ref="A26:Q26"/>
    <mergeCell ref="D3:F3"/>
    <mergeCell ref="G3:K3"/>
    <mergeCell ref="L3:N3"/>
    <mergeCell ref="O3:Q3"/>
    <mergeCell ref="A7:F7"/>
    <mergeCell ref="G7:J7"/>
    <mergeCell ref="K7:N7"/>
    <mergeCell ref="D4:H4"/>
    <mergeCell ref="I4:L4"/>
    <mergeCell ref="M4:N4"/>
    <mergeCell ref="L14:M14"/>
    <mergeCell ref="L11:Q11"/>
    <mergeCell ref="O4:Q4"/>
    <mergeCell ref="A5:F5"/>
    <mergeCell ref="G5:N5"/>
    <mergeCell ref="O5:Q5"/>
    <mergeCell ref="A6:F6"/>
    <mergeCell ref="G6:J6"/>
    <mergeCell ref="K6:N6"/>
    <mergeCell ref="A1:C4"/>
    <mergeCell ref="D1:Q1"/>
    <mergeCell ref="D2:Q2"/>
    <mergeCell ref="L10:Q10"/>
  </mergeCells>
  <pageMargins left="0.43307086614173229" right="0.43307086614173229" top="0.35433070866141736" bottom="0.35433070866141736" header="0" footer="0"/>
  <pageSetup paperSize="9" orientation="landscape" r:id="rId1"/>
  <headerFooter scaleWithDoc="0"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4FC546-5771-4183-84D1-3F3DC0844BA1}">
          <x14:formula1>
            <xm:f>Feuil1!$A$2:$A$51</xm:f>
          </x14:formula1>
          <xm:sqref>G3:K3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80D53-0079-4B93-86F7-0AE6B450F22A}">
  <dimension ref="A1:F51"/>
  <sheetViews>
    <sheetView workbookViewId="0">
      <selection activeCell="D5" sqref="D5"/>
    </sheetView>
  </sheetViews>
  <sheetFormatPr baseColWidth="10" defaultRowHeight="14.4" x14ac:dyDescent="0.3"/>
  <cols>
    <col min="1" max="1" width="24.33203125" bestFit="1" customWidth="1"/>
    <col min="2" max="2" width="22.88671875" bestFit="1" customWidth="1"/>
    <col min="3" max="3" width="35.88671875" bestFit="1" customWidth="1"/>
    <col min="4" max="4" width="37.109375" bestFit="1" customWidth="1"/>
    <col min="5" max="5" width="55.5546875" bestFit="1" customWidth="1"/>
    <col min="6" max="6" width="57.88671875" bestFit="1" customWidth="1"/>
  </cols>
  <sheetData>
    <row r="1" spans="1:6" ht="30" customHeight="1" x14ac:dyDescent="0.45">
      <c r="A1" s="12" t="s">
        <v>21</v>
      </c>
      <c r="B1" s="13" t="s">
        <v>22</v>
      </c>
      <c r="C1" s="14" t="s">
        <v>23</v>
      </c>
      <c r="D1" s="15" t="s">
        <v>80</v>
      </c>
      <c r="E1" s="16" t="s">
        <v>24</v>
      </c>
      <c r="F1" s="17" t="s">
        <v>25</v>
      </c>
    </row>
    <row r="2" spans="1:6" ht="20.100000000000001" customHeight="1" x14ac:dyDescent="0.3">
      <c r="A2" s="18" t="s">
        <v>26</v>
      </c>
      <c r="B2" s="19">
        <v>16</v>
      </c>
      <c r="C2" s="20">
        <v>4650</v>
      </c>
      <c r="D2" s="20">
        <v>1</v>
      </c>
      <c r="E2" s="21">
        <f>C2*0.1</f>
        <v>465</v>
      </c>
      <c r="F2" s="22">
        <f>C2*0.01</f>
        <v>46.5</v>
      </c>
    </row>
    <row r="3" spans="1:6" ht="20.100000000000001" customHeight="1" x14ac:dyDescent="0.3">
      <c r="A3" s="18" t="s">
        <v>27</v>
      </c>
      <c r="B3" s="19">
        <v>16</v>
      </c>
      <c r="C3" s="20">
        <v>323</v>
      </c>
      <c r="D3" s="20">
        <v>2</v>
      </c>
      <c r="E3" s="21">
        <f t="shared" ref="E3:E51" si="0">C3*0.1</f>
        <v>32.300000000000004</v>
      </c>
      <c r="F3" s="22">
        <f t="shared" ref="F3:F51" si="1">C3*0.01</f>
        <v>3.23</v>
      </c>
    </row>
    <row r="4" spans="1:6" ht="20.100000000000001" customHeight="1" x14ac:dyDescent="0.3">
      <c r="A4" s="23" t="s">
        <v>28</v>
      </c>
      <c r="B4" s="19">
        <v>16</v>
      </c>
      <c r="C4" s="24">
        <v>336</v>
      </c>
      <c r="D4" s="24">
        <v>3</v>
      </c>
      <c r="E4" s="21">
        <f t="shared" si="0"/>
        <v>33.6</v>
      </c>
      <c r="F4" s="22">
        <f t="shared" si="1"/>
        <v>3.36</v>
      </c>
    </row>
    <row r="5" spans="1:6" ht="20.100000000000001" customHeight="1" x14ac:dyDescent="0.3">
      <c r="A5" s="18" t="s">
        <v>29</v>
      </c>
      <c r="B5" s="19">
        <v>16</v>
      </c>
      <c r="C5" s="20">
        <v>2288</v>
      </c>
      <c r="D5" s="20"/>
      <c r="E5" s="21">
        <f t="shared" si="0"/>
        <v>228.8</v>
      </c>
      <c r="F5" s="22">
        <f t="shared" si="1"/>
        <v>22.88</v>
      </c>
    </row>
    <row r="6" spans="1:6" ht="20.100000000000001" customHeight="1" x14ac:dyDescent="0.3">
      <c r="A6" s="25" t="s">
        <v>30</v>
      </c>
      <c r="B6" s="19">
        <v>16</v>
      </c>
      <c r="C6" s="20">
        <v>2004</v>
      </c>
      <c r="D6" s="20"/>
      <c r="E6" s="21">
        <f t="shared" si="0"/>
        <v>200.4</v>
      </c>
      <c r="F6" s="22">
        <f t="shared" si="1"/>
        <v>20.04</v>
      </c>
    </row>
    <row r="7" spans="1:6" ht="20.100000000000001" customHeight="1" x14ac:dyDescent="0.3">
      <c r="A7" s="25" t="s">
        <v>31</v>
      </c>
      <c r="B7" s="19">
        <v>16</v>
      </c>
      <c r="C7" s="20">
        <v>302</v>
      </c>
      <c r="D7" s="20"/>
      <c r="E7" s="21">
        <f t="shared" si="0"/>
        <v>30.200000000000003</v>
      </c>
      <c r="F7" s="22">
        <f t="shared" si="1"/>
        <v>3.02</v>
      </c>
    </row>
    <row r="8" spans="1:6" ht="20.100000000000001" customHeight="1" x14ac:dyDescent="0.3">
      <c r="A8" s="18" t="s">
        <v>32</v>
      </c>
      <c r="B8" s="19">
        <v>16</v>
      </c>
      <c r="C8" s="20">
        <v>831</v>
      </c>
      <c r="D8" s="20"/>
      <c r="E8" s="21">
        <f t="shared" si="0"/>
        <v>83.100000000000009</v>
      </c>
      <c r="F8" s="22">
        <f t="shared" si="1"/>
        <v>8.31</v>
      </c>
    </row>
    <row r="9" spans="1:6" ht="20.100000000000001" customHeight="1" x14ac:dyDescent="0.3">
      <c r="A9" s="25" t="s">
        <v>33</v>
      </c>
      <c r="B9" s="19">
        <v>16</v>
      </c>
      <c r="C9" s="20">
        <v>967</v>
      </c>
      <c r="D9" s="20"/>
      <c r="E9" s="21">
        <f t="shared" si="0"/>
        <v>96.7</v>
      </c>
      <c r="F9" s="22">
        <f t="shared" si="1"/>
        <v>9.67</v>
      </c>
    </row>
    <row r="10" spans="1:6" ht="20.100000000000001" customHeight="1" x14ac:dyDescent="0.3">
      <c r="A10" s="26" t="s">
        <v>34</v>
      </c>
      <c r="B10" s="19">
        <v>16</v>
      </c>
      <c r="C10" s="20">
        <v>86</v>
      </c>
      <c r="D10" s="20"/>
      <c r="E10" s="21">
        <f t="shared" si="0"/>
        <v>8.6</v>
      </c>
      <c r="F10" s="22">
        <f t="shared" si="1"/>
        <v>0.86</v>
      </c>
    </row>
    <row r="11" spans="1:6" ht="20.100000000000001" customHeight="1" x14ac:dyDescent="0.3">
      <c r="A11" s="26" t="s">
        <v>35</v>
      </c>
      <c r="B11" s="19">
        <v>16</v>
      </c>
      <c r="C11" s="20">
        <v>1333</v>
      </c>
      <c r="D11" s="27"/>
      <c r="E11" s="21">
        <f t="shared" si="0"/>
        <v>133.30000000000001</v>
      </c>
      <c r="F11" s="22">
        <f t="shared" si="1"/>
        <v>13.33</v>
      </c>
    </row>
    <row r="12" spans="1:6" ht="20.100000000000001" customHeight="1" x14ac:dyDescent="0.3">
      <c r="A12" s="26" t="s">
        <v>36</v>
      </c>
      <c r="B12" s="19">
        <v>16</v>
      </c>
      <c r="C12" s="20">
        <v>2009</v>
      </c>
      <c r="D12" s="27"/>
      <c r="E12" s="21">
        <f t="shared" si="0"/>
        <v>200.9</v>
      </c>
      <c r="F12" s="22">
        <f t="shared" si="1"/>
        <v>20.09</v>
      </c>
    </row>
    <row r="13" spans="1:6" ht="20.100000000000001" customHeight="1" x14ac:dyDescent="0.3">
      <c r="A13" s="25" t="s">
        <v>37</v>
      </c>
      <c r="B13" s="19">
        <v>16</v>
      </c>
      <c r="C13" s="20">
        <v>610</v>
      </c>
      <c r="D13" s="20"/>
      <c r="E13" s="21">
        <f t="shared" si="0"/>
        <v>61</v>
      </c>
      <c r="F13" s="22">
        <f t="shared" si="1"/>
        <v>6.1000000000000005</v>
      </c>
    </row>
    <row r="14" spans="1:6" ht="20.100000000000001" customHeight="1" x14ac:dyDescent="0.3">
      <c r="A14" s="26" t="s">
        <v>38</v>
      </c>
      <c r="B14" s="19">
        <v>16</v>
      </c>
      <c r="C14" s="20">
        <v>2710</v>
      </c>
      <c r="D14" s="27"/>
      <c r="E14" s="21">
        <f t="shared" si="0"/>
        <v>271</v>
      </c>
      <c r="F14" s="22">
        <f t="shared" si="1"/>
        <v>27.1</v>
      </c>
    </row>
    <row r="15" spans="1:6" ht="20.100000000000001" customHeight="1" x14ac:dyDescent="0.3">
      <c r="A15" s="28" t="s">
        <v>39</v>
      </c>
      <c r="B15" s="19">
        <v>16</v>
      </c>
      <c r="C15" s="20">
        <v>370</v>
      </c>
      <c r="D15" s="20"/>
      <c r="E15" s="21">
        <f t="shared" si="0"/>
        <v>37</v>
      </c>
      <c r="F15" s="22">
        <f t="shared" si="1"/>
        <v>3.7</v>
      </c>
    </row>
    <row r="16" spans="1:6" ht="20.100000000000001" customHeight="1" x14ac:dyDescent="0.3">
      <c r="A16" s="26" t="s">
        <v>40</v>
      </c>
      <c r="B16" s="19">
        <v>16</v>
      </c>
      <c r="C16" s="20">
        <v>688</v>
      </c>
      <c r="D16" s="27"/>
      <c r="E16" s="21">
        <f t="shared" si="0"/>
        <v>68.8</v>
      </c>
      <c r="F16" s="22">
        <f t="shared" si="1"/>
        <v>6.88</v>
      </c>
    </row>
    <row r="17" spans="1:6" ht="20.100000000000001" customHeight="1" x14ac:dyDescent="0.3">
      <c r="A17" s="25" t="s">
        <v>41</v>
      </c>
      <c r="B17" s="19">
        <v>16</v>
      </c>
      <c r="C17" s="20">
        <v>1248</v>
      </c>
      <c r="D17" s="20"/>
      <c r="E17" s="21">
        <f t="shared" si="0"/>
        <v>124.80000000000001</v>
      </c>
      <c r="F17" s="22">
        <f t="shared" si="1"/>
        <v>12.48</v>
      </c>
    </row>
    <row r="18" spans="1:6" ht="20.100000000000001" customHeight="1" x14ac:dyDescent="0.3">
      <c r="A18" s="25" t="s">
        <v>42</v>
      </c>
      <c r="B18" s="19">
        <v>16</v>
      </c>
      <c r="C18" s="20">
        <v>1888</v>
      </c>
      <c r="D18" s="20"/>
      <c r="E18" s="21">
        <f t="shared" si="0"/>
        <v>188.8</v>
      </c>
      <c r="F18" s="22">
        <f t="shared" si="1"/>
        <v>18.88</v>
      </c>
    </row>
    <row r="19" spans="1:6" ht="20.100000000000001" customHeight="1" x14ac:dyDescent="0.3">
      <c r="A19" s="26" t="s">
        <v>43</v>
      </c>
      <c r="B19" s="19">
        <v>16</v>
      </c>
      <c r="C19" s="20">
        <v>630</v>
      </c>
      <c r="D19" s="27"/>
      <c r="E19" s="21">
        <f t="shared" si="0"/>
        <v>63</v>
      </c>
      <c r="F19" s="22">
        <f t="shared" si="1"/>
        <v>6.3</v>
      </c>
    </row>
    <row r="20" spans="1:6" ht="20.100000000000001" customHeight="1" x14ac:dyDescent="0.3">
      <c r="A20" s="26" t="s">
        <v>44</v>
      </c>
      <c r="B20" s="19">
        <v>16</v>
      </c>
      <c r="C20" s="20">
        <v>366</v>
      </c>
      <c r="D20" s="20"/>
      <c r="E20" s="21">
        <f t="shared" si="0"/>
        <v>36.6</v>
      </c>
      <c r="F20" s="22">
        <f t="shared" si="1"/>
        <v>3.66</v>
      </c>
    </row>
    <row r="21" spans="1:6" ht="20.100000000000001" customHeight="1" x14ac:dyDescent="0.3">
      <c r="A21" s="26" t="s">
        <v>45</v>
      </c>
      <c r="B21" s="19">
        <v>16</v>
      </c>
      <c r="C21" s="20">
        <v>2918</v>
      </c>
      <c r="D21" s="27"/>
      <c r="E21" s="21">
        <f t="shared" si="0"/>
        <v>291.8</v>
      </c>
      <c r="F21" s="22">
        <f t="shared" si="1"/>
        <v>29.18</v>
      </c>
    </row>
    <row r="22" spans="1:6" ht="20.100000000000001" customHeight="1" x14ac:dyDescent="0.3">
      <c r="A22" s="26" t="s">
        <v>46</v>
      </c>
      <c r="B22" s="19">
        <v>16</v>
      </c>
      <c r="C22" s="24">
        <v>5910</v>
      </c>
      <c r="D22" s="24"/>
      <c r="E22" s="21">
        <f t="shared" si="0"/>
        <v>591</v>
      </c>
      <c r="F22" s="22">
        <f t="shared" si="1"/>
        <v>59.1</v>
      </c>
    </row>
    <row r="23" spans="1:6" ht="20.100000000000001" customHeight="1" x14ac:dyDescent="0.3">
      <c r="A23" s="25" t="s">
        <v>47</v>
      </c>
      <c r="B23" s="19">
        <v>16</v>
      </c>
      <c r="C23" s="20">
        <v>4804</v>
      </c>
      <c r="D23" s="20"/>
      <c r="E23" s="21">
        <f t="shared" si="0"/>
        <v>480.40000000000003</v>
      </c>
      <c r="F23" s="22">
        <f t="shared" si="1"/>
        <v>48.04</v>
      </c>
    </row>
    <row r="24" spans="1:6" ht="20.100000000000001" customHeight="1" x14ac:dyDescent="0.3">
      <c r="A24" s="26" t="s">
        <v>48</v>
      </c>
      <c r="B24" s="19">
        <v>16</v>
      </c>
      <c r="C24" s="24">
        <v>3870</v>
      </c>
      <c r="D24" s="24"/>
      <c r="E24" s="21">
        <f t="shared" si="0"/>
        <v>387</v>
      </c>
      <c r="F24" s="22">
        <f t="shared" si="1"/>
        <v>38.700000000000003</v>
      </c>
    </row>
    <row r="25" spans="1:6" ht="20.100000000000001" customHeight="1" x14ac:dyDescent="0.3">
      <c r="A25" s="25" t="s">
        <v>49</v>
      </c>
      <c r="B25" s="29">
        <v>2</v>
      </c>
      <c r="C25" s="20">
        <v>249</v>
      </c>
      <c r="D25" s="20"/>
      <c r="E25" s="21">
        <f t="shared" si="0"/>
        <v>24.900000000000002</v>
      </c>
      <c r="F25" s="22">
        <f t="shared" si="1"/>
        <v>2.4900000000000002</v>
      </c>
    </row>
    <row r="26" spans="1:6" ht="20.100000000000001" customHeight="1" x14ac:dyDescent="0.3">
      <c r="A26" s="25" t="s">
        <v>50</v>
      </c>
      <c r="B26" s="29">
        <v>2</v>
      </c>
      <c r="C26" s="20">
        <v>281</v>
      </c>
      <c r="D26" s="20"/>
      <c r="E26" s="21">
        <f t="shared" si="0"/>
        <v>28.1</v>
      </c>
      <c r="F26" s="22">
        <f t="shared" si="1"/>
        <v>2.81</v>
      </c>
    </row>
    <row r="27" spans="1:6" ht="20.100000000000001" customHeight="1" x14ac:dyDescent="0.3">
      <c r="A27" s="25" t="s">
        <v>51</v>
      </c>
      <c r="B27" s="19">
        <v>16</v>
      </c>
      <c r="C27" s="20">
        <v>2785</v>
      </c>
      <c r="D27" s="20"/>
      <c r="E27" s="21">
        <f t="shared" si="0"/>
        <v>278.5</v>
      </c>
      <c r="F27" s="22">
        <f t="shared" si="1"/>
        <v>27.85</v>
      </c>
    </row>
    <row r="28" spans="1:6" ht="20.100000000000001" customHeight="1" x14ac:dyDescent="0.3">
      <c r="A28" s="26" t="s">
        <v>52</v>
      </c>
      <c r="B28" s="19">
        <v>16</v>
      </c>
      <c r="C28" s="20">
        <v>61</v>
      </c>
      <c r="D28" s="20"/>
      <c r="E28" s="21">
        <f t="shared" si="0"/>
        <v>6.1000000000000005</v>
      </c>
      <c r="F28" s="22">
        <f t="shared" si="1"/>
        <v>0.61</v>
      </c>
    </row>
    <row r="29" spans="1:6" ht="20.100000000000001" customHeight="1" x14ac:dyDescent="0.3">
      <c r="A29" s="25" t="s">
        <v>53</v>
      </c>
      <c r="B29" s="19">
        <v>16</v>
      </c>
      <c r="C29" s="20">
        <v>2375</v>
      </c>
      <c r="D29" s="20"/>
      <c r="E29" s="21">
        <f t="shared" si="0"/>
        <v>237.5</v>
      </c>
      <c r="F29" s="22">
        <f t="shared" si="1"/>
        <v>23.75</v>
      </c>
    </row>
    <row r="30" spans="1:6" ht="20.100000000000001" customHeight="1" x14ac:dyDescent="0.3">
      <c r="A30" s="25" t="s">
        <v>54</v>
      </c>
      <c r="B30" s="19">
        <v>16</v>
      </c>
      <c r="C30" s="20">
        <v>1687</v>
      </c>
      <c r="D30" s="20"/>
      <c r="E30" s="21">
        <f t="shared" si="0"/>
        <v>168.70000000000002</v>
      </c>
      <c r="F30" s="22">
        <f t="shared" si="1"/>
        <v>16.87</v>
      </c>
    </row>
    <row r="31" spans="1:6" ht="20.100000000000001" customHeight="1" x14ac:dyDescent="0.3">
      <c r="A31" s="25" t="s">
        <v>55</v>
      </c>
      <c r="B31" s="19">
        <v>16</v>
      </c>
      <c r="C31" s="20">
        <v>2152</v>
      </c>
      <c r="D31" s="20"/>
      <c r="E31" s="21">
        <f t="shared" si="0"/>
        <v>215.20000000000002</v>
      </c>
      <c r="F31" s="22">
        <f t="shared" si="1"/>
        <v>21.52</v>
      </c>
    </row>
    <row r="32" spans="1:6" ht="20.100000000000001" customHeight="1" x14ac:dyDescent="0.3">
      <c r="A32" s="25" t="s">
        <v>56</v>
      </c>
      <c r="B32" s="19">
        <v>16</v>
      </c>
      <c r="C32" s="20">
        <v>1605</v>
      </c>
      <c r="D32" s="20"/>
      <c r="E32" s="21">
        <f t="shared" si="0"/>
        <v>160.5</v>
      </c>
      <c r="F32" s="22">
        <f t="shared" si="1"/>
        <v>16.05</v>
      </c>
    </row>
    <row r="33" spans="1:6" ht="20.100000000000001" customHeight="1" x14ac:dyDescent="0.3">
      <c r="A33" s="25" t="s">
        <v>57</v>
      </c>
      <c r="B33" s="19">
        <v>16</v>
      </c>
      <c r="C33" s="20">
        <v>1615</v>
      </c>
      <c r="D33" s="20"/>
      <c r="E33" s="21">
        <f t="shared" si="0"/>
        <v>161.5</v>
      </c>
      <c r="F33" s="22">
        <f t="shared" si="1"/>
        <v>16.149999999999999</v>
      </c>
    </row>
    <row r="34" spans="1:6" ht="20.100000000000001" customHeight="1" x14ac:dyDescent="0.3">
      <c r="A34" s="25" t="s">
        <v>58</v>
      </c>
      <c r="B34" s="19">
        <v>16</v>
      </c>
      <c r="C34" s="20">
        <v>530</v>
      </c>
      <c r="D34" s="20"/>
      <c r="E34" s="21">
        <f t="shared" si="0"/>
        <v>53</v>
      </c>
      <c r="F34" s="22">
        <f t="shared" si="1"/>
        <v>5.3</v>
      </c>
    </row>
    <row r="35" spans="1:6" ht="20.100000000000001" customHeight="1" x14ac:dyDescent="0.3">
      <c r="A35" s="25" t="s">
        <v>59</v>
      </c>
      <c r="B35" s="19">
        <v>16</v>
      </c>
      <c r="C35" s="20">
        <v>529</v>
      </c>
      <c r="D35" s="20"/>
      <c r="E35" s="21">
        <f t="shared" si="0"/>
        <v>52.900000000000006</v>
      </c>
      <c r="F35" s="22">
        <f t="shared" si="1"/>
        <v>5.29</v>
      </c>
    </row>
    <row r="36" spans="1:6" ht="20.100000000000001" customHeight="1" x14ac:dyDescent="0.3">
      <c r="A36" s="25" t="s">
        <v>60</v>
      </c>
      <c r="B36" s="19">
        <v>16</v>
      </c>
      <c r="C36" s="20">
        <v>315</v>
      </c>
      <c r="D36" s="20"/>
      <c r="E36" s="21">
        <f t="shared" si="0"/>
        <v>31.5</v>
      </c>
      <c r="F36" s="22">
        <f t="shared" si="1"/>
        <v>3.15</v>
      </c>
    </row>
    <row r="37" spans="1:6" ht="20.100000000000001" customHeight="1" x14ac:dyDescent="0.3">
      <c r="A37" s="25" t="s">
        <v>61</v>
      </c>
      <c r="B37" s="19">
        <v>16</v>
      </c>
      <c r="C37" s="20">
        <v>52</v>
      </c>
      <c r="D37" s="20"/>
      <c r="E37" s="21">
        <f t="shared" si="0"/>
        <v>5.2</v>
      </c>
      <c r="F37" s="22">
        <f t="shared" si="1"/>
        <v>0.52</v>
      </c>
    </row>
    <row r="38" spans="1:6" ht="20.100000000000001" customHeight="1" x14ac:dyDescent="0.3">
      <c r="A38" s="25" t="s">
        <v>62</v>
      </c>
      <c r="B38" s="19">
        <v>16</v>
      </c>
      <c r="C38" s="20">
        <v>175</v>
      </c>
      <c r="D38" s="20"/>
      <c r="E38" s="21">
        <f t="shared" si="0"/>
        <v>17.5</v>
      </c>
      <c r="F38" s="22">
        <f t="shared" si="1"/>
        <v>1.75</v>
      </c>
    </row>
    <row r="39" spans="1:6" ht="20.100000000000001" customHeight="1" x14ac:dyDescent="0.3">
      <c r="A39" s="25" t="s">
        <v>63</v>
      </c>
      <c r="B39" s="19">
        <v>16</v>
      </c>
      <c r="C39" s="20">
        <v>101</v>
      </c>
      <c r="D39" s="20"/>
      <c r="E39" s="21">
        <f t="shared" si="0"/>
        <v>10.100000000000001</v>
      </c>
      <c r="F39" s="22">
        <f t="shared" si="1"/>
        <v>1.01</v>
      </c>
    </row>
    <row r="40" spans="1:6" ht="20.100000000000001" customHeight="1" x14ac:dyDescent="0.3">
      <c r="A40" s="26" t="s">
        <v>64</v>
      </c>
      <c r="B40" s="19">
        <v>16</v>
      </c>
      <c r="C40" s="20">
        <v>492</v>
      </c>
      <c r="D40" s="20"/>
      <c r="E40" s="21">
        <f t="shared" si="0"/>
        <v>49.2</v>
      </c>
      <c r="F40" s="22">
        <f t="shared" si="1"/>
        <v>4.92</v>
      </c>
    </row>
    <row r="41" spans="1:6" ht="20.100000000000001" customHeight="1" x14ac:dyDescent="0.3">
      <c r="A41" s="26" t="s">
        <v>65</v>
      </c>
      <c r="B41" s="19">
        <v>16</v>
      </c>
      <c r="C41" s="20">
        <v>571</v>
      </c>
      <c r="D41" s="27"/>
      <c r="E41" s="21">
        <f t="shared" si="0"/>
        <v>57.1</v>
      </c>
      <c r="F41" s="22">
        <f t="shared" si="1"/>
        <v>5.71</v>
      </c>
    </row>
    <row r="42" spans="1:6" ht="20.100000000000001" customHeight="1" x14ac:dyDescent="0.3">
      <c r="A42" s="25" t="s">
        <v>66</v>
      </c>
      <c r="B42" s="19">
        <v>16</v>
      </c>
      <c r="C42" s="20">
        <v>852</v>
      </c>
      <c r="D42" s="20"/>
      <c r="E42" s="21">
        <f t="shared" si="0"/>
        <v>85.2</v>
      </c>
      <c r="F42" s="22">
        <f t="shared" si="1"/>
        <v>8.52</v>
      </c>
    </row>
    <row r="43" spans="1:6" ht="20.100000000000001" customHeight="1" x14ac:dyDescent="0.3">
      <c r="A43" s="25" t="s">
        <v>67</v>
      </c>
      <c r="B43" s="19">
        <v>16</v>
      </c>
      <c r="C43" s="20">
        <v>1435</v>
      </c>
      <c r="D43" s="20"/>
      <c r="E43" s="21">
        <f t="shared" si="0"/>
        <v>143.5</v>
      </c>
      <c r="F43" s="22">
        <f t="shared" si="1"/>
        <v>14.35</v>
      </c>
    </row>
    <row r="44" spans="1:6" ht="20.100000000000001" customHeight="1" x14ac:dyDescent="0.3">
      <c r="A44" s="25" t="s">
        <v>68</v>
      </c>
      <c r="B44" s="19">
        <v>16</v>
      </c>
      <c r="C44" s="20">
        <v>1782</v>
      </c>
      <c r="D44" s="20"/>
      <c r="E44" s="21">
        <f t="shared" si="0"/>
        <v>178.20000000000002</v>
      </c>
      <c r="F44" s="22">
        <f t="shared" si="1"/>
        <v>17.82</v>
      </c>
    </row>
    <row r="45" spans="1:6" ht="20.100000000000001" customHeight="1" x14ac:dyDescent="0.3">
      <c r="A45" s="26" t="s">
        <v>69</v>
      </c>
      <c r="B45" s="19">
        <v>16</v>
      </c>
      <c r="C45" s="20">
        <v>2915</v>
      </c>
      <c r="D45" s="27"/>
      <c r="E45" s="21">
        <f t="shared" si="0"/>
        <v>291.5</v>
      </c>
      <c r="F45" s="22">
        <f t="shared" si="1"/>
        <v>29.150000000000002</v>
      </c>
    </row>
    <row r="46" spans="1:6" ht="20.100000000000001" customHeight="1" x14ac:dyDescent="0.3">
      <c r="A46" s="26" t="s">
        <v>70</v>
      </c>
      <c r="B46" s="19">
        <v>16</v>
      </c>
      <c r="C46" s="20">
        <v>3963</v>
      </c>
      <c r="D46" s="27"/>
      <c r="E46" s="21">
        <f t="shared" si="0"/>
        <v>396.3</v>
      </c>
      <c r="F46" s="22">
        <f t="shared" si="1"/>
        <v>39.630000000000003</v>
      </c>
    </row>
    <row r="47" spans="1:6" ht="20.100000000000001" customHeight="1" x14ac:dyDescent="0.3">
      <c r="A47" s="25" t="s">
        <v>71</v>
      </c>
      <c r="B47" s="19">
        <v>16</v>
      </c>
      <c r="C47" s="20">
        <v>5060</v>
      </c>
      <c r="D47" s="20"/>
      <c r="E47" s="21">
        <f t="shared" si="0"/>
        <v>506</v>
      </c>
      <c r="F47" s="22">
        <f t="shared" si="1"/>
        <v>50.6</v>
      </c>
    </row>
    <row r="48" spans="1:6" ht="20.100000000000001" customHeight="1" x14ac:dyDescent="0.3">
      <c r="A48" s="25" t="s">
        <v>72</v>
      </c>
      <c r="B48" s="19">
        <v>16</v>
      </c>
      <c r="C48" s="20">
        <v>5050</v>
      </c>
      <c r="D48" s="20"/>
      <c r="E48" s="21">
        <f t="shared" si="0"/>
        <v>505</v>
      </c>
      <c r="F48" s="22">
        <f t="shared" si="1"/>
        <v>50.5</v>
      </c>
    </row>
    <row r="49" spans="1:6" ht="20.100000000000001" customHeight="1" x14ac:dyDescent="0.3">
      <c r="A49" s="25" t="s">
        <v>73</v>
      </c>
      <c r="B49" s="19">
        <v>16</v>
      </c>
      <c r="C49" s="20">
        <v>1375</v>
      </c>
      <c r="D49" s="20"/>
      <c r="E49" s="21">
        <f t="shared" si="0"/>
        <v>137.5</v>
      </c>
      <c r="F49" s="22">
        <f t="shared" si="1"/>
        <v>13.75</v>
      </c>
    </row>
    <row r="50" spans="1:6" ht="20.100000000000001" customHeight="1" x14ac:dyDescent="0.3">
      <c r="A50" s="30" t="s">
        <v>74</v>
      </c>
      <c r="B50" s="29">
        <v>2</v>
      </c>
      <c r="C50" s="20"/>
      <c r="D50" s="24"/>
      <c r="E50" s="31"/>
      <c r="F50" s="31"/>
    </row>
    <row r="51" spans="1:6" ht="20.100000000000001" customHeight="1" thickBot="1" x14ac:dyDescent="0.35">
      <c r="A51" s="32" t="s">
        <v>75</v>
      </c>
      <c r="B51" s="33">
        <v>2</v>
      </c>
      <c r="C51" s="34">
        <v>95</v>
      </c>
      <c r="D51" s="34"/>
      <c r="E51" s="35">
        <f t="shared" si="0"/>
        <v>9.5</v>
      </c>
      <c r="F51" s="36">
        <f t="shared" si="1"/>
        <v>0.95000000000000007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ZCO3 V2</vt:lpstr>
      <vt:lpstr>Feuil1</vt:lpstr>
      <vt:lpstr>'ZCO3 V2'!Zone_d_impression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RENOUX Gaetan [EIFFAGE CONCESSIONS]</dc:creator>
  <cp:lastModifiedBy>david</cp:lastModifiedBy>
  <cp:lastPrinted>2020-06-30T12:15:12Z</cp:lastPrinted>
  <dcterms:created xsi:type="dcterms:W3CDTF">2020-05-18T10:45:11Z</dcterms:created>
  <dcterms:modified xsi:type="dcterms:W3CDTF">2024-07-01T21:35:35Z</dcterms:modified>
</cp:coreProperties>
</file>