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david\Downloads\"/>
    </mc:Choice>
  </mc:AlternateContent>
  <xr:revisionPtr revIDLastSave="0" documentId="13_ncr:1_{A3D48F09-EF66-4E33-87CB-4515A9C1092C}" xr6:coauthVersionLast="47" xr6:coauthVersionMax="47" xr10:uidLastSave="{00000000-0000-0000-0000-000000000000}"/>
  <bookViews>
    <workbookView xWindow="-108" yWindow="-108" windowWidth="23256" windowHeight="12576" xr2:uid="{D0F329F7-5DFE-4484-A5D6-657803D2D370}"/>
  </bookViews>
  <sheets>
    <sheet name="Décembre" sheetId="1" r:id="rId1"/>
  </sheets>
  <definedNames>
    <definedName name="Calendrier1an">Décembre!$H$2</definedName>
    <definedName name="Calendrier1mois">Décembre!$B$2</definedName>
    <definedName name="DébutSemaine">Décembre!$J$2</definedName>
    <definedName name="JOURS">{0,1,2,3,4}</definedName>
    <definedName name="Jourssemaine">{"LUNDI","MARDI","MERCREDI","JEUDI","VENDREDI"}</definedName>
    <definedName name="Mois">{"Janvier","Février","Mars","Avril","Mai","Juin","Juillet","Août","Septembre","Octobre","Novembre","Décembre"}</definedName>
    <definedName name="OptionCalendrier1mois">MATCH(Calendrier1mois,Mois,0)</definedName>
    <definedName name="OptionJoursemaine">MATCH(DébutSemaine,Jourssemaine,0)+10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" i="1" l="1" a="1"/>
  <c r="C6" i="1" s="1"/>
  <c r="K26" i="1" a="1"/>
  <c r="K26" i="1" s="1"/>
  <c r="K20" i="1" s="1" a="1"/>
  <c r="K20" i="1" s="1"/>
  <c r="K25" i="1" a="1"/>
  <c r="K25" i="1" s="1"/>
  <c r="K24" i="1" a="1"/>
  <c r="K24" i="1" s="1"/>
  <c r="K23" i="1" a="1"/>
  <c r="K23" i="1" s="1"/>
  <c r="K22" i="1" a="1"/>
  <c r="K22" i="1" s="1"/>
  <c r="C26" i="1" a="1"/>
  <c r="C26" i="1" s="1"/>
  <c r="C20" i="1" s="1" a="1"/>
  <c r="C20" i="1" s="1"/>
  <c r="C25" i="1" a="1"/>
  <c r="C25" i="1" s="1"/>
  <c r="C24" i="1" a="1"/>
  <c r="C24" i="1" s="1"/>
  <c r="C23" i="1" a="1"/>
  <c r="C23" i="1" s="1"/>
  <c r="C22" i="1" a="1"/>
  <c r="C22" i="1" s="1"/>
  <c r="K18" i="1" a="1"/>
  <c r="K18" i="1" s="1"/>
  <c r="K12" i="1" s="1" a="1"/>
  <c r="K12" i="1" s="1"/>
  <c r="K17" i="1" a="1"/>
  <c r="K17" i="1" s="1"/>
  <c r="K16" i="1" a="1"/>
  <c r="K16" i="1" s="1"/>
  <c r="K15" i="1" a="1"/>
  <c r="K15" i="1" s="1"/>
  <c r="K14" i="1" a="1"/>
  <c r="K14" i="1"/>
  <c r="C18" i="1" a="1"/>
  <c r="C18" i="1" s="1"/>
  <c r="C12" i="1" s="1" a="1"/>
  <c r="C12" i="1" s="1"/>
  <c r="C17" i="1" a="1"/>
  <c r="C17" i="1" s="1"/>
  <c r="C16" i="1" a="1"/>
  <c r="C16" i="1" s="1"/>
  <c r="C15" i="1" a="1"/>
  <c r="C15" i="1" s="1"/>
  <c r="C14" i="1" a="1"/>
  <c r="C14" i="1" s="1"/>
  <c r="K10" i="1" a="1"/>
  <c r="K10" i="1" s="1"/>
  <c r="K4" i="1" s="1" a="1"/>
  <c r="K4" i="1" s="1"/>
  <c r="K9" i="1" a="1"/>
  <c r="K9" i="1" s="1"/>
  <c r="K8" i="1" a="1"/>
  <c r="K8" i="1" s="1"/>
  <c r="K7" i="1" a="1"/>
  <c r="K7" i="1" s="1"/>
  <c r="K6" i="1" a="1"/>
  <c r="K6" i="1" s="1"/>
  <c r="C10" i="1" a="1"/>
  <c r="C10" i="1" s="1"/>
  <c r="C4" i="1" s="1" a="1"/>
  <c r="C4" i="1" s="1"/>
  <c r="C9" i="1" a="1"/>
  <c r="C9" i="1" s="1"/>
  <c r="C8" i="1" a="1"/>
  <c r="C8" i="1" s="1"/>
  <c r="C7" i="1" a="1"/>
  <c r="C7" i="1" s="1"/>
  <c r="R14" i="1" l="1"/>
  <c r="R13" i="1"/>
  <c r="R12" i="1"/>
  <c r="R11" i="1"/>
  <c r="S12" i="1" l="1"/>
  <c r="T12" i="1" s="1"/>
  <c r="U12" i="1" s="1"/>
  <c r="S13" i="1"/>
  <c r="T13" i="1" s="1"/>
  <c r="U13" i="1" s="1"/>
  <c r="S11" i="1"/>
  <c r="T11" i="1" s="1"/>
  <c r="U11" i="1" s="1"/>
  <c r="S14" i="1"/>
  <c r="T14" i="1" l="1"/>
  <c r="U1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<sst xmlns="http://schemas.openxmlformats.org/spreadsheetml/2006/main" count="87" uniqueCount="24">
  <si>
    <t>MATIN</t>
  </si>
  <si>
    <t>APRES-MIDI</t>
  </si>
  <si>
    <t>HEURES JOUR</t>
  </si>
  <si>
    <t>DEBUT</t>
  </si>
  <si>
    <t>FIN</t>
  </si>
  <si>
    <t>Lundi</t>
  </si>
  <si>
    <t>AT</t>
  </si>
  <si>
    <t>CONGES</t>
  </si>
  <si>
    <t>Mardi</t>
  </si>
  <si>
    <t>Mercredi</t>
  </si>
  <si>
    <t>Jeudi</t>
  </si>
  <si>
    <t>Vendredi</t>
  </si>
  <si>
    <t>Heure Hebdo</t>
  </si>
  <si>
    <t>Heures Effectuées</t>
  </si>
  <si>
    <t>Heures Restante</t>
  </si>
  <si>
    <t>Heures Supp</t>
  </si>
  <si>
    <t>décembre</t>
  </si>
  <si>
    <t>Début semaine</t>
  </si>
  <si>
    <t>LUNDI</t>
  </si>
  <si>
    <t>MARDI</t>
  </si>
  <si>
    <t>MERCREDI</t>
  </si>
  <si>
    <t>JEUDI</t>
  </si>
  <si>
    <t>VENDREDI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</si>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</sst>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165" fontId="0" fillId="0" borderId="0" xfId="0" applyNumberForma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0" xfId="0" applyFill="1"/>
    <xf numFmtId="46" fontId="0" fillId="5" borderId="0" xfId="0" applyNumberFormat="1" applyFill="1"/>
    <xf numFmtId="0" fontId="0" fillId="6" borderId="0" xfId="0" applyFill="1"/>
    <xf numFmtId="0" fontId="0" fillId="6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20" fontId="0" fillId="5" borderId="0" xfId="0" applyNumberFormat="1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14" fontId="0" fillId="5" borderId="0" xfId="0" applyNumberFormat="1" applyFill="1"/>
    <xf numFmtId="0" fontId="0" fillId="5" borderId="0" xfId="0" applyNumberFormat="1" applyFill="1"/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right" vertical="center"/>
    </xf>
    <xf numFmtId="0" fontId="0" fillId="6" borderId="0" xfId="0" applyFill="1" applyAlignment="1">
      <alignment horizontal="left" vertical="center"/>
    </xf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629D8-8B2A-4DDE-AFA2-523ABF9CB315}">
  <dimension ref="A1:AA46"/>
  <sheetViews>
    <sheetView tabSelected="1" workbookViewId="0">
      <selection activeCell="M2" sqref="M2"/>
    </sheetView>
  </sheetViews>
  <sheetFormatPr baseColWidth="10" defaultColWidth="11.44140625" defaultRowHeight="14.4" x14ac:dyDescent="0.3"/>
  <cols>
    <col min="1" max="1" width="2.6640625" customWidth="1"/>
    <col min="2" max="2" width="9.44140625" customWidth="1"/>
    <col min="3" max="3" width="15.21875" bestFit="1" customWidth="1"/>
    <col min="4" max="4" width="6.44140625" bestFit="1" customWidth="1"/>
    <col min="5" max="5" width="4.33203125" bestFit="1" customWidth="1"/>
    <col min="6" max="6" width="6.44140625" bestFit="1" customWidth="1"/>
    <col min="7" max="7" width="4.33203125" bestFit="1" customWidth="1"/>
    <col min="8" max="8" width="12.21875" bestFit="1" customWidth="1"/>
    <col min="9" max="9" width="2.6640625" customWidth="1"/>
    <col min="10" max="10" width="9.44140625" customWidth="1"/>
    <col min="11" max="11" width="10.5546875" bestFit="1" customWidth="1"/>
    <col min="12" max="12" width="6.44140625" bestFit="1" customWidth="1"/>
    <col min="13" max="13" width="4.33203125" bestFit="1" customWidth="1"/>
    <col min="14" max="14" width="6.44140625" bestFit="1" customWidth="1"/>
    <col min="15" max="15" width="4.33203125" bestFit="1" customWidth="1"/>
    <col min="16" max="16" width="12.21875" bestFit="1" customWidth="1"/>
    <col min="17" max="17" width="2.6640625" customWidth="1"/>
    <col min="18" max="18" width="10.33203125" bestFit="1" customWidth="1"/>
    <col min="19" max="19" width="15.88671875" bestFit="1" customWidth="1"/>
    <col min="20" max="20" width="14.44140625" bestFit="1" customWidth="1"/>
    <col min="21" max="21" width="11.33203125" bestFit="1" customWidth="1"/>
    <col min="22" max="22" width="11.44140625" customWidth="1"/>
  </cols>
  <sheetData>
    <row r="1" spans="1:27" s="4" customFormat="1" ht="10.5" customHeight="1" x14ac:dyDescent="0.3">
      <c r="J1" s="20" t="s">
        <v>17</v>
      </c>
      <c r="K1" s="20"/>
    </row>
    <row r="2" spans="1:27" ht="31.5" customHeight="1" x14ac:dyDescent="0.3">
      <c r="A2" s="4"/>
      <c r="B2" s="22" t="s">
        <v>16</v>
      </c>
      <c r="C2" s="22"/>
      <c r="D2" s="22"/>
      <c r="E2" s="22"/>
      <c r="F2" s="22"/>
      <c r="G2" s="4"/>
      <c r="H2" s="13">
        <v>2023</v>
      </c>
      <c r="I2" s="4"/>
      <c r="J2" s="21" t="s">
        <v>18</v>
      </c>
      <c r="K2" s="21"/>
      <c r="L2" s="4"/>
      <c r="M2" s="4"/>
      <c r="N2" s="4"/>
      <c r="O2" s="4"/>
      <c r="P2" s="4"/>
      <c r="Q2" s="4"/>
      <c r="R2" s="4"/>
      <c r="S2" s="15"/>
      <c r="T2" s="14"/>
      <c r="U2" s="14"/>
      <c r="V2" s="14"/>
      <c r="W2" s="14"/>
      <c r="X2" s="14"/>
      <c r="Y2" s="4"/>
      <c r="Z2" s="4"/>
      <c r="AA2" s="4"/>
    </row>
    <row r="3" spans="1:27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14"/>
      <c r="T3" s="14"/>
      <c r="U3" s="14"/>
      <c r="V3" s="14"/>
      <c r="W3" s="14"/>
      <c r="X3" s="4"/>
      <c r="Y3" s="4"/>
      <c r="Z3" s="4"/>
      <c r="AA3" s="4"/>
    </row>
    <row r="4" spans="1:27" x14ac:dyDescent="0.3">
      <c r="A4" s="4"/>
      <c r="B4" s="18" t="s">
        <v>23</v>
      </c>
      <c r="C4" s="19" cm="1">
        <f t="array" ref="C4">WEEKNUM(C10,OptionJoursemaine)</f>
        <v>49</v>
      </c>
      <c r="D4" s="16" t="s">
        <v>0</v>
      </c>
      <c r="E4" s="16"/>
      <c r="F4" s="16" t="s">
        <v>1</v>
      </c>
      <c r="G4" s="16"/>
      <c r="H4" s="17" t="s">
        <v>2</v>
      </c>
      <c r="I4" s="4"/>
      <c r="J4" s="18" t="s">
        <v>23</v>
      </c>
      <c r="K4" s="19" cm="1">
        <f t="array" ref="K4">WEEKNUM(K10,OptionJoursemaine)</f>
        <v>50</v>
      </c>
      <c r="L4" s="16" t="s">
        <v>0</v>
      </c>
      <c r="M4" s="16"/>
      <c r="N4" s="16" t="s">
        <v>1</v>
      </c>
      <c r="O4" s="16"/>
      <c r="P4" s="17" t="s">
        <v>2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</row>
    <row r="5" spans="1:27" x14ac:dyDescent="0.3">
      <c r="A5" s="4"/>
      <c r="B5" s="18"/>
      <c r="C5" s="19"/>
      <c r="D5" s="7" t="s">
        <v>3</v>
      </c>
      <c r="E5" s="7" t="s">
        <v>4</v>
      </c>
      <c r="F5" s="7" t="s">
        <v>3</v>
      </c>
      <c r="G5" s="7" t="s">
        <v>4</v>
      </c>
      <c r="H5" s="17"/>
      <c r="I5" s="4"/>
      <c r="J5" s="18"/>
      <c r="K5" s="19"/>
      <c r="L5" s="7" t="s">
        <v>3</v>
      </c>
      <c r="M5" s="7" t="s">
        <v>4</v>
      </c>
      <c r="N5" s="7" t="s">
        <v>3</v>
      </c>
      <c r="O5" s="7" t="s">
        <v>4</v>
      </c>
      <c r="P5" s="17"/>
      <c r="Q5" s="4"/>
      <c r="R5" s="4"/>
      <c r="S5" s="4"/>
      <c r="T5" s="4"/>
      <c r="U5" s="4"/>
      <c r="V5" s="4"/>
      <c r="W5" s="4"/>
      <c r="X5" s="4"/>
      <c r="Y5" s="4"/>
      <c r="Z5" s="4"/>
      <c r="AA5" s="4"/>
    </row>
    <row r="6" spans="1:27" x14ac:dyDescent="0.3">
      <c r="A6" s="4"/>
      <c r="B6" s="6" t="s">
        <v>18</v>
      </c>
      <c r="C6" s="12">
        <f t="array" ref="C6">JOURS+1+DATE(Calendrier1an,OptionCalendrier1mois,1)-WEEKDAY(DATE(Calendrier1an,OptionCalendrier1mois,1),OptionJoursemaine)</f>
        <v>43795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4"/>
      <c r="J6" s="6" t="s">
        <v>5</v>
      </c>
      <c r="K6" s="12">
        <f t="array" ref="K6">JOURS+8+DATE(Calendrier1an,OptionCalendrier1mois,1)-WEEKDAY(DATE(Calendrier1an,OptionCalendrier1mois,1),OptionJoursemaine)</f>
        <v>43802</v>
      </c>
      <c r="L6" s="8">
        <v>0</v>
      </c>
      <c r="M6" s="8">
        <v>0</v>
      </c>
      <c r="N6" s="8">
        <v>0</v>
      </c>
      <c r="O6" s="8">
        <v>0</v>
      </c>
      <c r="P6" s="8">
        <v>0</v>
      </c>
      <c r="Q6" s="4"/>
      <c r="R6" s="4"/>
      <c r="S6" s="2" t="s">
        <v>6</v>
      </c>
      <c r="T6" s="3" t="s">
        <v>7</v>
      </c>
      <c r="U6" s="4"/>
      <c r="V6" s="4"/>
      <c r="W6" s="4"/>
      <c r="X6" s="4"/>
      <c r="Y6" s="4"/>
      <c r="Z6" s="4"/>
      <c r="AA6" s="4"/>
    </row>
    <row r="7" spans="1:27" x14ac:dyDescent="0.3">
      <c r="A7" s="4"/>
      <c r="B7" s="6" t="s">
        <v>19</v>
      </c>
      <c r="C7" s="12">
        <f t="array" ref="C7">JOURS+2+DATE(Calendrier1an,OptionCalendrier1mois,1)-WEEKDAY(DATE(Calendrier1an,OptionCalendrier1mois,1),OptionJoursemaine)</f>
        <v>43796</v>
      </c>
      <c r="D7" s="8">
        <v>0</v>
      </c>
      <c r="E7" s="8">
        <v>0</v>
      </c>
      <c r="F7" s="8">
        <v>0</v>
      </c>
      <c r="G7" s="8">
        <v>0</v>
      </c>
      <c r="H7" s="8">
        <v>0</v>
      </c>
      <c r="I7" s="4"/>
      <c r="J7" s="6" t="s">
        <v>8</v>
      </c>
      <c r="K7" s="12">
        <f t="array" ref="K7">JOURS+9+DATE(Calendrier1an,OptionCalendrier1mois,1)-WEEKDAY(DATE(Calendrier1an,OptionCalendrier1mois,1),OptionJoursemaine)</f>
        <v>43803</v>
      </c>
      <c r="L7" s="8">
        <v>0</v>
      </c>
      <c r="M7" s="8">
        <v>0</v>
      </c>
      <c r="N7" s="8">
        <v>0</v>
      </c>
      <c r="O7" s="8">
        <v>0</v>
      </c>
      <c r="P7" s="8">
        <v>0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</row>
    <row r="8" spans="1:27" x14ac:dyDescent="0.3">
      <c r="A8" s="4"/>
      <c r="B8" s="6" t="s">
        <v>20</v>
      </c>
      <c r="C8" s="12">
        <f t="array" ref="C8">JOURS+3+DATE(Calendrier1an,OptionCalendrier1mois,1)-WEEKDAY(DATE(Calendrier1an,OptionCalendrier1mois,1),OptionJoursemaine)</f>
        <v>43797</v>
      </c>
      <c r="D8" s="8">
        <v>0</v>
      </c>
      <c r="E8" s="8">
        <v>0</v>
      </c>
      <c r="F8" s="8">
        <v>0</v>
      </c>
      <c r="G8" s="8">
        <v>0</v>
      </c>
      <c r="H8" s="8">
        <v>0</v>
      </c>
      <c r="I8" s="4"/>
      <c r="J8" s="6" t="s">
        <v>9</v>
      </c>
      <c r="K8" s="12">
        <f t="array" ref="K8">JOURS+10+DATE(Calendrier1an,OptionCalendrier1mois,1)-WEEKDAY(DATE(Calendrier1an,OptionCalendrier1mois,1),OptionJoursemaine)</f>
        <v>43804</v>
      </c>
      <c r="L8" s="8">
        <v>0</v>
      </c>
      <c r="M8" s="8">
        <v>0</v>
      </c>
      <c r="N8" s="8">
        <v>0</v>
      </c>
      <c r="O8" s="8">
        <v>0</v>
      </c>
      <c r="P8" s="8">
        <v>0</v>
      </c>
      <c r="Q8" s="4"/>
      <c r="R8" s="4"/>
      <c r="S8" t="s">
        <v>12</v>
      </c>
      <c r="T8" s="1">
        <v>1.4583333333333333</v>
      </c>
      <c r="U8" s="4"/>
      <c r="V8" s="4"/>
      <c r="W8" s="4"/>
      <c r="X8" s="4"/>
      <c r="Y8" s="4"/>
      <c r="Z8" s="4"/>
      <c r="AA8" s="4"/>
    </row>
    <row r="9" spans="1:27" x14ac:dyDescent="0.3">
      <c r="A9" s="4"/>
      <c r="B9" s="6" t="s">
        <v>21</v>
      </c>
      <c r="C9" s="12">
        <f t="array" ref="C9">JOURS+4+DATE(Calendrier1an,OptionCalendrier1mois,1)-WEEKDAY(DATE(Calendrier1an,OptionCalendrier1mois,1),OptionJoursemaine)</f>
        <v>43798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4"/>
      <c r="J9" s="6" t="s">
        <v>10</v>
      </c>
      <c r="K9" s="12">
        <f t="array" ref="K9">JOURS+11+DATE(Calendrier1an,OptionCalendrier1mois,1)-WEEKDAY(DATE(Calendrier1an,OptionCalendrier1mois,1),OptionJoursemaine)</f>
        <v>43805</v>
      </c>
      <c r="L9" s="8">
        <v>0</v>
      </c>
      <c r="M9" s="8">
        <v>0</v>
      </c>
      <c r="N9" s="8">
        <v>0</v>
      </c>
      <c r="O9" s="8">
        <v>0</v>
      </c>
      <c r="P9" s="8">
        <v>0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</row>
    <row r="10" spans="1:27" x14ac:dyDescent="0.3">
      <c r="A10" s="4"/>
      <c r="B10" s="6" t="s">
        <v>22</v>
      </c>
      <c r="C10" s="12">
        <f t="array" ref="C10">JOURS+5+DATE(Calendrier1an,OptionCalendrier1mois,1)-WEEKDAY(DATE(Calendrier1an,OptionCalendrier1mois,1),OptionJoursemaine)</f>
        <v>43799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5"/>
      <c r="J10" s="6" t="s">
        <v>11</v>
      </c>
      <c r="K10" s="12">
        <f t="array" ref="K10">JOURS+12+DATE(Calendrier1an,OptionCalendrier1mois,1)-WEEKDAY(DATE(Calendrier1an,OptionCalendrier1mois,1),OptionJoursemaine)</f>
        <v>43806</v>
      </c>
      <c r="L10" s="8">
        <v>0</v>
      </c>
      <c r="M10" s="8">
        <v>0</v>
      </c>
      <c r="N10" s="8">
        <v>0</v>
      </c>
      <c r="O10" s="8">
        <v>0</v>
      </c>
      <c r="P10" s="8">
        <v>0</v>
      </c>
      <c r="Q10" s="4"/>
      <c r="R10" s="4"/>
      <c r="S10" t="s">
        <v>13</v>
      </c>
      <c r="T10" t="s">
        <v>14</v>
      </c>
      <c r="U10" t="s">
        <v>15</v>
      </c>
      <c r="V10" s="4"/>
      <c r="W10" s="4"/>
      <c r="X10" s="4"/>
      <c r="Y10" s="4"/>
      <c r="Z10" s="4"/>
      <c r="AA10" s="4"/>
    </row>
    <row r="11" spans="1:27" x14ac:dyDescent="0.3">
      <c r="A11" s="4"/>
      <c r="B11" s="4"/>
      <c r="C11" s="4"/>
      <c r="D11" s="9"/>
      <c r="E11" s="9"/>
      <c r="F11" s="9"/>
      <c r="G11" s="9"/>
      <c r="H11" s="11"/>
      <c r="I11" s="4"/>
      <c r="J11" s="4"/>
      <c r="K11" s="4"/>
      <c r="L11" s="9"/>
      <c r="M11" s="9"/>
      <c r="N11" s="9"/>
      <c r="O11" s="9"/>
      <c r="P11" s="9"/>
      <c r="Q11" s="4"/>
      <c r="R11" t="str">
        <f>B4</f>
        <v>Semaine</v>
      </c>
      <c r="S11" s="1">
        <f>SUM(H6:H10)</f>
        <v>0</v>
      </c>
      <c r="T11" s="1">
        <f>$T$8-S11</f>
        <v>1.4583333333333333</v>
      </c>
      <c r="U11" s="1">
        <f>-T11</f>
        <v>-1.4583333333333333</v>
      </c>
      <c r="V11" s="4"/>
      <c r="W11" s="4"/>
      <c r="X11" s="4"/>
      <c r="Y11" s="4"/>
      <c r="Z11" s="4"/>
      <c r="AA11" s="4"/>
    </row>
    <row r="12" spans="1:27" x14ac:dyDescent="0.3">
      <c r="A12" s="4"/>
      <c r="B12" s="18" t="s">
        <v>23</v>
      </c>
      <c r="C12" s="19" cm="1">
        <f t="array" ref="C12">WEEKNUM(C18,OptionJoursemaine)</f>
        <v>51</v>
      </c>
      <c r="D12" s="16" t="s">
        <v>0</v>
      </c>
      <c r="E12" s="16"/>
      <c r="F12" s="16" t="s">
        <v>1</v>
      </c>
      <c r="G12" s="16"/>
      <c r="H12" s="17" t="s">
        <v>2</v>
      </c>
      <c r="I12" s="4"/>
      <c r="J12" s="18" t="s">
        <v>23</v>
      </c>
      <c r="K12" s="19" cm="1">
        <f t="array" ref="K12">WEEKNUM(K18,OptionJoursemaine)</f>
        <v>52</v>
      </c>
      <c r="L12" s="16" t="s">
        <v>0</v>
      </c>
      <c r="M12" s="16"/>
      <c r="N12" s="16" t="s">
        <v>1</v>
      </c>
      <c r="O12" s="16"/>
      <c r="P12" s="17" t="s">
        <v>2</v>
      </c>
      <c r="Q12" s="4"/>
      <c r="R12" t="str">
        <f>J4</f>
        <v>Semaine</v>
      </c>
      <c r="S12" s="1">
        <f>SUM(P6:P10)</f>
        <v>0</v>
      </c>
      <c r="T12" s="1">
        <f t="shared" ref="T12:T14" si="0">$T$8-S12</f>
        <v>1.4583333333333333</v>
      </c>
      <c r="U12" s="1">
        <f t="shared" ref="U12:U14" si="1">-T12</f>
        <v>-1.4583333333333333</v>
      </c>
      <c r="V12" s="4"/>
      <c r="W12" s="4"/>
      <c r="X12" s="4"/>
      <c r="Y12" s="4"/>
      <c r="Z12" s="4"/>
      <c r="AA12" s="4"/>
    </row>
    <row r="13" spans="1:27" x14ac:dyDescent="0.3">
      <c r="A13" s="4"/>
      <c r="B13" s="18"/>
      <c r="C13" s="19"/>
      <c r="D13" s="7" t="s">
        <v>3</v>
      </c>
      <c r="E13" s="7" t="s">
        <v>4</v>
      </c>
      <c r="F13" s="7" t="s">
        <v>3</v>
      </c>
      <c r="G13" s="7" t="s">
        <v>4</v>
      </c>
      <c r="H13" s="17"/>
      <c r="I13" s="4"/>
      <c r="J13" s="18"/>
      <c r="K13" s="19"/>
      <c r="L13" s="7" t="s">
        <v>3</v>
      </c>
      <c r="M13" s="7" t="s">
        <v>4</v>
      </c>
      <c r="N13" s="7" t="s">
        <v>3</v>
      </c>
      <c r="O13" s="7" t="s">
        <v>4</v>
      </c>
      <c r="P13" s="17"/>
      <c r="Q13" s="4"/>
      <c r="R13" t="str">
        <f>B12</f>
        <v>Semaine</v>
      </c>
      <c r="S13" s="1">
        <f>SUM(H14:H18)</f>
        <v>0</v>
      </c>
      <c r="T13" s="1">
        <f t="shared" si="0"/>
        <v>1.4583333333333333</v>
      </c>
      <c r="U13" s="1">
        <f t="shared" si="1"/>
        <v>-1.4583333333333333</v>
      </c>
      <c r="V13" s="4"/>
      <c r="W13" s="4"/>
      <c r="X13" s="4"/>
      <c r="Y13" s="4"/>
      <c r="Z13" s="4"/>
      <c r="AA13" s="4"/>
    </row>
    <row r="14" spans="1:27" x14ac:dyDescent="0.3">
      <c r="A14" s="4"/>
      <c r="B14" s="6" t="s">
        <v>5</v>
      </c>
      <c r="C14" s="12">
        <f t="array" ref="C14">JOURS+15+DATE(Calendrier1an,OptionCalendrier1mois,1)-WEEKDAY(DATE(Calendrier1an,OptionCalendrier1mois,1),OptionJoursemaine)</f>
        <v>43809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4"/>
      <c r="J14" s="6" t="s">
        <v>5</v>
      </c>
      <c r="K14" s="12">
        <f t="array" ref="K14">JOURS+22+DATE(Calendrier1an,OptionCalendrier1mois,1)-WEEKDAY(DATE(Calendrier1an,OptionCalendrier1mois,1),OptionJoursemaine)</f>
        <v>43816</v>
      </c>
      <c r="L14" s="8">
        <v>0</v>
      </c>
      <c r="M14" s="8">
        <v>0</v>
      </c>
      <c r="N14" s="8">
        <v>0</v>
      </c>
      <c r="O14" s="8">
        <v>0</v>
      </c>
      <c r="P14" s="8">
        <v>0</v>
      </c>
      <c r="Q14" s="4"/>
      <c r="R14" t="str">
        <f>J12</f>
        <v>Semaine</v>
      </c>
      <c r="S14" s="1">
        <f>SUM(P14:P18)</f>
        <v>0</v>
      </c>
      <c r="T14" s="1">
        <f t="shared" si="0"/>
        <v>1.4583333333333333</v>
      </c>
      <c r="U14" s="1">
        <f t="shared" si="1"/>
        <v>-1.4583333333333333</v>
      </c>
      <c r="V14" s="4"/>
      <c r="W14" s="4"/>
      <c r="X14" s="4"/>
      <c r="Y14" s="4"/>
      <c r="Z14" s="4"/>
      <c r="AA14" s="4"/>
    </row>
    <row r="15" spans="1:27" x14ac:dyDescent="0.3">
      <c r="A15" s="4"/>
      <c r="B15" s="6" t="s">
        <v>8</v>
      </c>
      <c r="C15" s="12">
        <f t="array" ref="C15">JOURS+16+DATE(Calendrier1an,OptionCalendrier1mois,1)-WEEKDAY(DATE(Calendrier1an,OptionCalendrier1mois,1),OptionJoursemaine)</f>
        <v>43810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4"/>
      <c r="J15" s="6" t="s">
        <v>8</v>
      </c>
      <c r="K15" s="12">
        <f t="array" ref="K15">JOURS+23+DATE(Calendrier1an,OptionCalendrier1mois,1)-WEEKDAY(DATE(Calendrier1an,OptionCalendrier1mois,1),OptionJoursemaine)</f>
        <v>43817</v>
      </c>
      <c r="L15" s="8">
        <v>0</v>
      </c>
      <c r="M15" s="8">
        <v>0</v>
      </c>
      <c r="N15" s="8">
        <v>0</v>
      </c>
      <c r="O15" s="8">
        <v>0</v>
      </c>
      <c r="P15" s="8">
        <v>0</v>
      </c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</row>
    <row r="16" spans="1:27" x14ac:dyDescent="0.3">
      <c r="A16" s="4"/>
      <c r="B16" s="6" t="s">
        <v>9</v>
      </c>
      <c r="C16" s="12">
        <f t="array" ref="C16">JOURS+17+DATE(Calendrier1an,OptionCalendrier1mois,1)-WEEKDAY(DATE(Calendrier1an,OptionCalendrier1mois,1),OptionJoursemaine)</f>
        <v>43811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4"/>
      <c r="J16" s="6" t="s">
        <v>9</v>
      </c>
      <c r="K16" s="12">
        <f t="array" ref="K16">JOURS+24+DATE(Calendrier1an,OptionCalendrier1mois,1)-WEEKDAY(DATE(Calendrier1an,OptionCalendrier1mois,1),OptionJoursemaine)</f>
        <v>43818</v>
      </c>
      <c r="L16" s="8">
        <v>0</v>
      </c>
      <c r="M16" s="8">
        <v>0</v>
      </c>
      <c r="N16" s="8">
        <v>0</v>
      </c>
      <c r="O16" s="8">
        <v>0</v>
      </c>
      <c r="P16" s="8">
        <v>0</v>
      </c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</row>
    <row r="17" spans="1:27" x14ac:dyDescent="0.3">
      <c r="A17" s="4"/>
      <c r="B17" s="6" t="s">
        <v>10</v>
      </c>
      <c r="C17" s="12">
        <f t="array" ref="C17">JOURS+18+DATE(Calendrier1an,OptionCalendrier1mois,1)-WEEKDAY(DATE(Calendrier1an,OptionCalendrier1mois,1),OptionJoursemaine)</f>
        <v>43812</v>
      </c>
      <c r="D17" s="8">
        <v>0</v>
      </c>
      <c r="E17" s="8">
        <v>0</v>
      </c>
      <c r="F17" s="8">
        <v>0</v>
      </c>
      <c r="G17" s="8">
        <v>0</v>
      </c>
      <c r="H17" s="8">
        <v>0</v>
      </c>
      <c r="I17" s="4"/>
      <c r="J17" s="6" t="s">
        <v>10</v>
      </c>
      <c r="K17" s="12">
        <f t="array" ref="K17">JOURS+25+DATE(Calendrier1an,OptionCalendrier1mois,1)-WEEKDAY(DATE(Calendrier1an,OptionCalendrier1mois,1),OptionJoursemaine)</f>
        <v>43819</v>
      </c>
      <c r="L17" s="8">
        <v>0</v>
      </c>
      <c r="M17" s="8">
        <v>0</v>
      </c>
      <c r="N17" s="8">
        <v>0</v>
      </c>
      <c r="O17" s="8">
        <v>0</v>
      </c>
      <c r="P17" s="8">
        <v>0</v>
      </c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</row>
    <row r="18" spans="1:27" x14ac:dyDescent="0.3">
      <c r="A18" s="4"/>
      <c r="B18" s="6" t="s">
        <v>11</v>
      </c>
      <c r="C18" s="12">
        <f t="array" ref="C18">JOURS+19+DATE(Calendrier1an,OptionCalendrier1mois,1)-WEEKDAY(DATE(Calendrier1an,OptionCalendrier1mois,1),OptionJoursemaine)</f>
        <v>43813</v>
      </c>
      <c r="D18" s="8">
        <v>0</v>
      </c>
      <c r="E18" s="8">
        <v>0</v>
      </c>
      <c r="F18" s="8">
        <v>0</v>
      </c>
      <c r="G18" s="8">
        <v>0</v>
      </c>
      <c r="H18" s="8">
        <v>0</v>
      </c>
      <c r="I18" s="4"/>
      <c r="J18" s="6" t="s">
        <v>11</v>
      </c>
      <c r="K18" s="12">
        <f t="array" ref="K18">JOURS+26+DATE(Calendrier1an,OptionCalendrier1mois,1)-WEEKDAY(DATE(Calendrier1an,OptionCalendrier1mois,1),OptionJoursemaine)</f>
        <v>43820</v>
      </c>
      <c r="L18" s="8">
        <v>0</v>
      </c>
      <c r="M18" s="8">
        <v>0</v>
      </c>
      <c r="N18" s="8">
        <v>0</v>
      </c>
      <c r="O18" s="8">
        <v>0</v>
      </c>
      <c r="P18" s="8">
        <v>0</v>
      </c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</row>
    <row r="19" spans="1:27" x14ac:dyDescent="0.3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</row>
    <row r="20" spans="1:27" x14ac:dyDescent="0.3">
      <c r="A20" s="4"/>
      <c r="B20" s="18" t="s">
        <v>23</v>
      </c>
      <c r="C20" s="19" cm="1">
        <f t="array" ref="C20">WEEKNUM(C26,OptionJoursemaine)</f>
        <v>53</v>
      </c>
      <c r="D20" s="16" t="s">
        <v>0</v>
      </c>
      <c r="E20" s="16"/>
      <c r="F20" s="16" t="s">
        <v>1</v>
      </c>
      <c r="G20" s="16"/>
      <c r="H20" s="17" t="s">
        <v>2</v>
      </c>
      <c r="I20" s="4"/>
      <c r="J20" s="18" t="s">
        <v>23</v>
      </c>
      <c r="K20" s="19" cm="1">
        <f t="array" ref="K20">WEEKNUM(K26,OptionJoursemaine)</f>
        <v>1</v>
      </c>
      <c r="L20" s="16" t="s">
        <v>0</v>
      </c>
      <c r="M20" s="16"/>
      <c r="N20" s="16" t="s">
        <v>1</v>
      </c>
      <c r="O20" s="16"/>
      <c r="P20" s="17" t="s">
        <v>2</v>
      </c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</row>
    <row r="21" spans="1:27" x14ac:dyDescent="0.3">
      <c r="A21" s="4"/>
      <c r="B21" s="18"/>
      <c r="C21" s="19"/>
      <c r="D21" s="10" t="s">
        <v>3</v>
      </c>
      <c r="E21" s="10" t="s">
        <v>4</v>
      </c>
      <c r="F21" s="10" t="s">
        <v>3</v>
      </c>
      <c r="G21" s="10" t="s">
        <v>4</v>
      </c>
      <c r="H21" s="17"/>
      <c r="I21" s="4"/>
      <c r="J21" s="18"/>
      <c r="K21" s="19"/>
      <c r="L21" s="10" t="s">
        <v>3</v>
      </c>
      <c r="M21" s="10" t="s">
        <v>4</v>
      </c>
      <c r="N21" s="10" t="s">
        <v>3</v>
      </c>
      <c r="O21" s="10" t="s">
        <v>4</v>
      </c>
      <c r="P21" s="17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</row>
    <row r="22" spans="1:27" x14ac:dyDescent="0.3">
      <c r="A22" s="4"/>
      <c r="B22" s="6" t="s">
        <v>5</v>
      </c>
      <c r="C22" s="12">
        <f t="array" ref="C22">JOURS+29+DATE(Calendrier1an,OptionCalendrier1mois,1)-WEEKDAY(DATE(Calendrier1an,OptionCalendrier1mois,1),OptionJoursemaine)</f>
        <v>43823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4"/>
      <c r="J22" s="6" t="s">
        <v>5</v>
      </c>
      <c r="K22" s="12">
        <f t="array" ref="K22">JOURS+36+DATE(Calendrier1an,OptionCalendrier1mois,1)-WEEKDAY(DATE(Calendrier1an,OptionCalendrier1mois,1),OptionJoursemaine)</f>
        <v>43830</v>
      </c>
      <c r="L22" s="8">
        <v>0</v>
      </c>
      <c r="M22" s="8">
        <v>0</v>
      </c>
      <c r="N22" s="8">
        <v>0</v>
      </c>
      <c r="O22" s="8">
        <v>0</v>
      </c>
      <c r="P22" s="8">
        <v>0</v>
      </c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</row>
    <row r="23" spans="1:27" x14ac:dyDescent="0.3">
      <c r="A23" s="4"/>
      <c r="B23" s="6" t="s">
        <v>8</v>
      </c>
      <c r="C23" s="12">
        <f t="array" ref="C23">JOURS+30+DATE(Calendrier1an,OptionCalendrier1mois,1)-WEEKDAY(DATE(Calendrier1an,OptionCalendrier1mois,1),OptionJoursemaine)</f>
        <v>43824</v>
      </c>
      <c r="D23" s="8">
        <v>0</v>
      </c>
      <c r="E23" s="8">
        <v>0</v>
      </c>
      <c r="F23" s="8">
        <v>0</v>
      </c>
      <c r="G23" s="8">
        <v>0</v>
      </c>
      <c r="H23" s="8">
        <v>0</v>
      </c>
      <c r="I23" s="4"/>
      <c r="J23" s="6" t="s">
        <v>8</v>
      </c>
      <c r="K23" s="12">
        <f t="array" ref="K23">JOURS+37+DATE(Calendrier1an,OptionCalendrier1mois,1)-WEEKDAY(DATE(Calendrier1an,OptionCalendrier1mois,1),OptionJoursemaine)</f>
        <v>43831</v>
      </c>
      <c r="L23" s="8">
        <v>0</v>
      </c>
      <c r="M23" s="8">
        <v>0</v>
      </c>
      <c r="N23" s="8">
        <v>0</v>
      </c>
      <c r="O23" s="8">
        <v>0</v>
      </c>
      <c r="P23" s="8">
        <v>0</v>
      </c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</row>
    <row r="24" spans="1:27" x14ac:dyDescent="0.3">
      <c r="A24" s="4"/>
      <c r="B24" s="6" t="s">
        <v>9</v>
      </c>
      <c r="C24" s="12">
        <f t="array" ref="C24">JOURS+31+DATE(Calendrier1an,OptionCalendrier1mois,1)-WEEKDAY(DATE(Calendrier1an,OptionCalendrier1mois,1),OptionJoursemaine)</f>
        <v>43825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4"/>
      <c r="J24" s="6" t="s">
        <v>9</v>
      </c>
      <c r="K24" s="12">
        <f t="array" ref="K24">JOURS+38+DATE(Calendrier1an,OptionCalendrier1mois,1)-WEEKDAY(DATE(Calendrier1an,OptionCalendrier1mois,1),OptionJoursemaine)</f>
        <v>43832</v>
      </c>
      <c r="L24" s="8">
        <v>0</v>
      </c>
      <c r="M24" s="8">
        <v>0</v>
      </c>
      <c r="N24" s="8">
        <v>0</v>
      </c>
      <c r="O24" s="8">
        <v>0</v>
      </c>
      <c r="P24" s="8">
        <v>0</v>
      </c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</row>
    <row r="25" spans="1:27" x14ac:dyDescent="0.3">
      <c r="A25" s="4"/>
      <c r="B25" s="6" t="s">
        <v>10</v>
      </c>
      <c r="C25" s="12">
        <f t="array" ref="C25">JOURS+32+DATE(Calendrier1an,OptionCalendrier1mois,1)-WEEKDAY(DATE(Calendrier1an,OptionCalendrier1mois,1),OptionJoursemaine)</f>
        <v>43826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4"/>
      <c r="J25" s="6" t="s">
        <v>10</v>
      </c>
      <c r="K25" s="12">
        <f t="array" ref="K25">JOURS+39+DATE(Calendrier1an,OptionCalendrier1mois,1)-WEEKDAY(DATE(Calendrier1an,OptionCalendrier1mois,1),OptionJoursemaine)</f>
        <v>43833</v>
      </c>
      <c r="L25" s="8">
        <v>0</v>
      </c>
      <c r="M25" s="8">
        <v>0</v>
      </c>
      <c r="N25" s="8">
        <v>0</v>
      </c>
      <c r="O25" s="8">
        <v>0</v>
      </c>
      <c r="P25" s="8">
        <v>0</v>
      </c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</row>
    <row r="26" spans="1:27" x14ac:dyDescent="0.3">
      <c r="A26" s="4"/>
      <c r="B26" s="6" t="s">
        <v>11</v>
      </c>
      <c r="C26" s="12">
        <f t="array" ref="C26">JOURS+33+DATE(Calendrier1an,OptionCalendrier1mois,1)-WEEKDAY(DATE(Calendrier1an,OptionCalendrier1mois,1),OptionJoursemaine)</f>
        <v>43827</v>
      </c>
      <c r="D26" s="8">
        <v>0</v>
      </c>
      <c r="E26" s="8">
        <v>0</v>
      </c>
      <c r="F26" s="8">
        <v>0</v>
      </c>
      <c r="G26" s="8">
        <v>0</v>
      </c>
      <c r="H26" s="8">
        <v>0</v>
      </c>
      <c r="I26" s="4"/>
      <c r="J26" s="6" t="s">
        <v>11</v>
      </c>
      <c r="K26" s="12">
        <f t="array" ref="K26">JOURS+40+DATE(Calendrier1an,OptionCalendrier1mois,1)-WEEKDAY(DATE(Calendrier1an,OptionCalendrier1mois,1),OptionJoursemaine)</f>
        <v>43834</v>
      </c>
      <c r="L26" s="8">
        <v>0</v>
      </c>
      <c r="M26" s="8">
        <v>0</v>
      </c>
      <c r="N26" s="8">
        <v>0</v>
      </c>
      <c r="O26" s="8">
        <v>0</v>
      </c>
      <c r="P26" s="8">
        <v>0</v>
      </c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</row>
    <row r="27" spans="1:27" x14ac:dyDescent="0.3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</row>
    <row r="28" spans="1:27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</row>
    <row r="29" spans="1:27" x14ac:dyDescent="0.3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</row>
    <row r="30" spans="1:27" x14ac:dyDescent="0.3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</row>
    <row r="31" spans="1:27" x14ac:dyDescent="0.3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</row>
    <row r="32" spans="1:27" x14ac:dyDescent="0.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</row>
    <row r="33" spans="1:27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</row>
    <row r="34" spans="1:27" x14ac:dyDescent="0.3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</row>
    <row r="35" spans="1:27" x14ac:dyDescent="0.3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</row>
    <row r="36" spans="1:27" x14ac:dyDescent="0.3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</row>
    <row r="37" spans="1:27" x14ac:dyDescent="0.3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</row>
    <row r="38" spans="1:27" x14ac:dyDescent="0.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</row>
    <row r="39" spans="1:27" x14ac:dyDescent="0.3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</row>
    <row r="40" spans="1:27" x14ac:dyDescent="0.3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</row>
    <row r="41" spans="1:27" x14ac:dyDescent="0.3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</row>
    <row r="42" spans="1:27" x14ac:dyDescent="0.3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</row>
    <row r="43" spans="1:27" x14ac:dyDescent="0.3">
      <c r="A43" s="4"/>
      <c r="Q43" s="4"/>
      <c r="V43" s="4"/>
      <c r="W43" s="4"/>
      <c r="X43" s="4"/>
      <c r="Y43" s="4"/>
      <c r="Z43" s="4"/>
      <c r="AA43" s="4"/>
    </row>
    <row r="44" spans="1:27" x14ac:dyDescent="0.3">
      <c r="A44" s="4"/>
      <c r="Q44" s="4"/>
      <c r="V44" s="4"/>
      <c r="W44" s="4"/>
      <c r="X44" s="4"/>
      <c r="Y44" s="4"/>
      <c r="Z44" s="4"/>
      <c r="AA44" s="4"/>
    </row>
    <row r="45" spans="1:27" x14ac:dyDescent="0.3">
      <c r="A45" s="4"/>
      <c r="Q45" s="4"/>
      <c r="V45" s="4"/>
      <c r="W45" s="4"/>
      <c r="X45" s="4"/>
      <c r="Y45" s="4"/>
      <c r="Z45" s="4"/>
      <c r="AA45" s="4"/>
    </row>
    <row r="46" spans="1:27" x14ac:dyDescent="0.3">
      <c r="A46" s="4"/>
      <c r="Q46" s="4"/>
      <c r="V46" s="4"/>
      <c r="W46" s="4"/>
      <c r="X46" s="4"/>
      <c r="Y46" s="4"/>
      <c r="Z46" s="4"/>
      <c r="AA46" s="4"/>
    </row>
  </sheetData>
  <mergeCells count="33">
    <mergeCell ref="N4:O4"/>
    <mergeCell ref="P4:P5"/>
    <mergeCell ref="L12:M12"/>
    <mergeCell ref="N12:O12"/>
    <mergeCell ref="P12:P13"/>
    <mergeCell ref="J1:K1"/>
    <mergeCell ref="J2:K2"/>
    <mergeCell ref="D20:E20"/>
    <mergeCell ref="F20:G20"/>
    <mergeCell ref="H20:H21"/>
    <mergeCell ref="B2:F2"/>
    <mergeCell ref="D12:E12"/>
    <mergeCell ref="F12:G12"/>
    <mergeCell ref="H12:H13"/>
    <mergeCell ref="D4:E4"/>
    <mergeCell ref="F4:G4"/>
    <mergeCell ref="H4:H5"/>
    <mergeCell ref="L20:M20"/>
    <mergeCell ref="N20:O20"/>
    <mergeCell ref="P20:P21"/>
    <mergeCell ref="B4:B5"/>
    <mergeCell ref="C4:C5"/>
    <mergeCell ref="J4:J5"/>
    <mergeCell ref="K4:K5"/>
    <mergeCell ref="B12:B13"/>
    <mergeCell ref="C12:C13"/>
    <mergeCell ref="J12:J13"/>
    <mergeCell ref="K12:K13"/>
    <mergeCell ref="B20:B21"/>
    <mergeCell ref="C20:C21"/>
    <mergeCell ref="J20:J21"/>
    <mergeCell ref="K20:K21"/>
    <mergeCell ref="L4:M4"/>
  </mergeCells>
  <phoneticPr fontId="1" type="noConversion"/>
  <conditionalFormatting sqref="T11:T14">
    <cfRule type="cellIs" dxfId="1" priority="2" operator="lessThan">
      <formula>0</formula>
    </cfRule>
  </conditionalFormatting>
  <conditionalFormatting sqref="U11:U14">
    <cfRule type="cellIs" dxfId="0" priority="1" operator="lessThan">
      <formula>0</formula>
    </cfRule>
  </conditionalFormatting>
  <dataValidations count="2">
    <dataValidation type="list" allowBlank="1" showInputMessage="1" showErrorMessage="1" sqref="B2:F2" xr:uid="{E928375B-6F62-4BC2-B10B-6706ACA7F11D}">
      <formula1>"janvier,février,mars,avril,mai,juin,juillet,août,septembre,octobre,novembre,décembre"</formula1>
    </dataValidation>
    <dataValidation type="list" allowBlank="1" showInputMessage="1" showErrorMessage="1" sqref="J2:K2" xr:uid="{F5282F05-E1A5-4F69-B7EE-3D698859A38D}">
      <formula1>"DIMANCHE,LUNDI,MARDI,MERCREDI,JEUDI,VENDREDI,SAMEDI"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Décembre</vt:lpstr>
      <vt:lpstr>Calendrier1an</vt:lpstr>
      <vt:lpstr>Calendrier1mois</vt:lpstr>
      <vt:lpstr>DébutSemaine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Bureau Etude</dc:creator>
  <cp:keywords/>
  <dc:description/>
  <cp:lastModifiedBy>david</cp:lastModifiedBy>
  <cp:revision/>
  <dcterms:created xsi:type="dcterms:W3CDTF">2023-09-13T11:15:30Z</dcterms:created>
  <dcterms:modified xsi:type="dcterms:W3CDTF">2023-12-07T22:36:38Z</dcterms:modified>
  <cp:category/>
  <cp:contentStatus/>
</cp:coreProperties>
</file>