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\COMMUNES\SIERC\ENFOUISSEMENT\TRAVAUX\travaux_2020\act\"/>
    </mc:Choice>
  </mc:AlternateContent>
  <xr:revisionPtr revIDLastSave="0" documentId="13_ncr:1_{F9288FBB-2CBF-48A8-B270-AF5D334E537C}" xr6:coauthVersionLast="47" xr6:coauthVersionMax="47" xr10:uidLastSave="{00000000-0000-0000-0000-000000000000}"/>
  <bookViews>
    <workbookView xWindow="-120" yWindow="-120" windowWidth="24240" windowHeight="17640" tabRatio="488" activeTab="7" xr2:uid="{00000000-000D-0000-FFFF-FFFF00000000}"/>
    <workbookView xWindow="-120" yWindow="-120" windowWidth="24240" windowHeight="17640" activeTab="7" xr2:uid="{3F517F26-1AA2-457A-ADC9-3A326879B987}"/>
  </bookViews>
  <sheets>
    <sheet name="L1" sheetId="5" r:id="rId1"/>
    <sheet name="L2" sheetId="38" r:id="rId2"/>
    <sheet name="L3" sheetId="39" r:id="rId3"/>
    <sheet name="L4" sheetId="40" r:id="rId4"/>
    <sheet name="L5" sheetId="41" r:id="rId5"/>
    <sheet name="L6" sheetId="42" r:id="rId6"/>
    <sheet name="L7" sheetId="43" r:id="rId7"/>
    <sheet name="récap" sheetId="33" r:id="rId8"/>
  </sheets>
  <externalReferences>
    <externalReference r:id="rId9"/>
  </externalReferences>
  <definedNames>
    <definedName name="_xlnm._FilterDatabase" localSheetId="7" hidden="1">récap!$A$1:$I$94</definedName>
    <definedName name="_xlnm.Print_Titles" localSheetId="0">'L1'!$A:$B</definedName>
    <definedName name="_xlnm.Print_Titles" localSheetId="1">'L2'!$A:$B</definedName>
    <definedName name="_xlnm.Print_Titles" localSheetId="2">'L3'!$A:$B</definedName>
    <definedName name="_xlnm.Print_Titles" localSheetId="3">'L4'!$A:$B</definedName>
    <definedName name="_xlnm.Print_Titles" localSheetId="4">'L5'!$A:$B</definedName>
    <definedName name="_xlnm.Print_Titles" localSheetId="5">'L6'!$A:$B</definedName>
    <definedName name="_xlnm.Print_Titles" localSheetId="6">'L7'!$A:$B</definedName>
    <definedName name="_xlnm.Print_Titles" localSheetId="7">récap!$1:$1</definedName>
    <definedName name="_xlnm.Print_Area" localSheetId="7">récap!$A$1:$G$91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7" i="33" l="1"/>
  <c r="C66" i="33"/>
  <c r="C65" i="33"/>
  <c r="C64" i="33"/>
  <c r="C60" i="33"/>
  <c r="C59" i="33"/>
  <c r="C58" i="33"/>
  <c r="C57" i="33"/>
  <c r="C56" i="33"/>
  <c r="C48" i="33"/>
  <c r="C47" i="33"/>
  <c r="C46" i="33"/>
  <c r="C45" i="33"/>
  <c r="C44" i="33"/>
  <c r="C43" i="33"/>
  <c r="C34" i="33"/>
  <c r="C33" i="33"/>
  <c r="C32" i="33"/>
  <c r="C6" i="33"/>
  <c r="C5" i="33"/>
  <c r="C4" i="33"/>
  <c r="C3" i="33"/>
  <c r="C2" i="33"/>
  <c r="M23" i="38" l="1"/>
  <c r="J23" i="38"/>
  <c r="G23" i="38"/>
  <c r="D23" i="38"/>
  <c r="H5" i="38"/>
  <c r="H7" i="38"/>
  <c r="H9" i="38"/>
  <c r="H11" i="38"/>
  <c r="H3" i="38"/>
  <c r="N5" i="38"/>
  <c r="N7" i="38"/>
  <c r="N9" i="38"/>
  <c r="N11" i="38"/>
  <c r="N3" i="38"/>
  <c r="S23" i="5"/>
  <c r="P23" i="5"/>
  <c r="M23" i="5"/>
  <c r="J23" i="5"/>
  <c r="G23" i="5"/>
  <c r="D23" i="5"/>
  <c r="N3" i="5" l="1"/>
  <c r="Q3" i="5"/>
  <c r="T3" i="5"/>
  <c r="Z11" i="5"/>
  <c r="I43" i="33" l="1"/>
  <c r="I64" i="33"/>
  <c r="I47" i="33" l="1"/>
  <c r="I57" i="33"/>
  <c r="I45" i="33"/>
  <c r="E67" i="33"/>
  <c r="E66" i="33"/>
  <c r="E65" i="33"/>
  <c r="E64" i="33"/>
  <c r="E63" i="33"/>
  <c r="C63" i="33"/>
  <c r="E60" i="33"/>
  <c r="E59" i="33"/>
  <c r="E58" i="33"/>
  <c r="E57" i="33"/>
  <c r="E56" i="33"/>
  <c r="E55" i="33"/>
  <c r="C55" i="33"/>
  <c r="E48" i="33"/>
  <c r="E47" i="33"/>
  <c r="E46" i="33"/>
  <c r="E45" i="33"/>
  <c r="E44" i="33"/>
  <c r="E43" i="33"/>
  <c r="E42" i="33"/>
  <c r="C42" i="33"/>
  <c r="E34" i="33"/>
  <c r="E33" i="33"/>
  <c r="E32" i="33"/>
  <c r="E31" i="33"/>
  <c r="B59" i="33"/>
  <c r="B43" i="33"/>
  <c r="B45" i="33"/>
  <c r="B22" i="33"/>
  <c r="B63" i="33"/>
  <c r="B31" i="33"/>
  <c r="B5" i="33"/>
  <c r="B56" i="33"/>
  <c r="B2" i="33"/>
  <c r="B55" i="33"/>
  <c r="B42" i="33"/>
  <c r="B60" i="33"/>
  <c r="B57" i="33"/>
  <c r="B48" i="33"/>
  <c r="B4" i="33"/>
  <c r="B58" i="33"/>
  <c r="B65" i="33"/>
  <c r="B44" i="33"/>
  <c r="B67" i="33"/>
  <c r="B47" i="33"/>
  <c r="B46" i="33"/>
  <c r="B64" i="33"/>
  <c r="B66" i="33"/>
  <c r="B3" i="33"/>
  <c r="B6" i="33"/>
  <c r="B12" i="33"/>
  <c r="F47" i="33" l="1"/>
  <c r="C31" i="33"/>
  <c r="I66" i="33" l="1"/>
  <c r="F64" i="33"/>
  <c r="F43" i="33"/>
  <c r="F32" i="33"/>
  <c r="F34" i="33"/>
  <c r="F57" i="33"/>
  <c r="F45" i="33"/>
  <c r="N23" i="38"/>
  <c r="K23" i="38"/>
  <c r="H23" i="38"/>
  <c r="E23" i="38"/>
  <c r="K11" i="38"/>
  <c r="E11" i="38"/>
  <c r="K9" i="38"/>
  <c r="E9" i="38"/>
  <c r="K7" i="38"/>
  <c r="E7" i="38"/>
  <c r="K5" i="38"/>
  <c r="E5" i="38"/>
  <c r="K3" i="38"/>
  <c r="E3" i="38"/>
  <c r="I67" i="33" l="1"/>
  <c r="F66" i="33"/>
  <c r="F59" i="33"/>
  <c r="I59" i="33"/>
  <c r="F46" i="33"/>
  <c r="I46" i="33"/>
  <c r="I55" i="33"/>
  <c r="I42" i="33"/>
  <c r="F31" i="33"/>
  <c r="I60" i="33"/>
  <c r="F67" i="33"/>
  <c r="I58" i="33"/>
  <c r="I48" i="33"/>
  <c r="I44" i="33"/>
  <c r="I65" i="33"/>
  <c r="I56" i="33"/>
  <c r="I63" i="33"/>
  <c r="E19" i="38"/>
  <c r="E25" i="38" s="1"/>
  <c r="E27" i="38" s="1"/>
  <c r="H19" i="38"/>
  <c r="N19" i="38"/>
  <c r="K19" i="38"/>
  <c r="E3" i="33"/>
  <c r="E2" i="33"/>
  <c r="C10" i="33"/>
  <c r="K25" i="38" l="1"/>
  <c r="K27" i="38" s="1"/>
  <c r="F58" i="33"/>
  <c r="F33" i="33"/>
  <c r="F48" i="33"/>
  <c r="F63" i="33"/>
  <c r="F55" i="33"/>
  <c r="F42" i="33"/>
  <c r="F60" i="33"/>
  <c r="N25" i="38"/>
  <c r="N27" i="38" s="1"/>
  <c r="F65" i="33"/>
  <c r="F56" i="33"/>
  <c r="F44" i="33"/>
  <c r="H25" i="38"/>
  <c r="H27" i="38" s="1"/>
  <c r="W11" i="5"/>
  <c r="W9" i="5"/>
  <c r="W7" i="5"/>
  <c r="W5" i="5"/>
  <c r="W3" i="5"/>
  <c r="Z9" i="5"/>
  <c r="Z7" i="5"/>
  <c r="Z5" i="5"/>
  <c r="Z3" i="5"/>
  <c r="V23" i="5"/>
  <c r="W23" i="5" s="1"/>
  <c r="Y23" i="5"/>
  <c r="Z23" i="5" s="1"/>
  <c r="G65" i="33" l="1"/>
  <c r="G63" i="33"/>
  <c r="G64" i="33"/>
  <c r="G67" i="33"/>
  <c r="G66" i="33"/>
  <c r="G56" i="33"/>
  <c r="G57" i="33"/>
  <c r="G55" i="33"/>
  <c r="G58" i="33"/>
  <c r="G59" i="33"/>
  <c r="G60" i="33"/>
  <c r="G47" i="33"/>
  <c r="G43" i="33"/>
  <c r="G48" i="33"/>
  <c r="G46" i="33"/>
  <c r="G44" i="33"/>
  <c r="G45" i="33"/>
  <c r="G42" i="33"/>
  <c r="W19" i="5"/>
  <c r="Z19" i="5"/>
  <c r="T23" i="5"/>
  <c r="Q23" i="5"/>
  <c r="N23" i="5"/>
  <c r="K23" i="5"/>
  <c r="H23" i="5"/>
  <c r="E6" i="33"/>
  <c r="E5" i="33"/>
  <c r="E4" i="33"/>
  <c r="W25" i="5" l="1"/>
  <c r="W27" i="5" s="1"/>
  <c r="Z25" i="5"/>
  <c r="Z27" i="5" s="1"/>
  <c r="T11" i="5"/>
  <c r="T9" i="5"/>
  <c r="T7" i="5"/>
  <c r="T5" i="5"/>
  <c r="Q11" i="5"/>
  <c r="Q9" i="5"/>
  <c r="Q7" i="5"/>
  <c r="Q5" i="5"/>
  <c r="N11" i="5"/>
  <c r="N9" i="5"/>
  <c r="N7" i="5"/>
  <c r="N5" i="5"/>
  <c r="K11" i="5"/>
  <c r="K9" i="5"/>
  <c r="K7" i="5"/>
  <c r="K5" i="5"/>
  <c r="K3" i="5"/>
  <c r="H11" i="5"/>
  <c r="H9" i="5"/>
  <c r="H7" i="5"/>
  <c r="H5" i="5"/>
  <c r="H3" i="5"/>
  <c r="T19" i="5" l="1"/>
  <c r="E11" i="5"/>
  <c r="E9" i="5"/>
  <c r="E7" i="5"/>
  <c r="E5" i="5"/>
  <c r="E3" i="5"/>
  <c r="T25" i="5" l="1"/>
  <c r="T27" i="5" s="1"/>
  <c r="E23" i="5"/>
  <c r="E19" i="5"/>
  <c r="I2" i="33" l="1"/>
  <c r="E25" i="5"/>
  <c r="E27" i="5" s="1"/>
  <c r="Q19" i="5"/>
  <c r="N19" i="5"/>
  <c r="K19" i="5"/>
  <c r="H19" i="5"/>
  <c r="K25" i="5" l="1"/>
  <c r="K27" i="5" s="1"/>
  <c r="F4" i="33" s="1"/>
  <c r="I4" i="33"/>
  <c r="Q25" i="5"/>
  <c r="Q27" i="5" s="1"/>
  <c r="I6" i="33"/>
  <c r="N25" i="5"/>
  <c r="N27" i="5" s="1"/>
  <c r="I5" i="33"/>
  <c r="H25" i="5"/>
  <c r="H27" i="5" s="1"/>
  <c r="I3" i="33"/>
  <c r="F2" i="33"/>
  <c r="F6" i="33" l="1"/>
  <c r="F5" i="33"/>
  <c r="F3" i="33"/>
  <c r="G2" i="33" l="1"/>
  <c r="G3" i="33"/>
  <c r="G4" i="33"/>
  <c r="G5" i="33"/>
  <c r="G6" i="33"/>
</calcChain>
</file>

<file path=xl/sharedStrings.xml><?xml version="1.0" encoding="utf-8"?>
<sst xmlns="http://schemas.openxmlformats.org/spreadsheetml/2006/main" count="132" uniqueCount="36">
  <si>
    <t>Justification de l'évaluation</t>
  </si>
  <si>
    <t>Note/20</t>
  </si>
  <si>
    <t>Pondérée</t>
  </si>
  <si>
    <t>NOTE GLOBALE</t>
  </si>
  <si>
    <t>RANG</t>
  </si>
  <si>
    <t>Critères notés sur 20 et pondérés</t>
  </si>
  <si>
    <t>Récap note technique</t>
  </si>
  <si>
    <t>NOTE DEFINITIVE</t>
  </si>
  <si>
    <t>Prix - remarques sur les prix unitaires</t>
  </si>
  <si>
    <t>Offre du candidat</t>
  </si>
  <si>
    <t>ENTREPRISE</t>
  </si>
  <si>
    <t>N° LOT</t>
  </si>
  <si>
    <t>ENTREPRISE
RAISON SOCIALE</t>
  </si>
  <si>
    <t>COTRAITANT OU
SOUS TRAITANT</t>
  </si>
  <si>
    <t>MONTANT 
HT EUROS</t>
  </si>
  <si>
    <t>NOTE FINALE</t>
  </si>
  <si>
    <t>OBSERVATIONS</t>
  </si>
  <si>
    <t>Prix - offre la plus basse/ offre du candidat * 20 et pondérée</t>
  </si>
  <si>
    <t>NOTE MÉMOIRE</t>
  </si>
  <si>
    <t>toto</t>
  </si>
  <si>
    <t>arthur</t>
  </si>
  <si>
    <t>ginette</t>
  </si>
  <si>
    <t>johny</t>
  </si>
  <si>
    <t>marc alain</t>
  </si>
  <si>
    <t>Dépenses de chantier</t>
  </si>
  <si>
    <r>
      <rPr>
        <b/>
        <u/>
        <sz val="10"/>
        <rFont val="Calibri"/>
        <family val="2"/>
        <scheme val="minor"/>
      </rPr>
      <t>Evaluation des contraintes d'exécution</t>
    </r>
    <r>
      <rPr>
        <b/>
        <sz val="10"/>
        <rFont val="Calibri"/>
        <family val="2"/>
        <scheme val="minor"/>
      </rPr>
      <t xml:space="preserve">
</t>
    </r>
  </si>
  <si>
    <r>
      <rPr>
        <b/>
        <u/>
        <sz val="10"/>
        <rFont val="Calibri"/>
        <family val="2"/>
        <scheme val="minor"/>
      </rPr>
      <t>Analyse du délai cadre</t>
    </r>
    <r>
      <rPr>
        <b/>
        <sz val="10"/>
        <rFont val="Calibri"/>
        <family val="2"/>
        <scheme val="minor"/>
      </rPr>
      <t xml:space="preserve">
</t>
    </r>
  </si>
  <si>
    <r>
      <rPr>
        <b/>
        <u/>
        <sz val="10"/>
        <rFont val="Calibri"/>
        <family val="2"/>
        <scheme val="minor"/>
      </rPr>
      <t>Moyens</t>
    </r>
    <r>
      <rPr>
        <b/>
        <sz val="10"/>
        <rFont val="Calibri"/>
        <family val="2"/>
        <scheme val="minor"/>
      </rPr>
      <t xml:space="preserve">
</t>
    </r>
  </si>
  <si>
    <t>Dispositions particulières</t>
  </si>
  <si>
    <t>robert</t>
  </si>
  <si>
    <t>sylvie</t>
  </si>
  <si>
    <t>corinne</t>
  </si>
  <si>
    <t>camille</t>
  </si>
  <si>
    <t>Evaluation des contraintes d'exécution</t>
  </si>
  <si>
    <t>Analyse du délai cadre</t>
  </si>
  <si>
    <t>Moyens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</si>
</sst>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7"/>
      <name val="Arial"/>
      <family val="2"/>
    </font>
    <font>
      <sz val="7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  <font>
      <sz val="7"/>
      <color rgb="FF00B050"/>
      <name val="Arial"/>
      <family val="2"/>
    </font>
    <font>
      <sz val="9"/>
      <color rgb="FF00B050"/>
      <name val="Arial"/>
      <family val="2"/>
    </font>
    <font>
      <sz val="11"/>
      <color rgb="FF00B050"/>
      <name val="Calibri"/>
      <family val="2"/>
      <scheme val="minor"/>
    </font>
    <font>
      <b/>
      <u/>
      <sz val="10"/>
      <name val="Calibri"/>
      <family val="2"/>
      <scheme val="minor"/>
    </font>
    <font>
      <sz val="10"/>
      <color rgb="FFFF00FF"/>
      <name val="Calibri"/>
      <family val="2"/>
      <scheme val="minor"/>
    </font>
    <font>
      <b/>
      <sz val="10"/>
      <color rgb="FFFF00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4" fontId="1" fillId="2" borderId="0" xfId="0" applyNumberFormat="1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4" fontId="1" fillId="4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/>
    </xf>
    <xf numFmtId="0" fontId="1" fillId="5" borderId="0" xfId="0" applyFont="1" applyFill="1" applyBorder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9" fontId="2" fillId="0" borderId="0" xfId="0" applyNumberFormat="1" applyFont="1" applyBorder="1" applyAlignment="1">
      <alignment horizontal="center" vertical="center" wrapText="1"/>
    </xf>
    <xf numFmtId="4" fontId="1" fillId="4" borderId="0" xfId="0" applyNumberFormat="1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top" wrapText="1"/>
    </xf>
    <xf numFmtId="0" fontId="1" fillId="3" borderId="0" xfId="0" applyFont="1" applyFill="1" applyBorder="1" applyAlignment="1">
      <alignment vertical="top" wrapText="1"/>
    </xf>
    <xf numFmtId="0" fontId="1" fillId="5" borderId="0" xfId="0" applyFont="1" applyFill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1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vertical="top"/>
    </xf>
    <xf numFmtId="4" fontId="1" fillId="0" borderId="0" xfId="0" applyNumberFormat="1" applyFont="1" applyBorder="1" applyAlignment="1">
      <alignment horizontal="right" vertical="top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top" wrapText="1"/>
    </xf>
    <xf numFmtId="4" fontId="1" fillId="0" borderId="0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vertical="center"/>
    </xf>
    <xf numFmtId="0" fontId="2" fillId="0" borderId="0" xfId="0" applyFont="1" applyFill="1" applyBorder="1" applyAlignment="1">
      <alignment vertical="top"/>
    </xf>
    <xf numFmtId="4" fontId="1" fillId="3" borderId="0" xfId="0" applyNumberFormat="1" applyFont="1" applyFill="1" applyBorder="1" applyAlignment="1">
      <alignment horizontal="center" vertical="center"/>
    </xf>
    <xf numFmtId="4" fontId="1" fillId="5" borderId="0" xfId="0" applyNumberFormat="1" applyFont="1" applyFill="1" applyBorder="1" applyAlignment="1">
      <alignment vertical="center" wrapText="1"/>
    </xf>
    <xf numFmtId="4" fontId="2" fillId="5" borderId="0" xfId="0" applyNumberFormat="1" applyFont="1" applyFill="1" applyBorder="1" applyAlignment="1">
      <alignment vertical="center" wrapText="1"/>
    </xf>
    <xf numFmtId="4" fontId="2" fillId="0" borderId="0" xfId="0" applyNumberFormat="1" applyFont="1" applyFill="1" applyBorder="1" applyAlignment="1">
      <alignment vertical="center" wrapText="1"/>
    </xf>
    <xf numFmtId="4" fontId="2" fillId="0" borderId="0" xfId="0" applyNumberFormat="1" applyFont="1" applyFill="1" applyBorder="1" applyAlignment="1">
      <alignment vertical="top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vertical="top" wrapText="1"/>
    </xf>
    <xf numFmtId="4" fontId="2" fillId="0" borderId="0" xfId="0" applyNumberFormat="1" applyFont="1" applyBorder="1" applyAlignment="1">
      <alignment horizontal="left" vertical="top" wrapText="1"/>
    </xf>
    <xf numFmtId="4" fontId="1" fillId="5" borderId="0" xfId="0" applyNumberFormat="1" applyFont="1" applyFill="1" applyBorder="1" applyAlignment="1">
      <alignment horizontal="left" vertical="top" wrapText="1"/>
    </xf>
    <xf numFmtId="4" fontId="4" fillId="0" borderId="0" xfId="0" applyNumberFormat="1" applyFont="1" applyBorder="1" applyAlignment="1">
      <alignment horizontal="center" vertical="center"/>
    </xf>
    <xf numFmtId="4" fontId="3" fillId="0" borderId="0" xfId="0" applyNumberFormat="1" applyFont="1" applyBorder="1" applyAlignment="1">
      <alignment horizontal="left" vertical="top" wrapText="1"/>
    </xf>
    <xf numFmtId="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4" fontId="4" fillId="5" borderId="0" xfId="0" applyNumberFormat="1" applyFont="1" applyFill="1" applyBorder="1" applyAlignment="1">
      <alignment horizontal="left" vertical="top" wrapText="1"/>
    </xf>
    <xf numFmtId="4" fontId="4" fillId="5" borderId="0" xfId="0" applyNumberFormat="1" applyFont="1" applyFill="1" applyBorder="1" applyAlignment="1">
      <alignment vertical="center" wrapText="1"/>
    </xf>
    <xf numFmtId="4" fontId="3" fillId="5" borderId="0" xfId="0" applyNumberFormat="1" applyFont="1" applyFill="1" applyBorder="1" applyAlignment="1">
      <alignment vertical="center" wrapText="1"/>
    </xf>
    <xf numFmtId="4" fontId="3" fillId="0" borderId="0" xfId="0" applyNumberFormat="1" applyFont="1" applyBorder="1" applyAlignment="1">
      <alignment vertical="center"/>
    </xf>
    <xf numFmtId="0" fontId="6" fillId="6" borderId="1" xfId="0" applyFont="1" applyFill="1" applyBorder="1" applyAlignment="1">
      <alignment horizontal="center" vertical="center" textRotation="90" wrapText="1"/>
    </xf>
    <xf numFmtId="0" fontId="6" fillId="6" borderId="1" xfId="0" applyFont="1" applyFill="1" applyBorder="1" applyAlignment="1">
      <alignment horizontal="center" vertical="center" textRotation="90"/>
    </xf>
    <xf numFmtId="0" fontId="6" fillId="6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4" fontId="2" fillId="5" borderId="0" xfId="0" applyNumberFormat="1" applyFont="1" applyFill="1" applyBorder="1" applyAlignment="1">
      <alignment horizontal="center" vertical="center" wrapText="1"/>
    </xf>
    <xf numFmtId="4" fontId="1" fillId="5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top" wrapText="1"/>
    </xf>
    <xf numFmtId="4" fontId="2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vertical="top"/>
    </xf>
    <xf numFmtId="4" fontId="2" fillId="0" borderId="0" xfId="0" applyNumberFormat="1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4" fontId="3" fillId="5" borderId="0" xfId="0" applyNumberFormat="1" applyFont="1" applyFill="1" applyBorder="1" applyAlignment="1">
      <alignment horizontal="center" vertical="center" wrapText="1"/>
    </xf>
    <xf numFmtId="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left" vertical="top" wrapText="1"/>
    </xf>
    <xf numFmtId="4" fontId="2" fillId="0" borderId="0" xfId="0" applyNumberFormat="1" applyFont="1" applyBorder="1" applyAlignment="1">
      <alignment horizontal="right" vertical="top"/>
    </xf>
    <xf numFmtId="0" fontId="8" fillId="0" borderId="1" xfId="0" quotePrefix="1" applyFont="1" applyBorder="1" applyAlignment="1">
      <alignment horizontal="center" vertical="center"/>
    </xf>
    <xf numFmtId="4" fontId="4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4" fontId="4" fillId="5" borderId="0" xfId="0" applyNumberFormat="1" applyFont="1" applyFill="1" applyBorder="1" applyAlignment="1">
      <alignment horizontal="center" vertical="center" wrapText="1"/>
    </xf>
    <xf numFmtId="4" fontId="3" fillId="5" borderId="0" xfId="0" applyNumberFormat="1" applyFont="1" applyFill="1" applyBorder="1" applyAlignment="1">
      <alignment vertical="center"/>
    </xf>
    <xf numFmtId="4" fontId="2" fillId="5" borderId="0" xfId="0" applyNumberFormat="1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right" vertical="center"/>
    </xf>
    <xf numFmtId="1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4" fontId="8" fillId="0" borderId="3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6" fillId="6" borderId="5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/>
    </xf>
    <xf numFmtId="1" fontId="12" fillId="0" borderId="1" xfId="0" applyNumberFormat="1" applyFont="1" applyFill="1" applyBorder="1" applyAlignment="1">
      <alignment horizontal="center" vertical="center"/>
    </xf>
    <xf numFmtId="4" fontId="8" fillId="0" borderId="5" xfId="0" applyNumberFormat="1" applyFont="1" applyBorder="1" applyAlignment="1">
      <alignment horizontal="right" vertical="center"/>
    </xf>
    <xf numFmtId="4" fontId="8" fillId="0" borderId="2" xfId="0" applyNumberFormat="1" applyFont="1" applyBorder="1" applyAlignment="1">
      <alignment horizontal="right" vertical="center"/>
    </xf>
    <xf numFmtId="0" fontId="8" fillId="6" borderId="1" xfId="0" applyFont="1" applyFill="1" applyBorder="1" applyAlignment="1">
      <alignment horizontal="center" vertical="center"/>
    </xf>
    <xf numFmtId="4" fontId="8" fillId="6" borderId="1" xfId="0" applyNumberFormat="1" applyFont="1" applyFill="1" applyBorder="1" applyAlignment="1">
      <alignment horizontal="center" vertical="center"/>
    </xf>
    <xf numFmtId="4" fontId="8" fillId="6" borderId="1" xfId="0" applyNumberFormat="1" applyFont="1" applyFill="1" applyBorder="1" applyAlignment="1">
      <alignment horizontal="right" vertical="center"/>
    </xf>
    <xf numFmtId="1" fontId="9" fillId="6" borderId="1" xfId="0" applyNumberFormat="1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left" vertical="center" wrapText="1"/>
    </xf>
    <xf numFmtId="1" fontId="9" fillId="0" borderId="5" xfId="0" applyNumberFormat="1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top"/>
    </xf>
    <xf numFmtId="4" fontId="2" fillId="0" borderId="0" xfId="0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4" fontId="8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 wrapText="1"/>
    </xf>
    <xf numFmtId="1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1" fontId="12" fillId="0" borderId="2" xfId="0" applyNumberFormat="1" applyFont="1" applyFill="1" applyBorder="1" applyAlignment="1">
      <alignment horizontal="center" vertical="center"/>
    </xf>
    <xf numFmtId="4" fontId="15" fillId="0" borderId="0" xfId="0" applyNumberFormat="1" applyFont="1" applyBorder="1" applyAlignment="1">
      <alignment horizontal="center" vertical="center"/>
    </xf>
    <xf numFmtId="4" fontId="14" fillId="0" borderId="0" xfId="0" applyNumberFormat="1" applyFont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4" fontId="12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4" fontId="9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6" borderId="1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7" fillId="6" borderId="1" xfId="0" applyFont="1" applyFill="1" applyBorder="1" applyAlignment="1">
      <alignment horizontal="center" vertical="center"/>
    </xf>
    <xf numFmtId="4" fontId="9" fillId="0" borderId="1" xfId="0" applyNumberFormat="1" applyFont="1" applyBorder="1" applyAlignment="1">
      <alignment vertical="center"/>
    </xf>
    <xf numFmtId="9" fontId="9" fillId="0" borderId="0" xfId="0" applyNumberFormat="1" applyFont="1" applyAlignment="1">
      <alignment horizontal="center" vertical="center"/>
    </xf>
    <xf numFmtId="4" fontId="9" fillId="0" borderId="1" xfId="0" applyNumberFormat="1" applyFont="1" applyBorder="1" applyAlignment="1">
      <alignment horizontal="right" vertical="center"/>
    </xf>
    <xf numFmtId="4" fontId="4" fillId="2" borderId="0" xfId="0" applyNumberFormat="1" applyFont="1" applyFill="1" applyBorder="1" applyAlignment="1">
      <alignment horizontal="center" vertical="center" wrapText="1"/>
    </xf>
    <xf numFmtId="4" fontId="4" fillId="3" borderId="0" xfId="0" applyNumberFormat="1" applyFont="1" applyFill="1" applyBorder="1" applyAlignment="1">
      <alignment horizontal="center" vertical="center"/>
    </xf>
    <xf numFmtId="4" fontId="4" fillId="4" borderId="0" xfId="0" applyNumberFormat="1" applyFont="1" applyFill="1" applyBorder="1" applyAlignment="1">
      <alignment vertical="center" wrapText="1"/>
    </xf>
    <xf numFmtId="4" fontId="3" fillId="0" borderId="0" xfId="0" applyNumberFormat="1" applyFont="1" applyBorder="1" applyAlignment="1">
      <alignment horizontal="center" vertical="center" wrapText="1"/>
    </xf>
    <xf numFmtId="4" fontId="3" fillId="0" borderId="0" xfId="0" applyNumberFormat="1" applyFont="1" applyFill="1" applyBorder="1" applyAlignment="1">
      <alignment vertical="top" wrapText="1"/>
    </xf>
    <xf numFmtId="4" fontId="3" fillId="0" borderId="0" xfId="0" applyNumberFormat="1" applyFont="1" applyFill="1" applyBorder="1" applyAlignment="1">
      <alignment vertical="center" wrapText="1"/>
    </xf>
    <xf numFmtId="4" fontId="4" fillId="4" borderId="0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Fill="1" applyBorder="1" applyAlignment="1">
      <alignment horizontal="center" vertical="top" wrapText="1"/>
    </xf>
    <xf numFmtId="4" fontId="3" fillId="0" borderId="0" xfId="0" applyNumberFormat="1" applyFont="1" applyFill="1" applyBorder="1" applyAlignment="1">
      <alignment horizontal="center" vertical="top"/>
    </xf>
    <xf numFmtId="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" fontId="3" fillId="5" borderId="0" xfId="0" applyNumberFormat="1" applyFont="1" applyFill="1" applyBorder="1" applyAlignment="1">
      <alignment horizontal="left" vertical="top" wrapText="1"/>
    </xf>
    <xf numFmtId="4" fontId="3" fillId="0" borderId="0" xfId="0" applyNumberFormat="1" applyFont="1" applyFill="1" applyBorder="1" applyAlignment="1">
      <alignment vertical="top"/>
    </xf>
    <xf numFmtId="4" fontId="3" fillId="0" borderId="0" xfId="0" applyNumberFormat="1" applyFont="1" applyFill="1" applyBorder="1" applyAlignment="1">
      <alignment vertical="center"/>
    </xf>
    <xf numFmtId="4" fontId="2" fillId="5" borderId="0" xfId="0" applyNumberFormat="1" applyFont="1" applyFill="1" applyBorder="1" applyAlignment="1">
      <alignment vertical="center"/>
    </xf>
    <xf numFmtId="4" fontId="1" fillId="0" borderId="0" xfId="0" applyNumberFormat="1" applyFont="1" applyFill="1" applyBorder="1" applyAlignment="1">
      <alignment vertical="top" wrapText="1"/>
    </xf>
    <xf numFmtId="4" fontId="5" fillId="0" borderId="0" xfId="0" applyNumberFormat="1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7" fillId="6" borderId="0" xfId="0" applyFont="1" applyFill="1" applyBorder="1" applyAlignment="1">
      <alignment vertical="center"/>
    </xf>
    <xf numFmtId="0" fontId="7" fillId="6" borderId="0" xfId="0" applyFont="1" applyFill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9" fillId="0" borderId="5" xfId="0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1" fontId="9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4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13" fillId="0" borderId="0" xfId="0" applyFont="1" applyBorder="1" applyAlignment="1">
      <alignment horizontal="left" vertical="top" wrapText="1"/>
    </xf>
    <xf numFmtId="4" fontId="1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00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Microsoft%20Office\root\Office16\XLSTART\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NOM_FEUILLE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30"/>
  <sheetViews>
    <sheetView zoomScale="85" zoomScaleNormal="85" zoomScaleSheetLayoutView="70" workbookViewId="0">
      <pane ySplit="1" topLeftCell="A2" activePane="bottomLeft" state="frozen"/>
      <selection pane="bottomLeft" activeCell="A30" sqref="A30"/>
    </sheetView>
    <sheetView zoomScale="70" zoomScaleNormal="70" workbookViewId="1"/>
  </sheetViews>
  <sheetFormatPr baseColWidth="10" defaultColWidth="11.42578125" defaultRowHeight="12.75" x14ac:dyDescent="0.25"/>
  <cols>
    <col min="1" max="1" width="51.5703125" style="19" customWidth="1"/>
    <col min="2" max="2" width="6.7109375" style="9" customWidth="1"/>
    <col min="3" max="3" width="30.7109375" style="24" customWidth="1"/>
    <col min="4" max="5" width="8.7109375" style="24" customWidth="1"/>
    <col min="6" max="6" width="30.7109375" style="24" customWidth="1"/>
    <col min="7" max="8" width="8.7109375" style="24" customWidth="1"/>
    <col min="9" max="9" width="30.7109375" style="42" customWidth="1"/>
    <col min="10" max="11" width="8.7109375" style="42" customWidth="1"/>
    <col min="12" max="12" width="30.7109375" style="42" customWidth="1"/>
    <col min="13" max="13" width="8.7109375" style="42" customWidth="1"/>
    <col min="14" max="14" width="8.7109375" style="24" customWidth="1"/>
    <col min="15" max="15" width="30.7109375" style="24" customWidth="1"/>
    <col min="16" max="16" width="8.7109375" style="24" customWidth="1"/>
    <col min="17" max="17" width="8.7109375" style="8" customWidth="1"/>
    <col min="18" max="18" width="30.7109375" style="9" customWidth="1"/>
    <col min="19" max="19" width="8.7109375" style="8" customWidth="1"/>
    <col min="20" max="20" width="8.7109375" style="24" customWidth="1"/>
    <col min="21" max="21" width="30.7109375" style="9" customWidth="1"/>
    <col min="22" max="23" width="8.7109375" style="8" customWidth="1"/>
    <col min="24" max="24" width="30.7109375" style="9" customWidth="1"/>
    <col min="25" max="26" width="8.7109375" style="8" customWidth="1"/>
    <col min="27" max="16384" width="11.42578125" style="9"/>
  </cols>
  <sheetData>
    <row r="1" spans="1:26" s="58" customFormat="1" ht="15" customHeight="1" x14ac:dyDescent="0.25">
      <c r="A1" s="14"/>
      <c r="B1" s="1"/>
      <c r="C1" s="2" t="s">
        <v>19</v>
      </c>
      <c r="D1" s="2"/>
      <c r="E1" s="2"/>
      <c r="F1" s="2" t="s">
        <v>20</v>
      </c>
      <c r="G1" s="2"/>
      <c r="H1" s="2"/>
      <c r="I1" s="2" t="s">
        <v>21</v>
      </c>
      <c r="J1" s="2"/>
      <c r="K1" s="2"/>
      <c r="L1" s="2" t="s">
        <v>22</v>
      </c>
      <c r="M1" s="2"/>
      <c r="N1" s="2"/>
      <c r="O1" s="2" t="s">
        <v>23</v>
      </c>
      <c r="P1" s="2"/>
      <c r="Q1" s="2"/>
      <c r="R1" s="2"/>
      <c r="S1" s="2"/>
      <c r="T1" s="2"/>
      <c r="V1" s="2"/>
      <c r="W1" s="2"/>
      <c r="X1" s="2"/>
      <c r="Y1" s="2"/>
      <c r="Z1" s="2"/>
    </row>
    <row r="2" spans="1:26" ht="20.100000000000001" customHeight="1" x14ac:dyDescent="0.25">
      <c r="A2" s="15" t="s">
        <v>5</v>
      </c>
      <c r="B2" s="3"/>
      <c r="C2" s="26" t="s">
        <v>0</v>
      </c>
      <c r="D2" s="13" t="s">
        <v>1</v>
      </c>
      <c r="E2" s="13" t="s">
        <v>2</v>
      </c>
      <c r="F2" s="26" t="s">
        <v>0</v>
      </c>
      <c r="G2" s="13" t="s">
        <v>1</v>
      </c>
      <c r="H2" s="13" t="s">
        <v>2</v>
      </c>
      <c r="I2" s="26" t="s">
        <v>0</v>
      </c>
      <c r="J2" s="13" t="s">
        <v>1</v>
      </c>
      <c r="K2" s="13" t="s">
        <v>2</v>
      </c>
      <c r="L2" s="26" t="s">
        <v>0</v>
      </c>
      <c r="M2" s="13" t="s">
        <v>1</v>
      </c>
      <c r="N2" s="13" t="s">
        <v>2</v>
      </c>
      <c r="O2" s="26" t="s">
        <v>0</v>
      </c>
      <c r="P2" s="13" t="s">
        <v>1</v>
      </c>
      <c r="Q2" s="4" t="s">
        <v>2</v>
      </c>
      <c r="R2" s="26" t="s">
        <v>0</v>
      </c>
      <c r="S2" s="4" t="s">
        <v>1</v>
      </c>
      <c r="T2" s="13" t="s">
        <v>2</v>
      </c>
      <c r="U2" s="26" t="s">
        <v>0</v>
      </c>
      <c r="V2" s="4" t="s">
        <v>1</v>
      </c>
      <c r="W2" s="4" t="s">
        <v>2</v>
      </c>
      <c r="X2" s="26" t="s">
        <v>0</v>
      </c>
      <c r="Y2" s="4" t="s">
        <v>1</v>
      </c>
      <c r="Z2" s="4" t="s">
        <v>2</v>
      </c>
    </row>
    <row r="3" spans="1:26" x14ac:dyDescent="0.25">
      <c r="A3" s="152" t="s">
        <v>24</v>
      </c>
      <c r="B3" s="12">
        <v>0.1</v>
      </c>
      <c r="C3" s="33"/>
      <c r="D3" s="5">
        <v>18</v>
      </c>
      <c r="E3" s="8">
        <f>D3*$B$3*1.55</f>
        <v>2.79</v>
      </c>
      <c r="F3" s="33"/>
      <c r="G3" s="5">
        <v>18</v>
      </c>
      <c r="H3" s="8">
        <f>G3*$B$3*1.55</f>
        <v>2.79</v>
      </c>
      <c r="I3" s="33"/>
      <c r="J3" s="5"/>
      <c r="K3" s="8">
        <f>J3*$B$3*1.55</f>
        <v>0</v>
      </c>
      <c r="L3" s="33"/>
      <c r="M3" s="8">
        <v>18</v>
      </c>
      <c r="N3" s="8">
        <f>M3*$B$3*1.55</f>
        <v>2.79</v>
      </c>
      <c r="O3" s="33"/>
      <c r="P3" s="8">
        <v>18</v>
      </c>
      <c r="Q3" s="8">
        <f>P3*$B$3*1.55</f>
        <v>2.79</v>
      </c>
      <c r="R3" s="33"/>
      <c r="S3" s="8">
        <v>18</v>
      </c>
      <c r="T3" s="24">
        <f>S3*$B$3*1.55</f>
        <v>2.79</v>
      </c>
      <c r="U3" s="33"/>
      <c r="V3" s="8">
        <v>0</v>
      </c>
      <c r="W3" s="8">
        <f>V3*$B$3*1.55</f>
        <v>0</v>
      </c>
      <c r="X3" s="33"/>
      <c r="Y3" s="8">
        <v>8</v>
      </c>
      <c r="Z3" s="8">
        <f>Y3*$B$3*1.55</f>
        <v>1.2400000000000002</v>
      </c>
    </row>
    <row r="4" spans="1:26" x14ac:dyDescent="0.25">
      <c r="A4" s="16"/>
      <c r="B4" s="7"/>
      <c r="C4" s="69"/>
      <c r="D4" s="27"/>
      <c r="E4" s="28"/>
      <c r="F4" s="41"/>
      <c r="G4" s="40"/>
      <c r="H4" s="28"/>
      <c r="I4" s="39"/>
      <c r="J4" s="40"/>
      <c r="K4" s="41"/>
      <c r="L4" s="28"/>
      <c r="M4" s="52"/>
      <c r="N4" s="28"/>
      <c r="O4" s="28"/>
      <c r="P4" s="28"/>
      <c r="Q4" s="60"/>
      <c r="R4" s="34"/>
      <c r="S4" s="52"/>
      <c r="T4" s="28"/>
      <c r="U4" s="28"/>
      <c r="V4" s="52"/>
      <c r="W4" s="52"/>
      <c r="X4" s="28"/>
      <c r="Y4" s="52"/>
      <c r="Z4" s="52"/>
    </row>
    <row r="5" spans="1:26" ht="25.5" x14ac:dyDescent="0.25">
      <c r="A5" s="18" t="s">
        <v>25</v>
      </c>
      <c r="B5" s="12">
        <v>0.3</v>
      </c>
      <c r="C5" s="33"/>
      <c r="D5" s="5">
        <v>14</v>
      </c>
      <c r="E5" s="8">
        <f>D5*$B$5*1.55</f>
        <v>6.5100000000000007</v>
      </c>
      <c r="F5" s="33"/>
      <c r="G5" s="5">
        <v>10</v>
      </c>
      <c r="H5" s="8">
        <f>G5*$B$5*1.55</f>
        <v>4.6500000000000004</v>
      </c>
      <c r="I5" s="33"/>
      <c r="J5" s="5"/>
      <c r="K5" s="8">
        <f>J5*$B$5*1.55</f>
        <v>0</v>
      </c>
      <c r="L5" s="33"/>
      <c r="M5" s="8">
        <v>16</v>
      </c>
      <c r="N5" s="8">
        <f>M5*$B$5*1.55</f>
        <v>7.4399999999999995</v>
      </c>
      <c r="O5" s="33"/>
      <c r="P5" s="8">
        <v>16</v>
      </c>
      <c r="Q5" s="8">
        <f>P5*$B$5*1.55</f>
        <v>7.4399999999999995</v>
      </c>
      <c r="R5" s="33"/>
      <c r="S5" s="8">
        <v>12</v>
      </c>
      <c r="T5" s="24">
        <f>S5*$B$5*1.55</f>
        <v>5.5799999999999992</v>
      </c>
      <c r="U5" s="33"/>
      <c r="V5" s="8">
        <v>0</v>
      </c>
      <c r="W5" s="8">
        <f>V5*$B$5*1.55</f>
        <v>0</v>
      </c>
      <c r="X5" s="33"/>
      <c r="Y5" s="8">
        <v>14</v>
      </c>
      <c r="Z5" s="8">
        <f>Y5*$B$5*1.55</f>
        <v>6.5100000000000007</v>
      </c>
    </row>
    <row r="6" spans="1:26" x14ac:dyDescent="0.25">
      <c r="A6" s="16"/>
      <c r="B6" s="7"/>
      <c r="C6" s="69"/>
      <c r="D6" s="27"/>
      <c r="E6" s="28"/>
      <c r="F6" s="41"/>
      <c r="G6" s="40"/>
      <c r="H6" s="28"/>
      <c r="I6" s="39"/>
      <c r="J6" s="40"/>
      <c r="K6" s="41"/>
      <c r="L6" s="28"/>
      <c r="M6" s="52"/>
      <c r="N6" s="28"/>
      <c r="O6" s="41"/>
      <c r="P6" s="41"/>
      <c r="Q6" s="60"/>
      <c r="R6" s="34"/>
      <c r="S6" s="52"/>
      <c r="T6" s="28"/>
      <c r="U6" s="28"/>
      <c r="V6" s="52"/>
      <c r="W6" s="52"/>
      <c r="X6" s="28"/>
      <c r="Y6" s="52"/>
      <c r="Z6" s="52"/>
    </row>
    <row r="7" spans="1:26" ht="25.5" x14ac:dyDescent="0.25">
      <c r="A7" s="18" t="s">
        <v>26</v>
      </c>
      <c r="B7" s="12">
        <v>0.15</v>
      </c>
      <c r="C7" s="33"/>
      <c r="D7" s="5">
        <v>18</v>
      </c>
      <c r="E7" s="8">
        <f>D7*$B$7*1.55</f>
        <v>4.1849999999999996</v>
      </c>
      <c r="F7" s="33"/>
      <c r="G7" s="5">
        <v>13</v>
      </c>
      <c r="H7" s="8">
        <f>G7*$B$7*1.55</f>
        <v>3.0225</v>
      </c>
      <c r="I7" s="33"/>
      <c r="J7" s="5"/>
      <c r="K7" s="8">
        <f>J7*$B$7*1.55</f>
        <v>0</v>
      </c>
      <c r="L7" s="33"/>
      <c r="M7" s="8">
        <v>14</v>
      </c>
      <c r="N7" s="8">
        <f>M7*$B$7*1.55</f>
        <v>3.2550000000000003</v>
      </c>
      <c r="O7" s="33"/>
      <c r="P7" s="8">
        <v>18</v>
      </c>
      <c r="Q7" s="8">
        <f>P7*$B$7*1.55</f>
        <v>4.1849999999999996</v>
      </c>
      <c r="R7" s="33"/>
      <c r="S7" s="8">
        <v>8</v>
      </c>
      <c r="T7" s="24">
        <f>S7*$B$7*1.55</f>
        <v>1.8599999999999999</v>
      </c>
      <c r="U7" s="33"/>
      <c r="V7" s="8">
        <v>0</v>
      </c>
      <c r="W7" s="8">
        <f>V7*$B$7*1.55</f>
        <v>0</v>
      </c>
      <c r="X7" s="33"/>
      <c r="Y7" s="8">
        <v>14</v>
      </c>
      <c r="Z7" s="8">
        <f>Y7*$B$7*1.55</f>
        <v>3.2550000000000003</v>
      </c>
    </row>
    <row r="8" spans="1:26" x14ac:dyDescent="0.25">
      <c r="A8" s="16"/>
      <c r="B8" s="7"/>
      <c r="C8" s="69"/>
      <c r="D8" s="27"/>
      <c r="E8" s="28"/>
      <c r="F8" s="68"/>
      <c r="G8" s="40"/>
      <c r="H8" s="28"/>
      <c r="I8" s="39"/>
      <c r="J8" s="40"/>
      <c r="K8" s="41"/>
      <c r="L8" s="28"/>
      <c r="M8" s="52"/>
      <c r="N8" s="28"/>
      <c r="O8" s="28"/>
      <c r="P8" s="28"/>
      <c r="Q8" s="60"/>
      <c r="R8" s="34"/>
      <c r="S8" s="52"/>
      <c r="T8" s="28"/>
      <c r="U8" s="28"/>
      <c r="V8" s="52"/>
      <c r="W8" s="52"/>
      <c r="X8" s="28"/>
      <c r="Y8" s="52"/>
      <c r="Z8" s="52"/>
    </row>
    <row r="9" spans="1:26" ht="25.5" x14ac:dyDescent="0.25">
      <c r="A9" s="18" t="s">
        <v>27</v>
      </c>
      <c r="B9" s="12">
        <v>0.35</v>
      </c>
      <c r="C9" s="33"/>
      <c r="D9" s="5">
        <v>14</v>
      </c>
      <c r="E9" s="8">
        <f>D9*$B$9*1.55</f>
        <v>7.5949999999999998</v>
      </c>
      <c r="F9" s="33"/>
      <c r="G9" s="5">
        <v>12</v>
      </c>
      <c r="H9" s="8">
        <f>G9*$B$9*1.55</f>
        <v>6.5099999999999989</v>
      </c>
      <c r="I9" s="33"/>
      <c r="J9" s="5"/>
      <c r="K9" s="8">
        <f>J9*$B$9*1.55</f>
        <v>0</v>
      </c>
      <c r="L9" s="33"/>
      <c r="M9" s="8">
        <v>18</v>
      </c>
      <c r="N9" s="8">
        <f>M9*$B$9*1.55</f>
        <v>9.7650000000000006</v>
      </c>
      <c r="O9" s="33"/>
      <c r="P9" s="8">
        <v>17</v>
      </c>
      <c r="Q9" s="8">
        <f>P9*$B$9*1.55</f>
        <v>9.2224999999999984</v>
      </c>
      <c r="R9" s="33"/>
      <c r="S9" s="8">
        <v>18</v>
      </c>
      <c r="T9" s="24">
        <f>S9*$B$9*1.55</f>
        <v>9.7650000000000006</v>
      </c>
      <c r="U9" s="33"/>
      <c r="V9" s="8">
        <v>0</v>
      </c>
      <c r="W9" s="8">
        <f>V9*$B$9*1.55</f>
        <v>0</v>
      </c>
      <c r="X9" s="33"/>
      <c r="Y9" s="8">
        <v>18</v>
      </c>
      <c r="Z9" s="8">
        <f>Y9*$B$9*1.55</f>
        <v>9.7650000000000006</v>
      </c>
    </row>
    <row r="10" spans="1:26" ht="3.95" customHeight="1" x14ac:dyDescent="0.25">
      <c r="A10" s="16"/>
      <c r="B10" s="7"/>
      <c r="C10" s="69"/>
      <c r="D10" s="27"/>
      <c r="E10" s="27"/>
      <c r="F10" s="68"/>
      <c r="G10" s="40"/>
      <c r="H10" s="28"/>
      <c r="I10" s="39"/>
      <c r="J10" s="40"/>
      <c r="K10" s="41"/>
      <c r="L10" s="28"/>
      <c r="M10" s="52"/>
      <c r="N10" s="28"/>
      <c r="O10" s="28"/>
      <c r="P10" s="28"/>
      <c r="Q10" s="60"/>
      <c r="R10" s="34"/>
      <c r="S10" s="52"/>
      <c r="T10" s="28"/>
      <c r="U10" s="28"/>
      <c r="V10" s="52"/>
      <c r="W10" s="52"/>
      <c r="X10" s="28"/>
      <c r="Y10" s="52"/>
      <c r="Z10" s="52"/>
    </row>
    <row r="11" spans="1:26" x14ac:dyDescent="0.25">
      <c r="A11" s="152" t="s">
        <v>28</v>
      </c>
      <c r="B11" s="12">
        <v>0.1</v>
      </c>
      <c r="C11" s="33"/>
      <c r="D11" s="5">
        <v>18</v>
      </c>
      <c r="E11" s="8">
        <f>D11*$B$11*1.55</f>
        <v>2.79</v>
      </c>
      <c r="F11" s="33"/>
      <c r="G11" s="5">
        <v>8</v>
      </c>
      <c r="H11" s="8">
        <f>G11*$B$11*1.55</f>
        <v>1.2400000000000002</v>
      </c>
      <c r="I11" s="33"/>
      <c r="J11" s="5"/>
      <c r="K11" s="8">
        <f>J11*$B$11*1.55</f>
        <v>0</v>
      </c>
      <c r="L11" s="33"/>
      <c r="M11" s="8">
        <v>10</v>
      </c>
      <c r="N11" s="8">
        <f>M11*$B$11*1.55</f>
        <v>1.55</v>
      </c>
      <c r="O11" s="33"/>
      <c r="P11" s="8">
        <v>12</v>
      </c>
      <c r="Q11" s="8">
        <f>P11*$B$11*1.55</f>
        <v>1.8600000000000003</v>
      </c>
      <c r="R11" s="33"/>
      <c r="S11" s="8">
        <v>13</v>
      </c>
      <c r="T11" s="24">
        <f>S11*$B$11*1.55</f>
        <v>2.0150000000000001</v>
      </c>
      <c r="U11" s="33"/>
      <c r="V11" s="8">
        <v>0</v>
      </c>
      <c r="W11" s="8">
        <f>V11*$B$11*1.55</f>
        <v>0</v>
      </c>
      <c r="X11" s="33"/>
      <c r="Y11" s="8">
        <v>18</v>
      </c>
      <c r="Z11" s="8">
        <f>Y11*$B$11*1.55</f>
        <v>2.79</v>
      </c>
    </row>
    <row r="12" spans="1:26" ht="3.95" customHeight="1" x14ac:dyDescent="0.25">
      <c r="A12" s="16"/>
      <c r="B12" s="7"/>
      <c r="C12" s="69"/>
      <c r="D12" s="27"/>
      <c r="E12" s="28"/>
      <c r="F12" s="39"/>
      <c r="G12" s="40"/>
      <c r="H12" s="28"/>
      <c r="I12" s="39"/>
      <c r="J12" s="40"/>
      <c r="K12" s="41"/>
      <c r="L12" s="68"/>
      <c r="M12" s="40"/>
      <c r="N12" s="28"/>
      <c r="O12" s="39"/>
      <c r="P12" s="40"/>
      <c r="Q12" s="60"/>
      <c r="R12" s="34"/>
      <c r="S12" s="52"/>
      <c r="T12" s="28"/>
      <c r="U12" s="28"/>
      <c r="V12" s="52"/>
      <c r="W12" s="52"/>
      <c r="X12" s="28"/>
      <c r="Y12" s="52"/>
      <c r="Z12" s="52"/>
    </row>
    <row r="13" spans="1:26" x14ac:dyDescent="0.25">
      <c r="A13" s="18"/>
      <c r="B13" s="12"/>
      <c r="C13" s="33"/>
      <c r="D13" s="5"/>
      <c r="E13" s="8"/>
      <c r="F13" s="36"/>
      <c r="G13" s="5"/>
      <c r="H13" s="8"/>
      <c r="I13" s="36"/>
      <c r="J13" s="5"/>
      <c r="K13" s="8"/>
      <c r="L13" s="36"/>
      <c r="M13" s="5"/>
      <c r="N13" s="8"/>
      <c r="O13" s="36"/>
      <c r="P13" s="5"/>
      <c r="R13" s="33"/>
      <c r="S13" s="5"/>
    </row>
    <row r="14" spans="1:26" ht="3.95" customHeight="1" x14ac:dyDescent="0.25">
      <c r="A14" s="16"/>
      <c r="B14" s="7"/>
      <c r="C14" s="69"/>
      <c r="D14" s="27"/>
      <c r="E14" s="28"/>
      <c r="F14" s="34"/>
      <c r="G14" s="27"/>
      <c r="H14" s="28"/>
      <c r="I14" s="39"/>
      <c r="J14" s="40"/>
      <c r="K14" s="41"/>
      <c r="L14" s="68"/>
      <c r="M14" s="40"/>
      <c r="N14" s="28"/>
      <c r="O14" s="39"/>
      <c r="P14" s="40"/>
      <c r="Q14" s="60"/>
      <c r="R14" s="34"/>
      <c r="S14" s="52"/>
      <c r="T14" s="28"/>
      <c r="U14" s="28"/>
      <c r="V14" s="52"/>
      <c r="W14" s="52"/>
      <c r="X14" s="28"/>
      <c r="Y14" s="52"/>
      <c r="Z14" s="52"/>
    </row>
    <row r="15" spans="1:26" x14ac:dyDescent="0.25">
      <c r="A15" s="18"/>
      <c r="B15" s="12"/>
      <c r="C15" s="33"/>
      <c r="D15" s="8"/>
      <c r="E15" s="8"/>
      <c r="F15" s="33"/>
      <c r="G15" s="8"/>
      <c r="H15" s="8"/>
      <c r="I15" s="36"/>
      <c r="J15" s="8"/>
      <c r="K15" s="8"/>
      <c r="L15" s="33"/>
      <c r="M15" s="8"/>
      <c r="N15" s="8"/>
      <c r="O15" s="33"/>
      <c r="P15" s="8"/>
      <c r="R15" s="33"/>
    </row>
    <row r="16" spans="1:26" ht="3.95" customHeight="1" x14ac:dyDescent="0.25">
      <c r="A16" s="16"/>
      <c r="B16" s="7"/>
      <c r="C16" s="69"/>
      <c r="D16" s="27"/>
      <c r="E16" s="28"/>
      <c r="F16" s="34"/>
      <c r="G16" s="27"/>
      <c r="H16" s="28"/>
      <c r="I16" s="39"/>
      <c r="J16" s="40"/>
      <c r="K16" s="41"/>
      <c r="L16" s="69"/>
      <c r="M16" s="27"/>
      <c r="N16" s="28"/>
      <c r="O16" s="39"/>
      <c r="P16" s="40"/>
      <c r="Q16" s="52"/>
      <c r="R16" s="34"/>
      <c r="S16" s="52"/>
      <c r="T16" s="28"/>
      <c r="U16" s="28"/>
      <c r="V16" s="52"/>
      <c r="W16" s="52"/>
      <c r="X16" s="28"/>
      <c r="Y16" s="52"/>
      <c r="Z16" s="52"/>
    </row>
    <row r="17" spans="1:26" x14ac:dyDescent="0.25">
      <c r="A17" s="18"/>
      <c r="B17" s="12"/>
      <c r="C17" s="33"/>
      <c r="D17" s="8"/>
      <c r="E17" s="8"/>
      <c r="F17" s="33"/>
      <c r="G17" s="8"/>
      <c r="H17" s="8"/>
      <c r="I17" s="33"/>
      <c r="J17" s="8"/>
      <c r="K17" s="8"/>
      <c r="L17" s="33"/>
      <c r="M17" s="8"/>
      <c r="N17" s="8"/>
      <c r="O17" s="33"/>
      <c r="P17" s="8"/>
      <c r="R17" s="33"/>
    </row>
    <row r="18" spans="1:26" ht="3.95" customHeight="1" x14ac:dyDescent="0.25">
      <c r="A18" s="16"/>
      <c r="B18" s="7"/>
      <c r="C18" s="69"/>
      <c r="D18" s="27"/>
      <c r="E18" s="28"/>
      <c r="F18" s="34"/>
      <c r="G18" s="27"/>
      <c r="H18" s="28"/>
      <c r="I18" s="39"/>
      <c r="J18" s="27"/>
      <c r="K18" s="28"/>
      <c r="L18" s="39"/>
      <c r="M18" s="40"/>
      <c r="N18" s="28"/>
      <c r="O18" s="39"/>
      <c r="P18" s="40"/>
      <c r="Q18" s="52"/>
      <c r="R18" s="28"/>
      <c r="S18" s="52"/>
      <c r="T18" s="28"/>
      <c r="U18" s="28"/>
      <c r="V18" s="52"/>
      <c r="W18" s="52"/>
      <c r="X18" s="28"/>
      <c r="Y18" s="52"/>
      <c r="Z18" s="52"/>
    </row>
    <row r="19" spans="1:26" s="10" customFormat="1" ht="12.95" customHeight="1" x14ac:dyDescent="0.25">
      <c r="A19" s="17" t="s">
        <v>6</v>
      </c>
      <c r="B19" s="61"/>
      <c r="C19" s="33"/>
      <c r="D19" s="23"/>
      <c r="E19" s="6">
        <f>SUM(E3:E17)</f>
        <v>23.869999999999997</v>
      </c>
      <c r="F19" s="11"/>
      <c r="G19" s="11"/>
      <c r="H19" s="6">
        <f t="shared" ref="H19:Q19" si="0">SUM(H3:H17)</f>
        <v>18.212499999999999</v>
      </c>
      <c r="I19" s="65"/>
      <c r="J19" s="11"/>
      <c r="K19" s="11">
        <f t="shared" si="0"/>
        <v>0</v>
      </c>
      <c r="L19" s="65"/>
      <c r="M19" s="65"/>
      <c r="N19" s="6">
        <f t="shared" si="0"/>
        <v>24.8</v>
      </c>
      <c r="O19" s="65"/>
      <c r="P19" s="65"/>
      <c r="Q19" s="6">
        <f t="shared" si="0"/>
        <v>25.497499999999995</v>
      </c>
      <c r="S19" s="6"/>
      <c r="T19" s="11">
        <f>SUM(T3:T17)</f>
        <v>22.009999999999998</v>
      </c>
      <c r="U19" s="11"/>
      <c r="V19" s="6"/>
      <c r="W19" s="6">
        <f>SUM(W3:W17)</f>
        <v>0</v>
      </c>
      <c r="X19" s="11"/>
      <c r="Y19" s="11"/>
      <c r="Z19" s="11">
        <f>SUM(Z3:Z17)</f>
        <v>23.560000000000002</v>
      </c>
    </row>
    <row r="20" spans="1:26" ht="3.95" customHeight="1" x14ac:dyDescent="0.25">
      <c r="A20" s="16"/>
      <c r="B20" s="7"/>
      <c r="C20" s="28"/>
      <c r="D20" s="27"/>
      <c r="E20" s="27"/>
      <c r="F20" s="27"/>
      <c r="G20" s="27"/>
      <c r="H20" s="27"/>
      <c r="I20" s="40"/>
      <c r="J20" s="40"/>
      <c r="K20" s="40"/>
      <c r="L20" s="40"/>
      <c r="M20" s="40"/>
      <c r="N20" s="27"/>
      <c r="O20" s="40"/>
      <c r="P20" s="40"/>
      <c r="Q20" s="53"/>
      <c r="R20" s="27"/>
      <c r="S20" s="53"/>
      <c r="T20" s="27"/>
      <c r="U20" s="27"/>
      <c r="V20" s="53"/>
      <c r="W20" s="53"/>
      <c r="X20" s="27"/>
      <c r="Y20" s="53"/>
      <c r="Z20" s="53"/>
    </row>
    <row r="21" spans="1:26" s="25" customFormat="1" ht="12.95" customHeight="1" x14ac:dyDescent="0.25">
      <c r="A21" s="25" t="s">
        <v>9</v>
      </c>
      <c r="B21" s="22"/>
      <c r="C21" s="30">
        <v>10000</v>
      </c>
      <c r="F21" s="30">
        <v>25000</v>
      </c>
      <c r="G21" s="30"/>
      <c r="H21" s="30"/>
      <c r="I21" s="30">
        <v>12000</v>
      </c>
      <c r="J21" s="30"/>
      <c r="K21" s="30"/>
      <c r="L21" s="30">
        <v>22000</v>
      </c>
      <c r="M21" s="30"/>
      <c r="N21" s="30"/>
      <c r="O21" s="30">
        <v>17000</v>
      </c>
      <c r="P21" s="30"/>
      <c r="Q21" s="54"/>
      <c r="R21" s="30">
        <v>56430</v>
      </c>
      <c r="S21" s="91"/>
      <c r="T21" s="56"/>
      <c r="U21" s="30">
        <v>65294.8</v>
      </c>
      <c r="V21" s="91"/>
      <c r="W21" s="91"/>
      <c r="X21" s="30">
        <v>54972.62</v>
      </c>
      <c r="Y21" s="91"/>
      <c r="Z21" s="91"/>
    </row>
    <row r="22" spans="1:26" s="21" customFormat="1" ht="12.95" customHeight="1" x14ac:dyDescent="0.25">
      <c r="A22" s="22" t="s">
        <v>8</v>
      </c>
      <c r="B22" s="31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55"/>
      <c r="S22" s="92"/>
      <c r="T22" s="57"/>
      <c r="V22" s="92"/>
      <c r="W22" s="92"/>
      <c r="Y22" s="92"/>
      <c r="Z22" s="92"/>
    </row>
    <row r="23" spans="1:26" s="6" customFormat="1" ht="12.95" customHeight="1" x14ac:dyDescent="0.25">
      <c r="A23" s="62" t="s">
        <v>17</v>
      </c>
      <c r="B23" s="23">
        <v>1.45</v>
      </c>
      <c r="C23" s="8"/>
      <c r="D23" s="23">
        <f>($C$21/C21)*20</f>
        <v>20</v>
      </c>
      <c r="E23" s="6">
        <f>D23*1.45</f>
        <v>29</v>
      </c>
      <c r="G23" s="6">
        <f>($C$21/F21)*20</f>
        <v>8</v>
      </c>
      <c r="H23" s="6">
        <f>G23*1.45</f>
        <v>11.6</v>
      </c>
      <c r="J23" s="6">
        <f>($C$21/I21)*20</f>
        <v>16.666666666666668</v>
      </c>
      <c r="K23" s="6">
        <f>J23*1.45</f>
        <v>24.166666666666668</v>
      </c>
      <c r="M23" s="6">
        <f>($C$21/L21)*20</f>
        <v>9.0909090909090899</v>
      </c>
      <c r="N23" s="6">
        <f>M23*1.45</f>
        <v>13.18181818181818</v>
      </c>
      <c r="P23" s="6">
        <f>($C$21/O21)*20</f>
        <v>11.764705882352942</v>
      </c>
      <c r="Q23" s="6">
        <f>1.45*P23</f>
        <v>17.058823529411764</v>
      </c>
      <c r="S23" s="6">
        <f>($C$21/R21)*20</f>
        <v>3.5442140705298604</v>
      </c>
      <c r="T23" s="6">
        <f>S23*1.45</f>
        <v>5.1391104022682974</v>
      </c>
      <c r="V23" s="6">
        <f>($X$21/U21)*20</f>
        <v>16.838284212525348</v>
      </c>
      <c r="W23" s="6">
        <f>V23*1.45</f>
        <v>24.415512108161753</v>
      </c>
      <c r="Y23" s="6">
        <f>($X$21/X21)*20</f>
        <v>20</v>
      </c>
      <c r="Z23" s="6">
        <f>Y23*1.45</f>
        <v>29</v>
      </c>
    </row>
    <row r="24" spans="1:26" ht="3.95" customHeight="1" x14ac:dyDescent="0.25">
      <c r="A24" s="16"/>
      <c r="B24" s="7"/>
      <c r="C24" s="28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53"/>
      <c r="R24" s="27"/>
      <c r="S24" s="53"/>
      <c r="T24" s="27"/>
      <c r="U24" s="27"/>
      <c r="V24" s="53"/>
      <c r="W24" s="53"/>
      <c r="X24" s="27"/>
      <c r="Y24" s="53"/>
      <c r="Z24" s="53"/>
    </row>
    <row r="25" spans="1:26" s="10" customFormat="1" x14ac:dyDescent="0.25">
      <c r="A25" s="20" t="s">
        <v>3</v>
      </c>
      <c r="B25" s="11"/>
      <c r="C25" s="8"/>
      <c r="D25" s="6"/>
      <c r="E25" s="6">
        <f>E19+E23</f>
        <v>52.87</v>
      </c>
      <c r="F25" s="6"/>
      <c r="G25" s="6"/>
      <c r="H25" s="6">
        <f t="shared" ref="H25:Q25" si="1">H19+H23</f>
        <v>29.8125</v>
      </c>
      <c r="I25" s="6"/>
      <c r="J25" s="6"/>
      <c r="K25" s="6">
        <f t="shared" si="1"/>
        <v>24.166666666666668</v>
      </c>
      <c r="L25" s="6"/>
      <c r="M25" s="6"/>
      <c r="N25" s="6">
        <f t="shared" si="1"/>
        <v>37.981818181818184</v>
      </c>
      <c r="O25" s="6"/>
      <c r="P25" s="6"/>
      <c r="Q25" s="6">
        <f t="shared" si="1"/>
        <v>42.556323529411756</v>
      </c>
      <c r="R25" s="6"/>
      <c r="S25" s="6"/>
      <c r="T25" s="6">
        <f>T19+T23</f>
        <v>27.149110402268295</v>
      </c>
      <c r="U25" s="6"/>
      <c r="V25" s="6"/>
      <c r="W25" s="6">
        <f>W19+W23</f>
        <v>24.415512108161753</v>
      </c>
      <c r="X25" s="6"/>
      <c r="Y25" s="6"/>
      <c r="Z25" s="6">
        <f>Z19+Z23</f>
        <v>52.56</v>
      </c>
    </row>
    <row r="26" spans="1:26" s="38" customFormat="1" x14ac:dyDescent="0.25">
      <c r="A26" s="63"/>
      <c r="C26" s="5"/>
      <c r="D26" s="42"/>
      <c r="E26" s="37"/>
      <c r="F26" s="8"/>
      <c r="G26" s="37"/>
      <c r="H26" s="8"/>
      <c r="I26" s="5"/>
      <c r="J26" s="42"/>
      <c r="K26" s="37"/>
      <c r="L26" s="8"/>
      <c r="M26" s="37"/>
      <c r="N26" s="37"/>
      <c r="O26" s="8"/>
      <c r="P26" s="42"/>
      <c r="Q26" s="37"/>
      <c r="R26" s="8"/>
      <c r="S26" s="8"/>
      <c r="T26" s="8"/>
      <c r="U26" s="9"/>
      <c r="V26" s="8"/>
      <c r="W26" s="8"/>
      <c r="X26" s="58"/>
      <c r="Y26" s="8"/>
      <c r="Z26" s="8"/>
    </row>
    <row r="27" spans="1:26" x14ac:dyDescent="0.25">
      <c r="A27" s="20" t="s">
        <v>7</v>
      </c>
      <c r="E27" s="6">
        <f>E25-E26</f>
        <v>52.87</v>
      </c>
      <c r="F27" s="6"/>
      <c r="G27" s="6"/>
      <c r="H27" s="6">
        <f t="shared" ref="H27:Z27" si="2">H25-H26</f>
        <v>29.8125</v>
      </c>
      <c r="I27" s="6"/>
      <c r="J27" s="6"/>
      <c r="K27" s="6">
        <f t="shared" si="2"/>
        <v>24.166666666666668</v>
      </c>
      <c r="L27" s="6"/>
      <c r="M27" s="6"/>
      <c r="N27" s="6">
        <f t="shared" si="2"/>
        <v>37.981818181818184</v>
      </c>
      <c r="O27" s="6"/>
      <c r="P27" s="6"/>
      <c r="Q27" s="6">
        <f t="shared" si="2"/>
        <v>42.556323529411756</v>
      </c>
      <c r="R27" s="6"/>
      <c r="S27" s="6"/>
      <c r="T27" s="6">
        <f t="shared" si="2"/>
        <v>27.149110402268295</v>
      </c>
      <c r="U27" s="6"/>
      <c r="V27" s="6"/>
      <c r="W27" s="6">
        <f t="shared" si="2"/>
        <v>24.415512108161753</v>
      </c>
      <c r="X27" s="6"/>
      <c r="Y27" s="6"/>
      <c r="Z27" s="6">
        <f t="shared" si="2"/>
        <v>52.56</v>
      </c>
    </row>
    <row r="28" spans="1:26" x14ac:dyDescent="0.25">
      <c r="A28" s="20" t="s">
        <v>4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</row>
    <row r="29" spans="1:26" x14ac:dyDescent="0.25">
      <c r="L29" s="24"/>
      <c r="M29" s="24"/>
    </row>
    <row r="30" spans="1:26" x14ac:dyDescent="0.25">
      <c r="A30" s="32"/>
      <c r="I30" s="24"/>
      <c r="J30" s="24"/>
      <c r="K30" s="24"/>
      <c r="L30" s="24"/>
      <c r="M30" s="24"/>
    </row>
  </sheetData>
  <printOptions verticalCentered="1"/>
  <pageMargins left="0.39370078740157483" right="0.39370078740157483" top="0.39370078740157483" bottom="0.39370078740157483" header="0.19685039370078741" footer="0.19685039370078741"/>
  <pageSetup paperSize="8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0BC2B-022F-4CE0-BC6D-56E2AF1BC265}">
  <dimension ref="A1:AD30"/>
  <sheetViews>
    <sheetView topLeftCell="N1" zoomScale="85" zoomScaleNormal="85" zoomScaleSheetLayoutView="100" workbookViewId="0">
      <pane ySplit="1" topLeftCell="A2" activePane="bottomLeft" state="frozen"/>
      <selection pane="bottomLeft" activeCell="O1" sqref="O1:AD1048576"/>
    </sheetView>
    <sheetView zoomScale="70" zoomScaleNormal="70" workbookViewId="1"/>
  </sheetViews>
  <sheetFormatPr baseColWidth="10" defaultColWidth="11.42578125" defaultRowHeight="12.75" x14ac:dyDescent="0.25"/>
  <cols>
    <col min="1" max="1" width="51.5703125" style="19" customWidth="1"/>
    <col min="2" max="2" width="6.7109375" style="9" customWidth="1"/>
    <col min="3" max="3" width="30.7109375" style="24" customWidth="1"/>
    <col min="4" max="5" width="8.7109375" style="24" customWidth="1"/>
    <col min="6" max="6" width="30.7109375" style="24" customWidth="1"/>
    <col min="7" max="8" width="8.7109375" style="24" customWidth="1"/>
    <col min="9" max="9" width="30.7109375" style="42" customWidth="1"/>
    <col min="10" max="11" width="8.7109375" style="42" customWidth="1"/>
    <col min="12" max="12" width="30.7109375" style="42" customWidth="1"/>
    <col min="13" max="13" width="8.7109375" style="42" customWidth="1"/>
    <col min="14" max="14" width="8.7109375" style="24" customWidth="1"/>
    <col min="15" max="15" width="30.7109375" style="24" customWidth="1"/>
    <col min="16" max="17" width="8.7109375" style="24" customWidth="1"/>
    <col min="18" max="18" width="30.7109375" style="24" customWidth="1"/>
    <col min="19" max="19" width="8.7109375" style="24" customWidth="1"/>
    <col min="20" max="20" width="8.7109375" style="8" customWidth="1"/>
    <col min="21" max="21" width="30.7109375" style="9" customWidth="1"/>
    <col min="22" max="23" width="8.7109375" style="8" customWidth="1"/>
    <col min="24" max="24" width="30.7109375" style="9" customWidth="1"/>
    <col min="25" max="26" width="8.7109375" style="8" customWidth="1"/>
    <col min="27" max="16384" width="11.42578125" style="9"/>
  </cols>
  <sheetData>
    <row r="1" spans="1:26" s="58" customFormat="1" x14ac:dyDescent="0.25">
      <c r="A1" s="14"/>
      <c r="B1" s="1"/>
      <c r="C1" s="2" t="s">
        <v>29</v>
      </c>
      <c r="D1" s="2"/>
      <c r="E1" s="2"/>
      <c r="F1" s="2" t="s">
        <v>30</v>
      </c>
      <c r="G1" s="2"/>
      <c r="H1" s="2"/>
      <c r="I1" s="2" t="s">
        <v>31</v>
      </c>
      <c r="J1" s="2"/>
      <c r="K1" s="2"/>
      <c r="L1" s="2" t="s">
        <v>32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5">
      <c r="A2" s="15" t="s">
        <v>5</v>
      </c>
      <c r="B2" s="3"/>
      <c r="C2" s="26" t="s">
        <v>0</v>
      </c>
      <c r="D2" s="13" t="s">
        <v>1</v>
      </c>
      <c r="E2" s="13" t="s">
        <v>2</v>
      </c>
      <c r="F2" s="26" t="s">
        <v>0</v>
      </c>
      <c r="G2" s="13" t="s">
        <v>1</v>
      </c>
      <c r="H2" s="13" t="s">
        <v>2</v>
      </c>
      <c r="I2" s="26" t="s">
        <v>0</v>
      </c>
      <c r="J2" s="13" t="s">
        <v>1</v>
      </c>
      <c r="K2" s="13" t="s">
        <v>2</v>
      </c>
      <c r="L2" s="26" t="s">
        <v>0</v>
      </c>
      <c r="M2" s="13" t="s">
        <v>1</v>
      </c>
      <c r="N2" s="13" t="s">
        <v>2</v>
      </c>
      <c r="O2" s="26" t="s">
        <v>0</v>
      </c>
      <c r="P2" s="13" t="s">
        <v>1</v>
      </c>
      <c r="Q2" s="13" t="s">
        <v>2</v>
      </c>
      <c r="R2" s="26" t="s">
        <v>0</v>
      </c>
      <c r="S2" s="13" t="s">
        <v>1</v>
      </c>
      <c r="T2" s="4" t="s">
        <v>2</v>
      </c>
      <c r="U2" s="26" t="s">
        <v>0</v>
      </c>
      <c r="V2" s="4" t="s">
        <v>1</v>
      </c>
      <c r="W2" s="4" t="s">
        <v>2</v>
      </c>
      <c r="X2" s="26" t="s">
        <v>0</v>
      </c>
      <c r="Y2" s="4" t="s">
        <v>1</v>
      </c>
      <c r="Z2" s="4" t="s">
        <v>2</v>
      </c>
    </row>
    <row r="3" spans="1:26" x14ac:dyDescent="0.25">
      <c r="A3" s="152" t="s">
        <v>24</v>
      </c>
      <c r="B3" s="12">
        <v>0.1</v>
      </c>
      <c r="C3" s="33"/>
      <c r="D3" s="5">
        <v>18</v>
      </c>
      <c r="E3" s="8">
        <f>D3*$B$3*1.55</f>
        <v>2.79</v>
      </c>
      <c r="F3" s="33"/>
      <c r="G3" s="8">
        <v>18</v>
      </c>
      <c r="H3" s="8">
        <f>G3*$B3*1.55</f>
        <v>2.79</v>
      </c>
      <c r="I3" s="33"/>
      <c r="J3" s="5">
        <v>18</v>
      </c>
      <c r="K3" s="8">
        <f>J3*$B$3*1.55</f>
        <v>2.79</v>
      </c>
      <c r="L3" s="33"/>
      <c r="M3" s="8">
        <v>18</v>
      </c>
      <c r="N3" s="8">
        <f>M3*$B3*1.55</f>
        <v>2.79</v>
      </c>
      <c r="O3" s="33"/>
      <c r="P3" s="8"/>
      <c r="Q3" s="8"/>
      <c r="R3" s="33"/>
      <c r="S3" s="5"/>
      <c r="U3" s="33"/>
      <c r="X3" s="33"/>
    </row>
    <row r="4" spans="1:26" x14ac:dyDescent="0.25">
      <c r="A4" s="16"/>
      <c r="B4" s="7"/>
      <c r="C4" s="69"/>
      <c r="D4" s="27"/>
      <c r="E4" s="28"/>
      <c r="F4" s="41"/>
      <c r="G4" s="41"/>
      <c r="H4" s="41"/>
      <c r="I4" s="39"/>
      <c r="J4" s="40"/>
      <c r="K4" s="41"/>
      <c r="L4" s="28"/>
      <c r="M4" s="28"/>
      <c r="N4" s="28"/>
      <c r="O4" s="28"/>
      <c r="P4" s="28"/>
      <c r="Q4" s="28"/>
      <c r="R4" s="34"/>
      <c r="S4" s="27"/>
      <c r="T4" s="52"/>
      <c r="U4" s="34"/>
      <c r="V4" s="52"/>
      <c r="W4" s="52"/>
      <c r="X4" s="28"/>
      <c r="Y4" s="52"/>
      <c r="Z4" s="52"/>
    </row>
    <row r="5" spans="1:26" x14ac:dyDescent="0.25">
      <c r="A5" s="152" t="s">
        <v>33</v>
      </c>
      <c r="B5" s="12">
        <v>0.3</v>
      </c>
      <c r="C5" s="33"/>
      <c r="D5" s="5">
        <v>14</v>
      </c>
      <c r="E5" s="8">
        <f>D5*$B$5*1.55</f>
        <v>6.5100000000000007</v>
      </c>
      <c r="F5" s="33"/>
      <c r="G5" s="5">
        <v>10</v>
      </c>
      <c r="H5" s="8">
        <f t="shared" ref="H5:H11" si="0">G5*$B5*1.55</f>
        <v>4.6500000000000004</v>
      </c>
      <c r="I5" s="33"/>
      <c r="J5" s="5">
        <v>10</v>
      </c>
      <c r="K5" s="8">
        <f>J5*$B$5*1.55</f>
        <v>4.6500000000000004</v>
      </c>
      <c r="L5" s="33"/>
      <c r="M5" s="8">
        <v>16</v>
      </c>
      <c r="N5" s="8">
        <f t="shared" ref="N5:N11" si="1">M5*$B5*1.55</f>
        <v>7.4399999999999995</v>
      </c>
      <c r="O5" s="33"/>
      <c r="P5" s="8"/>
      <c r="Q5" s="8"/>
      <c r="R5" s="33"/>
      <c r="S5" s="5"/>
      <c r="U5" s="33"/>
      <c r="X5" s="33"/>
    </row>
    <row r="6" spans="1:26" x14ac:dyDescent="0.25">
      <c r="A6" s="16"/>
      <c r="B6" s="7"/>
      <c r="C6" s="69"/>
      <c r="D6" s="27"/>
      <c r="E6" s="28"/>
      <c r="F6" s="41"/>
      <c r="G6" s="40"/>
      <c r="H6" s="40"/>
      <c r="I6" s="39"/>
      <c r="J6" s="40"/>
      <c r="K6" s="41"/>
      <c r="L6" s="41"/>
      <c r="M6" s="41"/>
      <c r="N6" s="41"/>
      <c r="O6" s="28"/>
      <c r="P6" s="28"/>
      <c r="Q6" s="28"/>
      <c r="R6" s="34"/>
      <c r="S6" s="27"/>
      <c r="T6" s="52"/>
      <c r="U6" s="34"/>
      <c r="V6" s="52"/>
      <c r="W6" s="52"/>
      <c r="X6" s="28"/>
      <c r="Y6" s="52"/>
      <c r="Z6" s="52"/>
    </row>
    <row r="7" spans="1:26" x14ac:dyDescent="0.25">
      <c r="A7" s="152" t="s">
        <v>34</v>
      </c>
      <c r="B7" s="12">
        <v>0.15</v>
      </c>
      <c r="C7" s="33"/>
      <c r="D7" s="5">
        <v>18</v>
      </c>
      <c r="E7" s="8">
        <f>D7*$B$7*1.55</f>
        <v>4.1849999999999996</v>
      </c>
      <c r="F7" s="33"/>
      <c r="G7" s="5">
        <v>14</v>
      </c>
      <c r="H7" s="8">
        <f t="shared" si="0"/>
        <v>3.2550000000000003</v>
      </c>
      <c r="I7" s="33"/>
      <c r="J7" s="5">
        <v>13</v>
      </c>
      <c r="K7" s="8">
        <f>J7*$B$7*1.55</f>
        <v>3.0225</v>
      </c>
      <c r="L7" s="33"/>
      <c r="M7" s="8">
        <v>18</v>
      </c>
      <c r="N7" s="8">
        <f t="shared" si="1"/>
        <v>4.1849999999999996</v>
      </c>
      <c r="O7" s="33"/>
      <c r="P7" s="8"/>
      <c r="Q7" s="8"/>
      <c r="R7" s="33"/>
      <c r="S7" s="5"/>
      <c r="U7" s="33"/>
      <c r="X7" s="33"/>
    </row>
    <row r="8" spans="1:26" x14ac:dyDescent="0.25">
      <c r="A8" s="16"/>
      <c r="B8" s="7"/>
      <c r="C8" s="69"/>
      <c r="D8" s="27"/>
      <c r="E8" s="28"/>
      <c r="F8" s="68"/>
      <c r="G8" s="40"/>
      <c r="H8" s="40"/>
      <c r="I8" s="39"/>
      <c r="J8" s="40"/>
      <c r="K8" s="41"/>
      <c r="L8" s="28"/>
      <c r="M8" s="28"/>
      <c r="N8" s="28"/>
      <c r="O8" s="28"/>
      <c r="P8" s="28"/>
      <c r="Q8" s="28"/>
      <c r="R8" s="34"/>
      <c r="S8" s="27"/>
      <c r="T8" s="52"/>
      <c r="U8" s="34"/>
      <c r="V8" s="52"/>
      <c r="W8" s="52"/>
      <c r="X8" s="28"/>
      <c r="Y8" s="52"/>
      <c r="Z8" s="52"/>
    </row>
    <row r="9" spans="1:26" x14ac:dyDescent="0.25">
      <c r="A9" s="152" t="s">
        <v>35</v>
      </c>
      <c r="B9" s="12">
        <v>0.35</v>
      </c>
      <c r="C9" s="33"/>
      <c r="D9" s="5">
        <v>14</v>
      </c>
      <c r="E9" s="8">
        <f>D9*$B$9*1.55</f>
        <v>7.5949999999999998</v>
      </c>
      <c r="F9" s="33"/>
      <c r="G9" s="5">
        <v>16</v>
      </c>
      <c r="H9" s="8">
        <f t="shared" si="0"/>
        <v>8.68</v>
      </c>
      <c r="I9" s="33"/>
      <c r="J9" s="5">
        <v>12</v>
      </c>
      <c r="K9" s="8">
        <f>J9*$B$9*1.55</f>
        <v>6.5099999999999989</v>
      </c>
      <c r="L9" s="33"/>
      <c r="M9" s="8">
        <v>17</v>
      </c>
      <c r="N9" s="8">
        <f t="shared" si="1"/>
        <v>9.2224999999999984</v>
      </c>
      <c r="O9" s="33"/>
      <c r="P9" s="8"/>
      <c r="Q9" s="8"/>
      <c r="R9" s="33"/>
      <c r="S9" s="5"/>
      <c r="U9" s="33"/>
      <c r="X9" s="33"/>
    </row>
    <row r="10" spans="1:26" x14ac:dyDescent="0.25">
      <c r="A10" s="16"/>
      <c r="B10" s="7"/>
      <c r="C10" s="69"/>
      <c r="D10" s="27"/>
      <c r="E10" s="27"/>
      <c r="F10" s="68"/>
      <c r="G10" s="40"/>
      <c r="H10" s="40"/>
      <c r="I10" s="39"/>
      <c r="J10" s="40"/>
      <c r="K10" s="41"/>
      <c r="L10" s="28"/>
      <c r="M10" s="28"/>
      <c r="N10" s="28"/>
      <c r="O10" s="28"/>
      <c r="P10" s="28"/>
      <c r="Q10" s="28"/>
      <c r="R10" s="34"/>
      <c r="S10" s="27"/>
      <c r="T10" s="52"/>
      <c r="U10" s="34"/>
      <c r="V10" s="52"/>
      <c r="W10" s="52"/>
      <c r="X10" s="28"/>
      <c r="Y10" s="52"/>
      <c r="Z10" s="52"/>
    </row>
    <row r="11" spans="1:26" x14ac:dyDescent="0.25">
      <c r="A11" s="152" t="s">
        <v>28</v>
      </c>
      <c r="B11" s="12">
        <v>0.1</v>
      </c>
      <c r="C11" s="33"/>
      <c r="D11" s="5">
        <v>18</v>
      </c>
      <c r="E11" s="8">
        <f>D11*$B$11*1.55</f>
        <v>2.79</v>
      </c>
      <c r="F11" s="33"/>
      <c r="G11" s="5">
        <v>18</v>
      </c>
      <c r="H11" s="8">
        <f t="shared" si="0"/>
        <v>2.79</v>
      </c>
      <c r="I11" s="33"/>
      <c r="J11" s="5">
        <v>8</v>
      </c>
      <c r="K11" s="8">
        <f>J11*$B$11*1.55</f>
        <v>1.2400000000000002</v>
      </c>
      <c r="L11" s="33"/>
      <c r="M11" s="8">
        <v>12</v>
      </c>
      <c r="N11" s="8">
        <f t="shared" si="1"/>
        <v>1.8600000000000003</v>
      </c>
      <c r="O11" s="33"/>
      <c r="P11" s="8"/>
      <c r="Q11" s="8"/>
      <c r="R11" s="33"/>
      <c r="S11" s="5"/>
      <c r="U11" s="33"/>
      <c r="X11" s="33"/>
    </row>
    <row r="12" spans="1:26" x14ac:dyDescent="0.25">
      <c r="A12" s="16"/>
      <c r="B12" s="7"/>
      <c r="C12" s="69"/>
      <c r="D12" s="27"/>
      <c r="E12" s="28"/>
      <c r="F12" s="39"/>
      <c r="G12" s="27"/>
      <c r="H12" s="28"/>
      <c r="I12" s="39"/>
      <c r="J12" s="40"/>
      <c r="K12" s="41"/>
      <c r="L12" s="68"/>
      <c r="M12" s="40"/>
      <c r="N12" s="28"/>
      <c r="O12" s="28"/>
      <c r="P12" s="28"/>
      <c r="Q12" s="28"/>
      <c r="R12" s="34"/>
      <c r="S12" s="27"/>
      <c r="T12" s="52"/>
      <c r="U12" s="34"/>
      <c r="V12" s="52"/>
      <c r="W12" s="52"/>
      <c r="X12" s="28"/>
      <c r="Y12" s="52"/>
      <c r="Z12" s="52"/>
    </row>
    <row r="13" spans="1:26" x14ac:dyDescent="0.25">
      <c r="A13" s="18"/>
      <c r="B13" s="12"/>
      <c r="C13" s="33"/>
      <c r="D13" s="5"/>
      <c r="E13" s="8"/>
      <c r="F13" s="36"/>
      <c r="G13" s="5"/>
      <c r="H13" s="8"/>
      <c r="I13" s="36"/>
      <c r="J13" s="5"/>
      <c r="K13" s="8"/>
      <c r="L13" s="36"/>
      <c r="M13" s="5"/>
      <c r="N13" s="8"/>
      <c r="O13" s="8"/>
      <c r="P13" s="8"/>
      <c r="Q13" s="8"/>
      <c r="R13" s="33"/>
      <c r="S13" s="5"/>
      <c r="U13" s="33"/>
      <c r="V13" s="5"/>
    </row>
    <row r="14" spans="1:26" x14ac:dyDescent="0.25">
      <c r="A14" s="16"/>
      <c r="B14" s="7"/>
      <c r="C14" s="69"/>
      <c r="D14" s="27"/>
      <c r="E14" s="28"/>
      <c r="F14" s="39"/>
      <c r="G14" s="27"/>
      <c r="H14" s="28"/>
      <c r="I14" s="39"/>
      <c r="J14" s="40"/>
      <c r="K14" s="41"/>
      <c r="L14" s="68"/>
      <c r="M14" s="40"/>
      <c r="N14" s="28"/>
      <c r="O14" s="28"/>
      <c r="P14" s="28"/>
      <c r="Q14" s="28"/>
      <c r="R14" s="34"/>
      <c r="S14" s="27"/>
      <c r="T14" s="52"/>
      <c r="U14" s="34"/>
      <c r="V14" s="52"/>
      <c r="W14" s="52"/>
      <c r="X14" s="28"/>
      <c r="Y14" s="52"/>
      <c r="Z14" s="52"/>
    </row>
    <row r="15" spans="1:26" x14ac:dyDescent="0.25">
      <c r="A15" s="18"/>
      <c r="B15" s="12"/>
      <c r="C15" s="33"/>
      <c r="D15" s="8"/>
      <c r="E15" s="8"/>
      <c r="F15" s="36"/>
      <c r="G15" s="8"/>
      <c r="H15" s="8"/>
      <c r="I15" s="36"/>
      <c r="J15" s="8"/>
      <c r="K15" s="8"/>
      <c r="L15" s="33"/>
      <c r="M15" s="8"/>
      <c r="N15" s="8"/>
      <c r="O15" s="8"/>
      <c r="P15" s="8"/>
      <c r="Q15" s="8"/>
      <c r="R15" s="33"/>
      <c r="S15" s="8"/>
      <c r="U15" s="33"/>
    </row>
    <row r="16" spans="1:26" x14ac:dyDescent="0.25">
      <c r="A16" s="16"/>
      <c r="B16" s="7"/>
      <c r="C16" s="69"/>
      <c r="D16" s="27"/>
      <c r="E16" s="28"/>
      <c r="F16" s="39"/>
      <c r="G16" s="27"/>
      <c r="H16" s="28"/>
      <c r="I16" s="39"/>
      <c r="J16" s="40"/>
      <c r="K16" s="41"/>
      <c r="L16" s="69"/>
      <c r="M16" s="27"/>
      <c r="N16" s="28"/>
      <c r="O16" s="28"/>
      <c r="P16" s="28"/>
      <c r="Q16" s="28"/>
      <c r="R16" s="34"/>
      <c r="S16" s="27"/>
      <c r="T16" s="52"/>
      <c r="U16" s="34"/>
      <c r="V16" s="52"/>
      <c r="W16" s="52"/>
      <c r="X16" s="28"/>
      <c r="Y16" s="52"/>
      <c r="Z16" s="52"/>
    </row>
    <row r="17" spans="1:30" x14ac:dyDescent="0.25">
      <c r="A17" s="18"/>
      <c r="B17" s="12"/>
      <c r="C17" s="33"/>
      <c r="D17" s="8"/>
      <c r="E17" s="8"/>
      <c r="F17" s="33"/>
      <c r="G17" s="8"/>
      <c r="H17" s="8"/>
      <c r="I17" s="33"/>
      <c r="J17" s="8"/>
      <c r="K17" s="8"/>
      <c r="L17" s="33"/>
      <c r="M17" s="8"/>
      <c r="N17" s="8"/>
      <c r="O17" s="8"/>
      <c r="P17" s="8"/>
      <c r="Q17" s="8"/>
      <c r="R17" s="33"/>
      <c r="S17" s="8"/>
      <c r="U17" s="33"/>
    </row>
    <row r="18" spans="1:30" x14ac:dyDescent="0.25">
      <c r="A18" s="16"/>
      <c r="B18" s="7"/>
      <c r="C18" s="69"/>
      <c r="D18" s="27"/>
      <c r="E18" s="28"/>
      <c r="F18" s="34"/>
      <c r="G18" s="27"/>
      <c r="H18" s="28"/>
      <c r="I18" s="39"/>
      <c r="J18" s="27"/>
      <c r="K18" s="28"/>
      <c r="L18" s="39"/>
      <c r="M18" s="40"/>
      <c r="N18" s="28"/>
      <c r="O18" s="28"/>
      <c r="P18" s="28"/>
      <c r="Q18" s="28"/>
      <c r="R18" s="34"/>
      <c r="S18" s="27"/>
      <c r="T18" s="52"/>
      <c r="U18" s="28"/>
      <c r="V18" s="52"/>
      <c r="W18" s="52"/>
      <c r="X18" s="28"/>
      <c r="Y18" s="52"/>
      <c r="Z18" s="52"/>
    </row>
    <row r="19" spans="1:30" s="10" customFormat="1" x14ac:dyDescent="0.25">
      <c r="A19" s="17" t="s">
        <v>6</v>
      </c>
      <c r="B19" s="61"/>
      <c r="C19" s="33"/>
      <c r="D19" s="23"/>
      <c r="E19" s="6">
        <f>SUM(E3:E17)</f>
        <v>23.869999999999997</v>
      </c>
      <c r="F19" s="11"/>
      <c r="G19" s="11"/>
      <c r="H19" s="6">
        <f t="shared" ref="H19:N19" si="2">SUM(H3:H17)</f>
        <v>22.164999999999999</v>
      </c>
      <c r="I19" s="65"/>
      <c r="J19" s="11"/>
      <c r="K19" s="11">
        <f t="shared" si="2"/>
        <v>18.212499999999999</v>
      </c>
      <c r="L19" s="65"/>
      <c r="M19" s="65"/>
      <c r="N19" s="6">
        <f t="shared" si="2"/>
        <v>25.497499999999995</v>
      </c>
      <c r="O19" s="6"/>
      <c r="P19" s="6"/>
      <c r="Q19" s="6"/>
      <c r="R19" s="11"/>
      <c r="S19" s="11"/>
      <c r="T19" s="6"/>
      <c r="V19" s="6"/>
      <c r="W19" s="6"/>
      <c r="X19" s="11"/>
      <c r="Y19" s="11"/>
      <c r="Z19" s="11"/>
    </row>
    <row r="20" spans="1:30" x14ac:dyDescent="0.25">
      <c r="A20" s="16"/>
      <c r="B20" s="7"/>
      <c r="C20" s="28"/>
      <c r="D20" s="27"/>
      <c r="E20" s="27"/>
      <c r="F20" s="27"/>
      <c r="G20" s="27"/>
      <c r="H20" s="27"/>
      <c r="I20" s="40"/>
      <c r="J20" s="40"/>
      <c r="K20" s="40"/>
      <c r="L20" s="40"/>
      <c r="M20" s="40"/>
      <c r="N20" s="27"/>
      <c r="O20" s="27"/>
      <c r="P20" s="27"/>
      <c r="Q20" s="27"/>
      <c r="R20" s="27"/>
      <c r="S20" s="27"/>
      <c r="T20" s="53"/>
      <c r="U20" s="27"/>
      <c r="V20" s="53"/>
      <c r="W20" s="53"/>
      <c r="X20" s="27"/>
      <c r="Y20" s="53"/>
      <c r="Z20" s="53"/>
    </row>
    <row r="21" spans="1:30" s="25" customFormat="1" x14ac:dyDescent="0.25">
      <c r="A21" s="25" t="s">
        <v>9</v>
      </c>
      <c r="B21" s="22"/>
      <c r="C21" s="30">
        <v>25000</v>
      </c>
      <c r="F21" s="30">
        <v>18000</v>
      </c>
      <c r="G21" s="30"/>
      <c r="H21" s="30"/>
      <c r="I21" s="30">
        <v>24000</v>
      </c>
      <c r="J21" s="30"/>
      <c r="K21" s="30"/>
      <c r="L21" s="30">
        <v>23000</v>
      </c>
      <c r="M21" s="30"/>
      <c r="N21" s="30"/>
      <c r="O21" s="30"/>
      <c r="P21" s="30"/>
      <c r="Q21" s="30"/>
      <c r="R21" s="30"/>
      <c r="S21" s="30"/>
      <c r="T21" s="54"/>
      <c r="U21" s="30"/>
      <c r="V21" s="91"/>
      <c r="W21" s="91"/>
      <c r="X21" s="30"/>
      <c r="Y21" s="91"/>
      <c r="Z21" s="91"/>
    </row>
    <row r="22" spans="1:30" s="21" customFormat="1" x14ac:dyDescent="0.25">
      <c r="A22" s="22" t="s">
        <v>8</v>
      </c>
      <c r="B22" s="31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55"/>
      <c r="V22" s="92"/>
      <c r="W22" s="92"/>
      <c r="Y22" s="92"/>
      <c r="Z22" s="92"/>
    </row>
    <row r="23" spans="1:30" s="6" customFormat="1" x14ac:dyDescent="0.25">
      <c r="A23" s="62" t="s">
        <v>17</v>
      </c>
      <c r="B23" s="23">
        <v>1.45</v>
      </c>
      <c r="C23" s="8"/>
      <c r="D23" s="23">
        <f>($C$21/C21)*20</f>
        <v>20</v>
      </c>
      <c r="E23" s="6">
        <f>D23*1.45</f>
        <v>29</v>
      </c>
      <c r="G23" s="6">
        <f>($C$21/F21)*20</f>
        <v>27.777777777777779</v>
      </c>
      <c r="H23" s="6">
        <f>G23*1.45</f>
        <v>40.277777777777779</v>
      </c>
      <c r="J23" s="6">
        <f>($C$21/I21)*20</f>
        <v>20.833333333333336</v>
      </c>
      <c r="K23" s="6">
        <f>J23*1.45</f>
        <v>30.208333333333336</v>
      </c>
      <c r="M23" s="6">
        <f>($C$21/L21)*20</f>
        <v>21.739130434782609</v>
      </c>
      <c r="N23" s="6">
        <f>M23*1.45</f>
        <v>31.521739130434781</v>
      </c>
    </row>
    <row r="24" spans="1:30" x14ac:dyDescent="0.25">
      <c r="A24" s="16"/>
      <c r="B24" s="7"/>
      <c r="C24" s="28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53"/>
      <c r="U24" s="27"/>
      <c r="V24" s="53"/>
      <c r="W24" s="53"/>
      <c r="X24" s="27"/>
      <c r="Y24" s="53"/>
      <c r="Z24" s="53"/>
    </row>
    <row r="25" spans="1:30" s="10" customFormat="1" x14ac:dyDescent="0.25">
      <c r="A25" s="20" t="s">
        <v>3</v>
      </c>
      <c r="B25" s="11"/>
      <c r="C25" s="8"/>
      <c r="D25" s="6"/>
      <c r="E25" s="6">
        <f>E19+E23</f>
        <v>52.87</v>
      </c>
      <c r="F25" s="6"/>
      <c r="G25" s="6"/>
      <c r="H25" s="6">
        <f t="shared" ref="H25:N25" si="3">H19+H23</f>
        <v>62.442777777777778</v>
      </c>
      <c r="I25" s="6"/>
      <c r="J25" s="6"/>
      <c r="K25" s="6">
        <f t="shared" si="3"/>
        <v>48.420833333333334</v>
      </c>
      <c r="L25" s="6"/>
      <c r="M25" s="6"/>
      <c r="N25" s="6">
        <f t="shared" si="3"/>
        <v>57.019239130434777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30" s="38" customFormat="1" x14ac:dyDescent="0.25">
      <c r="A26" s="63"/>
      <c r="C26" s="5"/>
      <c r="D26" s="42"/>
      <c r="E26" s="37"/>
      <c r="F26" s="8"/>
      <c r="G26" s="37"/>
      <c r="H26" s="8"/>
      <c r="I26" s="5"/>
      <c r="J26" s="42"/>
      <c r="K26" s="37"/>
      <c r="L26" s="8"/>
      <c r="M26" s="37"/>
      <c r="N26" s="37"/>
      <c r="O26" s="8"/>
      <c r="P26" s="8"/>
      <c r="Q26" s="8"/>
      <c r="R26" s="8"/>
      <c r="S26" s="24"/>
      <c r="T26" s="8"/>
      <c r="U26" s="8"/>
      <c r="V26" s="8"/>
      <c r="W26" s="8"/>
      <c r="X26" s="58"/>
      <c r="Y26" s="8"/>
      <c r="Z26" s="8"/>
      <c r="AA26" s="9"/>
      <c r="AB26" s="9"/>
      <c r="AC26" s="9"/>
      <c r="AD26" s="9"/>
    </row>
    <row r="27" spans="1:30" x14ac:dyDescent="0.25">
      <c r="A27" s="20" t="s">
        <v>7</v>
      </c>
      <c r="E27" s="6">
        <f>E25-E26</f>
        <v>52.87</v>
      </c>
      <c r="F27" s="6"/>
      <c r="G27" s="35"/>
      <c r="H27" s="6">
        <f>H25-H26</f>
        <v>62.442777777777778</v>
      </c>
      <c r="I27" s="6"/>
      <c r="J27" s="6"/>
      <c r="K27" s="6">
        <f>K25-K26</f>
        <v>48.420833333333334</v>
      </c>
      <c r="L27" s="6"/>
      <c r="M27" s="6"/>
      <c r="N27" s="6">
        <f>N25-N26</f>
        <v>57.019239130434777</v>
      </c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30" x14ac:dyDescent="0.25">
      <c r="A28" s="20" t="s">
        <v>4</v>
      </c>
      <c r="E28" s="6"/>
      <c r="F28" s="6"/>
      <c r="G28" s="35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30" x14ac:dyDescent="0.25">
      <c r="G29" s="42"/>
      <c r="L29" s="24"/>
      <c r="M29" s="24"/>
    </row>
    <row r="30" spans="1:30" x14ac:dyDescent="0.25">
      <c r="A30" s="32"/>
      <c r="I30" s="24"/>
      <c r="J30" s="24"/>
      <c r="K30" s="24"/>
      <c r="L30" s="24"/>
      <c r="M30" s="24"/>
    </row>
  </sheetData>
  <printOptions verticalCentered="1"/>
  <pageMargins left="0.39370078740157483" right="0.39370078740157483" top="0.39370078740157483" bottom="0.39370078740157483" header="0.19685039370078741" footer="0.19685039370078741"/>
  <pageSetup paperSize="8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3B7E5-22E9-46B0-BE4D-23254B0FD768}">
  <dimension ref="A1:W30"/>
  <sheetViews>
    <sheetView zoomScale="85" zoomScaleNormal="85" zoomScaleSheetLayoutView="100" workbookViewId="0">
      <pane ySplit="1" topLeftCell="A2" activePane="bottomLeft" state="frozen"/>
      <selection pane="bottomLeft" sqref="A1:B1048576"/>
    </sheetView>
    <sheetView zoomScale="70" zoomScaleNormal="70" workbookViewId="1"/>
  </sheetViews>
  <sheetFormatPr baseColWidth="10" defaultColWidth="11.42578125" defaultRowHeight="12.75" x14ac:dyDescent="0.25"/>
  <cols>
    <col min="1" max="1" width="51.5703125" style="19" customWidth="1"/>
    <col min="2" max="2" width="6.7109375" style="9" customWidth="1"/>
    <col min="3" max="3" width="30.7109375" style="24" customWidth="1"/>
    <col min="4" max="5" width="8.7109375" style="24" customWidth="1"/>
    <col min="6" max="6" width="30.7109375" style="24" customWidth="1"/>
    <col min="7" max="8" width="8.7109375" style="24" customWidth="1"/>
    <col min="9" max="9" width="30.7109375" style="24" customWidth="1"/>
    <col min="10" max="11" width="8.7109375" style="24" customWidth="1"/>
    <col min="12" max="12" width="30.7109375" style="42" customWidth="1"/>
    <col min="13" max="13" width="8.7109375" style="42" customWidth="1"/>
    <col min="14" max="14" width="8.7109375" style="24" customWidth="1"/>
    <col min="15" max="15" width="30.7109375" style="42" customWidth="1"/>
    <col min="16" max="16" width="8.7109375" style="42" customWidth="1"/>
    <col min="17" max="17" width="8.7109375" style="37" customWidth="1"/>
    <col min="18" max="18" width="30.7109375" style="38" customWidth="1"/>
    <col min="19" max="20" width="8.7109375" style="37" customWidth="1"/>
    <col min="21" max="21" width="30.7109375" style="38" customWidth="1"/>
    <col min="22" max="23" width="8.7109375" style="37" customWidth="1"/>
    <col min="24" max="16384" width="11.42578125" style="9"/>
  </cols>
  <sheetData>
    <row r="1" spans="1:23" s="58" customFormat="1" x14ac:dyDescent="0.25">
      <c r="A1" s="14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120"/>
      <c r="P1" s="120"/>
      <c r="Q1" s="120"/>
      <c r="R1" s="120"/>
      <c r="S1" s="120"/>
      <c r="T1" s="120"/>
      <c r="U1" s="120"/>
      <c r="V1" s="120"/>
      <c r="W1" s="120"/>
    </row>
    <row r="2" spans="1:23" x14ac:dyDescent="0.25">
      <c r="A2" s="15" t="s">
        <v>5</v>
      </c>
      <c r="B2" s="3"/>
      <c r="C2" s="26"/>
      <c r="D2" s="13"/>
      <c r="E2" s="13"/>
      <c r="F2" s="26"/>
      <c r="G2" s="13"/>
      <c r="H2" s="13"/>
      <c r="I2" s="26"/>
      <c r="J2" s="13"/>
      <c r="K2" s="13"/>
      <c r="L2" s="26"/>
      <c r="M2" s="13"/>
      <c r="N2" s="13"/>
      <c r="O2" s="121"/>
      <c r="P2" s="122"/>
      <c r="Q2" s="126"/>
      <c r="R2" s="121"/>
      <c r="S2" s="126"/>
      <c r="T2" s="126"/>
      <c r="U2" s="121"/>
      <c r="V2" s="126"/>
      <c r="W2" s="126"/>
    </row>
    <row r="3" spans="1:23" x14ac:dyDescent="0.25">
      <c r="A3" s="18"/>
      <c r="B3" s="12">
        <v>0.1</v>
      </c>
      <c r="C3" s="33"/>
      <c r="D3" s="5"/>
      <c r="E3" s="8"/>
      <c r="F3" s="33"/>
      <c r="G3" s="8"/>
      <c r="H3" s="8"/>
      <c r="I3" s="33"/>
      <c r="J3" s="5"/>
      <c r="K3" s="8"/>
      <c r="L3" s="33"/>
      <c r="M3" s="8"/>
      <c r="N3" s="8"/>
      <c r="O3" s="36"/>
      <c r="P3" s="37"/>
      <c r="R3" s="36"/>
      <c r="U3" s="36"/>
    </row>
    <row r="4" spans="1:23" x14ac:dyDescent="0.25">
      <c r="A4" s="16"/>
      <c r="B4" s="7"/>
      <c r="C4" s="69"/>
      <c r="D4" s="27"/>
      <c r="E4" s="28"/>
      <c r="F4" s="41"/>
      <c r="G4" s="41"/>
      <c r="H4" s="8"/>
      <c r="I4" s="39"/>
      <c r="J4" s="40"/>
      <c r="K4" s="28"/>
      <c r="L4" s="28"/>
      <c r="M4" s="28"/>
      <c r="N4" s="8"/>
      <c r="O4" s="41"/>
      <c r="P4" s="41"/>
      <c r="Q4" s="60"/>
      <c r="R4" s="39"/>
      <c r="S4" s="60"/>
      <c r="T4" s="60"/>
      <c r="U4" s="41"/>
      <c r="V4" s="60"/>
      <c r="W4" s="60"/>
    </row>
    <row r="5" spans="1:23" x14ac:dyDescent="0.25">
      <c r="A5" s="18"/>
      <c r="B5" s="12">
        <v>0.3</v>
      </c>
      <c r="C5" s="33"/>
      <c r="D5" s="5"/>
      <c r="E5" s="8"/>
      <c r="F5" s="33"/>
      <c r="G5" s="5"/>
      <c r="H5" s="8"/>
      <c r="I5" s="33"/>
      <c r="J5" s="5"/>
      <c r="K5" s="8"/>
      <c r="L5" s="33"/>
      <c r="M5" s="8"/>
      <c r="N5" s="8"/>
      <c r="O5" s="36"/>
      <c r="P5" s="37"/>
      <c r="R5" s="36"/>
      <c r="U5" s="36"/>
    </row>
    <row r="6" spans="1:23" x14ac:dyDescent="0.25">
      <c r="A6" s="16"/>
      <c r="B6" s="7"/>
      <c r="C6" s="69"/>
      <c r="D6" s="27"/>
      <c r="E6" s="28"/>
      <c r="F6" s="41"/>
      <c r="G6" s="40"/>
      <c r="H6" s="8"/>
      <c r="I6" s="39"/>
      <c r="J6" s="40"/>
      <c r="K6" s="28"/>
      <c r="L6" s="41"/>
      <c r="M6" s="41"/>
      <c r="N6" s="8"/>
      <c r="O6" s="41"/>
      <c r="P6" s="41"/>
      <c r="Q6" s="60"/>
      <c r="R6" s="39"/>
      <c r="S6" s="60"/>
      <c r="T6" s="60"/>
      <c r="U6" s="41"/>
      <c r="V6" s="60"/>
      <c r="W6" s="60"/>
    </row>
    <row r="7" spans="1:23" x14ac:dyDescent="0.25">
      <c r="A7" s="18"/>
      <c r="B7" s="12">
        <v>0.15</v>
      </c>
      <c r="C7" s="33"/>
      <c r="D7" s="5"/>
      <c r="E7" s="8"/>
      <c r="F7" s="33"/>
      <c r="G7" s="5"/>
      <c r="H7" s="8"/>
      <c r="I7" s="33"/>
      <c r="J7" s="5"/>
      <c r="K7" s="8"/>
      <c r="L7" s="33"/>
      <c r="M7" s="8"/>
      <c r="N7" s="8"/>
      <c r="O7" s="36"/>
      <c r="P7" s="37"/>
      <c r="R7" s="36"/>
      <c r="U7" s="36"/>
    </row>
    <row r="8" spans="1:23" x14ac:dyDescent="0.25">
      <c r="A8" s="16"/>
      <c r="B8" s="7"/>
      <c r="C8" s="69"/>
      <c r="D8" s="27"/>
      <c r="E8" s="28"/>
      <c r="F8" s="68"/>
      <c r="G8" s="40"/>
      <c r="H8" s="8"/>
      <c r="I8" s="39"/>
      <c r="J8" s="40"/>
      <c r="K8" s="28"/>
      <c r="L8" s="28"/>
      <c r="M8" s="28"/>
      <c r="N8" s="8"/>
      <c r="O8" s="41"/>
      <c r="P8" s="41"/>
      <c r="Q8" s="60"/>
      <c r="R8" s="39"/>
      <c r="S8" s="60"/>
      <c r="T8" s="60"/>
      <c r="U8" s="41"/>
      <c r="V8" s="60"/>
      <c r="W8" s="60"/>
    </row>
    <row r="9" spans="1:23" x14ac:dyDescent="0.25">
      <c r="A9" s="18"/>
      <c r="B9" s="12">
        <v>0.35</v>
      </c>
      <c r="C9" s="33"/>
      <c r="D9" s="5"/>
      <c r="E9" s="8"/>
      <c r="F9" s="33"/>
      <c r="G9" s="5"/>
      <c r="H9" s="8"/>
      <c r="I9" s="33"/>
      <c r="J9" s="5"/>
      <c r="K9" s="8"/>
      <c r="L9" s="33"/>
      <c r="M9" s="8"/>
      <c r="N9" s="8"/>
      <c r="O9" s="36"/>
      <c r="P9" s="37"/>
      <c r="R9" s="36"/>
      <c r="U9" s="36"/>
    </row>
    <row r="10" spans="1:23" x14ac:dyDescent="0.25">
      <c r="A10" s="16"/>
      <c r="B10" s="7"/>
      <c r="C10" s="69"/>
      <c r="D10" s="27"/>
      <c r="E10" s="27"/>
      <c r="F10" s="68"/>
      <c r="G10" s="40"/>
      <c r="H10" s="8"/>
      <c r="I10" s="39"/>
      <c r="J10" s="40"/>
      <c r="K10" s="28"/>
      <c r="L10" s="28"/>
      <c r="M10" s="28"/>
      <c r="N10" s="8"/>
      <c r="O10" s="40"/>
      <c r="P10" s="40"/>
      <c r="Q10" s="60"/>
      <c r="R10" s="39"/>
      <c r="S10" s="60"/>
      <c r="T10" s="60"/>
      <c r="U10" s="41"/>
      <c r="V10" s="60"/>
      <c r="W10" s="60"/>
    </row>
    <row r="11" spans="1:23" x14ac:dyDescent="0.25">
      <c r="A11" s="18"/>
      <c r="B11" s="12">
        <v>0.1</v>
      </c>
      <c r="C11" s="33"/>
      <c r="D11" s="5"/>
      <c r="E11" s="8"/>
      <c r="F11" s="33"/>
      <c r="G11" s="5"/>
      <c r="H11" s="8"/>
      <c r="I11" s="33"/>
      <c r="J11" s="5"/>
      <c r="K11" s="8"/>
      <c r="L11" s="33"/>
      <c r="M11" s="8"/>
      <c r="N11" s="8"/>
      <c r="O11" s="36"/>
      <c r="P11" s="37"/>
      <c r="R11" s="36"/>
      <c r="U11" s="36"/>
    </row>
    <row r="12" spans="1:23" x14ac:dyDescent="0.25">
      <c r="A12" s="16"/>
      <c r="B12" s="7"/>
      <c r="C12" s="69"/>
      <c r="D12" s="27"/>
      <c r="E12" s="28"/>
      <c r="F12" s="28"/>
      <c r="G12" s="28"/>
      <c r="H12" s="28"/>
      <c r="I12" s="39"/>
      <c r="J12" s="27"/>
      <c r="K12" s="28"/>
      <c r="L12" s="68"/>
      <c r="M12" s="40"/>
      <c r="N12" s="28"/>
      <c r="O12" s="39"/>
      <c r="P12" s="40"/>
      <c r="Q12" s="60"/>
      <c r="R12" s="39"/>
      <c r="S12" s="60"/>
      <c r="T12" s="60"/>
      <c r="U12" s="41"/>
      <c r="V12" s="60"/>
      <c r="W12" s="60"/>
    </row>
    <row r="13" spans="1:23" x14ac:dyDescent="0.25">
      <c r="A13" s="18"/>
      <c r="B13" s="12"/>
      <c r="C13" s="33"/>
      <c r="D13" s="5"/>
      <c r="E13" s="8"/>
      <c r="F13" s="8"/>
      <c r="G13" s="8"/>
      <c r="H13" s="8"/>
      <c r="I13" s="36"/>
      <c r="J13" s="5"/>
      <c r="K13" s="8"/>
      <c r="L13" s="36"/>
      <c r="M13" s="5"/>
      <c r="N13" s="8"/>
      <c r="O13" s="36"/>
      <c r="P13" s="123"/>
      <c r="R13" s="36"/>
      <c r="S13" s="123"/>
    </row>
    <row r="14" spans="1:23" x14ac:dyDescent="0.25">
      <c r="A14" s="16"/>
      <c r="B14" s="7"/>
      <c r="C14" s="69"/>
      <c r="D14" s="27"/>
      <c r="E14" s="28"/>
      <c r="F14" s="28"/>
      <c r="G14" s="28"/>
      <c r="H14" s="28"/>
      <c r="I14" s="39"/>
      <c r="J14" s="27"/>
      <c r="K14" s="28"/>
      <c r="L14" s="68"/>
      <c r="M14" s="40"/>
      <c r="N14" s="28"/>
      <c r="O14" s="39"/>
      <c r="P14" s="40"/>
      <c r="Q14" s="60"/>
      <c r="R14" s="39"/>
      <c r="S14" s="60"/>
      <c r="T14" s="60"/>
      <c r="U14" s="41"/>
      <c r="V14" s="60"/>
      <c r="W14" s="60"/>
    </row>
    <row r="15" spans="1:23" x14ac:dyDescent="0.25">
      <c r="A15" s="18"/>
      <c r="B15" s="12"/>
      <c r="C15" s="33"/>
      <c r="D15" s="8"/>
      <c r="E15" s="8"/>
      <c r="F15" s="8"/>
      <c r="G15" s="8"/>
      <c r="H15" s="8"/>
      <c r="I15" s="36"/>
      <c r="J15" s="8"/>
      <c r="K15" s="8"/>
      <c r="L15" s="33"/>
      <c r="M15" s="8"/>
      <c r="N15" s="8"/>
      <c r="O15" s="36"/>
      <c r="P15" s="37"/>
      <c r="R15" s="36"/>
    </row>
    <row r="16" spans="1:23" x14ac:dyDescent="0.25">
      <c r="A16" s="16"/>
      <c r="B16" s="7"/>
      <c r="C16" s="69"/>
      <c r="D16" s="27"/>
      <c r="E16" s="28"/>
      <c r="F16" s="28"/>
      <c r="G16" s="28"/>
      <c r="H16" s="28"/>
      <c r="I16" s="39"/>
      <c r="J16" s="27"/>
      <c r="K16" s="28"/>
      <c r="L16" s="69"/>
      <c r="M16" s="27"/>
      <c r="N16" s="28"/>
      <c r="O16" s="39"/>
      <c r="P16" s="40"/>
      <c r="Q16" s="60"/>
      <c r="R16" s="39"/>
      <c r="S16" s="60"/>
      <c r="T16" s="60"/>
      <c r="U16" s="41"/>
      <c r="V16" s="60"/>
      <c r="W16" s="60"/>
    </row>
    <row r="17" spans="1:23" x14ac:dyDescent="0.25">
      <c r="A17" s="18"/>
      <c r="B17" s="12"/>
      <c r="C17" s="33"/>
      <c r="D17" s="8"/>
      <c r="E17" s="8"/>
      <c r="F17" s="8"/>
      <c r="G17" s="8"/>
      <c r="H17" s="8"/>
      <c r="I17" s="33"/>
      <c r="J17" s="8"/>
      <c r="K17" s="8"/>
      <c r="L17" s="33"/>
      <c r="M17" s="8"/>
      <c r="N17" s="8"/>
      <c r="O17" s="36"/>
      <c r="P17" s="37"/>
      <c r="R17" s="36"/>
    </row>
    <row r="18" spans="1:23" x14ac:dyDescent="0.25">
      <c r="A18" s="16"/>
      <c r="B18" s="7"/>
      <c r="C18" s="69"/>
      <c r="D18" s="27"/>
      <c r="E18" s="28"/>
      <c r="F18" s="28"/>
      <c r="G18" s="28"/>
      <c r="H18" s="28"/>
      <c r="I18" s="34"/>
      <c r="J18" s="27"/>
      <c r="K18" s="28"/>
      <c r="L18" s="39"/>
      <c r="M18" s="40"/>
      <c r="N18" s="28"/>
      <c r="O18" s="39"/>
      <c r="P18" s="40"/>
      <c r="Q18" s="60"/>
      <c r="R18" s="41"/>
      <c r="S18" s="60"/>
      <c r="T18" s="60"/>
      <c r="U18" s="41"/>
      <c r="V18" s="60"/>
      <c r="W18" s="60"/>
    </row>
    <row r="19" spans="1:23" s="10" customFormat="1" x14ac:dyDescent="0.25">
      <c r="A19" s="17" t="s">
        <v>6</v>
      </c>
      <c r="B19" s="61"/>
      <c r="C19" s="33"/>
      <c r="D19" s="23"/>
      <c r="E19" s="6"/>
      <c r="F19" s="6"/>
      <c r="G19" s="6"/>
      <c r="H19" s="6"/>
      <c r="I19" s="11"/>
      <c r="J19" s="11"/>
      <c r="K19" s="6"/>
      <c r="L19" s="65"/>
      <c r="M19" s="65"/>
      <c r="N19" s="6"/>
      <c r="O19" s="65"/>
      <c r="P19" s="65"/>
      <c r="Q19" s="35"/>
      <c r="R19" s="66"/>
      <c r="S19" s="35"/>
      <c r="T19" s="35"/>
      <c r="U19" s="65"/>
      <c r="V19" s="65"/>
      <c r="W19" s="65"/>
    </row>
    <row r="20" spans="1:23" x14ac:dyDescent="0.25">
      <c r="A20" s="16"/>
      <c r="B20" s="7"/>
      <c r="C20" s="28"/>
      <c r="D20" s="27"/>
      <c r="E20" s="27"/>
      <c r="F20" s="27"/>
      <c r="G20" s="27"/>
      <c r="H20" s="27"/>
      <c r="I20" s="27"/>
      <c r="J20" s="27"/>
      <c r="K20" s="27"/>
      <c r="L20" s="40"/>
      <c r="M20" s="40"/>
      <c r="N20" s="27"/>
      <c r="O20" s="40"/>
      <c r="P20" s="40"/>
      <c r="Q20" s="67"/>
      <c r="R20" s="40"/>
      <c r="S20" s="67"/>
      <c r="T20" s="67"/>
      <c r="U20" s="40"/>
      <c r="V20" s="67"/>
      <c r="W20" s="67"/>
    </row>
    <row r="21" spans="1:23" s="25" customFormat="1" x14ac:dyDescent="0.25">
      <c r="A21" s="25" t="s">
        <v>9</v>
      </c>
      <c r="B21" s="22"/>
      <c r="C21" s="30"/>
      <c r="F21" s="30"/>
      <c r="I21" s="30"/>
      <c r="J21" s="30"/>
      <c r="K21" s="30"/>
      <c r="L21" s="30"/>
      <c r="M21" s="30"/>
      <c r="N21" s="30"/>
      <c r="O21" s="124"/>
      <c r="P21" s="124"/>
      <c r="Q21" s="127"/>
      <c r="R21" s="124"/>
      <c r="S21" s="128"/>
      <c r="T21" s="128"/>
      <c r="U21" s="124"/>
      <c r="V21" s="128"/>
      <c r="W21" s="128"/>
    </row>
    <row r="22" spans="1:23" s="21" customFormat="1" x14ac:dyDescent="0.25">
      <c r="A22" s="22" t="s">
        <v>8</v>
      </c>
      <c r="B22" s="31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125"/>
      <c r="P22" s="125"/>
      <c r="Q22" s="129"/>
      <c r="R22" s="130"/>
      <c r="S22" s="131"/>
      <c r="T22" s="131"/>
      <c r="U22" s="130"/>
      <c r="V22" s="131"/>
      <c r="W22" s="131"/>
    </row>
    <row r="23" spans="1:23" s="6" customFormat="1" x14ac:dyDescent="0.25">
      <c r="A23" s="62" t="s">
        <v>17</v>
      </c>
      <c r="B23" s="23">
        <v>1.45</v>
      </c>
      <c r="C23" s="8"/>
      <c r="D23" s="23"/>
      <c r="O23" s="35"/>
      <c r="P23" s="35"/>
      <c r="Q23" s="35"/>
      <c r="R23" s="35"/>
      <c r="S23" s="35"/>
      <c r="T23" s="35"/>
      <c r="U23" s="35"/>
      <c r="V23" s="35"/>
      <c r="W23" s="35"/>
    </row>
    <row r="24" spans="1:23" x14ac:dyDescent="0.25">
      <c r="A24" s="16"/>
      <c r="B24" s="7"/>
      <c r="C24" s="28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40"/>
      <c r="P24" s="40"/>
      <c r="Q24" s="67"/>
      <c r="R24" s="40"/>
      <c r="S24" s="67"/>
      <c r="T24" s="67"/>
      <c r="U24" s="40"/>
      <c r="V24" s="67"/>
      <c r="W24" s="67"/>
    </row>
    <row r="25" spans="1:23" s="10" customFormat="1" x14ac:dyDescent="0.25">
      <c r="A25" s="20" t="s">
        <v>3</v>
      </c>
      <c r="B25" s="11"/>
      <c r="C25" s="8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35"/>
      <c r="P25" s="35"/>
      <c r="Q25" s="35"/>
      <c r="R25" s="35"/>
      <c r="S25" s="35"/>
      <c r="T25" s="35"/>
      <c r="U25" s="35"/>
      <c r="V25" s="35"/>
      <c r="W25" s="35"/>
    </row>
    <row r="26" spans="1:23" s="38" customFormat="1" x14ac:dyDescent="0.25">
      <c r="A26" s="63"/>
      <c r="C26" s="5"/>
      <c r="D26" s="42"/>
      <c r="E26" s="37"/>
      <c r="F26" s="5"/>
      <c r="G26" s="37"/>
      <c r="H26" s="37"/>
      <c r="I26" s="8"/>
      <c r="J26" s="37"/>
      <c r="K26" s="8"/>
      <c r="L26" s="8"/>
      <c r="M26" s="37"/>
      <c r="N26" s="37"/>
      <c r="O26" s="37"/>
      <c r="P26" s="42"/>
      <c r="Q26" s="37"/>
      <c r="R26" s="37"/>
      <c r="S26" s="37"/>
      <c r="T26" s="37"/>
      <c r="U26" s="132"/>
      <c r="V26" s="37"/>
      <c r="W26" s="37"/>
    </row>
    <row r="27" spans="1:23" x14ac:dyDescent="0.25">
      <c r="A27" s="20" t="s">
        <v>7</v>
      </c>
      <c r="E27" s="6"/>
      <c r="F27" s="6"/>
      <c r="G27" s="6"/>
      <c r="H27" s="6"/>
      <c r="I27" s="6"/>
      <c r="J27" s="35"/>
      <c r="K27" s="6"/>
      <c r="L27" s="6"/>
      <c r="M27" s="6"/>
      <c r="N27" s="6"/>
      <c r="O27" s="35"/>
      <c r="P27" s="35"/>
      <c r="Q27" s="35"/>
      <c r="R27" s="35"/>
      <c r="S27" s="35"/>
      <c r="T27" s="35"/>
      <c r="U27" s="35"/>
      <c r="V27" s="35"/>
      <c r="W27" s="35"/>
    </row>
    <row r="28" spans="1:23" x14ac:dyDescent="0.25">
      <c r="A28" s="20" t="s">
        <v>4</v>
      </c>
      <c r="E28" s="6"/>
      <c r="F28" s="6"/>
      <c r="G28" s="6"/>
      <c r="H28" s="6"/>
      <c r="I28" s="6"/>
      <c r="J28" s="35"/>
      <c r="K28" s="6"/>
      <c r="L28" s="6"/>
      <c r="M28" s="6"/>
      <c r="N28" s="6"/>
      <c r="O28" s="35"/>
      <c r="P28" s="35"/>
      <c r="Q28" s="35"/>
    </row>
    <row r="29" spans="1:23" x14ac:dyDescent="0.25">
      <c r="J29" s="42"/>
      <c r="L29" s="24"/>
      <c r="M29" s="24"/>
    </row>
    <row r="30" spans="1:23" x14ac:dyDescent="0.25">
      <c r="A30" s="32"/>
      <c r="L30" s="24"/>
      <c r="M30" s="24"/>
    </row>
  </sheetData>
  <printOptions verticalCentered="1"/>
  <pageMargins left="0.39370078740157483" right="0.39370078740157483" top="0.39370078740157483" bottom="0.39370078740157483" header="0.19685039370078741" footer="0.19685039370078741"/>
  <pageSetup paperSize="8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FBA5B-D93F-4ACB-9444-6E84077C0172}">
  <dimension ref="A1:AD30"/>
  <sheetViews>
    <sheetView zoomScale="85" zoomScaleNormal="85" zoomScaleSheetLayoutView="100" workbookViewId="0">
      <pane ySplit="1" topLeftCell="A2" activePane="bottomLeft" state="frozen"/>
      <selection pane="bottomLeft" activeCell="C47" sqref="C47"/>
    </sheetView>
    <sheetView zoomScale="70" zoomScaleNormal="70" workbookViewId="1">
      <selection activeCell="A9" sqref="A9"/>
    </sheetView>
  </sheetViews>
  <sheetFormatPr baseColWidth="10" defaultColWidth="11.42578125" defaultRowHeight="12.75" x14ac:dyDescent="0.25"/>
  <cols>
    <col min="1" max="1" width="51.5703125" style="19" customWidth="1"/>
    <col min="2" max="2" width="6.7109375" style="9" customWidth="1"/>
    <col min="3" max="3" width="30.7109375" style="24" customWidth="1"/>
    <col min="4" max="5" width="8.7109375" style="24" customWidth="1"/>
    <col min="6" max="6" width="30.7109375" style="24" customWidth="1"/>
    <col min="7" max="8" width="8.7109375" style="24" customWidth="1"/>
    <col min="9" max="9" width="30.7109375" style="24" customWidth="1"/>
    <col min="10" max="11" width="8.7109375" style="24" customWidth="1"/>
    <col min="12" max="12" width="30.7109375" style="24" customWidth="1"/>
    <col min="13" max="14" width="8.7109375" style="24" customWidth="1"/>
    <col min="15" max="15" width="8.7109375" style="42" customWidth="1"/>
    <col min="16" max="16" width="30.7109375" style="42" customWidth="1"/>
    <col min="17" max="17" width="8.7109375" style="42" customWidth="1"/>
    <col min="18" max="18" width="8.7109375" style="24" customWidth="1"/>
    <col min="19" max="19" width="30.7109375" style="100" customWidth="1"/>
    <col min="20" max="21" width="8.7109375" style="100" customWidth="1"/>
    <col min="22" max="22" width="30.7109375" style="24" customWidth="1"/>
    <col min="23" max="23" width="8.7109375" style="24" customWidth="1"/>
    <col min="24" max="24" width="8.7109375" style="8" customWidth="1"/>
    <col min="25" max="25" width="30.7109375" style="38" customWidth="1"/>
    <col min="26" max="26" width="8.7109375" style="37" customWidth="1"/>
    <col min="27" max="27" width="8.7109375" style="24" customWidth="1"/>
    <col min="28" max="28" width="30.7109375" style="9" customWidth="1"/>
    <col min="29" max="30" width="8.7109375" style="8" customWidth="1"/>
    <col min="31" max="16384" width="11.42578125" style="9"/>
  </cols>
  <sheetData>
    <row r="1" spans="1:30" s="58" customFormat="1" x14ac:dyDescent="0.25">
      <c r="A1" s="14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</row>
    <row r="2" spans="1:30" x14ac:dyDescent="0.25">
      <c r="A2" s="15" t="s">
        <v>5</v>
      </c>
      <c r="B2" s="3"/>
      <c r="C2" s="26"/>
      <c r="D2" s="13"/>
      <c r="E2" s="13"/>
      <c r="F2" s="26"/>
      <c r="G2" s="13"/>
      <c r="H2" s="13"/>
      <c r="I2" s="26"/>
      <c r="J2" s="13"/>
      <c r="K2" s="13"/>
      <c r="L2" s="26"/>
      <c r="M2" s="13"/>
      <c r="N2" s="13"/>
      <c r="O2" s="122"/>
      <c r="P2" s="121"/>
      <c r="Q2" s="122"/>
      <c r="R2" s="122"/>
      <c r="S2" s="121"/>
      <c r="T2" s="122"/>
      <c r="U2" s="122"/>
      <c r="V2" s="121"/>
      <c r="W2" s="122"/>
      <c r="X2" s="126"/>
      <c r="Y2" s="121"/>
      <c r="Z2" s="126"/>
      <c r="AA2" s="122"/>
      <c r="AB2" s="121"/>
      <c r="AC2" s="126"/>
      <c r="AD2" s="126"/>
    </row>
    <row r="3" spans="1:30" x14ac:dyDescent="0.25">
      <c r="A3" s="18"/>
      <c r="B3" s="12">
        <v>0.1</v>
      </c>
      <c r="C3" s="33"/>
      <c r="D3" s="5"/>
      <c r="E3" s="8"/>
      <c r="F3" s="33"/>
      <c r="G3" s="8"/>
      <c r="H3" s="8"/>
      <c r="I3" s="33"/>
      <c r="J3" s="5"/>
      <c r="K3" s="8"/>
      <c r="N3" s="8"/>
      <c r="O3" s="37"/>
      <c r="P3" s="36"/>
      <c r="Q3" s="123"/>
      <c r="R3" s="37"/>
      <c r="S3" s="36"/>
      <c r="T3" s="37"/>
      <c r="U3" s="37"/>
      <c r="V3" s="36"/>
      <c r="W3" s="37"/>
      <c r="X3" s="37"/>
      <c r="Y3" s="36"/>
      <c r="AA3" s="42"/>
      <c r="AB3" s="36"/>
      <c r="AC3" s="37"/>
      <c r="AD3" s="37"/>
    </row>
    <row r="4" spans="1:30" x14ac:dyDescent="0.25">
      <c r="A4" s="16"/>
      <c r="B4" s="7"/>
      <c r="C4" s="69"/>
      <c r="D4" s="27"/>
      <c r="E4" s="28"/>
      <c r="F4" s="41"/>
      <c r="G4" s="41"/>
      <c r="H4" s="8"/>
      <c r="I4" s="39"/>
      <c r="J4" s="40"/>
      <c r="K4" s="8"/>
      <c r="L4" s="28"/>
      <c r="M4" s="28"/>
      <c r="N4" s="8"/>
      <c r="O4" s="41"/>
      <c r="P4" s="39"/>
      <c r="Q4" s="40"/>
      <c r="R4" s="41"/>
      <c r="S4" s="41"/>
      <c r="T4" s="41"/>
      <c r="U4" s="41"/>
      <c r="V4" s="41"/>
      <c r="W4" s="41"/>
      <c r="X4" s="60"/>
      <c r="Y4" s="39"/>
      <c r="Z4" s="60"/>
      <c r="AA4" s="41"/>
      <c r="AB4" s="41"/>
      <c r="AC4" s="60"/>
      <c r="AD4" s="60"/>
    </row>
    <row r="5" spans="1:30" x14ac:dyDescent="0.25">
      <c r="A5" s="18"/>
      <c r="B5" s="12">
        <v>0.3</v>
      </c>
      <c r="C5" s="33"/>
      <c r="D5" s="5"/>
      <c r="E5" s="8"/>
      <c r="F5" s="33"/>
      <c r="G5" s="5"/>
      <c r="H5" s="8"/>
      <c r="I5" s="33"/>
      <c r="J5" s="5"/>
      <c r="K5" s="8"/>
      <c r="N5" s="8"/>
      <c r="O5" s="37"/>
      <c r="P5" s="36"/>
      <c r="Q5" s="123"/>
      <c r="R5" s="37"/>
      <c r="S5" s="37"/>
      <c r="T5" s="37"/>
      <c r="U5" s="37"/>
      <c r="V5" s="36"/>
      <c r="W5" s="37"/>
      <c r="X5" s="37"/>
      <c r="Y5" s="36"/>
      <c r="AA5" s="42"/>
      <c r="AB5" s="36"/>
      <c r="AC5" s="37"/>
      <c r="AD5" s="37"/>
    </row>
    <row r="6" spans="1:30" x14ac:dyDescent="0.25">
      <c r="A6" s="16"/>
      <c r="B6" s="7"/>
      <c r="C6" s="69"/>
      <c r="D6" s="27"/>
      <c r="E6" s="28"/>
      <c r="F6" s="41"/>
      <c r="G6" s="40"/>
      <c r="H6" s="8"/>
      <c r="I6" s="39"/>
      <c r="J6" s="40"/>
      <c r="K6" s="8"/>
      <c r="L6" s="28"/>
      <c r="M6" s="28"/>
      <c r="N6" s="8"/>
      <c r="O6" s="41"/>
      <c r="P6" s="39"/>
      <c r="Q6" s="40"/>
      <c r="R6" s="41"/>
      <c r="S6" s="41"/>
      <c r="T6" s="41"/>
      <c r="U6" s="41"/>
      <c r="V6" s="41"/>
      <c r="W6" s="41"/>
      <c r="X6" s="60"/>
      <c r="Y6" s="39"/>
      <c r="Z6" s="60"/>
      <c r="AA6" s="41"/>
      <c r="AB6" s="41"/>
      <c r="AC6" s="60"/>
      <c r="AD6" s="60"/>
    </row>
    <row r="7" spans="1:30" x14ac:dyDescent="0.25">
      <c r="A7" s="18"/>
      <c r="B7" s="12">
        <v>0.15</v>
      </c>
      <c r="C7" s="33"/>
      <c r="D7" s="5"/>
      <c r="E7" s="8"/>
      <c r="F7" s="33"/>
      <c r="G7" s="5"/>
      <c r="H7" s="8"/>
      <c r="I7" s="33"/>
      <c r="J7" s="5"/>
      <c r="K7" s="8"/>
      <c r="N7" s="8"/>
      <c r="O7" s="37"/>
      <c r="P7" s="36"/>
      <c r="Q7" s="123"/>
      <c r="R7" s="37"/>
      <c r="S7" s="36"/>
      <c r="T7" s="37"/>
      <c r="U7" s="37"/>
      <c r="V7" s="36"/>
      <c r="W7" s="37"/>
      <c r="X7" s="37"/>
      <c r="Y7" s="36"/>
      <c r="AA7" s="42"/>
      <c r="AB7" s="36"/>
      <c r="AC7" s="37"/>
      <c r="AD7" s="37"/>
    </row>
    <row r="8" spans="1:30" x14ac:dyDescent="0.25">
      <c r="A8" s="16"/>
      <c r="B8" s="7"/>
      <c r="C8" s="69"/>
      <c r="D8" s="27"/>
      <c r="E8" s="28"/>
      <c r="F8" s="68"/>
      <c r="G8" s="40"/>
      <c r="H8" s="8"/>
      <c r="I8" s="39"/>
      <c r="J8" s="40"/>
      <c r="K8" s="8"/>
      <c r="L8" s="28"/>
      <c r="M8" s="28"/>
      <c r="N8" s="8"/>
      <c r="O8" s="41"/>
      <c r="P8" s="39"/>
      <c r="Q8" s="40"/>
      <c r="R8" s="41"/>
      <c r="S8" s="41"/>
      <c r="T8" s="41"/>
      <c r="U8" s="41"/>
      <c r="V8" s="41"/>
      <c r="W8" s="41"/>
      <c r="X8" s="60"/>
      <c r="Y8" s="39"/>
      <c r="Z8" s="60"/>
      <c r="AA8" s="41"/>
      <c r="AB8" s="41"/>
      <c r="AC8" s="60"/>
      <c r="AD8" s="60"/>
    </row>
    <row r="9" spans="1:30" x14ac:dyDescent="0.25">
      <c r="A9" s="18"/>
      <c r="B9" s="12">
        <v>0.35</v>
      </c>
      <c r="C9" s="33"/>
      <c r="D9" s="5"/>
      <c r="E9" s="8"/>
      <c r="F9" s="33"/>
      <c r="G9" s="5"/>
      <c r="H9" s="8"/>
      <c r="I9" s="33"/>
      <c r="J9" s="5"/>
      <c r="K9" s="8"/>
      <c r="N9" s="8"/>
      <c r="O9" s="37"/>
      <c r="P9" s="36"/>
      <c r="Q9" s="123"/>
      <c r="R9" s="37"/>
      <c r="S9" s="36"/>
      <c r="T9" s="37"/>
      <c r="U9" s="37"/>
      <c r="V9" s="36"/>
      <c r="W9" s="37"/>
      <c r="X9" s="37"/>
      <c r="Y9" s="36"/>
      <c r="AA9" s="42"/>
      <c r="AB9" s="36"/>
      <c r="AC9" s="37"/>
      <c r="AD9" s="37"/>
    </row>
    <row r="10" spans="1:30" x14ac:dyDescent="0.25">
      <c r="A10" s="16"/>
      <c r="B10" s="7"/>
      <c r="C10" s="69"/>
      <c r="D10" s="27"/>
      <c r="E10" s="27"/>
      <c r="F10" s="68"/>
      <c r="G10" s="40"/>
      <c r="H10" s="8"/>
      <c r="I10" s="39"/>
      <c r="J10" s="40"/>
      <c r="K10" s="8"/>
      <c r="L10" s="28"/>
      <c r="M10" s="28"/>
      <c r="N10" s="8"/>
      <c r="O10" s="41"/>
      <c r="P10" s="39"/>
      <c r="Q10" s="40"/>
      <c r="R10" s="41"/>
      <c r="S10" s="41"/>
      <c r="T10" s="41"/>
      <c r="U10" s="41"/>
      <c r="V10" s="40"/>
      <c r="W10" s="40"/>
      <c r="X10" s="60"/>
      <c r="Y10" s="39"/>
      <c r="Z10" s="60"/>
      <c r="AA10" s="41"/>
      <c r="AB10" s="41"/>
      <c r="AC10" s="60"/>
      <c r="AD10" s="60"/>
    </row>
    <row r="11" spans="1:30" x14ac:dyDescent="0.25">
      <c r="A11" s="18"/>
      <c r="B11" s="12">
        <v>0.1</v>
      </c>
      <c r="C11" s="33"/>
      <c r="D11" s="5"/>
      <c r="E11" s="8"/>
      <c r="F11" s="33"/>
      <c r="G11" s="5"/>
      <c r="H11" s="8"/>
      <c r="I11" s="33"/>
      <c r="J11" s="5"/>
      <c r="K11" s="8"/>
      <c r="N11" s="8"/>
      <c r="O11" s="37"/>
      <c r="P11" s="36"/>
      <c r="Q11" s="123"/>
      <c r="R11" s="37"/>
      <c r="S11" s="36"/>
      <c r="T11" s="37"/>
      <c r="U11" s="37"/>
      <c r="V11" s="36"/>
      <c r="W11" s="37"/>
      <c r="X11" s="37"/>
      <c r="Y11" s="36"/>
      <c r="AA11" s="42"/>
      <c r="AB11" s="36"/>
      <c r="AC11" s="37"/>
      <c r="AD11" s="37"/>
    </row>
    <row r="12" spans="1:30" x14ac:dyDescent="0.25">
      <c r="A12" s="16"/>
      <c r="B12" s="7"/>
      <c r="C12" s="69"/>
      <c r="D12" s="27"/>
      <c r="E12" s="28"/>
      <c r="F12" s="28"/>
      <c r="G12" s="28"/>
      <c r="H12" s="28"/>
      <c r="I12" s="39"/>
      <c r="J12" s="27"/>
      <c r="K12" s="28"/>
      <c r="L12" s="28"/>
      <c r="M12" s="28"/>
      <c r="N12" s="28"/>
      <c r="O12" s="41"/>
      <c r="P12" s="68"/>
      <c r="Q12" s="40"/>
      <c r="R12" s="41"/>
      <c r="S12" s="41"/>
      <c r="T12" s="41"/>
      <c r="U12" s="41"/>
      <c r="V12" s="39"/>
      <c r="W12" s="40"/>
      <c r="X12" s="60"/>
      <c r="Y12" s="39"/>
      <c r="Z12" s="60"/>
      <c r="AA12" s="41"/>
      <c r="AB12" s="41"/>
      <c r="AC12" s="60"/>
      <c r="AD12" s="60"/>
    </row>
    <row r="13" spans="1:30" x14ac:dyDescent="0.25">
      <c r="A13" s="18"/>
      <c r="B13" s="12"/>
      <c r="C13" s="33"/>
      <c r="D13" s="5"/>
      <c r="E13" s="8"/>
      <c r="F13" s="8"/>
      <c r="G13" s="8"/>
      <c r="H13" s="8"/>
      <c r="I13" s="36"/>
      <c r="J13" s="5"/>
      <c r="K13" s="8"/>
      <c r="L13" s="8"/>
      <c r="M13" s="8"/>
      <c r="N13" s="8"/>
      <c r="O13" s="37"/>
      <c r="P13" s="36"/>
      <c r="Q13" s="123"/>
      <c r="R13" s="37"/>
      <c r="S13" s="37"/>
      <c r="T13" s="37"/>
      <c r="U13" s="37"/>
      <c r="V13" s="36"/>
      <c r="W13" s="123"/>
      <c r="X13" s="37"/>
      <c r="Y13" s="36"/>
      <c r="Z13" s="123"/>
      <c r="AA13" s="42"/>
      <c r="AB13" s="38"/>
      <c r="AC13" s="37"/>
      <c r="AD13" s="37"/>
    </row>
    <row r="14" spans="1:30" x14ac:dyDescent="0.25">
      <c r="A14" s="16"/>
      <c r="B14" s="7"/>
      <c r="C14" s="69"/>
      <c r="D14" s="27"/>
      <c r="E14" s="28"/>
      <c r="F14" s="28"/>
      <c r="G14" s="28"/>
      <c r="H14" s="28"/>
      <c r="I14" s="39"/>
      <c r="J14" s="27"/>
      <c r="K14" s="28"/>
      <c r="L14" s="28"/>
      <c r="M14" s="28"/>
      <c r="N14" s="28"/>
      <c r="O14" s="41"/>
      <c r="P14" s="68"/>
      <c r="Q14" s="40"/>
      <c r="R14" s="41"/>
      <c r="S14" s="41"/>
      <c r="T14" s="41"/>
      <c r="U14" s="41"/>
      <c r="V14" s="39"/>
      <c r="W14" s="40"/>
      <c r="X14" s="60"/>
      <c r="Y14" s="39"/>
      <c r="Z14" s="60"/>
      <c r="AA14" s="41"/>
      <c r="AB14" s="41"/>
      <c r="AC14" s="60"/>
      <c r="AD14" s="60"/>
    </row>
    <row r="15" spans="1:30" x14ac:dyDescent="0.25">
      <c r="A15" s="18"/>
      <c r="B15" s="12"/>
      <c r="C15" s="33"/>
      <c r="D15" s="8"/>
      <c r="E15" s="8"/>
      <c r="F15" s="8"/>
      <c r="G15" s="8"/>
      <c r="H15" s="8"/>
      <c r="I15" s="36"/>
      <c r="J15" s="8"/>
      <c r="K15" s="8"/>
      <c r="L15" s="8"/>
      <c r="M15" s="8"/>
      <c r="N15" s="8"/>
      <c r="O15" s="37"/>
      <c r="P15" s="36"/>
      <c r="Q15" s="37"/>
      <c r="R15" s="37"/>
      <c r="S15" s="37"/>
      <c r="T15" s="37"/>
      <c r="U15" s="37"/>
      <c r="V15" s="36"/>
      <c r="W15" s="37"/>
      <c r="X15" s="37"/>
      <c r="Y15" s="36"/>
      <c r="AA15" s="42"/>
      <c r="AB15" s="38"/>
      <c r="AC15" s="37"/>
      <c r="AD15" s="37"/>
    </row>
    <row r="16" spans="1:30" x14ac:dyDescent="0.25">
      <c r="A16" s="16"/>
      <c r="B16" s="7"/>
      <c r="C16" s="69"/>
      <c r="D16" s="27"/>
      <c r="E16" s="28"/>
      <c r="F16" s="28"/>
      <c r="G16" s="28"/>
      <c r="H16" s="28"/>
      <c r="I16" s="39"/>
      <c r="J16" s="27"/>
      <c r="K16" s="28"/>
      <c r="L16" s="28"/>
      <c r="M16" s="28"/>
      <c r="N16" s="28"/>
      <c r="O16" s="41"/>
      <c r="P16" s="133"/>
      <c r="Q16" s="40"/>
      <c r="R16" s="41"/>
      <c r="S16" s="41"/>
      <c r="T16" s="41"/>
      <c r="U16" s="41"/>
      <c r="V16" s="39"/>
      <c r="W16" s="40"/>
      <c r="X16" s="60"/>
      <c r="Y16" s="39"/>
      <c r="Z16" s="60"/>
      <c r="AA16" s="41"/>
      <c r="AB16" s="41"/>
      <c r="AC16" s="60"/>
      <c r="AD16" s="60"/>
    </row>
    <row r="17" spans="1:30" x14ac:dyDescent="0.25">
      <c r="A17" s="18"/>
      <c r="B17" s="12"/>
      <c r="C17" s="33"/>
      <c r="D17" s="8"/>
      <c r="E17" s="8"/>
      <c r="F17" s="8"/>
      <c r="G17" s="8"/>
      <c r="H17" s="8"/>
      <c r="I17" s="33"/>
      <c r="J17" s="8"/>
      <c r="K17" s="8"/>
      <c r="L17" s="8"/>
      <c r="M17" s="8"/>
      <c r="N17" s="8"/>
      <c r="O17" s="37"/>
      <c r="P17" s="36"/>
      <c r="Q17" s="37"/>
      <c r="R17" s="37"/>
      <c r="S17" s="37"/>
      <c r="T17" s="37"/>
      <c r="U17" s="37"/>
      <c r="V17" s="36"/>
      <c r="W17" s="37"/>
      <c r="X17" s="37"/>
      <c r="Y17" s="36"/>
      <c r="AA17" s="42"/>
      <c r="AB17" s="38"/>
      <c r="AC17" s="37"/>
      <c r="AD17" s="37"/>
    </row>
    <row r="18" spans="1:30" x14ac:dyDescent="0.25">
      <c r="A18" s="16"/>
      <c r="B18" s="7"/>
      <c r="C18" s="69"/>
      <c r="D18" s="27"/>
      <c r="E18" s="28"/>
      <c r="F18" s="28"/>
      <c r="G18" s="28"/>
      <c r="H18" s="28"/>
      <c r="I18" s="34"/>
      <c r="J18" s="27"/>
      <c r="K18" s="28"/>
      <c r="L18" s="28"/>
      <c r="M18" s="28"/>
      <c r="N18" s="28"/>
      <c r="O18" s="41"/>
      <c r="P18" s="39"/>
      <c r="Q18" s="40"/>
      <c r="R18" s="41"/>
      <c r="S18" s="41"/>
      <c r="T18" s="41"/>
      <c r="U18" s="41"/>
      <c r="V18" s="39"/>
      <c r="W18" s="40"/>
      <c r="X18" s="60"/>
      <c r="Y18" s="41"/>
      <c r="Z18" s="60"/>
      <c r="AA18" s="41"/>
      <c r="AB18" s="41"/>
      <c r="AC18" s="60"/>
      <c r="AD18" s="60"/>
    </row>
    <row r="19" spans="1:30" s="10" customFormat="1" x14ac:dyDescent="0.25">
      <c r="A19" s="17" t="s">
        <v>6</v>
      </c>
      <c r="B19" s="61"/>
      <c r="C19" s="33"/>
      <c r="D19" s="23"/>
      <c r="E19" s="6"/>
      <c r="F19" s="6"/>
      <c r="G19" s="6"/>
      <c r="H19" s="6"/>
      <c r="I19" s="11"/>
      <c r="J19" s="11"/>
      <c r="K19" s="6"/>
      <c r="L19" s="6"/>
      <c r="M19" s="6"/>
      <c r="N19" s="6"/>
      <c r="O19" s="65"/>
      <c r="P19" s="65"/>
      <c r="Q19" s="65"/>
      <c r="R19" s="35"/>
      <c r="S19" s="35"/>
      <c r="T19" s="35"/>
      <c r="U19" s="35"/>
      <c r="V19" s="65"/>
      <c r="W19" s="65"/>
      <c r="X19" s="35"/>
      <c r="Y19" s="66"/>
      <c r="Z19" s="35"/>
      <c r="AA19" s="65"/>
      <c r="AB19" s="65"/>
      <c r="AC19" s="65"/>
      <c r="AD19" s="65"/>
    </row>
    <row r="20" spans="1:30" x14ac:dyDescent="0.25">
      <c r="A20" s="16"/>
      <c r="B20" s="7"/>
      <c r="C20" s="28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40"/>
      <c r="P20" s="40"/>
      <c r="Q20" s="40"/>
      <c r="R20" s="40"/>
      <c r="S20" s="40"/>
      <c r="T20" s="40"/>
      <c r="U20" s="40"/>
      <c r="V20" s="40"/>
      <c r="W20" s="40"/>
      <c r="X20" s="67"/>
      <c r="Y20" s="40"/>
      <c r="Z20" s="67"/>
      <c r="AA20" s="40"/>
      <c r="AB20" s="40"/>
      <c r="AC20" s="67"/>
      <c r="AD20" s="67"/>
    </row>
    <row r="21" spans="1:30" s="25" customFormat="1" x14ac:dyDescent="0.25">
      <c r="A21" s="25" t="s">
        <v>9</v>
      </c>
      <c r="B21" s="22"/>
      <c r="C21" s="30"/>
      <c r="F21" s="30"/>
      <c r="I21" s="30"/>
      <c r="J21" s="30"/>
      <c r="K21" s="30"/>
      <c r="L21" s="30"/>
      <c r="M21" s="30"/>
      <c r="N21" s="30"/>
      <c r="O21" s="124"/>
      <c r="P21" s="124"/>
      <c r="Q21" s="124"/>
      <c r="R21" s="124"/>
      <c r="S21" s="124"/>
      <c r="T21" s="124"/>
      <c r="U21" s="124"/>
      <c r="V21" s="124"/>
      <c r="W21" s="124"/>
      <c r="X21" s="127"/>
      <c r="Y21" s="124"/>
      <c r="Z21" s="128"/>
      <c r="AA21" s="134"/>
      <c r="AB21" s="124"/>
      <c r="AC21" s="128"/>
      <c r="AD21" s="128"/>
    </row>
    <row r="22" spans="1:30" s="21" customFormat="1" x14ac:dyDescent="0.25">
      <c r="A22" s="22" t="s">
        <v>8</v>
      </c>
      <c r="B22" s="31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125"/>
      <c r="P22" s="125"/>
      <c r="Q22" s="125"/>
      <c r="R22" s="125"/>
      <c r="S22" s="125"/>
      <c r="T22" s="125"/>
      <c r="U22" s="125"/>
      <c r="V22" s="125"/>
      <c r="W22" s="125"/>
      <c r="X22" s="129"/>
      <c r="Y22" s="130"/>
      <c r="Z22" s="131"/>
      <c r="AA22" s="135"/>
      <c r="AB22" s="130"/>
      <c r="AC22" s="131"/>
      <c r="AD22" s="131"/>
    </row>
    <row r="23" spans="1:30" s="6" customFormat="1" x14ac:dyDescent="0.25">
      <c r="A23" s="62" t="s">
        <v>17</v>
      </c>
      <c r="B23" s="23">
        <v>1.45</v>
      </c>
      <c r="C23" s="8"/>
      <c r="D23" s="23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</row>
    <row r="24" spans="1:30" x14ac:dyDescent="0.25">
      <c r="A24" s="16"/>
      <c r="B24" s="7"/>
      <c r="C24" s="28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40"/>
      <c r="P24" s="40"/>
      <c r="Q24" s="40"/>
      <c r="R24" s="40"/>
      <c r="S24" s="40"/>
      <c r="T24" s="40"/>
      <c r="U24" s="40"/>
      <c r="V24" s="40"/>
      <c r="W24" s="40"/>
      <c r="X24" s="67"/>
      <c r="Y24" s="40"/>
      <c r="Z24" s="67"/>
      <c r="AA24" s="40"/>
      <c r="AB24" s="40"/>
      <c r="AC24" s="67"/>
      <c r="AD24" s="67"/>
    </row>
    <row r="25" spans="1:30" s="10" customFormat="1" x14ac:dyDescent="0.25">
      <c r="A25" s="20" t="s">
        <v>3</v>
      </c>
      <c r="B25" s="11"/>
      <c r="C25" s="8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</row>
    <row r="26" spans="1:30" s="38" customFormat="1" x14ac:dyDescent="0.25">
      <c r="A26" s="63"/>
      <c r="C26" s="5"/>
      <c r="D26" s="42"/>
      <c r="E26" s="37"/>
      <c r="F26" s="5"/>
      <c r="G26" s="37"/>
      <c r="H26" s="37"/>
      <c r="I26" s="8"/>
      <c r="J26" s="37"/>
      <c r="K26" s="8"/>
      <c r="L26" s="8"/>
      <c r="M26" s="8"/>
      <c r="N26" s="8"/>
      <c r="O26" s="37"/>
      <c r="P26" s="37"/>
      <c r="Q26" s="37"/>
      <c r="R26" s="37"/>
      <c r="S26" s="37"/>
      <c r="T26" s="37"/>
      <c r="U26" s="37"/>
      <c r="V26" s="37"/>
      <c r="W26" s="42"/>
      <c r="X26" s="37"/>
      <c r="Y26" s="37"/>
      <c r="Z26" s="37"/>
      <c r="AA26" s="37"/>
      <c r="AB26" s="132"/>
      <c r="AC26" s="37"/>
      <c r="AD26" s="37"/>
    </row>
    <row r="27" spans="1:30" x14ac:dyDescent="0.25">
      <c r="A27" s="20" t="s">
        <v>7</v>
      </c>
      <c r="E27" s="6"/>
      <c r="F27" s="6"/>
      <c r="G27" s="6"/>
      <c r="H27" s="6"/>
      <c r="I27" s="6"/>
      <c r="J27" s="35"/>
      <c r="K27" s="6"/>
      <c r="L27" s="6"/>
      <c r="M27" s="6"/>
      <c r="N27" s="6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</row>
    <row r="28" spans="1:30" x14ac:dyDescent="0.25">
      <c r="A28" s="20" t="s">
        <v>4</v>
      </c>
      <c r="E28" s="6"/>
      <c r="F28" s="6"/>
      <c r="G28" s="6"/>
      <c r="H28" s="6"/>
      <c r="I28" s="6"/>
      <c r="J28" s="35"/>
      <c r="K28" s="6"/>
      <c r="L28" s="6"/>
      <c r="M28" s="6"/>
      <c r="N28" s="6"/>
      <c r="O28" s="6"/>
      <c r="P28" s="6"/>
      <c r="Q28" s="6"/>
      <c r="R28" s="6"/>
      <c r="S28" s="99"/>
      <c r="T28" s="99"/>
      <c r="U28" s="99"/>
      <c r="V28" s="6"/>
      <c r="W28" s="6"/>
      <c r="X28" s="6"/>
      <c r="Y28" s="9"/>
      <c r="Z28" s="8"/>
    </row>
    <row r="29" spans="1:30" x14ac:dyDescent="0.25">
      <c r="J29" s="42"/>
      <c r="P29" s="24"/>
      <c r="Q29" s="24"/>
      <c r="Y29" s="9"/>
      <c r="Z29" s="8"/>
    </row>
    <row r="30" spans="1:30" x14ac:dyDescent="0.25">
      <c r="A30" s="32"/>
      <c r="O30" s="24"/>
      <c r="P30" s="24"/>
      <c r="Q30" s="24"/>
      <c r="Y30" s="9"/>
      <c r="Z30" s="8"/>
    </row>
  </sheetData>
  <printOptions verticalCentered="1"/>
  <pageMargins left="0.39370078740157483" right="0.39370078740157483" top="0.39370078740157483" bottom="0.39370078740157483" header="0.19685039370078741" footer="0.19685039370078741"/>
  <pageSetup paperSize="8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12156-5B82-4EA2-862C-5ECC9C490508}">
  <dimension ref="A1:AI39"/>
  <sheetViews>
    <sheetView zoomScale="85" zoomScaleNormal="85" zoomScaleSheetLayoutView="100" workbookViewId="0">
      <pane ySplit="1" topLeftCell="A2" activePane="bottomLeft" state="frozen"/>
      <selection pane="bottomLeft" activeCell="H49" sqref="H49"/>
    </sheetView>
    <sheetView topLeftCell="N1" zoomScale="70" zoomScaleNormal="70" workbookViewId="1"/>
  </sheetViews>
  <sheetFormatPr baseColWidth="10" defaultColWidth="11.42578125" defaultRowHeight="12.75" x14ac:dyDescent="0.25"/>
  <cols>
    <col min="1" max="1" width="51.5703125" style="19" customWidth="1"/>
    <col min="2" max="2" width="6.7109375" style="9" customWidth="1"/>
    <col min="3" max="3" width="30.7109375" style="24" customWidth="1"/>
    <col min="4" max="5" width="8.7109375" style="24" customWidth="1"/>
    <col min="6" max="6" width="30.7109375" style="24" customWidth="1"/>
    <col min="7" max="8" width="8.7109375" style="24" customWidth="1"/>
    <col min="9" max="9" width="30.7109375" style="24" customWidth="1"/>
    <col min="10" max="11" width="8.7109375" style="24" customWidth="1"/>
    <col min="12" max="12" width="30.7109375" style="24" customWidth="1"/>
    <col min="13" max="14" width="8.7109375" style="24" customWidth="1"/>
    <col min="15" max="15" width="30.7109375" style="24" customWidth="1"/>
    <col min="16" max="17" width="8.7109375" style="24" customWidth="1"/>
    <col min="18" max="18" width="30.7109375" style="42" customWidth="1"/>
    <col min="19" max="20" width="8.7109375" style="42" customWidth="1"/>
    <col min="21" max="21" width="30.7109375" style="42" customWidth="1"/>
    <col min="22" max="22" width="8.7109375" style="42" customWidth="1"/>
    <col min="23" max="23" width="8.7109375" style="24" customWidth="1"/>
    <col min="24" max="24" width="30.7109375" style="24" customWidth="1"/>
    <col min="25" max="26" width="8.7109375" style="24" customWidth="1"/>
    <col min="27" max="27" width="30.7109375" style="24" customWidth="1"/>
    <col min="28" max="28" width="8.7109375" style="24" customWidth="1"/>
    <col min="29" max="29" width="8.7109375" style="8" customWidth="1"/>
    <col min="30" max="30" width="30.7109375" style="38" customWidth="1"/>
    <col min="31" max="31" width="8.7109375" style="37" customWidth="1"/>
    <col min="32" max="32" width="8.7109375" style="24" customWidth="1"/>
    <col min="33" max="33" width="30.7109375" style="9" customWidth="1"/>
    <col min="34" max="35" width="8.7109375" style="8" customWidth="1"/>
    <col min="36" max="16384" width="11.42578125" style="9"/>
  </cols>
  <sheetData>
    <row r="1" spans="1:35" s="58" customFormat="1" x14ac:dyDescent="0.25">
      <c r="A1" s="14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120"/>
      <c r="Y1" s="120"/>
      <c r="Z1" s="120"/>
      <c r="AA1" s="120"/>
      <c r="AB1" s="120"/>
      <c r="AC1" s="120"/>
      <c r="AD1" s="120"/>
      <c r="AE1" s="120"/>
      <c r="AF1" s="120"/>
      <c r="AG1" s="132"/>
      <c r="AH1" s="120"/>
      <c r="AI1" s="120"/>
    </row>
    <row r="2" spans="1:35" x14ac:dyDescent="0.25">
      <c r="A2" s="15" t="s">
        <v>5</v>
      </c>
      <c r="B2" s="3"/>
      <c r="C2" s="26"/>
      <c r="D2" s="13"/>
      <c r="E2" s="13"/>
      <c r="F2" s="26"/>
      <c r="G2" s="13"/>
      <c r="H2" s="13"/>
      <c r="I2" s="26"/>
      <c r="J2" s="13"/>
      <c r="K2" s="13"/>
      <c r="L2" s="26"/>
      <c r="M2" s="13"/>
      <c r="N2" s="13"/>
      <c r="O2" s="26"/>
      <c r="P2" s="13"/>
      <c r="Q2" s="13"/>
      <c r="R2" s="26"/>
      <c r="S2" s="13"/>
      <c r="T2" s="13"/>
      <c r="U2" s="26"/>
      <c r="V2" s="13"/>
      <c r="W2" s="13"/>
      <c r="X2" s="121"/>
      <c r="Y2" s="122"/>
      <c r="Z2" s="122"/>
      <c r="AA2" s="121"/>
      <c r="AB2" s="122"/>
      <c r="AC2" s="126"/>
      <c r="AD2" s="121"/>
      <c r="AE2" s="126"/>
      <c r="AF2" s="122"/>
      <c r="AG2" s="121"/>
      <c r="AH2" s="126"/>
      <c r="AI2" s="126"/>
    </row>
    <row r="3" spans="1:35" x14ac:dyDescent="0.25">
      <c r="A3" s="18"/>
      <c r="B3" s="12">
        <v>0.1</v>
      </c>
      <c r="C3" s="33"/>
      <c r="D3" s="5"/>
      <c r="E3" s="8"/>
      <c r="F3" s="33"/>
      <c r="G3" s="8"/>
      <c r="H3" s="8"/>
      <c r="K3" s="8"/>
      <c r="L3" s="33"/>
      <c r="M3" s="5"/>
      <c r="N3" s="8"/>
      <c r="O3" s="33"/>
      <c r="P3" s="8"/>
      <c r="Q3" s="8"/>
      <c r="T3" s="8"/>
      <c r="U3" s="33"/>
      <c r="V3" s="8"/>
      <c r="W3" s="8"/>
      <c r="X3" s="36"/>
      <c r="Y3" s="123"/>
      <c r="Z3" s="37"/>
      <c r="AA3" s="36"/>
      <c r="AB3" s="37"/>
      <c r="AC3" s="37"/>
      <c r="AD3" s="36"/>
      <c r="AF3" s="42"/>
      <c r="AG3" s="38"/>
      <c r="AH3" s="37"/>
      <c r="AI3" s="37"/>
    </row>
    <row r="4" spans="1:35" x14ac:dyDescent="0.25">
      <c r="A4" s="16"/>
      <c r="B4" s="7"/>
      <c r="C4" s="69"/>
      <c r="D4" s="27"/>
      <c r="E4" s="28"/>
      <c r="F4" s="41"/>
      <c r="G4" s="41"/>
      <c r="H4" s="8"/>
      <c r="I4" s="28"/>
      <c r="J4" s="28"/>
      <c r="K4" s="8"/>
      <c r="L4" s="39"/>
      <c r="M4" s="40"/>
      <c r="N4" s="28"/>
      <c r="O4" s="41"/>
      <c r="P4" s="41"/>
      <c r="Q4" s="8"/>
      <c r="T4" s="8"/>
      <c r="U4" s="28"/>
      <c r="V4" s="52"/>
      <c r="W4" s="8"/>
      <c r="X4" s="39"/>
      <c r="Y4" s="40"/>
      <c r="Z4" s="41"/>
      <c r="AA4" s="41"/>
      <c r="AB4" s="41"/>
      <c r="AC4" s="60"/>
      <c r="AD4" s="39"/>
      <c r="AE4" s="60"/>
      <c r="AF4" s="41"/>
      <c r="AG4" s="38"/>
      <c r="AH4" s="37"/>
      <c r="AI4" s="60"/>
    </row>
    <row r="5" spans="1:35" x14ac:dyDescent="0.25">
      <c r="A5" s="18"/>
      <c r="B5" s="12">
        <v>0.3</v>
      </c>
      <c r="C5" s="33"/>
      <c r="D5" s="5"/>
      <c r="E5" s="8"/>
      <c r="F5" s="33"/>
      <c r="G5" s="5"/>
      <c r="H5" s="8"/>
      <c r="K5" s="8"/>
      <c r="L5" s="33"/>
      <c r="M5" s="5"/>
      <c r="N5" s="8"/>
      <c r="O5" s="33"/>
      <c r="P5" s="8"/>
      <c r="Q5" s="8"/>
      <c r="T5" s="8"/>
      <c r="U5" s="33"/>
      <c r="V5" s="8"/>
      <c r="W5" s="8"/>
      <c r="X5" s="36"/>
      <c r="Y5" s="123"/>
      <c r="Z5" s="37"/>
      <c r="AA5" s="36"/>
      <c r="AB5" s="37"/>
      <c r="AC5" s="37"/>
      <c r="AD5" s="36"/>
      <c r="AF5" s="42"/>
      <c r="AG5" s="38"/>
      <c r="AH5" s="37"/>
      <c r="AI5" s="37"/>
    </row>
    <row r="6" spans="1:35" x14ac:dyDescent="0.25">
      <c r="A6" s="16"/>
      <c r="B6" s="7"/>
      <c r="C6" s="69"/>
      <c r="D6" s="27"/>
      <c r="E6" s="28"/>
      <c r="F6" s="41"/>
      <c r="G6" s="40"/>
      <c r="H6" s="8"/>
      <c r="I6" s="28"/>
      <c r="J6" s="28"/>
      <c r="K6" s="8"/>
      <c r="L6" s="39"/>
      <c r="M6" s="40"/>
      <c r="N6" s="28"/>
      <c r="O6" s="41"/>
      <c r="P6" s="41"/>
      <c r="Q6" s="8"/>
      <c r="T6" s="8"/>
      <c r="U6" s="28"/>
      <c r="V6" s="52"/>
      <c r="W6" s="8"/>
      <c r="X6" s="39"/>
      <c r="Y6" s="40"/>
      <c r="Z6" s="41"/>
      <c r="AA6" s="41"/>
      <c r="AB6" s="41"/>
      <c r="AC6" s="60"/>
      <c r="AD6" s="39"/>
      <c r="AE6" s="60"/>
      <c r="AF6" s="41"/>
      <c r="AG6" s="38"/>
      <c r="AH6" s="37"/>
      <c r="AI6" s="60"/>
    </row>
    <row r="7" spans="1:35" x14ac:dyDescent="0.25">
      <c r="A7" s="18"/>
      <c r="B7" s="12">
        <v>0.15</v>
      </c>
      <c r="C7" s="33"/>
      <c r="D7" s="5"/>
      <c r="E7" s="8"/>
      <c r="F7" s="33"/>
      <c r="G7" s="5"/>
      <c r="H7" s="8"/>
      <c r="K7" s="8"/>
      <c r="L7" s="33"/>
      <c r="M7" s="5"/>
      <c r="N7" s="8"/>
      <c r="O7" s="33"/>
      <c r="P7" s="5"/>
      <c r="Q7" s="8"/>
      <c r="T7" s="8"/>
      <c r="U7" s="33"/>
      <c r="V7" s="8"/>
      <c r="W7" s="8"/>
      <c r="X7" s="36"/>
      <c r="Y7" s="123"/>
      <c r="Z7" s="37"/>
      <c r="AA7" s="36"/>
      <c r="AB7" s="37"/>
      <c r="AC7" s="37"/>
      <c r="AD7" s="36"/>
      <c r="AF7" s="42"/>
      <c r="AG7" s="38"/>
      <c r="AH7" s="37"/>
      <c r="AI7" s="37"/>
    </row>
    <row r="8" spans="1:35" x14ac:dyDescent="0.25">
      <c r="A8" s="16"/>
      <c r="B8" s="7"/>
      <c r="C8" s="69"/>
      <c r="D8" s="27"/>
      <c r="E8" s="28"/>
      <c r="F8" s="68"/>
      <c r="G8" s="40"/>
      <c r="H8" s="8"/>
      <c r="I8" s="28"/>
      <c r="J8" s="28"/>
      <c r="K8" s="8"/>
      <c r="L8" s="39"/>
      <c r="M8" s="40"/>
      <c r="N8" s="28"/>
      <c r="O8" s="41"/>
      <c r="P8" s="41"/>
      <c r="Q8" s="8"/>
      <c r="T8" s="8"/>
      <c r="U8" s="28"/>
      <c r="V8" s="52"/>
      <c r="W8" s="8"/>
      <c r="X8" s="39"/>
      <c r="Y8" s="40"/>
      <c r="Z8" s="41"/>
      <c r="AA8" s="41"/>
      <c r="AB8" s="41"/>
      <c r="AC8" s="60"/>
      <c r="AD8" s="39"/>
      <c r="AE8" s="60"/>
      <c r="AF8" s="41"/>
      <c r="AG8" s="38"/>
      <c r="AH8" s="37"/>
      <c r="AI8" s="60"/>
    </row>
    <row r="9" spans="1:35" x14ac:dyDescent="0.25">
      <c r="A9" s="18"/>
      <c r="B9" s="12">
        <v>0.35</v>
      </c>
      <c r="C9" s="33"/>
      <c r="D9" s="5"/>
      <c r="E9" s="8"/>
      <c r="F9" s="33"/>
      <c r="G9" s="5"/>
      <c r="H9" s="8"/>
      <c r="K9" s="8"/>
      <c r="L9" s="33"/>
      <c r="M9" s="5"/>
      <c r="N9" s="8"/>
      <c r="O9" s="33"/>
      <c r="P9" s="8"/>
      <c r="Q9" s="8"/>
      <c r="T9" s="8"/>
      <c r="U9" s="33"/>
      <c r="V9" s="8"/>
      <c r="W9" s="8"/>
      <c r="X9" s="36"/>
      <c r="Y9" s="123"/>
      <c r="Z9" s="37"/>
      <c r="AA9" s="36"/>
      <c r="AB9" s="37"/>
      <c r="AC9" s="37"/>
      <c r="AD9" s="36"/>
      <c r="AF9" s="42"/>
      <c r="AG9" s="38"/>
      <c r="AH9" s="37"/>
      <c r="AI9" s="37"/>
    </row>
    <row r="10" spans="1:35" x14ac:dyDescent="0.25">
      <c r="A10" s="16"/>
      <c r="B10" s="7"/>
      <c r="C10" s="69"/>
      <c r="D10" s="27"/>
      <c r="E10" s="27"/>
      <c r="F10" s="68"/>
      <c r="G10" s="40"/>
      <c r="H10" s="8"/>
      <c r="I10" s="27"/>
      <c r="J10" s="27"/>
      <c r="K10" s="8"/>
      <c r="L10" s="39"/>
      <c r="M10" s="40"/>
      <c r="N10" s="28"/>
      <c r="O10" s="41"/>
      <c r="P10" s="41"/>
      <c r="Q10" s="8"/>
      <c r="T10" s="8"/>
      <c r="U10" s="28"/>
      <c r="V10" s="52"/>
      <c r="W10" s="8"/>
      <c r="X10" s="39"/>
      <c r="Y10" s="40"/>
      <c r="Z10" s="41"/>
      <c r="AA10" s="40"/>
      <c r="AB10" s="40"/>
      <c r="AC10" s="60"/>
      <c r="AD10" s="39"/>
      <c r="AE10" s="60"/>
      <c r="AF10" s="41"/>
      <c r="AG10" s="38"/>
      <c r="AH10" s="37"/>
      <c r="AI10" s="60"/>
    </row>
    <row r="11" spans="1:35" x14ac:dyDescent="0.25">
      <c r="A11" s="18"/>
      <c r="B11" s="12">
        <v>0.1</v>
      </c>
      <c r="C11" s="33"/>
      <c r="D11" s="5"/>
      <c r="E11" s="8"/>
      <c r="F11" s="33"/>
      <c r="G11" s="5"/>
      <c r="H11" s="8"/>
      <c r="K11" s="8"/>
      <c r="L11" s="33"/>
      <c r="M11" s="5"/>
      <c r="N11" s="8"/>
      <c r="O11" s="33"/>
      <c r="P11" s="8"/>
      <c r="Q11" s="8"/>
      <c r="T11" s="8"/>
      <c r="U11" s="33"/>
      <c r="V11" s="8"/>
      <c r="W11" s="8"/>
      <c r="X11" s="36"/>
      <c r="Y11" s="123"/>
      <c r="Z11" s="37"/>
      <c r="AA11" s="36"/>
      <c r="AB11" s="37"/>
      <c r="AC11" s="37"/>
      <c r="AD11" s="36"/>
      <c r="AF11" s="42"/>
      <c r="AG11" s="38"/>
      <c r="AH11" s="37"/>
      <c r="AI11" s="37"/>
    </row>
    <row r="12" spans="1:35" x14ac:dyDescent="0.25">
      <c r="A12" s="16"/>
      <c r="B12" s="7"/>
      <c r="C12" s="69"/>
      <c r="D12" s="27"/>
      <c r="E12" s="28"/>
      <c r="F12" s="28"/>
      <c r="G12" s="28"/>
      <c r="H12" s="28"/>
      <c r="I12" s="39"/>
      <c r="J12" s="27"/>
      <c r="K12" s="28"/>
      <c r="L12" s="28"/>
      <c r="M12" s="28"/>
      <c r="N12" s="28"/>
      <c r="O12" s="34"/>
      <c r="P12" s="27"/>
      <c r="Q12" s="28"/>
      <c r="R12" s="41"/>
      <c r="S12" s="41"/>
      <c r="T12" s="41"/>
      <c r="U12" s="68"/>
      <c r="V12" s="40"/>
      <c r="W12" s="28"/>
      <c r="X12" s="41"/>
      <c r="Y12" s="41"/>
      <c r="Z12" s="41"/>
      <c r="AA12" s="39"/>
      <c r="AB12" s="40"/>
      <c r="AC12" s="60"/>
      <c r="AD12" s="39"/>
      <c r="AE12" s="60"/>
      <c r="AF12" s="41"/>
      <c r="AG12" s="41"/>
      <c r="AH12" s="60"/>
      <c r="AI12" s="60"/>
    </row>
    <row r="13" spans="1:35" x14ac:dyDescent="0.25">
      <c r="A13" s="18"/>
      <c r="B13" s="12"/>
      <c r="C13" s="33"/>
      <c r="D13" s="5"/>
      <c r="E13" s="8"/>
      <c r="F13" s="8"/>
      <c r="G13" s="8"/>
      <c r="H13" s="8"/>
      <c r="I13" s="36"/>
      <c r="J13" s="5"/>
      <c r="K13" s="8"/>
      <c r="L13" s="8"/>
      <c r="M13" s="8"/>
      <c r="N13" s="8"/>
      <c r="O13" s="33"/>
      <c r="P13" s="5"/>
      <c r="Q13" s="8"/>
      <c r="R13" s="8"/>
      <c r="S13" s="8"/>
      <c r="T13" s="8"/>
      <c r="U13" s="36"/>
      <c r="V13" s="5"/>
      <c r="W13" s="8"/>
      <c r="X13" s="37"/>
      <c r="Y13" s="37"/>
      <c r="Z13" s="37"/>
      <c r="AA13" s="36"/>
      <c r="AB13" s="123"/>
      <c r="AC13" s="37"/>
      <c r="AD13" s="36"/>
      <c r="AE13" s="123"/>
      <c r="AF13" s="42"/>
      <c r="AG13" s="38"/>
      <c r="AH13" s="37"/>
      <c r="AI13" s="37"/>
    </row>
    <row r="14" spans="1:35" x14ac:dyDescent="0.25">
      <c r="A14" s="16"/>
      <c r="B14" s="7"/>
      <c r="C14" s="69"/>
      <c r="D14" s="27"/>
      <c r="E14" s="28"/>
      <c r="F14" s="28"/>
      <c r="G14" s="28"/>
      <c r="H14" s="28"/>
      <c r="I14" s="39"/>
      <c r="J14" s="27"/>
      <c r="K14" s="28"/>
      <c r="L14" s="28"/>
      <c r="M14" s="28"/>
      <c r="N14" s="28"/>
      <c r="O14" s="34"/>
      <c r="P14" s="27"/>
      <c r="Q14" s="28"/>
      <c r="R14" s="41"/>
      <c r="S14" s="41"/>
      <c r="T14" s="41"/>
      <c r="U14" s="68"/>
      <c r="V14" s="40"/>
      <c r="W14" s="28"/>
      <c r="X14" s="41"/>
      <c r="Y14" s="41"/>
      <c r="Z14" s="41"/>
      <c r="AA14" s="39"/>
      <c r="AB14" s="40"/>
      <c r="AC14" s="60"/>
      <c r="AD14" s="39"/>
      <c r="AE14" s="60"/>
      <c r="AF14" s="41"/>
      <c r="AG14" s="41"/>
      <c r="AH14" s="60"/>
      <c r="AI14" s="60"/>
    </row>
    <row r="15" spans="1:35" x14ac:dyDescent="0.25">
      <c r="A15" s="18"/>
      <c r="B15" s="12"/>
      <c r="C15" s="33"/>
      <c r="D15" s="8"/>
      <c r="E15" s="8"/>
      <c r="F15" s="8"/>
      <c r="G15" s="8"/>
      <c r="H15" s="8"/>
      <c r="I15" s="36"/>
      <c r="J15" s="8"/>
      <c r="K15" s="8"/>
      <c r="L15" s="8"/>
      <c r="M15" s="8"/>
      <c r="N15" s="8"/>
      <c r="O15" s="33"/>
      <c r="P15" s="8"/>
      <c r="Q15" s="8"/>
      <c r="R15" s="8"/>
      <c r="S15" s="8"/>
      <c r="T15" s="8"/>
      <c r="U15" s="33"/>
      <c r="V15" s="8"/>
      <c r="W15" s="8"/>
      <c r="X15" s="37"/>
      <c r="Y15" s="37"/>
      <c r="Z15" s="37"/>
      <c r="AA15" s="36"/>
      <c r="AB15" s="37"/>
      <c r="AC15" s="37"/>
      <c r="AD15" s="36"/>
      <c r="AF15" s="42"/>
      <c r="AG15" s="38"/>
      <c r="AH15" s="37"/>
      <c r="AI15" s="37"/>
    </row>
    <row r="16" spans="1:35" x14ac:dyDescent="0.25">
      <c r="A16" s="16"/>
      <c r="B16" s="7"/>
      <c r="C16" s="69"/>
      <c r="D16" s="27"/>
      <c r="E16" s="28"/>
      <c r="F16" s="28"/>
      <c r="G16" s="28"/>
      <c r="H16" s="28"/>
      <c r="I16" s="39"/>
      <c r="J16" s="27"/>
      <c r="K16" s="28"/>
      <c r="L16" s="28"/>
      <c r="M16" s="28"/>
      <c r="N16" s="28"/>
      <c r="O16" s="34"/>
      <c r="P16" s="27"/>
      <c r="Q16" s="28"/>
      <c r="R16" s="41"/>
      <c r="S16" s="41"/>
      <c r="T16" s="41"/>
      <c r="U16" s="69"/>
      <c r="V16" s="27"/>
      <c r="W16" s="28"/>
      <c r="X16" s="41"/>
      <c r="Y16" s="41"/>
      <c r="Z16" s="41"/>
      <c r="AA16" s="39"/>
      <c r="AB16" s="40"/>
      <c r="AC16" s="60"/>
      <c r="AD16" s="39"/>
      <c r="AE16" s="60"/>
      <c r="AF16" s="41"/>
      <c r="AG16" s="41"/>
      <c r="AH16" s="60"/>
      <c r="AI16" s="60"/>
    </row>
    <row r="17" spans="1:35" x14ac:dyDescent="0.25">
      <c r="A17" s="18"/>
      <c r="B17" s="12"/>
      <c r="C17" s="33"/>
      <c r="D17" s="8"/>
      <c r="E17" s="8"/>
      <c r="F17" s="8"/>
      <c r="G17" s="8"/>
      <c r="H17" s="8"/>
      <c r="I17" s="33"/>
      <c r="J17" s="8"/>
      <c r="K17" s="8"/>
      <c r="L17" s="8"/>
      <c r="M17" s="8"/>
      <c r="N17" s="8"/>
      <c r="O17" s="33"/>
      <c r="P17" s="8"/>
      <c r="Q17" s="8"/>
      <c r="R17" s="8"/>
      <c r="S17" s="8"/>
      <c r="T17" s="8"/>
      <c r="U17" s="33"/>
      <c r="V17" s="8"/>
      <c r="W17" s="8"/>
      <c r="X17" s="37"/>
      <c r="Y17" s="37"/>
      <c r="Z17" s="37"/>
      <c r="AA17" s="36"/>
      <c r="AB17" s="37"/>
      <c r="AC17" s="37"/>
      <c r="AD17" s="36"/>
      <c r="AF17" s="42"/>
      <c r="AG17" s="38"/>
      <c r="AH17" s="37"/>
      <c r="AI17" s="37"/>
    </row>
    <row r="18" spans="1:35" x14ac:dyDescent="0.25">
      <c r="A18" s="16"/>
      <c r="B18" s="7"/>
      <c r="C18" s="69"/>
      <c r="D18" s="27"/>
      <c r="E18" s="28"/>
      <c r="F18" s="28"/>
      <c r="G18" s="28"/>
      <c r="H18" s="28"/>
      <c r="I18" s="34"/>
      <c r="J18" s="27"/>
      <c r="K18" s="28"/>
      <c r="L18" s="28"/>
      <c r="M18" s="28"/>
      <c r="N18" s="28"/>
      <c r="O18" s="34"/>
      <c r="P18" s="27"/>
      <c r="Q18" s="28"/>
      <c r="R18" s="28"/>
      <c r="S18" s="28"/>
      <c r="T18" s="28"/>
      <c r="U18" s="39"/>
      <c r="V18" s="40"/>
      <c r="W18" s="28"/>
      <c r="X18" s="41"/>
      <c r="Y18" s="41"/>
      <c r="Z18" s="41"/>
      <c r="AA18" s="39"/>
      <c r="AB18" s="40"/>
      <c r="AC18" s="60"/>
      <c r="AD18" s="41"/>
      <c r="AE18" s="60"/>
      <c r="AF18" s="41"/>
      <c r="AG18" s="41"/>
      <c r="AH18" s="60"/>
      <c r="AI18" s="60"/>
    </row>
    <row r="19" spans="1:35" s="10" customFormat="1" x14ac:dyDescent="0.25">
      <c r="A19" s="17" t="s">
        <v>6</v>
      </c>
      <c r="B19" s="61"/>
      <c r="C19" s="33"/>
      <c r="D19" s="23"/>
      <c r="E19" s="6"/>
      <c r="F19" s="6"/>
      <c r="G19" s="6"/>
      <c r="H19" s="6"/>
      <c r="I19" s="11"/>
      <c r="J19" s="11"/>
      <c r="K19" s="6"/>
      <c r="L19" s="6"/>
      <c r="M19" s="6"/>
      <c r="N19" s="6"/>
      <c r="O19" s="11"/>
      <c r="P19" s="11"/>
      <c r="Q19" s="11"/>
      <c r="R19" s="11"/>
      <c r="S19" s="11"/>
      <c r="T19" s="11"/>
      <c r="U19" s="65"/>
      <c r="V19" s="65"/>
      <c r="W19" s="6"/>
      <c r="X19" s="35"/>
      <c r="Y19" s="35"/>
      <c r="Z19" s="35"/>
      <c r="AA19" s="65"/>
      <c r="AB19" s="65"/>
      <c r="AC19" s="35"/>
      <c r="AD19" s="66"/>
      <c r="AE19" s="35"/>
      <c r="AF19" s="65"/>
      <c r="AG19" s="65"/>
      <c r="AH19" s="65"/>
      <c r="AI19" s="65"/>
    </row>
    <row r="20" spans="1:35" x14ac:dyDescent="0.25">
      <c r="A20" s="16"/>
      <c r="B20" s="7"/>
      <c r="C20" s="28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40"/>
      <c r="S20" s="40"/>
      <c r="T20" s="40"/>
      <c r="U20" s="40"/>
      <c r="V20" s="40"/>
      <c r="W20" s="27"/>
      <c r="X20" s="40"/>
      <c r="Y20" s="40"/>
      <c r="Z20" s="40"/>
      <c r="AA20" s="40"/>
      <c r="AB20" s="40"/>
      <c r="AC20" s="67"/>
      <c r="AD20" s="40"/>
      <c r="AE20" s="67"/>
      <c r="AF20" s="40"/>
      <c r="AG20" s="40"/>
      <c r="AH20" s="67"/>
      <c r="AI20" s="67"/>
    </row>
    <row r="21" spans="1:35" s="25" customFormat="1" x14ac:dyDescent="0.25">
      <c r="A21" s="25" t="s">
        <v>9</v>
      </c>
      <c r="B21" s="22"/>
      <c r="C21" s="30"/>
      <c r="F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124"/>
      <c r="Y21" s="124"/>
      <c r="Z21" s="124"/>
      <c r="AA21" s="124"/>
      <c r="AB21" s="124"/>
      <c r="AC21" s="127"/>
      <c r="AD21" s="124"/>
      <c r="AE21" s="128"/>
      <c r="AF21" s="134"/>
      <c r="AG21" s="124"/>
      <c r="AH21" s="128"/>
      <c r="AI21" s="128"/>
    </row>
    <row r="22" spans="1:35" s="21" customFormat="1" x14ac:dyDescent="0.25">
      <c r="A22" s="22" t="s">
        <v>8</v>
      </c>
      <c r="B22" s="31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125"/>
      <c r="Y22" s="125"/>
      <c r="Z22" s="125"/>
      <c r="AA22" s="125"/>
      <c r="AB22" s="125"/>
      <c r="AC22" s="129"/>
      <c r="AD22" s="130"/>
      <c r="AE22" s="131"/>
      <c r="AF22" s="135"/>
      <c r="AG22" s="130"/>
      <c r="AH22" s="131"/>
      <c r="AI22" s="131"/>
    </row>
    <row r="23" spans="1:35" s="6" customFormat="1" x14ac:dyDescent="0.25">
      <c r="A23" s="62" t="s">
        <v>17</v>
      </c>
      <c r="B23" s="23">
        <v>1.45</v>
      </c>
      <c r="C23" s="8"/>
      <c r="D23" s="23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</row>
    <row r="24" spans="1:35" x14ac:dyDescent="0.25">
      <c r="A24" s="16"/>
      <c r="B24" s="7"/>
      <c r="C24" s="28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40"/>
      <c r="Y24" s="40"/>
      <c r="Z24" s="40"/>
      <c r="AA24" s="40"/>
      <c r="AB24" s="40"/>
      <c r="AC24" s="67"/>
      <c r="AD24" s="40"/>
      <c r="AE24" s="67"/>
      <c r="AF24" s="40"/>
      <c r="AG24" s="40"/>
      <c r="AH24" s="67"/>
      <c r="AI24" s="67"/>
    </row>
    <row r="25" spans="1:35" s="10" customFormat="1" x14ac:dyDescent="0.25">
      <c r="A25" s="20" t="s">
        <v>3</v>
      </c>
      <c r="B25" s="11"/>
      <c r="C25" s="8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</row>
    <row r="26" spans="1:35" s="38" customFormat="1" x14ac:dyDescent="0.25">
      <c r="A26" s="63"/>
      <c r="C26" s="5"/>
      <c r="D26" s="42"/>
      <c r="E26" s="37"/>
      <c r="F26" s="5"/>
      <c r="G26" s="37"/>
      <c r="H26" s="37"/>
      <c r="I26" s="8"/>
      <c r="J26" s="37"/>
      <c r="K26" s="8"/>
      <c r="L26" s="8"/>
      <c r="M26" s="8"/>
      <c r="N26" s="8"/>
      <c r="O26" s="5"/>
      <c r="P26" s="24"/>
      <c r="Q26" s="8"/>
      <c r="R26" s="8"/>
      <c r="S26" s="37"/>
      <c r="T26" s="37"/>
      <c r="U26" s="8"/>
      <c r="V26" s="37"/>
      <c r="W26" s="37"/>
      <c r="X26" s="37"/>
      <c r="Y26" s="37"/>
      <c r="Z26" s="37"/>
      <c r="AA26" s="37"/>
      <c r="AB26" s="42"/>
      <c r="AC26" s="37"/>
      <c r="AD26" s="37"/>
      <c r="AE26" s="37"/>
      <c r="AF26" s="37"/>
      <c r="AG26" s="132"/>
      <c r="AH26" s="37"/>
      <c r="AI26" s="37"/>
    </row>
    <row r="27" spans="1:35" x14ac:dyDescent="0.25">
      <c r="A27" s="20" t="s">
        <v>7</v>
      </c>
      <c r="E27" s="6"/>
      <c r="F27" s="6"/>
      <c r="G27" s="6"/>
      <c r="H27" s="6"/>
      <c r="I27" s="6"/>
      <c r="J27" s="35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</row>
    <row r="28" spans="1:35" x14ac:dyDescent="0.25">
      <c r="A28" s="20" t="s">
        <v>4</v>
      </c>
      <c r="E28" s="6"/>
      <c r="F28" s="6"/>
      <c r="G28" s="6"/>
      <c r="H28" s="6"/>
      <c r="I28" s="6"/>
      <c r="J28" s="35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35"/>
      <c r="Y28" s="35"/>
      <c r="Z28" s="35"/>
      <c r="AA28" s="35"/>
      <c r="AB28" s="35"/>
      <c r="AC28" s="35"/>
      <c r="AF28" s="42"/>
      <c r="AG28" s="38"/>
      <c r="AH28" s="37"/>
      <c r="AI28" s="37"/>
    </row>
    <row r="29" spans="1:35" x14ac:dyDescent="0.25">
      <c r="J29" s="42"/>
      <c r="U29" s="24"/>
      <c r="V29" s="24"/>
      <c r="X29" s="42"/>
      <c r="Y29" s="42"/>
      <c r="Z29" s="42"/>
      <c r="AA29" s="42"/>
      <c r="AB29" s="42"/>
      <c r="AC29" s="37"/>
      <c r="AF29" s="42"/>
      <c r="AG29" s="38"/>
      <c r="AH29" s="37"/>
      <c r="AI29" s="37"/>
    </row>
    <row r="30" spans="1:35" x14ac:dyDescent="0.25">
      <c r="A30" s="32"/>
      <c r="R30" s="24"/>
      <c r="S30" s="24"/>
      <c r="T30" s="24"/>
      <c r="U30" s="24"/>
      <c r="V30" s="24"/>
      <c r="X30" s="42"/>
      <c r="Y30" s="42"/>
      <c r="Z30" s="42"/>
      <c r="AA30" s="42"/>
      <c r="AB30" s="42"/>
      <c r="AC30" s="37"/>
      <c r="AF30" s="42"/>
      <c r="AG30" s="38"/>
      <c r="AH30" s="37"/>
      <c r="AI30" s="37"/>
    </row>
    <row r="31" spans="1:35" x14ac:dyDescent="0.25">
      <c r="X31" s="42"/>
      <c r="Y31" s="42"/>
      <c r="Z31" s="42"/>
      <c r="AA31" s="42"/>
      <c r="AB31" s="42"/>
      <c r="AC31" s="37"/>
      <c r="AF31" s="42"/>
      <c r="AG31" s="38"/>
      <c r="AH31" s="37"/>
      <c r="AI31" s="37"/>
    </row>
    <row r="32" spans="1:35" x14ac:dyDescent="0.25">
      <c r="X32" s="42"/>
      <c r="Y32" s="42"/>
      <c r="Z32" s="42"/>
      <c r="AA32" s="42"/>
      <c r="AB32" s="42"/>
      <c r="AC32" s="37"/>
      <c r="AF32" s="42"/>
      <c r="AG32" s="38"/>
      <c r="AH32" s="37"/>
      <c r="AI32" s="37"/>
    </row>
    <row r="33" spans="24:35" x14ac:dyDescent="0.25">
      <c r="X33" s="42"/>
      <c r="Y33" s="42"/>
      <c r="Z33" s="42"/>
      <c r="AA33" s="42"/>
      <c r="AB33" s="42"/>
      <c r="AC33" s="37"/>
      <c r="AF33" s="42"/>
      <c r="AG33" s="38"/>
      <c r="AH33" s="37"/>
      <c r="AI33" s="37"/>
    </row>
    <row r="34" spans="24:35" x14ac:dyDescent="0.25">
      <c r="X34" s="42"/>
      <c r="Y34" s="42"/>
      <c r="Z34" s="42"/>
      <c r="AA34" s="42"/>
      <c r="AB34" s="42"/>
      <c r="AC34" s="37"/>
      <c r="AF34" s="42"/>
      <c r="AG34" s="38"/>
      <c r="AH34" s="37"/>
      <c r="AI34" s="37"/>
    </row>
    <row r="35" spans="24:35" x14ac:dyDescent="0.25">
      <c r="X35" s="42"/>
      <c r="Y35" s="42"/>
      <c r="Z35" s="42"/>
      <c r="AA35" s="42"/>
      <c r="AB35" s="42"/>
      <c r="AC35" s="37"/>
      <c r="AF35" s="42"/>
      <c r="AG35" s="38"/>
      <c r="AH35" s="37"/>
      <c r="AI35" s="37"/>
    </row>
    <row r="36" spans="24:35" x14ac:dyDescent="0.25">
      <c r="X36" s="42"/>
      <c r="Y36" s="42"/>
      <c r="Z36" s="42"/>
      <c r="AA36" s="42"/>
      <c r="AB36" s="42"/>
      <c r="AC36" s="37"/>
      <c r="AF36" s="42"/>
      <c r="AG36" s="38"/>
      <c r="AH36" s="37"/>
      <c r="AI36" s="37"/>
    </row>
    <row r="37" spans="24:35" x14ac:dyDescent="0.25">
      <c r="X37" s="42"/>
      <c r="Y37" s="42"/>
      <c r="Z37" s="42"/>
      <c r="AA37" s="42"/>
      <c r="AB37" s="42"/>
      <c r="AC37" s="37"/>
      <c r="AF37" s="42"/>
      <c r="AG37" s="38"/>
      <c r="AH37" s="37"/>
      <c r="AI37" s="37"/>
    </row>
    <row r="38" spans="24:35" x14ac:dyDescent="0.25">
      <c r="X38" s="42"/>
      <c r="Y38" s="42"/>
      <c r="Z38" s="42"/>
      <c r="AA38" s="42"/>
      <c r="AB38" s="42"/>
      <c r="AC38" s="37"/>
      <c r="AF38" s="42"/>
      <c r="AG38" s="38"/>
      <c r="AH38" s="37"/>
      <c r="AI38" s="37"/>
    </row>
    <row r="39" spans="24:35" x14ac:dyDescent="0.25">
      <c r="X39" s="42"/>
      <c r="Y39" s="42"/>
      <c r="Z39" s="42"/>
      <c r="AA39" s="42"/>
      <c r="AB39" s="42"/>
      <c r="AC39" s="37"/>
      <c r="AF39" s="42"/>
      <c r="AG39" s="38"/>
      <c r="AH39" s="37"/>
      <c r="AI39" s="37"/>
    </row>
  </sheetData>
  <printOptions verticalCentered="1"/>
  <pageMargins left="0.39370078740157483" right="0.39370078740157483" top="0.39370078740157483" bottom="0.39370078740157483" header="0.19685039370078741" footer="0.19685039370078741"/>
  <pageSetup paperSize="8" orientation="landscape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ECCD7-B05A-4C1A-A38A-7E53E93A83D5}">
  <dimension ref="A1:AF30"/>
  <sheetViews>
    <sheetView zoomScale="85" zoomScaleNormal="85" zoomScaleSheetLayoutView="100" workbookViewId="0">
      <pane ySplit="1" topLeftCell="A2" activePane="bottomLeft" state="frozen"/>
      <selection pane="bottomLeft" sqref="A1:XFD1048576"/>
    </sheetView>
    <sheetView zoomScale="55" zoomScaleNormal="55" workbookViewId="1"/>
  </sheetViews>
  <sheetFormatPr baseColWidth="10" defaultColWidth="11.42578125" defaultRowHeight="12.75" x14ac:dyDescent="0.25"/>
  <cols>
    <col min="1" max="1" width="51.5703125" style="19" customWidth="1"/>
    <col min="2" max="2" width="6.7109375" style="9" customWidth="1"/>
    <col min="3" max="3" width="30.7109375" style="24" customWidth="1"/>
    <col min="4" max="5" width="8.7109375" style="24" customWidth="1"/>
    <col min="6" max="6" width="30.7109375" style="24" customWidth="1"/>
    <col min="7" max="8" width="8.7109375" style="24" customWidth="1"/>
    <col min="9" max="9" width="30.7109375" style="24" customWidth="1"/>
    <col min="10" max="11" width="8.7109375" style="24" customWidth="1"/>
    <col min="12" max="12" width="30.7109375" style="24" customWidth="1"/>
    <col min="13" max="14" width="8.7109375" style="24" customWidth="1"/>
    <col min="15" max="15" width="30.7109375" style="24" customWidth="1"/>
    <col min="16" max="17" width="8.7109375" style="24" customWidth="1"/>
    <col min="18" max="18" width="30.7109375" style="42" customWidth="1"/>
    <col min="19" max="19" width="8.7109375" style="42" customWidth="1"/>
    <col min="20" max="20" width="8.7109375" style="24" customWidth="1"/>
    <col min="21" max="21" width="30.7109375" style="42" customWidth="1"/>
    <col min="22" max="23" width="8.7109375" style="42" customWidth="1"/>
    <col min="24" max="24" width="30.7109375" style="42" customWidth="1"/>
    <col min="25" max="25" width="8.7109375" style="42" customWidth="1"/>
    <col min="26" max="26" width="8.7109375" style="37" customWidth="1"/>
    <col min="27" max="27" width="30.7109375" style="38" customWidth="1"/>
    <col min="28" max="29" width="8.7109375" style="37" customWidth="1"/>
    <col min="30" max="30" width="30.7109375" style="38" customWidth="1"/>
    <col min="31" max="32" width="8.7109375" style="37" customWidth="1"/>
    <col min="33" max="33" width="30.7109375" style="9" customWidth="1"/>
    <col min="34" max="16384" width="11.42578125" style="9"/>
  </cols>
  <sheetData>
    <row r="1" spans="1:32" s="58" customFormat="1" x14ac:dyDescent="0.25">
      <c r="A1" s="14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132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</row>
    <row r="2" spans="1:32" x14ac:dyDescent="0.25">
      <c r="A2" s="15" t="s">
        <v>5</v>
      </c>
      <c r="B2" s="3"/>
      <c r="C2" s="26"/>
      <c r="D2" s="13"/>
      <c r="E2" s="13"/>
      <c r="F2" s="26"/>
      <c r="G2" s="13"/>
      <c r="H2" s="13"/>
      <c r="I2" s="26"/>
      <c r="J2" s="13"/>
      <c r="K2" s="13"/>
      <c r="L2" s="26"/>
      <c r="M2" s="13"/>
      <c r="N2" s="13"/>
      <c r="O2" s="26"/>
      <c r="P2" s="13"/>
      <c r="Q2" s="13"/>
      <c r="R2" s="26"/>
      <c r="S2" s="13"/>
      <c r="T2" s="13"/>
      <c r="U2" s="121"/>
      <c r="V2" s="122"/>
      <c r="W2" s="122"/>
      <c r="X2" s="121"/>
      <c r="Y2" s="122"/>
      <c r="Z2" s="126"/>
      <c r="AA2" s="121"/>
      <c r="AB2" s="126"/>
      <c r="AC2" s="126"/>
      <c r="AD2" s="121"/>
      <c r="AE2" s="126"/>
      <c r="AF2" s="126"/>
    </row>
    <row r="3" spans="1:32" x14ac:dyDescent="0.25">
      <c r="A3" s="18"/>
      <c r="B3" s="12">
        <v>0.1</v>
      </c>
      <c r="C3" s="33"/>
      <c r="D3" s="5"/>
      <c r="E3" s="8"/>
      <c r="F3" s="33"/>
      <c r="G3" s="8"/>
      <c r="H3" s="8"/>
      <c r="I3" s="33"/>
      <c r="J3" s="5"/>
      <c r="K3" s="8"/>
      <c r="L3" s="33"/>
      <c r="M3" s="8"/>
      <c r="N3" s="8"/>
      <c r="O3" s="33"/>
      <c r="P3" s="8"/>
      <c r="Q3" s="8"/>
      <c r="R3" s="33"/>
      <c r="S3" s="8"/>
      <c r="T3" s="8"/>
      <c r="U3" s="36"/>
      <c r="V3" s="37"/>
      <c r="W3" s="37"/>
      <c r="X3" s="36"/>
      <c r="Y3" s="123"/>
      <c r="AA3" s="36"/>
      <c r="AB3" s="123"/>
      <c r="AD3" s="36"/>
    </row>
    <row r="4" spans="1:32" x14ac:dyDescent="0.25">
      <c r="A4" s="16"/>
      <c r="B4" s="7"/>
      <c r="C4" s="69"/>
      <c r="D4" s="27"/>
      <c r="E4" s="28"/>
      <c r="F4" s="28"/>
      <c r="G4" s="28"/>
      <c r="H4" s="8"/>
      <c r="I4" s="39"/>
      <c r="J4" s="40"/>
      <c r="K4" s="8"/>
      <c r="L4" s="39"/>
      <c r="M4" s="60"/>
      <c r="N4" s="8"/>
      <c r="O4" s="28"/>
      <c r="P4" s="52"/>
      <c r="Q4" s="28"/>
      <c r="R4" s="28"/>
      <c r="S4" s="28"/>
      <c r="T4" s="8"/>
      <c r="U4" s="41"/>
      <c r="V4" s="41"/>
      <c r="W4" s="41"/>
      <c r="X4" s="39"/>
      <c r="Y4" s="40"/>
      <c r="Z4" s="60"/>
      <c r="AA4" s="39"/>
      <c r="AB4" s="40"/>
      <c r="AC4" s="60"/>
      <c r="AD4" s="41"/>
      <c r="AE4" s="60"/>
      <c r="AF4" s="60"/>
    </row>
    <row r="5" spans="1:32" x14ac:dyDescent="0.25">
      <c r="A5" s="18"/>
      <c r="B5" s="12">
        <v>0.3</v>
      </c>
      <c r="C5" s="33"/>
      <c r="D5" s="5"/>
      <c r="E5" s="8"/>
      <c r="F5" s="33"/>
      <c r="G5" s="5"/>
      <c r="H5" s="8"/>
      <c r="I5" s="33"/>
      <c r="J5" s="5"/>
      <c r="K5" s="8"/>
      <c r="L5" s="33"/>
      <c r="M5" s="8"/>
      <c r="N5" s="8"/>
      <c r="O5" s="33"/>
      <c r="P5" s="8"/>
      <c r="Q5" s="8"/>
      <c r="R5" s="33"/>
      <c r="S5" s="8"/>
      <c r="T5" s="8"/>
      <c r="U5" s="37"/>
      <c r="V5" s="37"/>
      <c r="W5" s="37"/>
      <c r="X5" s="36"/>
      <c r="Y5" s="123"/>
      <c r="AA5" s="36"/>
      <c r="AB5" s="123"/>
      <c r="AD5" s="36"/>
    </row>
    <row r="6" spans="1:32" x14ac:dyDescent="0.25">
      <c r="A6" s="16"/>
      <c r="B6" s="7"/>
      <c r="C6" s="69"/>
      <c r="D6" s="27"/>
      <c r="E6" s="28"/>
      <c r="F6" s="28"/>
      <c r="G6" s="27"/>
      <c r="H6" s="8"/>
      <c r="I6" s="39"/>
      <c r="J6" s="40"/>
      <c r="K6" s="8"/>
      <c r="L6" s="39"/>
      <c r="M6" s="60"/>
      <c r="N6" s="8"/>
      <c r="O6" s="28"/>
      <c r="P6" s="52"/>
      <c r="Q6" s="28"/>
      <c r="R6" s="41"/>
      <c r="S6" s="41"/>
      <c r="T6" s="8"/>
      <c r="U6" s="41"/>
      <c r="V6" s="41"/>
      <c r="W6" s="41"/>
      <c r="X6" s="39"/>
      <c r="Y6" s="40"/>
      <c r="Z6" s="60"/>
      <c r="AA6" s="39"/>
      <c r="AB6" s="40"/>
      <c r="AC6" s="60"/>
      <c r="AD6" s="41"/>
      <c r="AE6" s="60"/>
      <c r="AF6" s="60"/>
    </row>
    <row r="7" spans="1:32" x14ac:dyDescent="0.25">
      <c r="A7" s="18"/>
      <c r="B7" s="12">
        <v>0.15</v>
      </c>
      <c r="C7" s="33"/>
      <c r="D7" s="5"/>
      <c r="E7" s="8"/>
      <c r="F7" s="33"/>
      <c r="G7" s="5"/>
      <c r="H7" s="8"/>
      <c r="I7" s="33"/>
      <c r="J7" s="5"/>
      <c r="K7" s="8"/>
      <c r="L7" s="33"/>
      <c r="M7" s="8"/>
      <c r="N7" s="8"/>
      <c r="O7" s="33"/>
      <c r="P7" s="8"/>
      <c r="Q7" s="8"/>
      <c r="R7" s="33"/>
      <c r="S7" s="8"/>
      <c r="T7" s="8"/>
      <c r="U7" s="36"/>
      <c r="V7" s="37"/>
      <c r="W7" s="37"/>
      <c r="X7" s="36"/>
      <c r="Y7" s="123"/>
      <c r="AA7" s="36"/>
      <c r="AB7" s="123"/>
      <c r="AD7" s="36"/>
    </row>
    <row r="8" spans="1:32" x14ac:dyDescent="0.25">
      <c r="A8" s="16"/>
      <c r="B8" s="7"/>
      <c r="C8" s="69"/>
      <c r="D8" s="27"/>
      <c r="E8" s="28"/>
      <c r="F8" s="136"/>
      <c r="G8" s="27"/>
      <c r="H8" s="8"/>
      <c r="I8" s="39"/>
      <c r="J8" s="40"/>
      <c r="K8" s="8"/>
      <c r="L8" s="39"/>
      <c r="M8" s="60"/>
      <c r="N8" s="8"/>
      <c r="O8" s="28"/>
      <c r="P8" s="52"/>
      <c r="Q8" s="28"/>
      <c r="R8" s="28"/>
      <c r="S8" s="28"/>
      <c r="T8" s="8"/>
      <c r="U8" s="41"/>
      <c r="V8" s="41"/>
      <c r="W8" s="41"/>
      <c r="X8" s="39"/>
      <c r="Y8" s="40"/>
      <c r="Z8" s="60"/>
      <c r="AA8" s="39"/>
      <c r="AB8" s="40"/>
      <c r="AC8" s="60"/>
      <c r="AD8" s="41"/>
      <c r="AE8" s="60"/>
      <c r="AF8" s="60"/>
    </row>
    <row r="9" spans="1:32" x14ac:dyDescent="0.25">
      <c r="A9" s="18"/>
      <c r="B9" s="12">
        <v>0.35</v>
      </c>
      <c r="C9" s="33"/>
      <c r="D9" s="5"/>
      <c r="E9" s="8"/>
      <c r="F9" s="33"/>
      <c r="G9" s="5"/>
      <c r="H9" s="8"/>
      <c r="I9" s="33"/>
      <c r="J9" s="5"/>
      <c r="K9" s="8"/>
      <c r="L9" s="33"/>
      <c r="M9" s="8"/>
      <c r="N9" s="8"/>
      <c r="O9" s="33"/>
      <c r="P9" s="8"/>
      <c r="Q9" s="8"/>
      <c r="R9" s="33"/>
      <c r="S9" s="8"/>
      <c r="T9" s="8"/>
      <c r="U9" s="36"/>
      <c r="V9" s="37"/>
      <c r="W9" s="37"/>
      <c r="X9" s="36"/>
      <c r="Y9" s="123"/>
      <c r="AA9" s="36"/>
      <c r="AB9" s="123"/>
      <c r="AD9" s="36"/>
    </row>
    <row r="10" spans="1:32" x14ac:dyDescent="0.25">
      <c r="A10" s="16"/>
      <c r="B10" s="7"/>
      <c r="C10" s="69"/>
      <c r="D10" s="27"/>
      <c r="E10" s="27"/>
      <c r="F10" s="136"/>
      <c r="G10" s="27"/>
      <c r="H10" s="8"/>
      <c r="I10" s="39"/>
      <c r="J10" s="40"/>
      <c r="K10" s="8"/>
      <c r="L10" s="39"/>
      <c r="M10" s="60"/>
      <c r="N10" s="8"/>
      <c r="O10" s="28"/>
      <c r="P10" s="52"/>
      <c r="Q10" s="28"/>
      <c r="R10" s="28"/>
      <c r="S10" s="28"/>
      <c r="T10" s="8"/>
      <c r="U10" s="41"/>
      <c r="V10" s="41"/>
      <c r="W10" s="41"/>
      <c r="X10" s="39"/>
      <c r="Y10" s="40"/>
      <c r="Z10" s="60"/>
      <c r="AA10" s="39"/>
      <c r="AB10" s="40"/>
      <c r="AC10" s="60"/>
      <c r="AD10" s="41"/>
      <c r="AE10" s="60"/>
      <c r="AF10" s="60"/>
    </row>
    <row r="11" spans="1:32" x14ac:dyDescent="0.25">
      <c r="A11" s="18"/>
      <c r="B11" s="12">
        <v>0.1</v>
      </c>
      <c r="C11" s="33"/>
      <c r="D11" s="5"/>
      <c r="E11" s="8"/>
      <c r="F11" s="33"/>
      <c r="G11" s="5"/>
      <c r="H11" s="8"/>
      <c r="I11" s="33"/>
      <c r="J11" s="5"/>
      <c r="K11" s="8"/>
      <c r="L11" s="33"/>
      <c r="M11" s="8"/>
      <c r="N11" s="8"/>
      <c r="O11" s="33"/>
      <c r="P11" s="8"/>
      <c r="Q11" s="8"/>
      <c r="R11" s="33"/>
      <c r="S11" s="8"/>
      <c r="T11" s="8"/>
      <c r="U11" s="36"/>
      <c r="V11" s="37"/>
      <c r="W11" s="37"/>
      <c r="X11" s="36"/>
      <c r="Y11" s="123"/>
      <c r="AA11" s="36"/>
      <c r="AB11" s="123"/>
      <c r="AD11" s="36"/>
    </row>
    <row r="12" spans="1:32" x14ac:dyDescent="0.25">
      <c r="A12" s="16"/>
      <c r="B12" s="7"/>
      <c r="C12" s="69"/>
      <c r="D12" s="27"/>
      <c r="E12" s="28"/>
      <c r="F12" s="28"/>
      <c r="G12" s="28"/>
      <c r="H12" s="28"/>
      <c r="I12" s="39"/>
      <c r="J12" s="27"/>
      <c r="K12" s="28"/>
      <c r="L12" s="28"/>
      <c r="M12" s="28"/>
      <c r="N12" s="28"/>
      <c r="O12" s="34"/>
      <c r="P12" s="27"/>
      <c r="Q12" s="28"/>
      <c r="R12" s="68"/>
      <c r="S12" s="40"/>
      <c r="T12" s="28"/>
      <c r="U12" s="41"/>
      <c r="V12" s="41"/>
      <c r="W12" s="41"/>
      <c r="X12" s="39"/>
      <c r="Y12" s="40"/>
      <c r="Z12" s="60"/>
      <c r="AA12" s="39"/>
      <c r="AB12" s="60"/>
      <c r="AC12" s="60"/>
      <c r="AD12" s="41"/>
      <c r="AE12" s="60"/>
      <c r="AF12" s="60"/>
    </row>
    <row r="13" spans="1:32" x14ac:dyDescent="0.25">
      <c r="A13" s="18"/>
      <c r="B13" s="12"/>
      <c r="C13" s="33"/>
      <c r="D13" s="5"/>
      <c r="E13" s="8"/>
      <c r="F13" s="8"/>
      <c r="G13" s="8"/>
      <c r="H13" s="8"/>
      <c r="I13" s="36"/>
      <c r="J13" s="5"/>
      <c r="K13" s="8"/>
      <c r="L13" s="8"/>
      <c r="M13" s="8"/>
      <c r="N13" s="8"/>
      <c r="O13" s="33"/>
      <c r="P13" s="5"/>
      <c r="Q13" s="8"/>
      <c r="R13" s="36"/>
      <c r="S13" s="5"/>
      <c r="T13" s="8"/>
      <c r="U13" s="37"/>
      <c r="V13" s="37"/>
      <c r="W13" s="37"/>
      <c r="X13" s="36"/>
      <c r="Y13" s="123"/>
      <c r="AA13" s="36"/>
      <c r="AB13" s="123"/>
    </row>
    <row r="14" spans="1:32" x14ac:dyDescent="0.25">
      <c r="A14" s="16"/>
      <c r="B14" s="7"/>
      <c r="C14" s="69"/>
      <c r="D14" s="27"/>
      <c r="E14" s="28"/>
      <c r="F14" s="28"/>
      <c r="G14" s="28"/>
      <c r="H14" s="28"/>
      <c r="I14" s="39"/>
      <c r="J14" s="27"/>
      <c r="K14" s="28"/>
      <c r="L14" s="28"/>
      <c r="M14" s="28"/>
      <c r="N14" s="28"/>
      <c r="O14" s="34"/>
      <c r="P14" s="27"/>
      <c r="Q14" s="28"/>
      <c r="R14" s="68"/>
      <c r="S14" s="40"/>
      <c r="T14" s="28"/>
      <c r="U14" s="41"/>
      <c r="V14" s="41"/>
      <c r="W14" s="41"/>
      <c r="X14" s="39"/>
      <c r="Y14" s="40"/>
      <c r="Z14" s="60"/>
      <c r="AA14" s="39"/>
      <c r="AB14" s="60"/>
      <c r="AC14" s="60"/>
      <c r="AD14" s="41"/>
      <c r="AE14" s="60"/>
      <c r="AF14" s="60"/>
    </row>
    <row r="15" spans="1:32" x14ac:dyDescent="0.25">
      <c r="A15" s="18"/>
      <c r="B15" s="12"/>
      <c r="C15" s="33"/>
      <c r="D15" s="8"/>
      <c r="E15" s="8"/>
      <c r="F15" s="8"/>
      <c r="G15" s="8"/>
      <c r="H15" s="8"/>
      <c r="I15" s="36"/>
      <c r="J15" s="8"/>
      <c r="K15" s="8"/>
      <c r="L15" s="8"/>
      <c r="M15" s="8"/>
      <c r="N15" s="8"/>
      <c r="O15" s="33"/>
      <c r="P15" s="8"/>
      <c r="Q15" s="8"/>
      <c r="R15" s="33"/>
      <c r="S15" s="8"/>
      <c r="T15" s="8"/>
      <c r="U15" s="37"/>
      <c r="V15" s="37"/>
      <c r="W15" s="37"/>
      <c r="X15" s="36"/>
      <c r="Y15" s="37"/>
      <c r="AA15" s="36"/>
    </row>
    <row r="16" spans="1:32" x14ac:dyDescent="0.25">
      <c r="A16" s="16"/>
      <c r="B16" s="7"/>
      <c r="C16" s="69"/>
      <c r="D16" s="27"/>
      <c r="E16" s="28"/>
      <c r="F16" s="28"/>
      <c r="G16" s="28"/>
      <c r="H16" s="28"/>
      <c r="I16" s="39"/>
      <c r="J16" s="27"/>
      <c r="K16" s="28"/>
      <c r="L16" s="28"/>
      <c r="M16" s="28"/>
      <c r="N16" s="28"/>
      <c r="O16" s="34"/>
      <c r="P16" s="27"/>
      <c r="Q16" s="28"/>
      <c r="R16" s="69"/>
      <c r="S16" s="27"/>
      <c r="T16" s="28"/>
      <c r="U16" s="41"/>
      <c r="V16" s="41"/>
      <c r="W16" s="41"/>
      <c r="X16" s="39"/>
      <c r="Y16" s="40"/>
      <c r="Z16" s="60"/>
      <c r="AA16" s="39"/>
      <c r="AB16" s="60"/>
      <c r="AC16" s="60"/>
      <c r="AD16" s="41"/>
      <c r="AE16" s="60"/>
      <c r="AF16" s="60"/>
    </row>
    <row r="17" spans="1:32" x14ac:dyDescent="0.25">
      <c r="A17" s="18"/>
      <c r="B17" s="12"/>
      <c r="C17" s="33"/>
      <c r="D17" s="8"/>
      <c r="E17" s="8"/>
      <c r="F17" s="8"/>
      <c r="G17" s="8"/>
      <c r="H17" s="8"/>
      <c r="I17" s="33"/>
      <c r="J17" s="8"/>
      <c r="K17" s="8"/>
      <c r="L17" s="8"/>
      <c r="M17" s="8"/>
      <c r="N17" s="8"/>
      <c r="O17" s="33"/>
      <c r="P17" s="8"/>
      <c r="Q17" s="8"/>
      <c r="R17" s="33"/>
      <c r="S17" s="8"/>
      <c r="T17" s="8"/>
      <c r="U17" s="37"/>
      <c r="V17" s="37"/>
      <c r="W17" s="37"/>
      <c r="X17" s="36"/>
      <c r="Y17" s="37"/>
      <c r="AA17" s="36"/>
    </row>
    <row r="18" spans="1:32" x14ac:dyDescent="0.25">
      <c r="A18" s="16"/>
      <c r="B18" s="7"/>
      <c r="C18" s="69"/>
      <c r="D18" s="27"/>
      <c r="E18" s="28"/>
      <c r="F18" s="28"/>
      <c r="G18" s="28"/>
      <c r="H18" s="28"/>
      <c r="I18" s="34"/>
      <c r="J18" s="27"/>
      <c r="K18" s="28"/>
      <c r="L18" s="28"/>
      <c r="M18" s="28"/>
      <c r="N18" s="28"/>
      <c r="O18" s="34"/>
      <c r="P18" s="27"/>
      <c r="Q18" s="28"/>
      <c r="R18" s="39"/>
      <c r="S18" s="40"/>
      <c r="T18" s="28"/>
      <c r="U18" s="41"/>
      <c r="V18" s="41"/>
      <c r="W18" s="41"/>
      <c r="X18" s="39"/>
      <c r="Y18" s="40"/>
      <c r="Z18" s="60"/>
      <c r="AA18" s="41"/>
      <c r="AB18" s="60"/>
      <c r="AC18" s="60"/>
      <c r="AD18" s="41"/>
      <c r="AE18" s="60"/>
      <c r="AF18" s="60"/>
    </row>
    <row r="19" spans="1:32" s="10" customFormat="1" x14ac:dyDescent="0.25">
      <c r="A19" s="17" t="s">
        <v>6</v>
      </c>
      <c r="B19" s="61"/>
      <c r="C19" s="33"/>
      <c r="D19" s="23"/>
      <c r="E19" s="6"/>
      <c r="F19" s="6"/>
      <c r="G19" s="6"/>
      <c r="H19" s="6"/>
      <c r="I19" s="11"/>
      <c r="J19" s="11"/>
      <c r="K19" s="6"/>
      <c r="L19" s="6"/>
      <c r="M19" s="6"/>
      <c r="N19" s="6"/>
      <c r="O19" s="11"/>
      <c r="P19" s="11"/>
      <c r="Q19" s="11"/>
      <c r="R19" s="65"/>
      <c r="S19" s="65"/>
      <c r="T19" s="6"/>
      <c r="U19" s="35"/>
      <c r="V19" s="35"/>
      <c r="W19" s="35"/>
      <c r="X19" s="65"/>
      <c r="Y19" s="65"/>
      <c r="Z19" s="35"/>
      <c r="AA19" s="66"/>
      <c r="AB19" s="35"/>
      <c r="AC19" s="35"/>
      <c r="AD19" s="65"/>
      <c r="AE19" s="65"/>
      <c r="AF19" s="65"/>
    </row>
    <row r="20" spans="1:32" x14ac:dyDescent="0.25">
      <c r="A20" s="16"/>
      <c r="B20" s="7"/>
      <c r="C20" s="28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40"/>
      <c r="S20" s="40"/>
      <c r="T20" s="27"/>
      <c r="U20" s="40"/>
      <c r="V20" s="40"/>
      <c r="W20" s="40"/>
      <c r="X20" s="40"/>
      <c r="Y20" s="40"/>
      <c r="Z20" s="67"/>
      <c r="AA20" s="40"/>
      <c r="AB20" s="67"/>
      <c r="AC20" s="67"/>
      <c r="AD20" s="40"/>
      <c r="AE20" s="67"/>
      <c r="AF20" s="67"/>
    </row>
    <row r="21" spans="1:32" s="25" customFormat="1" x14ac:dyDescent="0.25">
      <c r="A21" s="25" t="s">
        <v>9</v>
      </c>
      <c r="B21" s="22"/>
      <c r="C21" s="30"/>
      <c r="F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124"/>
      <c r="V21" s="124"/>
      <c r="W21" s="124"/>
      <c r="X21" s="124"/>
      <c r="Y21" s="124"/>
      <c r="Z21" s="127"/>
      <c r="AA21" s="124"/>
      <c r="AB21" s="128"/>
      <c r="AC21" s="128"/>
      <c r="AD21" s="124"/>
      <c r="AE21" s="128"/>
      <c r="AF21" s="128"/>
    </row>
    <row r="22" spans="1:32" s="21" customFormat="1" x14ac:dyDescent="0.25">
      <c r="A22" s="22" t="s">
        <v>8</v>
      </c>
      <c r="B22" s="31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125"/>
      <c r="V22" s="125"/>
      <c r="W22" s="125"/>
      <c r="X22" s="125"/>
      <c r="Y22" s="125"/>
      <c r="Z22" s="129"/>
      <c r="AA22" s="130"/>
      <c r="AB22" s="131"/>
      <c r="AC22" s="131"/>
      <c r="AD22" s="130"/>
      <c r="AE22" s="131"/>
      <c r="AF22" s="131"/>
    </row>
    <row r="23" spans="1:32" s="6" customFormat="1" x14ac:dyDescent="0.25">
      <c r="A23" s="62" t="s">
        <v>17</v>
      </c>
      <c r="B23" s="23">
        <v>1.45</v>
      </c>
      <c r="C23" s="8"/>
      <c r="D23" s="23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</row>
    <row r="24" spans="1:32" x14ac:dyDescent="0.25">
      <c r="A24" s="16"/>
      <c r="B24" s="7"/>
      <c r="C24" s="28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40"/>
      <c r="V24" s="40"/>
      <c r="W24" s="40"/>
      <c r="X24" s="40"/>
      <c r="Y24" s="40"/>
      <c r="Z24" s="67"/>
      <c r="AA24" s="40"/>
      <c r="AB24" s="67"/>
      <c r="AC24" s="67"/>
      <c r="AD24" s="40"/>
      <c r="AE24" s="67"/>
      <c r="AF24" s="67"/>
    </row>
    <row r="25" spans="1:32" s="10" customFormat="1" x14ac:dyDescent="0.25">
      <c r="A25" s="20" t="s">
        <v>3</v>
      </c>
      <c r="B25" s="11"/>
      <c r="C25" s="8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</row>
    <row r="26" spans="1:32" s="38" customFormat="1" x14ac:dyDescent="0.25">
      <c r="A26" s="63"/>
      <c r="C26" s="5"/>
      <c r="D26" s="42"/>
      <c r="E26" s="37"/>
      <c r="F26" s="8"/>
      <c r="G26" s="8"/>
      <c r="H26" s="8"/>
      <c r="I26" s="8"/>
      <c r="J26" s="37"/>
      <c r="K26" s="8"/>
      <c r="L26" s="8"/>
      <c r="M26" s="8"/>
      <c r="N26" s="8"/>
      <c r="O26" s="5"/>
      <c r="P26" s="24"/>
      <c r="Q26" s="8"/>
      <c r="R26" s="8"/>
      <c r="S26" s="37"/>
      <c r="T26" s="37"/>
      <c r="U26" s="37"/>
      <c r="V26" s="37"/>
      <c r="W26" s="37"/>
      <c r="X26" s="37"/>
      <c r="Y26" s="42"/>
      <c r="Z26" s="37"/>
      <c r="AA26" s="37"/>
      <c r="AB26" s="37"/>
      <c r="AC26" s="37"/>
      <c r="AD26" s="132"/>
      <c r="AE26" s="37"/>
      <c r="AF26" s="37"/>
    </row>
    <row r="27" spans="1:32" x14ac:dyDescent="0.25">
      <c r="A27" s="20" t="s">
        <v>7</v>
      </c>
      <c r="E27" s="6"/>
      <c r="F27" s="6"/>
      <c r="G27" s="6"/>
      <c r="H27" s="6"/>
      <c r="I27" s="6"/>
      <c r="J27" s="35"/>
      <c r="K27" s="6"/>
      <c r="L27" s="6"/>
      <c r="M27" s="6"/>
      <c r="N27" s="6"/>
      <c r="O27" s="6"/>
      <c r="P27" s="6"/>
      <c r="Q27" s="6"/>
      <c r="R27" s="6"/>
      <c r="S27" s="6"/>
      <c r="T27" s="6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</row>
    <row r="28" spans="1:32" x14ac:dyDescent="0.25">
      <c r="A28" s="20" t="s">
        <v>4</v>
      </c>
      <c r="E28" s="6"/>
      <c r="F28" s="6"/>
      <c r="G28" s="6"/>
      <c r="H28" s="6"/>
      <c r="I28" s="6"/>
      <c r="J28" s="35"/>
      <c r="K28" s="6"/>
      <c r="L28" s="6"/>
      <c r="M28" s="6"/>
      <c r="N28" s="6"/>
      <c r="O28" s="6"/>
      <c r="P28" s="6"/>
      <c r="Q28" s="6"/>
      <c r="R28" s="6"/>
      <c r="S28" s="6"/>
      <c r="T28" s="6"/>
      <c r="U28" s="35"/>
      <c r="V28" s="35"/>
      <c r="W28" s="35"/>
      <c r="X28" s="35"/>
      <c r="Y28" s="35"/>
      <c r="Z28" s="35"/>
    </row>
    <row r="29" spans="1:32" x14ac:dyDescent="0.25">
      <c r="J29" s="42"/>
      <c r="R29" s="24"/>
      <c r="S29" s="24"/>
    </row>
    <row r="30" spans="1:32" x14ac:dyDescent="0.25">
      <c r="A30" s="32"/>
      <c r="R30" s="24"/>
      <c r="S30" s="24"/>
    </row>
  </sheetData>
  <printOptions verticalCentered="1"/>
  <pageMargins left="0.39370078740157483" right="0.39370078740157483" top="0.39370078740157483" bottom="0.39370078740157483" header="0.19685039370078741" footer="0.19685039370078741"/>
  <pageSetup paperSize="8" orientation="landscape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D90C2-4C37-482E-9B01-6941F994041B}">
  <dimension ref="A1:AI30"/>
  <sheetViews>
    <sheetView zoomScale="85" zoomScaleNormal="85" zoomScaleSheetLayoutView="100" workbookViewId="0">
      <pane ySplit="1" topLeftCell="A2" activePane="bottomLeft" state="frozen"/>
      <selection pane="bottomLeft" activeCell="E41" sqref="E41"/>
    </sheetView>
    <sheetView zoomScale="70" zoomScaleNormal="70" workbookViewId="1">
      <selection activeCell="A9" sqref="A9"/>
    </sheetView>
  </sheetViews>
  <sheetFormatPr baseColWidth="10" defaultColWidth="11.42578125" defaultRowHeight="12.75" x14ac:dyDescent="0.25"/>
  <cols>
    <col min="1" max="1" width="48.85546875" style="19" bestFit="1" customWidth="1"/>
    <col min="2" max="2" width="4.7109375" style="9" bestFit="1" customWidth="1"/>
    <col min="3" max="3" width="30.7109375" style="24" customWidth="1"/>
    <col min="4" max="5" width="8.7109375" style="24" customWidth="1"/>
    <col min="6" max="6" width="30.7109375" style="24" customWidth="1"/>
    <col min="7" max="8" width="8.7109375" style="24" customWidth="1"/>
    <col min="9" max="9" width="30.7109375" style="24" customWidth="1"/>
    <col min="10" max="11" width="8.7109375" style="24" customWidth="1"/>
    <col min="12" max="12" width="30.7109375" style="24" customWidth="1"/>
    <col min="13" max="14" width="8.7109375" style="24" customWidth="1"/>
    <col min="15" max="15" width="30.7109375" style="24" customWidth="1"/>
    <col min="16" max="17" width="8.7109375" style="24" customWidth="1"/>
    <col min="18" max="18" width="30.7109375" style="42" customWidth="1"/>
    <col min="19" max="20" width="8.7109375" style="42" customWidth="1"/>
    <col min="21" max="21" width="30.7109375" style="42" customWidth="1"/>
    <col min="22" max="23" width="8.7109375" style="42" customWidth="1"/>
    <col min="24" max="24" width="30.7109375" style="42" customWidth="1"/>
    <col min="25" max="26" width="8.7109375" style="42" customWidth="1"/>
    <col min="27" max="27" width="30.7109375" style="42" customWidth="1"/>
    <col min="28" max="28" width="8.7109375" style="42" customWidth="1"/>
    <col min="29" max="29" width="8.7109375" style="37" customWidth="1"/>
    <col min="30" max="30" width="30.7109375" style="38" customWidth="1"/>
    <col min="31" max="31" width="8.7109375" style="37" customWidth="1"/>
    <col min="32" max="32" width="8.7109375" style="42" customWidth="1"/>
    <col min="33" max="33" width="30.7109375" style="38" customWidth="1"/>
    <col min="34" max="35" width="8.7109375" style="37" customWidth="1"/>
    <col min="36" max="16384" width="11.42578125" style="9"/>
  </cols>
  <sheetData>
    <row r="1" spans="1:35" s="58" customFormat="1" x14ac:dyDescent="0.25">
      <c r="A1" s="14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x14ac:dyDescent="0.25">
      <c r="A2" s="15" t="s">
        <v>5</v>
      </c>
      <c r="B2" s="3"/>
      <c r="C2" s="26"/>
      <c r="D2" s="13"/>
      <c r="E2" s="13"/>
      <c r="F2" s="26"/>
      <c r="G2" s="13"/>
      <c r="H2" s="13"/>
      <c r="I2" s="26"/>
      <c r="J2" s="13"/>
      <c r="K2" s="13"/>
      <c r="L2" s="26"/>
      <c r="M2" s="13"/>
      <c r="N2" s="13"/>
      <c r="O2" s="26"/>
      <c r="P2" s="13"/>
      <c r="Q2" s="13"/>
      <c r="R2" s="122"/>
      <c r="S2" s="122"/>
      <c r="T2" s="122"/>
      <c r="U2" s="121"/>
      <c r="V2" s="122"/>
      <c r="W2" s="122"/>
      <c r="X2" s="121"/>
      <c r="Y2" s="122"/>
      <c r="Z2" s="122"/>
      <c r="AA2" s="121"/>
      <c r="AB2" s="122"/>
      <c r="AC2" s="126"/>
      <c r="AD2" s="121"/>
      <c r="AE2" s="126"/>
      <c r="AF2" s="122"/>
      <c r="AG2" s="121"/>
      <c r="AH2" s="126"/>
      <c r="AI2" s="126"/>
    </row>
    <row r="3" spans="1:35" x14ac:dyDescent="0.25">
      <c r="A3" s="18"/>
      <c r="B3" s="12">
        <v>0.1</v>
      </c>
      <c r="C3" s="33"/>
      <c r="D3" s="5"/>
      <c r="E3" s="8"/>
      <c r="F3" s="33"/>
      <c r="G3" s="8"/>
      <c r="H3" s="8"/>
      <c r="I3" s="33"/>
      <c r="J3" s="5"/>
      <c r="K3" s="8"/>
      <c r="L3" s="33"/>
      <c r="M3" s="8"/>
      <c r="N3" s="8"/>
      <c r="O3" s="33"/>
      <c r="P3" s="8"/>
      <c r="Q3" s="8"/>
      <c r="R3" s="36"/>
      <c r="S3" s="123"/>
      <c r="T3" s="37"/>
      <c r="U3" s="36"/>
      <c r="V3" s="37"/>
      <c r="W3" s="37"/>
      <c r="X3" s="36"/>
      <c r="Y3" s="37"/>
      <c r="Z3" s="37"/>
      <c r="AA3" s="36"/>
      <c r="AB3" s="123"/>
      <c r="AD3" s="36"/>
      <c r="AG3" s="36"/>
    </row>
    <row r="4" spans="1:35" x14ac:dyDescent="0.25">
      <c r="A4" s="16"/>
      <c r="B4" s="7"/>
      <c r="C4" s="69"/>
      <c r="D4" s="27"/>
      <c r="E4" s="28"/>
      <c r="F4" s="41"/>
      <c r="G4" s="41"/>
      <c r="H4" s="8"/>
      <c r="I4" s="39"/>
      <c r="J4" s="40"/>
      <c r="K4" s="8"/>
      <c r="L4" s="28"/>
      <c r="M4" s="28"/>
      <c r="N4" s="8"/>
      <c r="O4" s="28"/>
      <c r="P4" s="52"/>
      <c r="Q4" s="28"/>
      <c r="R4" s="39"/>
      <c r="S4" s="40"/>
      <c r="T4" s="41"/>
      <c r="U4" s="41"/>
      <c r="V4" s="41"/>
      <c r="W4" s="41"/>
      <c r="X4" s="41"/>
      <c r="Y4" s="41"/>
      <c r="Z4" s="41"/>
      <c r="AA4" s="39"/>
      <c r="AB4" s="40"/>
      <c r="AC4" s="60"/>
      <c r="AD4" s="39"/>
      <c r="AE4" s="60"/>
      <c r="AF4" s="41"/>
      <c r="AG4" s="41"/>
      <c r="AH4" s="60"/>
      <c r="AI4" s="60"/>
    </row>
    <row r="5" spans="1:35" x14ac:dyDescent="0.25">
      <c r="A5" s="18"/>
      <c r="B5" s="12">
        <v>0.3</v>
      </c>
      <c r="C5" s="33"/>
      <c r="D5" s="5"/>
      <c r="E5" s="8"/>
      <c r="F5" s="33"/>
      <c r="G5" s="5"/>
      <c r="H5" s="8"/>
      <c r="I5" s="33"/>
      <c r="J5" s="5"/>
      <c r="K5" s="8"/>
      <c r="L5" s="33"/>
      <c r="M5" s="8"/>
      <c r="N5" s="8"/>
      <c r="O5" s="33"/>
      <c r="P5" s="8"/>
      <c r="Q5" s="8"/>
      <c r="R5" s="36"/>
      <c r="S5" s="123"/>
      <c r="T5" s="37"/>
      <c r="U5" s="36"/>
      <c r="V5" s="37"/>
      <c r="W5" s="37"/>
      <c r="X5" s="37"/>
      <c r="Y5" s="37"/>
      <c r="Z5" s="37"/>
      <c r="AA5" s="36"/>
      <c r="AB5" s="123"/>
      <c r="AD5" s="36"/>
      <c r="AG5" s="36"/>
    </row>
    <row r="6" spans="1:35" x14ac:dyDescent="0.25">
      <c r="A6" s="16"/>
      <c r="B6" s="7"/>
      <c r="C6" s="69"/>
      <c r="D6" s="27"/>
      <c r="E6" s="28"/>
      <c r="F6" s="41"/>
      <c r="G6" s="40"/>
      <c r="H6" s="8"/>
      <c r="I6" s="39"/>
      <c r="J6" s="40"/>
      <c r="K6" s="8"/>
      <c r="L6" s="28"/>
      <c r="M6" s="28"/>
      <c r="N6" s="8"/>
      <c r="O6" s="28"/>
      <c r="P6" s="52"/>
      <c r="Q6" s="28"/>
      <c r="R6" s="39"/>
      <c r="S6" s="40"/>
      <c r="T6" s="41"/>
      <c r="U6" s="41"/>
      <c r="V6" s="41"/>
      <c r="W6" s="41"/>
      <c r="X6" s="41"/>
      <c r="Y6" s="41"/>
      <c r="Z6" s="41"/>
      <c r="AA6" s="39"/>
      <c r="AB6" s="40"/>
      <c r="AC6" s="60"/>
      <c r="AD6" s="39"/>
      <c r="AE6" s="60"/>
      <c r="AF6" s="41"/>
      <c r="AG6" s="41"/>
      <c r="AH6" s="60"/>
      <c r="AI6" s="60"/>
    </row>
    <row r="7" spans="1:35" x14ac:dyDescent="0.25">
      <c r="A7" s="18"/>
      <c r="B7" s="12">
        <v>0.15</v>
      </c>
      <c r="C7" s="33"/>
      <c r="D7" s="5"/>
      <c r="E7" s="8"/>
      <c r="F7" s="33"/>
      <c r="G7" s="5"/>
      <c r="H7" s="8"/>
      <c r="I7" s="33"/>
      <c r="J7" s="5"/>
      <c r="K7" s="8"/>
      <c r="L7" s="33"/>
      <c r="M7" s="8"/>
      <c r="N7" s="8"/>
      <c r="O7" s="33"/>
      <c r="P7" s="8"/>
      <c r="Q7" s="8"/>
      <c r="R7" s="36"/>
      <c r="S7" s="123"/>
      <c r="T7" s="37"/>
      <c r="U7" s="36"/>
      <c r="V7" s="37"/>
      <c r="W7" s="37"/>
      <c r="X7" s="36"/>
      <c r="Y7" s="37"/>
      <c r="Z7" s="37"/>
      <c r="AA7" s="36"/>
      <c r="AB7" s="123"/>
      <c r="AD7" s="36"/>
      <c r="AG7" s="36"/>
    </row>
    <row r="8" spans="1:35" x14ac:dyDescent="0.25">
      <c r="A8" s="16"/>
      <c r="B8" s="7"/>
      <c r="C8" s="69"/>
      <c r="D8" s="27"/>
      <c r="E8" s="28"/>
      <c r="F8" s="68"/>
      <c r="G8" s="40"/>
      <c r="H8" s="8"/>
      <c r="I8" s="39"/>
      <c r="J8" s="40"/>
      <c r="K8" s="8"/>
      <c r="L8" s="28"/>
      <c r="M8" s="28"/>
      <c r="N8" s="8"/>
      <c r="O8" s="28"/>
      <c r="P8" s="52"/>
      <c r="Q8" s="28"/>
      <c r="R8" s="39"/>
      <c r="S8" s="40"/>
      <c r="T8" s="41"/>
      <c r="U8" s="41"/>
      <c r="V8" s="41"/>
      <c r="W8" s="41"/>
      <c r="X8" s="41"/>
      <c r="Y8" s="41"/>
      <c r="Z8" s="41"/>
      <c r="AA8" s="39"/>
      <c r="AB8" s="40"/>
      <c r="AC8" s="60"/>
      <c r="AD8" s="39"/>
      <c r="AE8" s="60"/>
      <c r="AF8" s="41"/>
      <c r="AG8" s="41"/>
      <c r="AH8" s="60"/>
      <c r="AI8" s="60"/>
    </row>
    <row r="9" spans="1:35" x14ac:dyDescent="0.25">
      <c r="A9" s="18"/>
      <c r="B9" s="12">
        <v>0.35</v>
      </c>
      <c r="C9" s="33"/>
      <c r="D9" s="5"/>
      <c r="E9" s="8"/>
      <c r="F9" s="33"/>
      <c r="G9" s="5"/>
      <c r="H9" s="8"/>
      <c r="I9" s="33"/>
      <c r="J9" s="5"/>
      <c r="K9" s="8"/>
      <c r="L9" s="33"/>
      <c r="M9" s="8"/>
      <c r="N9" s="8"/>
      <c r="O9" s="33"/>
      <c r="P9" s="8"/>
      <c r="Q9" s="8"/>
      <c r="R9" s="36"/>
      <c r="S9" s="123"/>
      <c r="T9" s="37"/>
      <c r="U9" s="36"/>
      <c r="V9" s="37"/>
      <c r="W9" s="37"/>
      <c r="X9" s="36"/>
      <c r="Y9" s="37"/>
      <c r="Z9" s="37"/>
      <c r="AA9" s="36"/>
      <c r="AB9" s="123"/>
      <c r="AD9" s="36"/>
      <c r="AG9" s="36"/>
    </row>
    <row r="10" spans="1:35" x14ac:dyDescent="0.25">
      <c r="A10" s="16"/>
      <c r="B10" s="7"/>
      <c r="C10" s="69"/>
      <c r="D10" s="27"/>
      <c r="E10" s="27"/>
      <c r="F10" s="68"/>
      <c r="G10" s="40"/>
      <c r="H10" s="8"/>
      <c r="I10" s="39"/>
      <c r="J10" s="40"/>
      <c r="K10" s="8"/>
      <c r="L10" s="28"/>
      <c r="M10" s="28"/>
      <c r="N10" s="8"/>
      <c r="O10" s="28"/>
      <c r="P10" s="52"/>
      <c r="Q10" s="28"/>
      <c r="R10" s="39"/>
      <c r="S10" s="40"/>
      <c r="T10" s="41"/>
      <c r="U10" s="40"/>
      <c r="V10" s="40"/>
      <c r="W10" s="41"/>
      <c r="X10" s="41"/>
      <c r="Y10" s="41"/>
      <c r="Z10" s="41"/>
      <c r="AA10" s="39"/>
      <c r="AB10" s="40"/>
      <c r="AC10" s="60"/>
      <c r="AD10" s="39"/>
      <c r="AE10" s="60"/>
      <c r="AF10" s="41"/>
      <c r="AG10" s="41"/>
      <c r="AH10" s="60"/>
      <c r="AI10" s="60"/>
    </row>
    <row r="11" spans="1:35" x14ac:dyDescent="0.25">
      <c r="A11" s="18"/>
      <c r="B11" s="12">
        <v>0.1</v>
      </c>
      <c r="C11" s="33"/>
      <c r="D11" s="5"/>
      <c r="E11" s="8"/>
      <c r="F11" s="33"/>
      <c r="G11" s="5"/>
      <c r="H11" s="8"/>
      <c r="I11" s="33"/>
      <c r="J11" s="5"/>
      <c r="K11" s="8"/>
      <c r="L11" s="33"/>
      <c r="M11" s="8"/>
      <c r="N11" s="8"/>
      <c r="O11" s="33"/>
      <c r="P11" s="8"/>
      <c r="Q11" s="8"/>
      <c r="R11" s="36"/>
      <c r="S11" s="123"/>
      <c r="T11" s="37"/>
      <c r="U11" s="36"/>
      <c r="V11" s="37"/>
      <c r="W11" s="37"/>
      <c r="X11" s="36"/>
      <c r="Y11" s="37"/>
      <c r="Z11" s="37"/>
      <c r="AA11" s="36"/>
      <c r="AB11" s="123"/>
      <c r="AD11" s="36"/>
      <c r="AG11" s="36"/>
    </row>
    <row r="12" spans="1:35" x14ac:dyDescent="0.25">
      <c r="A12" s="16"/>
      <c r="B12" s="7"/>
      <c r="C12" s="69"/>
      <c r="D12" s="27"/>
      <c r="E12" s="28"/>
      <c r="F12" s="28"/>
      <c r="G12" s="28"/>
      <c r="H12" s="28"/>
      <c r="I12" s="39"/>
      <c r="J12" s="27"/>
      <c r="K12" s="28"/>
      <c r="L12" s="28"/>
      <c r="M12" s="28"/>
      <c r="N12" s="28"/>
      <c r="O12" s="34"/>
      <c r="P12" s="27"/>
      <c r="Q12" s="28"/>
      <c r="R12" s="41"/>
      <c r="S12" s="41"/>
      <c r="T12" s="41"/>
      <c r="U12" s="68"/>
      <c r="V12" s="40"/>
      <c r="W12" s="41"/>
      <c r="X12" s="41"/>
      <c r="Y12" s="41"/>
      <c r="Z12" s="41"/>
      <c r="AA12" s="39"/>
      <c r="AB12" s="40"/>
      <c r="AC12" s="60"/>
      <c r="AD12" s="39"/>
      <c r="AE12" s="60"/>
      <c r="AF12" s="41"/>
      <c r="AG12" s="41"/>
      <c r="AH12" s="60"/>
      <c r="AI12" s="60"/>
    </row>
    <row r="13" spans="1:35" x14ac:dyDescent="0.25">
      <c r="A13" s="18"/>
      <c r="B13" s="12"/>
      <c r="C13" s="33"/>
      <c r="D13" s="5"/>
      <c r="E13" s="8"/>
      <c r="F13" s="8"/>
      <c r="G13" s="8"/>
      <c r="H13" s="8"/>
      <c r="I13" s="36"/>
      <c r="J13" s="5"/>
      <c r="K13" s="8"/>
      <c r="L13" s="8"/>
      <c r="M13" s="8"/>
      <c r="N13" s="8"/>
      <c r="O13" s="33"/>
      <c r="P13" s="5"/>
      <c r="Q13" s="8"/>
      <c r="R13" s="37"/>
      <c r="S13" s="37"/>
      <c r="T13" s="37"/>
      <c r="U13" s="36"/>
      <c r="V13" s="123"/>
      <c r="W13" s="37"/>
      <c r="X13" s="37"/>
      <c r="Y13" s="37"/>
      <c r="Z13" s="37"/>
      <c r="AA13" s="36"/>
      <c r="AB13" s="123"/>
      <c r="AD13" s="36"/>
      <c r="AE13" s="123"/>
    </row>
    <row r="14" spans="1:35" x14ac:dyDescent="0.25">
      <c r="A14" s="16"/>
      <c r="B14" s="7"/>
      <c r="C14" s="69"/>
      <c r="D14" s="27"/>
      <c r="E14" s="28"/>
      <c r="F14" s="28"/>
      <c r="G14" s="28"/>
      <c r="H14" s="28"/>
      <c r="I14" s="39"/>
      <c r="J14" s="27"/>
      <c r="K14" s="28"/>
      <c r="L14" s="28"/>
      <c r="M14" s="28"/>
      <c r="N14" s="28"/>
      <c r="O14" s="34"/>
      <c r="P14" s="27"/>
      <c r="Q14" s="28"/>
      <c r="R14" s="41"/>
      <c r="S14" s="41"/>
      <c r="T14" s="41"/>
      <c r="U14" s="68"/>
      <c r="V14" s="40"/>
      <c r="W14" s="41"/>
      <c r="X14" s="41"/>
      <c r="Y14" s="41"/>
      <c r="Z14" s="41"/>
      <c r="AA14" s="39"/>
      <c r="AB14" s="40"/>
      <c r="AC14" s="60"/>
      <c r="AD14" s="39"/>
      <c r="AE14" s="60"/>
      <c r="AF14" s="41"/>
      <c r="AG14" s="41"/>
      <c r="AH14" s="60"/>
      <c r="AI14" s="60"/>
    </row>
    <row r="15" spans="1:35" x14ac:dyDescent="0.25">
      <c r="A15" s="18"/>
      <c r="B15" s="12"/>
      <c r="C15" s="33"/>
      <c r="D15" s="8"/>
      <c r="E15" s="8"/>
      <c r="F15" s="8"/>
      <c r="G15" s="8"/>
      <c r="H15" s="8"/>
      <c r="I15" s="36"/>
      <c r="J15" s="8"/>
      <c r="K15" s="8"/>
      <c r="L15" s="8"/>
      <c r="M15" s="8"/>
      <c r="N15" s="8"/>
      <c r="O15" s="33"/>
      <c r="P15" s="8"/>
      <c r="Q15" s="8"/>
      <c r="R15" s="37"/>
      <c r="S15" s="37"/>
      <c r="T15" s="37"/>
      <c r="U15" s="36"/>
      <c r="V15" s="37"/>
      <c r="W15" s="37"/>
      <c r="X15" s="37"/>
      <c r="Y15" s="37"/>
      <c r="Z15" s="37"/>
      <c r="AA15" s="36"/>
      <c r="AB15" s="37"/>
      <c r="AD15" s="36"/>
    </row>
    <row r="16" spans="1:35" x14ac:dyDescent="0.25">
      <c r="A16" s="16"/>
      <c r="B16" s="7"/>
      <c r="C16" s="69"/>
      <c r="D16" s="27"/>
      <c r="E16" s="28"/>
      <c r="F16" s="28"/>
      <c r="G16" s="28"/>
      <c r="H16" s="28"/>
      <c r="I16" s="39"/>
      <c r="J16" s="27"/>
      <c r="K16" s="28"/>
      <c r="L16" s="28"/>
      <c r="M16" s="28"/>
      <c r="N16" s="28"/>
      <c r="O16" s="34"/>
      <c r="P16" s="27"/>
      <c r="Q16" s="28"/>
      <c r="R16" s="41"/>
      <c r="S16" s="41"/>
      <c r="T16" s="41"/>
      <c r="U16" s="133"/>
      <c r="V16" s="40"/>
      <c r="W16" s="41"/>
      <c r="X16" s="41"/>
      <c r="Y16" s="41"/>
      <c r="Z16" s="41"/>
      <c r="AA16" s="39"/>
      <c r="AB16" s="40"/>
      <c r="AC16" s="60"/>
      <c r="AD16" s="39"/>
      <c r="AE16" s="60"/>
      <c r="AF16" s="41"/>
      <c r="AG16" s="41"/>
      <c r="AH16" s="60"/>
      <c r="AI16" s="60"/>
    </row>
    <row r="17" spans="1:35" x14ac:dyDescent="0.25">
      <c r="A17" s="18"/>
      <c r="B17" s="12"/>
      <c r="C17" s="33"/>
      <c r="D17" s="8"/>
      <c r="E17" s="8"/>
      <c r="F17" s="8"/>
      <c r="G17" s="8"/>
      <c r="H17" s="8"/>
      <c r="I17" s="33"/>
      <c r="J17" s="8"/>
      <c r="K17" s="8"/>
      <c r="L17" s="8"/>
      <c r="M17" s="8"/>
      <c r="N17" s="8"/>
      <c r="O17" s="33"/>
      <c r="P17" s="8"/>
      <c r="Q17" s="8"/>
      <c r="R17" s="37"/>
      <c r="S17" s="37"/>
      <c r="T17" s="37"/>
      <c r="U17" s="36"/>
      <c r="V17" s="37"/>
      <c r="W17" s="37"/>
      <c r="X17" s="37"/>
      <c r="Y17" s="37"/>
      <c r="Z17" s="37"/>
      <c r="AA17" s="36"/>
      <c r="AB17" s="37"/>
      <c r="AD17" s="36"/>
    </row>
    <row r="18" spans="1:35" x14ac:dyDescent="0.25">
      <c r="A18" s="16"/>
      <c r="B18" s="7"/>
      <c r="C18" s="69"/>
      <c r="D18" s="27"/>
      <c r="E18" s="28"/>
      <c r="F18" s="28"/>
      <c r="G18" s="28"/>
      <c r="H18" s="28"/>
      <c r="I18" s="34"/>
      <c r="J18" s="27"/>
      <c r="K18" s="28"/>
      <c r="L18" s="28"/>
      <c r="M18" s="28"/>
      <c r="N18" s="28"/>
      <c r="O18" s="34"/>
      <c r="P18" s="27"/>
      <c r="Q18" s="28"/>
      <c r="R18" s="41"/>
      <c r="S18" s="41"/>
      <c r="T18" s="41"/>
      <c r="U18" s="39"/>
      <c r="V18" s="40"/>
      <c r="W18" s="41"/>
      <c r="X18" s="41"/>
      <c r="Y18" s="41"/>
      <c r="Z18" s="41"/>
      <c r="AA18" s="39"/>
      <c r="AB18" s="40"/>
      <c r="AC18" s="60"/>
      <c r="AD18" s="41"/>
      <c r="AE18" s="60"/>
      <c r="AF18" s="41"/>
      <c r="AG18" s="41"/>
      <c r="AH18" s="60"/>
      <c r="AI18" s="60"/>
    </row>
    <row r="19" spans="1:35" s="10" customFormat="1" x14ac:dyDescent="0.25">
      <c r="A19" s="17" t="s">
        <v>6</v>
      </c>
      <c r="B19" s="61"/>
      <c r="C19" s="33"/>
      <c r="D19" s="23"/>
      <c r="E19" s="6"/>
      <c r="F19" s="6"/>
      <c r="G19" s="6"/>
      <c r="H19" s="6"/>
      <c r="I19" s="11"/>
      <c r="J19" s="11"/>
      <c r="K19" s="6"/>
      <c r="L19" s="6"/>
      <c r="M19" s="6"/>
      <c r="N19" s="6"/>
      <c r="O19" s="11"/>
      <c r="P19" s="11"/>
      <c r="Q19" s="11"/>
      <c r="R19" s="65"/>
      <c r="S19" s="65"/>
      <c r="T19" s="65"/>
      <c r="U19" s="65"/>
      <c r="V19" s="65"/>
      <c r="W19" s="35"/>
      <c r="X19" s="35"/>
      <c r="Y19" s="35"/>
      <c r="Z19" s="35"/>
      <c r="AA19" s="65"/>
      <c r="AB19" s="65"/>
      <c r="AC19" s="35"/>
      <c r="AD19" s="66"/>
      <c r="AE19" s="35"/>
      <c r="AF19" s="65"/>
      <c r="AG19" s="65"/>
      <c r="AH19" s="65"/>
      <c r="AI19" s="65"/>
    </row>
    <row r="20" spans="1:35" x14ac:dyDescent="0.25">
      <c r="A20" s="16"/>
      <c r="B20" s="7"/>
      <c r="C20" s="28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67"/>
      <c r="AD20" s="40"/>
      <c r="AE20" s="67"/>
      <c r="AF20" s="40"/>
      <c r="AG20" s="40"/>
      <c r="AH20" s="67"/>
      <c r="AI20" s="67"/>
    </row>
    <row r="21" spans="1:35" s="25" customFormat="1" x14ac:dyDescent="0.25">
      <c r="A21" s="25" t="s">
        <v>9</v>
      </c>
      <c r="B21" s="22"/>
      <c r="C21" s="30"/>
      <c r="F21" s="30"/>
      <c r="I21" s="30"/>
      <c r="J21" s="30"/>
      <c r="K21" s="30"/>
      <c r="L21" s="30"/>
      <c r="M21" s="30"/>
      <c r="N21" s="30"/>
      <c r="O21" s="137"/>
      <c r="P21" s="30"/>
      <c r="Q21" s="30"/>
      <c r="R21" s="124"/>
      <c r="S21" s="124"/>
      <c r="T21" s="124"/>
      <c r="U21" s="124"/>
      <c r="V21" s="124"/>
      <c r="W21" s="124"/>
      <c r="X21" s="124"/>
      <c r="Y21" s="124"/>
      <c r="Z21" s="124"/>
      <c r="AA21" s="124"/>
      <c r="AB21" s="124"/>
      <c r="AC21" s="127"/>
      <c r="AD21" s="124"/>
      <c r="AE21" s="128"/>
      <c r="AF21" s="134"/>
      <c r="AG21" s="124"/>
      <c r="AH21" s="128"/>
      <c r="AI21" s="128"/>
    </row>
    <row r="22" spans="1:35" s="21" customFormat="1" x14ac:dyDescent="0.25">
      <c r="A22" s="22" t="s">
        <v>8</v>
      </c>
      <c r="B22" s="31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9"/>
      <c r="AD22" s="130"/>
      <c r="AE22" s="131"/>
      <c r="AF22" s="135"/>
      <c r="AG22" s="130"/>
      <c r="AH22" s="131"/>
      <c r="AI22" s="131"/>
    </row>
    <row r="23" spans="1:35" s="6" customFormat="1" x14ac:dyDescent="0.25">
      <c r="A23" s="62" t="s">
        <v>17</v>
      </c>
      <c r="B23" s="23">
        <v>1.45</v>
      </c>
      <c r="C23" s="8"/>
      <c r="D23" s="23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</row>
    <row r="24" spans="1:35" x14ac:dyDescent="0.25">
      <c r="A24" s="16"/>
      <c r="B24" s="7"/>
      <c r="C24" s="28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67"/>
      <c r="AD24" s="40"/>
      <c r="AE24" s="67"/>
      <c r="AF24" s="40"/>
      <c r="AG24" s="40"/>
      <c r="AH24" s="67"/>
      <c r="AI24" s="67"/>
    </row>
    <row r="25" spans="1:35" s="10" customFormat="1" x14ac:dyDescent="0.25">
      <c r="A25" s="20" t="s">
        <v>3</v>
      </c>
      <c r="B25" s="11"/>
      <c r="C25" s="8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</row>
    <row r="26" spans="1:35" s="38" customFormat="1" x14ac:dyDescent="0.25">
      <c r="A26" s="63"/>
      <c r="C26" s="5"/>
      <c r="D26" s="42"/>
      <c r="E26" s="37"/>
      <c r="F26" s="5"/>
      <c r="G26" s="37"/>
      <c r="H26" s="37"/>
      <c r="I26" s="8"/>
      <c r="J26" s="37"/>
      <c r="K26" s="8"/>
      <c r="L26" s="8"/>
      <c r="M26" s="8"/>
      <c r="N26" s="8"/>
      <c r="O26" s="5"/>
      <c r="P26" s="24"/>
      <c r="Q26" s="8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42"/>
      <c r="AC26" s="37"/>
      <c r="AD26" s="37"/>
      <c r="AE26" s="37"/>
      <c r="AF26" s="37"/>
      <c r="AG26" s="132"/>
      <c r="AH26" s="37"/>
      <c r="AI26" s="37"/>
    </row>
    <row r="27" spans="1:35" x14ac:dyDescent="0.25">
      <c r="A27" s="20" t="s">
        <v>7</v>
      </c>
      <c r="E27" s="6"/>
      <c r="F27" s="6"/>
      <c r="G27" s="6"/>
      <c r="H27" s="6"/>
      <c r="I27" s="6"/>
      <c r="J27" s="35"/>
      <c r="K27" s="6"/>
      <c r="L27" s="6"/>
      <c r="M27" s="6"/>
      <c r="N27" s="6"/>
      <c r="O27" s="6"/>
      <c r="P27" s="6"/>
      <c r="Q27" s="6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</row>
    <row r="28" spans="1:35" x14ac:dyDescent="0.25">
      <c r="A28" s="20" t="s">
        <v>4</v>
      </c>
      <c r="E28" s="6"/>
      <c r="F28" s="6"/>
      <c r="G28" s="6"/>
      <c r="H28" s="6"/>
      <c r="I28" s="6"/>
      <c r="J28" s="35"/>
      <c r="K28" s="6"/>
      <c r="L28" s="6"/>
      <c r="M28" s="6"/>
      <c r="N28" s="6"/>
      <c r="O28" s="6"/>
      <c r="P28" s="6"/>
      <c r="Q28" s="6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</row>
    <row r="29" spans="1:35" x14ac:dyDescent="0.25">
      <c r="J29" s="42"/>
    </row>
    <row r="30" spans="1:35" x14ac:dyDescent="0.25">
      <c r="A30" s="32"/>
      <c r="O30" s="6"/>
    </row>
  </sheetData>
  <printOptions verticalCentered="1"/>
  <pageMargins left="0.39370078740157483" right="0.39370078740157483" top="0.39370078740157483" bottom="0.39370078740157483" header="0.19685039370078741" footer="0.19685039370078741"/>
  <pageSetup paperSize="8" orientation="landscape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148"/>
  <sheetViews>
    <sheetView showZeros="0" tabSelected="1" zoomScale="112" zoomScaleNormal="112" zoomScaleSheetLayoutView="90" workbookViewId="0">
      <selection activeCell="C5" sqref="C5"/>
    </sheetView>
    <sheetView tabSelected="1" workbookViewId="1"/>
  </sheetViews>
  <sheetFormatPr baseColWidth="10" defaultColWidth="11.42578125" defaultRowHeight="15" x14ac:dyDescent="0.25"/>
  <cols>
    <col min="1" max="1" width="4.7109375" style="104" customWidth="1"/>
    <col min="2" max="2" width="5.7109375" style="104" customWidth="1"/>
    <col min="3" max="3" width="18.7109375" style="70" customWidth="1"/>
    <col min="4" max="4" width="13.28515625" style="70" customWidth="1"/>
    <col min="5" max="5" width="15.7109375" style="108" customWidth="1"/>
    <col min="6" max="6" width="10.7109375" style="70" customWidth="1"/>
    <col min="7" max="7" width="7.7109375" style="70" customWidth="1"/>
    <col min="8" max="8" width="12.85546875" style="70" customWidth="1"/>
    <col min="9" max="9" width="11.42578125" style="104"/>
    <col min="10" max="16384" width="11.42578125" style="70"/>
  </cols>
  <sheetData>
    <row r="1" spans="1:9" s="104" customFormat="1" ht="46.5" x14ac:dyDescent="0.25">
      <c r="A1" s="43" t="s">
        <v>10</v>
      </c>
      <c r="B1" s="44" t="s">
        <v>11</v>
      </c>
      <c r="C1" s="45" t="s">
        <v>12</v>
      </c>
      <c r="D1" s="45" t="s">
        <v>13</v>
      </c>
      <c r="E1" s="45" t="s">
        <v>14</v>
      </c>
      <c r="F1" s="45" t="s">
        <v>15</v>
      </c>
      <c r="G1" s="80" t="s">
        <v>4</v>
      </c>
      <c r="H1" s="45" t="s">
        <v>16</v>
      </c>
      <c r="I1" s="45" t="s">
        <v>18</v>
      </c>
    </row>
    <row r="2" spans="1:9" s="110" customFormat="1" ht="20.100000000000001" customHeight="1" x14ac:dyDescent="0.25">
      <c r="A2" s="112"/>
      <c r="B2" s="46" t="str">
        <f ca="1">[1]!NOM_FEUILLE('L1'!B2)</f>
        <v>L1</v>
      </c>
      <c r="C2" s="49" t="str">
        <f>'L1'!C1</f>
        <v>toto</v>
      </c>
      <c r="D2" s="46"/>
      <c r="E2" s="47">
        <f>'L1'!C$21</f>
        <v>10000</v>
      </c>
      <c r="F2" s="78">
        <f>'L1'!E$27</f>
        <v>52.87</v>
      </c>
      <c r="G2" s="50">
        <f>RANK(F2,F$2:F$9)</f>
        <v>1</v>
      </c>
      <c r="H2" s="79"/>
      <c r="I2" s="143">
        <f>'L1'!E19</f>
        <v>23.869999999999997</v>
      </c>
    </row>
    <row r="3" spans="1:9" s="110" customFormat="1" ht="20.100000000000001" customHeight="1" x14ac:dyDescent="0.25">
      <c r="A3" s="112"/>
      <c r="B3" s="46" t="str">
        <f ca="1">[1]!NOM_FEUILLE('L1'!B3)</f>
        <v>L1</v>
      </c>
      <c r="C3" s="49" t="str">
        <f>'L1'!F1</f>
        <v>arthur</v>
      </c>
      <c r="D3" s="64"/>
      <c r="E3" s="47">
        <f>'L1'!F$21</f>
        <v>25000</v>
      </c>
      <c r="F3" s="49">
        <f>'L1'!H$27</f>
        <v>29.8125</v>
      </c>
      <c r="G3" s="50">
        <f t="shared" ref="G3:G6" si="0">RANK(F3,F$2:F$9)</f>
        <v>4</v>
      </c>
      <c r="H3" s="51"/>
      <c r="I3" s="143">
        <f>'L1'!H19</f>
        <v>18.212499999999999</v>
      </c>
    </row>
    <row r="4" spans="1:9" s="110" customFormat="1" ht="20.100000000000001" customHeight="1" x14ac:dyDescent="0.25">
      <c r="A4" s="112"/>
      <c r="B4" s="46" t="str">
        <f ca="1">[1]!NOM_FEUILLE('L1'!B4)</f>
        <v>L1</v>
      </c>
      <c r="C4" s="49" t="str">
        <f>'L1'!I1</f>
        <v>ginette</v>
      </c>
      <c r="D4" s="64"/>
      <c r="E4" s="47">
        <f>'L1'!I$21</f>
        <v>12000</v>
      </c>
      <c r="F4" s="49">
        <f>'L1'!K$27</f>
        <v>24.166666666666668</v>
      </c>
      <c r="G4" s="50">
        <f t="shared" si="0"/>
        <v>5</v>
      </c>
      <c r="H4" s="51"/>
      <c r="I4" s="143">
        <f>'L1'!K19</f>
        <v>0</v>
      </c>
    </row>
    <row r="5" spans="1:9" s="110" customFormat="1" ht="20.100000000000001" customHeight="1" x14ac:dyDescent="0.25">
      <c r="A5" s="112"/>
      <c r="B5" s="46" t="str">
        <f ca="1">[1]!NOM_FEUILLE('L1'!B5)</f>
        <v>L1</v>
      </c>
      <c r="C5" s="49" t="str">
        <f>'L1'!L1</f>
        <v>johny</v>
      </c>
      <c r="D5" s="46"/>
      <c r="E5" s="47">
        <f>'L1'!L$21</f>
        <v>22000</v>
      </c>
      <c r="F5" s="78">
        <f>'L1'!N$27</f>
        <v>37.981818181818184</v>
      </c>
      <c r="G5" s="50">
        <f t="shared" si="0"/>
        <v>3</v>
      </c>
      <c r="H5" s="79"/>
      <c r="I5" s="143">
        <f>'L1'!N19</f>
        <v>24.8</v>
      </c>
    </row>
    <row r="6" spans="1:9" s="110" customFormat="1" ht="20.100000000000001" customHeight="1" x14ac:dyDescent="0.25">
      <c r="A6" s="112"/>
      <c r="B6" s="46" t="str">
        <f ca="1">[1]!NOM_FEUILLE('L1'!B6)</f>
        <v>L1</v>
      </c>
      <c r="C6" s="49" t="str">
        <f>'L1'!O1</f>
        <v>marc alain</v>
      </c>
      <c r="D6" s="46"/>
      <c r="E6" s="47">
        <f>'L1'!O$21</f>
        <v>17000</v>
      </c>
      <c r="F6" s="49">
        <f>'L1'!Q$27</f>
        <v>42.556323529411756</v>
      </c>
      <c r="G6" s="50">
        <f t="shared" si="0"/>
        <v>2</v>
      </c>
      <c r="H6" s="59"/>
      <c r="I6" s="143">
        <f>'L1'!Q19</f>
        <v>25.497499999999995</v>
      </c>
    </row>
    <row r="7" spans="1:9" s="110" customFormat="1" ht="20.100000000000001" customHeight="1" x14ac:dyDescent="0.25">
      <c r="A7" s="112"/>
      <c r="B7" s="46"/>
      <c r="C7" s="49"/>
      <c r="D7" s="46"/>
      <c r="E7" s="47"/>
      <c r="F7" s="49"/>
      <c r="G7" s="50"/>
      <c r="H7" s="59"/>
      <c r="I7" s="143"/>
    </row>
    <row r="8" spans="1:9" s="110" customFormat="1" ht="20.100000000000001" customHeight="1" x14ac:dyDescent="0.25">
      <c r="A8" s="112"/>
      <c r="B8" s="46"/>
      <c r="C8" s="49"/>
      <c r="D8" s="46"/>
      <c r="E8" s="47"/>
      <c r="F8" s="49"/>
      <c r="G8" s="50"/>
      <c r="H8" s="59"/>
      <c r="I8" s="143"/>
    </row>
    <row r="9" spans="1:9" s="106" customFormat="1" ht="20.100000000000001" customHeight="1" x14ac:dyDescent="0.25">
      <c r="A9" s="105"/>
      <c r="B9" s="72"/>
      <c r="C9" s="73"/>
      <c r="D9" s="72"/>
      <c r="E9" s="74"/>
      <c r="F9" s="73"/>
      <c r="G9" s="75"/>
      <c r="H9" s="101"/>
      <c r="I9" s="153"/>
    </row>
    <row r="10" spans="1:9" s="110" customFormat="1" ht="20.100000000000001" customHeight="1" x14ac:dyDescent="0.25">
      <c r="A10" s="112"/>
      <c r="B10" s="46"/>
      <c r="C10" s="49">
        <f>'L1'!AA1</f>
        <v>0</v>
      </c>
      <c r="D10" s="46"/>
      <c r="E10" s="47"/>
      <c r="F10" s="49"/>
      <c r="G10" s="81"/>
      <c r="H10" s="59"/>
      <c r="I10" s="103"/>
    </row>
    <row r="11" spans="1:9" s="110" customFormat="1" ht="20.100000000000001" customHeight="1" x14ac:dyDescent="0.25">
      <c r="A11" s="113"/>
      <c r="B11" s="85"/>
      <c r="C11" s="86"/>
      <c r="D11" s="85"/>
      <c r="E11" s="87"/>
      <c r="F11" s="86"/>
      <c r="G11" s="88"/>
      <c r="H11" s="89"/>
      <c r="I11" s="104"/>
    </row>
    <row r="12" spans="1:9" s="110" customFormat="1" ht="20.100000000000001" customHeight="1" x14ac:dyDescent="0.25">
      <c r="A12" s="112"/>
      <c r="B12" s="46" t="str">
        <f ca="1">[1]!NOM_FEUILLE('L2'!B12)</f>
        <v>L2</v>
      </c>
      <c r="C12" s="49"/>
      <c r="D12" s="46"/>
      <c r="E12" s="47"/>
      <c r="F12" s="49"/>
      <c r="G12" s="81"/>
      <c r="H12" s="59"/>
      <c r="I12" s="111"/>
    </row>
    <row r="13" spans="1:9" s="110" customFormat="1" ht="20.100000000000001" customHeight="1" x14ac:dyDescent="0.25">
      <c r="A13" s="112"/>
      <c r="B13" s="46"/>
      <c r="C13" s="49"/>
      <c r="D13" s="46"/>
      <c r="E13" s="47"/>
      <c r="F13" s="49"/>
      <c r="G13" s="81"/>
      <c r="H13" s="59"/>
      <c r="I13" s="111"/>
    </row>
    <row r="14" spans="1:9" s="110" customFormat="1" ht="20.100000000000001" customHeight="1" x14ac:dyDescent="0.25">
      <c r="A14" s="112"/>
      <c r="B14" s="46"/>
      <c r="C14" s="49"/>
      <c r="D14" s="46"/>
      <c r="E14" s="47"/>
      <c r="F14" s="49"/>
      <c r="G14" s="81"/>
      <c r="H14" s="59"/>
      <c r="I14" s="111"/>
    </row>
    <row r="15" spans="1:9" s="104" customFormat="1" ht="20.100000000000001" customHeight="1" x14ac:dyDescent="0.25">
      <c r="A15" s="107"/>
      <c r="B15" s="46"/>
      <c r="C15" s="49"/>
      <c r="D15" s="46"/>
      <c r="E15" s="47"/>
      <c r="F15" s="49"/>
      <c r="G15" s="81"/>
      <c r="H15" s="102"/>
      <c r="I15" s="111"/>
    </row>
    <row r="16" spans="1:9" s="110" customFormat="1" ht="20.100000000000001" customHeight="1" x14ac:dyDescent="0.25">
      <c r="A16" s="112"/>
      <c r="B16" s="46"/>
      <c r="C16" s="49"/>
      <c r="D16" s="46"/>
      <c r="E16" s="47"/>
      <c r="F16" s="49"/>
      <c r="G16" s="81"/>
      <c r="H16" s="59"/>
      <c r="I16" s="111"/>
    </row>
    <row r="17" spans="1:9" s="110" customFormat="1" ht="20.100000000000001" customHeight="1" x14ac:dyDescent="0.25">
      <c r="A17" s="112"/>
      <c r="B17" s="46"/>
      <c r="C17" s="49"/>
      <c r="D17" s="46"/>
      <c r="E17" s="47"/>
      <c r="F17" s="49"/>
      <c r="G17" s="81"/>
      <c r="H17" s="59"/>
      <c r="I17" s="111"/>
    </row>
    <row r="18" spans="1:9" s="115" customFormat="1" ht="20.100000000000001" customHeight="1" x14ac:dyDescent="0.25">
      <c r="A18" s="114"/>
      <c r="B18" s="72"/>
      <c r="C18" s="73"/>
      <c r="D18" s="72"/>
      <c r="E18" s="74"/>
      <c r="F18" s="73"/>
      <c r="G18" s="82"/>
      <c r="H18" s="76"/>
      <c r="I18" s="109"/>
    </row>
    <row r="19" spans="1:9" s="110" customFormat="1" ht="20.100000000000001" customHeight="1" x14ac:dyDescent="0.25">
      <c r="A19" s="112"/>
      <c r="B19" s="46"/>
      <c r="C19" s="49"/>
      <c r="D19" s="46"/>
      <c r="E19" s="47"/>
      <c r="F19" s="49"/>
      <c r="G19" s="81"/>
      <c r="H19" s="59"/>
      <c r="I19" s="111"/>
    </row>
    <row r="20" spans="1:9" s="110" customFormat="1" ht="20.100000000000001" customHeight="1" x14ac:dyDescent="0.25">
      <c r="A20" s="112"/>
      <c r="B20" s="93"/>
      <c r="C20" s="94"/>
      <c r="D20" s="93"/>
      <c r="E20" s="83"/>
      <c r="F20" s="94"/>
      <c r="G20" s="90"/>
      <c r="H20" s="95"/>
      <c r="I20" s="104"/>
    </row>
    <row r="21" spans="1:9" s="110" customFormat="1" ht="20.100000000000001" customHeight="1" x14ac:dyDescent="0.25">
      <c r="A21" s="113"/>
      <c r="B21" s="113"/>
      <c r="C21" s="113"/>
      <c r="D21" s="113"/>
      <c r="E21" s="113"/>
      <c r="F21" s="116"/>
      <c r="G21" s="113"/>
      <c r="H21" s="113"/>
      <c r="I21" s="104"/>
    </row>
    <row r="22" spans="1:9" s="110" customFormat="1" ht="20.100000000000001" customHeight="1" x14ac:dyDescent="0.25">
      <c r="A22" s="112"/>
      <c r="B22" s="48" t="str">
        <f ca="1">[1]!NOM_FEUILLE('L3'!B22)</f>
        <v>L3</v>
      </c>
      <c r="C22" s="71"/>
      <c r="D22" s="48"/>
      <c r="E22" s="84"/>
      <c r="F22" s="71"/>
      <c r="G22" s="96"/>
      <c r="H22" s="97"/>
      <c r="I22" s="111"/>
    </row>
    <row r="23" spans="1:9" s="110" customFormat="1" ht="20.100000000000001" customHeight="1" x14ac:dyDescent="0.25">
      <c r="A23" s="112"/>
      <c r="B23" s="48"/>
      <c r="C23" s="49"/>
      <c r="D23" s="46"/>
      <c r="E23" s="47"/>
      <c r="F23" s="49"/>
      <c r="G23" s="96"/>
      <c r="H23" s="59"/>
      <c r="I23" s="111"/>
    </row>
    <row r="24" spans="1:9" s="110" customFormat="1" ht="20.100000000000001" customHeight="1" x14ac:dyDescent="0.25">
      <c r="A24" s="112"/>
      <c r="B24" s="48"/>
      <c r="C24" s="49"/>
      <c r="D24" s="46"/>
      <c r="E24" s="47"/>
      <c r="F24" s="49"/>
      <c r="G24" s="96"/>
      <c r="H24" s="59"/>
      <c r="I24" s="111"/>
    </row>
    <row r="25" spans="1:9" s="104" customFormat="1" ht="20.100000000000001" customHeight="1" x14ac:dyDescent="0.25">
      <c r="A25" s="107"/>
      <c r="B25" s="48"/>
      <c r="C25" s="49"/>
      <c r="D25" s="46"/>
      <c r="E25" s="47"/>
      <c r="F25" s="49"/>
      <c r="G25" s="96"/>
      <c r="H25" s="102"/>
      <c r="I25" s="111"/>
    </row>
    <row r="26" spans="1:9" s="110" customFormat="1" ht="20.100000000000001" customHeight="1" x14ac:dyDescent="0.25">
      <c r="A26" s="112"/>
      <c r="B26" s="48"/>
      <c r="C26" s="49"/>
      <c r="D26" s="46"/>
      <c r="E26" s="47"/>
      <c r="F26" s="49"/>
      <c r="G26" s="96"/>
      <c r="H26" s="59"/>
      <c r="I26" s="111"/>
    </row>
    <row r="27" spans="1:9" s="110" customFormat="1" ht="20.100000000000001" customHeight="1" x14ac:dyDescent="0.25">
      <c r="A27" s="112"/>
      <c r="B27" s="48"/>
      <c r="C27" s="49"/>
      <c r="D27" s="46"/>
      <c r="E27" s="47"/>
      <c r="F27" s="49"/>
      <c r="G27" s="96"/>
      <c r="H27" s="59"/>
      <c r="I27" s="111"/>
    </row>
    <row r="28" spans="1:9" s="115" customFormat="1" ht="20.100000000000001" customHeight="1" x14ac:dyDescent="0.25">
      <c r="A28" s="114"/>
      <c r="B28" s="77"/>
      <c r="C28" s="73"/>
      <c r="D28" s="72"/>
      <c r="E28" s="74"/>
      <c r="F28" s="73"/>
      <c r="G28" s="98"/>
      <c r="H28" s="76"/>
      <c r="I28" s="109"/>
    </row>
    <row r="29" spans="1:9" s="110" customFormat="1" ht="20.100000000000001" customHeight="1" x14ac:dyDescent="0.25">
      <c r="A29" s="112"/>
      <c r="B29" s="46"/>
      <c r="C29" s="49"/>
      <c r="D29" s="46"/>
      <c r="E29" s="47"/>
      <c r="F29" s="49"/>
      <c r="G29" s="81"/>
      <c r="H29" s="59"/>
      <c r="I29" s="104"/>
    </row>
    <row r="30" spans="1:9" s="110" customFormat="1" ht="20.100000000000001" customHeight="1" x14ac:dyDescent="0.25">
      <c r="A30" s="113"/>
      <c r="B30" s="113"/>
      <c r="C30" s="113"/>
      <c r="D30" s="113"/>
      <c r="E30" s="113"/>
      <c r="F30" s="116"/>
      <c r="G30" s="113"/>
      <c r="H30" s="113"/>
      <c r="I30" s="104"/>
    </row>
    <row r="31" spans="1:9" s="110" customFormat="1" ht="20.100000000000001" customHeight="1" x14ac:dyDescent="0.25">
      <c r="A31" s="112"/>
      <c r="B31" s="46" t="str">
        <f ca="1">[1]!NOM_FEUILLE('L4'!B31)</f>
        <v>L4</v>
      </c>
      <c r="C31" s="49">
        <f>'L4'!C1</f>
        <v>0</v>
      </c>
      <c r="D31" s="46"/>
      <c r="E31" s="47">
        <f>'L4'!C21</f>
        <v>0</v>
      </c>
      <c r="F31" s="49">
        <f>'L4'!E27</f>
        <v>0</v>
      </c>
      <c r="G31" s="81"/>
      <c r="H31" s="59"/>
      <c r="I31" s="111"/>
    </row>
    <row r="32" spans="1:9" s="110" customFormat="1" ht="20.100000000000001" customHeight="1" x14ac:dyDescent="0.25">
      <c r="A32" s="112"/>
      <c r="B32" s="46"/>
      <c r="C32" s="49">
        <f>'L4'!F1</f>
        <v>0</v>
      </c>
      <c r="D32" s="46"/>
      <c r="E32" s="47">
        <f>'L4'!F21</f>
        <v>0</v>
      </c>
      <c r="F32" s="49">
        <f>'L4'!H27</f>
        <v>0</v>
      </c>
      <c r="G32" s="81"/>
      <c r="H32" s="59"/>
      <c r="I32" s="111"/>
    </row>
    <row r="33" spans="1:9" s="110" customFormat="1" ht="20.100000000000001" customHeight="1" x14ac:dyDescent="0.25">
      <c r="A33" s="112"/>
      <c r="B33" s="46"/>
      <c r="C33" s="49">
        <f>'L4'!I1</f>
        <v>0</v>
      </c>
      <c r="D33" s="46"/>
      <c r="E33" s="47">
        <f>'L4'!I21</f>
        <v>0</v>
      </c>
      <c r="F33" s="49">
        <f>'L4'!K27</f>
        <v>0</v>
      </c>
      <c r="G33" s="81"/>
      <c r="H33" s="59"/>
      <c r="I33" s="111"/>
    </row>
    <row r="34" spans="1:9" s="110" customFormat="1" ht="20.100000000000001" customHeight="1" x14ac:dyDescent="0.25">
      <c r="A34" s="112"/>
      <c r="B34" s="46"/>
      <c r="C34" s="49">
        <f>'L4'!L1</f>
        <v>0</v>
      </c>
      <c r="D34" s="46"/>
      <c r="E34" s="47">
        <f>'L4'!L21</f>
        <v>0</v>
      </c>
      <c r="F34" s="49">
        <f>'L4'!N27</f>
        <v>0</v>
      </c>
      <c r="G34" s="81"/>
      <c r="H34" s="59"/>
      <c r="I34" s="111"/>
    </row>
    <row r="35" spans="1:9" s="110" customFormat="1" ht="20.100000000000001" customHeight="1" x14ac:dyDescent="0.25">
      <c r="A35" s="112"/>
      <c r="B35" s="46"/>
      <c r="C35" s="49"/>
      <c r="D35" s="46"/>
      <c r="E35" s="47"/>
      <c r="F35" s="49"/>
      <c r="G35" s="81"/>
      <c r="H35" s="59"/>
      <c r="I35" s="111"/>
    </row>
    <row r="36" spans="1:9" s="104" customFormat="1" ht="20.100000000000001" customHeight="1" x14ac:dyDescent="0.25">
      <c r="A36" s="107"/>
      <c r="B36" s="46"/>
      <c r="C36" s="49"/>
      <c r="D36" s="46"/>
      <c r="E36" s="47"/>
      <c r="F36" s="49"/>
      <c r="G36" s="81"/>
      <c r="H36" s="102"/>
      <c r="I36" s="111"/>
    </row>
    <row r="37" spans="1:9" s="110" customFormat="1" ht="20.100000000000001" customHeight="1" x14ac:dyDescent="0.25">
      <c r="A37" s="112"/>
      <c r="B37" s="46"/>
      <c r="C37" s="49"/>
      <c r="D37" s="46"/>
      <c r="E37" s="47"/>
      <c r="F37" s="49"/>
      <c r="G37" s="81"/>
      <c r="H37" s="59"/>
      <c r="I37" s="111"/>
    </row>
    <row r="38" spans="1:9" s="110" customFormat="1" ht="20.100000000000001" customHeight="1" x14ac:dyDescent="0.25">
      <c r="A38" s="112"/>
      <c r="B38" s="46"/>
      <c r="C38" s="49"/>
      <c r="D38" s="46"/>
      <c r="E38" s="47"/>
      <c r="F38" s="49"/>
      <c r="G38" s="81"/>
      <c r="H38" s="59"/>
      <c r="I38" s="111"/>
    </row>
    <row r="39" spans="1:9" s="115" customFormat="1" ht="20.100000000000001" customHeight="1" x14ac:dyDescent="0.25">
      <c r="A39" s="114"/>
      <c r="B39" s="72"/>
      <c r="C39" s="73"/>
      <c r="D39" s="72"/>
      <c r="E39" s="74"/>
      <c r="F39" s="73"/>
      <c r="G39" s="82"/>
      <c r="H39" s="76"/>
      <c r="I39" s="109"/>
    </row>
    <row r="40" spans="1:9" s="110" customFormat="1" ht="20.100000000000001" customHeight="1" x14ac:dyDescent="0.25">
      <c r="A40" s="112"/>
      <c r="B40" s="46"/>
      <c r="C40" s="49"/>
      <c r="D40" s="46"/>
      <c r="E40" s="47"/>
      <c r="F40" s="49"/>
      <c r="G40" s="81"/>
      <c r="H40" s="59"/>
      <c r="I40" s="104"/>
    </row>
    <row r="41" spans="1:9" s="110" customFormat="1" ht="20.100000000000001" customHeight="1" x14ac:dyDescent="0.25">
      <c r="A41" s="113"/>
      <c r="B41" s="113"/>
      <c r="C41" s="113"/>
      <c r="D41" s="113"/>
      <c r="E41" s="113"/>
      <c r="F41" s="116"/>
      <c r="G41" s="113"/>
      <c r="H41" s="113"/>
      <c r="I41" s="104"/>
    </row>
    <row r="42" spans="1:9" s="110" customFormat="1" ht="20.100000000000001" customHeight="1" x14ac:dyDescent="0.25">
      <c r="A42" s="112"/>
      <c r="B42" s="46" t="str">
        <f ca="1">[1]!NOM_FEUILLE('L5'!B42)</f>
        <v>L5</v>
      </c>
      <c r="C42" s="49">
        <f>'L5'!C1</f>
        <v>0</v>
      </c>
      <c r="D42" s="46"/>
      <c r="E42" s="47">
        <f>'L5'!C21</f>
        <v>0</v>
      </c>
      <c r="F42" s="49">
        <f>'L5'!E27</f>
        <v>0</v>
      </c>
      <c r="G42" s="81">
        <f>RANK(F42,F$42:F$52)</f>
        <v>1</v>
      </c>
      <c r="H42" s="59"/>
      <c r="I42" s="111">
        <f>'L5'!E19</f>
        <v>0</v>
      </c>
    </row>
    <row r="43" spans="1:9" s="110" customFormat="1" ht="20.100000000000001" customHeight="1" x14ac:dyDescent="0.25">
      <c r="A43" s="112"/>
      <c r="B43" s="46" t="str">
        <f ca="1">[1]!NOM_FEUILLE('L5'!B43)</f>
        <v>L5</v>
      </c>
      <c r="C43" s="49">
        <f>'L5'!F1</f>
        <v>0</v>
      </c>
      <c r="D43" s="46"/>
      <c r="E43" s="47">
        <f>'L5'!F21</f>
        <v>0</v>
      </c>
      <c r="F43" s="49">
        <f>'L5'!H27</f>
        <v>0</v>
      </c>
      <c r="G43" s="81">
        <f t="shared" ref="G43:G48" si="1">RANK(F43,F$42:F$52)</f>
        <v>1</v>
      </c>
      <c r="H43" s="59"/>
      <c r="I43" s="111">
        <f>'L5'!H19</f>
        <v>0</v>
      </c>
    </row>
    <row r="44" spans="1:9" s="110" customFormat="1" ht="20.100000000000001" customHeight="1" x14ac:dyDescent="0.25">
      <c r="A44" s="112"/>
      <c r="B44" s="46" t="str">
        <f ca="1">[1]!NOM_FEUILLE('L5'!B44)</f>
        <v>L5</v>
      </c>
      <c r="C44" s="49">
        <f>'L5'!I1</f>
        <v>0</v>
      </c>
      <c r="D44" s="46"/>
      <c r="E44" s="47">
        <f>'L5'!I21</f>
        <v>0</v>
      </c>
      <c r="F44" s="49">
        <f>'L5'!K27</f>
        <v>0</v>
      </c>
      <c r="G44" s="81">
        <f t="shared" si="1"/>
        <v>1</v>
      </c>
      <c r="H44" s="59"/>
      <c r="I44" s="111">
        <f>'L5'!K19</f>
        <v>0</v>
      </c>
    </row>
    <row r="45" spans="1:9" s="110" customFormat="1" ht="20.100000000000001" customHeight="1" x14ac:dyDescent="0.25">
      <c r="A45" s="112"/>
      <c r="B45" s="46" t="str">
        <f ca="1">[1]!NOM_FEUILLE('L5'!B45)</f>
        <v>L5</v>
      </c>
      <c r="C45" s="49">
        <f>'L5'!L1</f>
        <v>0</v>
      </c>
      <c r="D45" s="46"/>
      <c r="E45" s="47">
        <f>'L5'!L21</f>
        <v>0</v>
      </c>
      <c r="F45" s="49">
        <f>'L5'!N27</f>
        <v>0</v>
      </c>
      <c r="G45" s="81">
        <f t="shared" si="1"/>
        <v>1</v>
      </c>
      <c r="H45" s="59"/>
      <c r="I45" s="111">
        <f>'L5'!N19</f>
        <v>0</v>
      </c>
    </row>
    <row r="46" spans="1:9" s="110" customFormat="1" ht="20.100000000000001" customHeight="1" x14ac:dyDescent="0.25">
      <c r="A46" s="112"/>
      <c r="B46" s="46" t="str">
        <f ca="1">[1]!NOM_FEUILLE('L5'!B46)</f>
        <v>L5</v>
      </c>
      <c r="C46" s="49">
        <f>'L5'!O1</f>
        <v>0</v>
      </c>
      <c r="D46" s="46"/>
      <c r="E46" s="47">
        <f>'L5'!O21</f>
        <v>0</v>
      </c>
      <c r="F46" s="49">
        <f>'L5'!Q27</f>
        <v>0</v>
      </c>
      <c r="G46" s="81">
        <f t="shared" si="1"/>
        <v>1</v>
      </c>
      <c r="H46" s="59"/>
      <c r="I46" s="111">
        <f>'L5'!Q19</f>
        <v>0</v>
      </c>
    </row>
    <row r="47" spans="1:9" s="110" customFormat="1" ht="20.100000000000001" customHeight="1" x14ac:dyDescent="0.25">
      <c r="A47" s="112"/>
      <c r="B47" s="46" t="str">
        <f ca="1">[1]!NOM_FEUILLE('L5'!B47)</f>
        <v>L5</v>
      </c>
      <c r="C47" s="49">
        <f>'L5'!R1</f>
        <v>0</v>
      </c>
      <c r="D47" s="46"/>
      <c r="E47" s="47">
        <f>'L5'!R21</f>
        <v>0</v>
      </c>
      <c r="F47" s="49">
        <f>'L5'!T27</f>
        <v>0</v>
      </c>
      <c r="G47" s="81">
        <f t="shared" si="1"/>
        <v>1</v>
      </c>
      <c r="H47" s="59"/>
      <c r="I47" s="111">
        <f>'L5'!T19</f>
        <v>0</v>
      </c>
    </row>
    <row r="48" spans="1:9" s="104" customFormat="1" ht="20.100000000000001" customHeight="1" x14ac:dyDescent="0.25">
      <c r="A48" s="107"/>
      <c r="B48" s="46" t="str">
        <f ca="1">[1]!NOM_FEUILLE('L5'!B48)</f>
        <v>L5</v>
      </c>
      <c r="C48" s="49">
        <f>'L5'!U1</f>
        <v>0</v>
      </c>
      <c r="D48" s="46"/>
      <c r="E48" s="47">
        <f>'L5'!U21</f>
        <v>0</v>
      </c>
      <c r="F48" s="49">
        <f>'L5'!W27</f>
        <v>0</v>
      </c>
      <c r="G48" s="81">
        <f t="shared" si="1"/>
        <v>1</v>
      </c>
      <c r="H48" s="102"/>
      <c r="I48" s="111">
        <f>'L5'!W19</f>
        <v>0</v>
      </c>
    </row>
    <row r="49" spans="1:9" s="110" customFormat="1" ht="20.100000000000001" customHeight="1" x14ac:dyDescent="0.25">
      <c r="A49" s="112"/>
      <c r="B49" s="46"/>
      <c r="C49" s="49"/>
      <c r="D49" s="46"/>
      <c r="E49" s="47"/>
      <c r="F49" s="49"/>
      <c r="G49" s="81"/>
      <c r="H49" s="59"/>
      <c r="I49" s="111"/>
    </row>
    <row r="50" spans="1:9" s="110" customFormat="1" ht="20.100000000000001" customHeight="1" x14ac:dyDescent="0.25">
      <c r="A50" s="112"/>
      <c r="B50" s="46"/>
      <c r="C50" s="49"/>
      <c r="D50" s="46"/>
      <c r="E50" s="47"/>
      <c r="F50" s="49"/>
      <c r="G50" s="81"/>
      <c r="H50" s="59"/>
      <c r="I50" s="111"/>
    </row>
    <row r="51" spans="1:9" s="115" customFormat="1" ht="20.100000000000001" customHeight="1" x14ac:dyDescent="0.25">
      <c r="A51" s="114"/>
      <c r="B51" s="72"/>
      <c r="C51" s="73"/>
      <c r="D51" s="72"/>
      <c r="E51" s="74"/>
      <c r="F51" s="73"/>
      <c r="G51" s="82"/>
      <c r="H51" s="76"/>
      <c r="I51" s="109"/>
    </row>
    <row r="52" spans="1:9" s="110" customFormat="1" ht="19.5" customHeight="1" x14ac:dyDescent="0.25">
      <c r="A52" s="112"/>
      <c r="B52" s="46"/>
      <c r="C52" s="49"/>
      <c r="D52" s="46"/>
      <c r="E52" s="47"/>
      <c r="F52" s="49"/>
      <c r="G52" s="81"/>
      <c r="H52" s="59"/>
      <c r="I52" s="111"/>
    </row>
    <row r="53" spans="1:9" s="110" customFormat="1" ht="20.100000000000001" customHeight="1" x14ac:dyDescent="0.25">
      <c r="A53" s="112"/>
      <c r="B53" s="46"/>
      <c r="C53" s="49"/>
      <c r="D53" s="46"/>
      <c r="E53" s="47"/>
      <c r="F53" s="49"/>
      <c r="G53" s="81"/>
      <c r="H53" s="59"/>
      <c r="I53" s="104"/>
    </row>
    <row r="54" spans="1:9" s="110" customFormat="1" ht="20.100000000000001" customHeight="1" x14ac:dyDescent="0.25">
      <c r="A54" s="113"/>
      <c r="B54" s="113"/>
      <c r="C54" s="113"/>
      <c r="D54" s="113"/>
      <c r="E54" s="113"/>
      <c r="F54" s="116"/>
      <c r="G54" s="113"/>
      <c r="H54" s="113"/>
      <c r="I54" s="104"/>
    </row>
    <row r="55" spans="1:9" s="110" customFormat="1" ht="20.100000000000001" customHeight="1" x14ac:dyDescent="0.25">
      <c r="A55" s="112"/>
      <c r="B55" s="46" t="str">
        <f ca="1">[1]!NOM_FEUILLE('L6'!B55)</f>
        <v>L6</v>
      </c>
      <c r="C55" s="49">
        <f>'L6'!C1</f>
        <v>0</v>
      </c>
      <c r="D55" s="46"/>
      <c r="E55" s="117">
        <f>'L6'!C21</f>
        <v>0</v>
      </c>
      <c r="F55" s="49">
        <f>'L6'!E27</f>
        <v>0</v>
      </c>
      <c r="G55" s="81">
        <f>RANK(F55,F$55:F$60)</f>
        <v>1</v>
      </c>
      <c r="H55" s="59"/>
      <c r="I55" s="111">
        <f>'L6'!E19</f>
        <v>0</v>
      </c>
    </row>
    <row r="56" spans="1:9" s="110" customFormat="1" ht="20.100000000000001" customHeight="1" x14ac:dyDescent="0.25">
      <c r="A56" s="112"/>
      <c r="B56" s="46" t="str">
        <f ca="1">[1]!NOM_FEUILLE('L6'!B56)</f>
        <v>L6</v>
      </c>
      <c r="C56" s="49">
        <f>'L6'!F1</f>
        <v>0</v>
      </c>
      <c r="D56" s="46"/>
      <c r="E56" s="117">
        <f>'L6'!I21</f>
        <v>0</v>
      </c>
      <c r="F56" s="49">
        <f>'L6'!K27</f>
        <v>0</v>
      </c>
      <c r="G56" s="81">
        <f t="shared" ref="G56:G60" si="2">RANK(F56,F$55:F$60)</f>
        <v>1</v>
      </c>
      <c r="H56" s="59"/>
      <c r="I56" s="111">
        <f>'L6'!K19</f>
        <v>0</v>
      </c>
    </row>
    <row r="57" spans="1:9" s="110" customFormat="1" ht="20.100000000000001" customHeight="1" x14ac:dyDescent="0.25">
      <c r="A57" s="112"/>
      <c r="B57" s="46" t="str">
        <f ca="1">[1]!NOM_FEUILLE('L6'!B57)</f>
        <v>L6</v>
      </c>
      <c r="C57" s="49">
        <f>'L6'!I1</f>
        <v>0</v>
      </c>
      <c r="D57" s="46"/>
      <c r="E57" s="117">
        <f>'L6'!L21</f>
        <v>0</v>
      </c>
      <c r="F57" s="49">
        <f>'L6'!N27</f>
        <v>0</v>
      </c>
      <c r="G57" s="81">
        <f t="shared" si="2"/>
        <v>1</v>
      </c>
      <c r="H57" s="59"/>
      <c r="I57" s="111">
        <f>'L6'!N19</f>
        <v>0</v>
      </c>
    </row>
    <row r="58" spans="1:9" s="104" customFormat="1" ht="20.100000000000001" customHeight="1" x14ac:dyDescent="0.25">
      <c r="A58" s="107"/>
      <c r="B58" s="46" t="str">
        <f ca="1">[1]!NOM_FEUILLE('L6'!B58)</f>
        <v>L6</v>
      </c>
      <c r="C58" s="49">
        <f>'L6'!L1</f>
        <v>0</v>
      </c>
      <c r="D58" s="46"/>
      <c r="E58" s="119">
        <f>'L6'!R21</f>
        <v>0</v>
      </c>
      <c r="F58" s="49">
        <f>'L6'!T27</f>
        <v>0</v>
      </c>
      <c r="G58" s="81">
        <f t="shared" si="2"/>
        <v>1</v>
      </c>
      <c r="H58" s="102"/>
      <c r="I58" s="111">
        <f>'L6'!T19</f>
        <v>0</v>
      </c>
    </row>
    <row r="59" spans="1:9" s="110" customFormat="1" ht="20.100000000000001" customHeight="1" x14ac:dyDescent="0.25">
      <c r="A59" s="112"/>
      <c r="B59" s="46" t="str">
        <f ca="1">[1]!NOM_FEUILLE('L6'!B59)</f>
        <v>L6</v>
      </c>
      <c r="C59" s="49">
        <f>'L6'!O1</f>
        <v>0</v>
      </c>
      <c r="D59" s="46"/>
      <c r="E59" s="117">
        <f>'L6'!X21</f>
        <v>0</v>
      </c>
      <c r="F59" s="49">
        <f>'L6'!Z27</f>
        <v>0</v>
      </c>
      <c r="G59" s="81">
        <f t="shared" si="2"/>
        <v>1</v>
      </c>
      <c r="H59" s="59"/>
      <c r="I59" s="111">
        <f>'L6'!Z19</f>
        <v>0</v>
      </c>
    </row>
    <row r="60" spans="1:9" s="110" customFormat="1" ht="20.100000000000001" customHeight="1" x14ac:dyDescent="0.25">
      <c r="A60" s="112"/>
      <c r="B60" s="46" t="str">
        <f ca="1">[1]!NOM_FEUILLE('L6'!B60)</f>
        <v>L6</v>
      </c>
      <c r="C60" s="49">
        <f>'L6'!R1</f>
        <v>0</v>
      </c>
      <c r="D60" s="46"/>
      <c r="E60" s="117">
        <f>'L6'!AA21</f>
        <v>0</v>
      </c>
      <c r="F60" s="49">
        <f>'L6'!AC27</f>
        <v>0</v>
      </c>
      <c r="G60" s="81">
        <f t="shared" si="2"/>
        <v>1</v>
      </c>
      <c r="H60" s="59"/>
      <c r="I60" s="111">
        <f>'L6'!AC19</f>
        <v>0</v>
      </c>
    </row>
    <row r="61" spans="1:9" s="110" customFormat="1" ht="20.100000000000001" customHeight="1" x14ac:dyDescent="0.25">
      <c r="A61" s="112"/>
      <c r="B61" s="46"/>
      <c r="C61" s="49"/>
      <c r="D61" s="46"/>
      <c r="E61" s="47"/>
      <c r="F61" s="49"/>
      <c r="G61" s="81"/>
      <c r="H61" s="59"/>
      <c r="I61" s="104"/>
    </row>
    <row r="62" spans="1:9" s="110" customFormat="1" ht="20.100000000000001" customHeight="1" x14ac:dyDescent="0.25">
      <c r="A62" s="113"/>
      <c r="B62" s="113"/>
      <c r="C62" s="113"/>
      <c r="D62" s="113"/>
      <c r="E62" s="113"/>
      <c r="F62" s="116"/>
      <c r="G62" s="113"/>
      <c r="H62" s="113"/>
      <c r="I62" s="104"/>
    </row>
    <row r="63" spans="1:9" s="110" customFormat="1" ht="20.100000000000001" customHeight="1" x14ac:dyDescent="0.25">
      <c r="A63" s="112"/>
      <c r="B63" s="46" t="str">
        <f ca="1">[1]!NOM_FEUILLE('L7'!B63)</f>
        <v>L7</v>
      </c>
      <c r="C63" s="49">
        <f>'L7'!C1</f>
        <v>0</v>
      </c>
      <c r="D63" s="46"/>
      <c r="E63" s="47">
        <f>'L7'!C21</f>
        <v>0</v>
      </c>
      <c r="F63" s="49">
        <f>'L7'!E27</f>
        <v>0</v>
      </c>
      <c r="G63" s="81">
        <f>RANK(F63,F$63:F$69)</f>
        <v>1</v>
      </c>
      <c r="H63" s="59"/>
      <c r="I63" s="111">
        <f>'L7'!E19</f>
        <v>0</v>
      </c>
    </row>
    <row r="64" spans="1:9" s="110" customFormat="1" ht="20.100000000000001" customHeight="1" x14ac:dyDescent="0.25">
      <c r="A64" s="112"/>
      <c r="B64" s="46" t="str">
        <f ca="1">[1]!NOM_FEUILLE('L7'!B64)</f>
        <v>L7</v>
      </c>
      <c r="C64" s="49">
        <f>'L7'!F1</f>
        <v>0</v>
      </c>
      <c r="D64" s="46"/>
      <c r="E64" s="47">
        <f>'L7'!F21</f>
        <v>0</v>
      </c>
      <c r="F64" s="49">
        <f>'L7'!H27</f>
        <v>0</v>
      </c>
      <c r="G64" s="81">
        <f t="shared" ref="G64:G67" si="3">RANK(F64,F$63:F$69)</f>
        <v>1</v>
      </c>
      <c r="H64" s="59"/>
      <c r="I64" s="111">
        <f>'L7'!H19</f>
        <v>0</v>
      </c>
    </row>
    <row r="65" spans="1:9" s="110" customFormat="1" ht="20.100000000000001" customHeight="1" x14ac:dyDescent="0.25">
      <c r="A65" s="112"/>
      <c r="B65" s="46" t="str">
        <f ca="1">[1]!NOM_FEUILLE('L7'!B65)</f>
        <v>L7</v>
      </c>
      <c r="C65" s="49">
        <f>'L7'!I1</f>
        <v>0</v>
      </c>
      <c r="D65" s="46"/>
      <c r="E65" s="47">
        <f>'L7'!I21</f>
        <v>0</v>
      </c>
      <c r="F65" s="49">
        <f>'L7'!K27</f>
        <v>0</v>
      </c>
      <c r="G65" s="81">
        <f t="shared" si="3"/>
        <v>1</v>
      </c>
      <c r="H65" s="59"/>
      <c r="I65" s="111">
        <f>'L7'!K19</f>
        <v>0</v>
      </c>
    </row>
    <row r="66" spans="1:9" s="110" customFormat="1" ht="20.100000000000001" customHeight="1" x14ac:dyDescent="0.25">
      <c r="A66" s="112"/>
      <c r="B66" s="46" t="str">
        <f ca="1">[1]!NOM_FEUILLE('L7'!B66)</f>
        <v>L7</v>
      </c>
      <c r="C66" s="49">
        <f>'L7'!L1</f>
        <v>0</v>
      </c>
      <c r="D66" s="46"/>
      <c r="E66" s="47">
        <f>'L7'!O21</f>
        <v>0</v>
      </c>
      <c r="F66" s="49">
        <f>'L7'!Q27</f>
        <v>0</v>
      </c>
      <c r="G66" s="81">
        <f t="shared" si="3"/>
        <v>1</v>
      </c>
      <c r="H66" s="59"/>
      <c r="I66" s="111">
        <f>'L7'!Q19</f>
        <v>0</v>
      </c>
    </row>
    <row r="67" spans="1:9" s="104" customFormat="1" ht="20.100000000000001" customHeight="1" x14ac:dyDescent="0.25">
      <c r="A67" s="107"/>
      <c r="B67" s="46" t="str">
        <f ca="1">[1]!NOM_FEUILLE('L7'!B67)</f>
        <v>L7</v>
      </c>
      <c r="C67" s="49">
        <f>'L7'!O1</f>
        <v>0</v>
      </c>
      <c r="D67" s="46"/>
      <c r="E67" s="47">
        <f>'L7'!U21</f>
        <v>0</v>
      </c>
      <c r="F67" s="49">
        <f>'L7'!W27</f>
        <v>0</v>
      </c>
      <c r="G67" s="81">
        <f t="shared" si="3"/>
        <v>1</v>
      </c>
      <c r="H67" s="102"/>
      <c r="I67" s="111">
        <f>'L7'!W19</f>
        <v>0</v>
      </c>
    </row>
    <row r="68" spans="1:9" s="110" customFormat="1" ht="20.100000000000001" customHeight="1" x14ac:dyDescent="0.25">
      <c r="A68" s="112"/>
      <c r="B68" s="46"/>
      <c r="C68" s="49"/>
      <c r="D68" s="46"/>
      <c r="E68" s="47"/>
      <c r="F68" s="49"/>
      <c r="G68" s="81"/>
      <c r="H68" s="59"/>
      <c r="I68" s="111"/>
    </row>
    <row r="69" spans="1:9" s="115" customFormat="1" ht="20.100000000000001" customHeight="1" x14ac:dyDescent="0.25">
      <c r="A69" s="114"/>
      <c r="B69" s="72"/>
      <c r="C69" s="73"/>
      <c r="D69" s="72"/>
      <c r="E69" s="74"/>
      <c r="F69" s="73"/>
      <c r="G69" s="82"/>
      <c r="H69" s="76"/>
      <c r="I69" s="109"/>
    </row>
    <row r="70" spans="1:9" s="110" customFormat="1" ht="20.100000000000001" customHeight="1" x14ac:dyDescent="0.25">
      <c r="A70" s="112"/>
      <c r="B70" s="46"/>
      <c r="C70" s="49"/>
      <c r="D70" s="46"/>
      <c r="E70" s="47"/>
      <c r="F70" s="49"/>
      <c r="G70" s="81"/>
      <c r="H70" s="59"/>
      <c r="I70" s="104"/>
    </row>
    <row r="71" spans="1:9" s="110" customFormat="1" ht="20.100000000000001" customHeight="1" x14ac:dyDescent="0.25">
      <c r="A71" s="113"/>
      <c r="B71" s="113"/>
      <c r="C71" s="113"/>
      <c r="D71" s="113"/>
      <c r="E71" s="113"/>
      <c r="F71" s="116"/>
      <c r="G71" s="113"/>
      <c r="H71" s="113"/>
      <c r="I71" s="104"/>
    </row>
    <row r="72" spans="1:9" s="110" customFormat="1" ht="20.100000000000001" customHeight="1" x14ac:dyDescent="0.25">
      <c r="A72" s="112"/>
      <c r="B72" s="46"/>
      <c r="C72" s="49"/>
      <c r="D72" s="46"/>
      <c r="E72" s="47"/>
      <c r="F72" s="49"/>
      <c r="G72" s="81"/>
      <c r="H72" s="59"/>
      <c r="I72" s="111"/>
    </row>
    <row r="73" spans="1:9" s="110" customFormat="1" ht="20.100000000000001" customHeight="1" x14ac:dyDescent="0.25">
      <c r="A73" s="112"/>
      <c r="B73" s="46"/>
      <c r="C73" s="49"/>
      <c r="D73" s="46"/>
      <c r="E73" s="47"/>
      <c r="F73" s="49"/>
      <c r="G73" s="81"/>
      <c r="H73" s="59"/>
      <c r="I73" s="111"/>
    </row>
    <row r="74" spans="1:9" s="110" customFormat="1" ht="20.100000000000001" customHeight="1" x14ac:dyDescent="0.25">
      <c r="A74" s="112"/>
      <c r="B74" s="46"/>
      <c r="C74" s="49"/>
      <c r="D74" s="46"/>
      <c r="E74" s="47"/>
      <c r="F74" s="49"/>
      <c r="G74" s="81"/>
      <c r="H74" s="59"/>
      <c r="I74" s="111"/>
    </row>
    <row r="75" spans="1:9" s="110" customFormat="1" ht="20.100000000000001" customHeight="1" x14ac:dyDescent="0.25">
      <c r="A75" s="112"/>
      <c r="B75" s="46"/>
      <c r="C75" s="49"/>
      <c r="D75" s="46"/>
      <c r="E75" s="47"/>
      <c r="F75" s="49"/>
      <c r="G75" s="81"/>
      <c r="H75" s="59"/>
      <c r="I75" s="111"/>
    </row>
    <row r="76" spans="1:9" s="110" customFormat="1" ht="20.100000000000001" customHeight="1" x14ac:dyDescent="0.25">
      <c r="A76" s="112"/>
      <c r="B76" s="46"/>
      <c r="C76" s="49"/>
      <c r="D76" s="46"/>
      <c r="E76" s="47"/>
      <c r="F76" s="49"/>
      <c r="G76" s="81"/>
      <c r="H76" s="59"/>
      <c r="I76" s="111"/>
    </row>
    <row r="77" spans="1:9" s="110" customFormat="1" ht="20.100000000000001" customHeight="1" x14ac:dyDescent="0.25">
      <c r="A77" s="112"/>
      <c r="B77" s="46"/>
      <c r="C77" s="49"/>
      <c r="D77" s="46"/>
      <c r="E77" s="47"/>
      <c r="F77" s="49"/>
      <c r="G77" s="81"/>
      <c r="H77" s="59"/>
      <c r="I77" s="111"/>
    </row>
    <row r="78" spans="1:9" s="110" customFormat="1" ht="20.100000000000001" customHeight="1" x14ac:dyDescent="0.25">
      <c r="A78" s="112"/>
      <c r="B78" s="46"/>
      <c r="C78" s="49"/>
      <c r="D78" s="46"/>
      <c r="E78" s="47"/>
      <c r="F78" s="49"/>
      <c r="G78" s="81"/>
      <c r="H78" s="59"/>
      <c r="I78" s="111"/>
    </row>
    <row r="79" spans="1:9" s="104" customFormat="1" ht="20.100000000000001" customHeight="1" x14ac:dyDescent="0.25">
      <c r="A79" s="107"/>
      <c r="B79" s="46"/>
      <c r="C79" s="49"/>
      <c r="D79" s="46"/>
      <c r="E79" s="47"/>
      <c r="F79" s="49"/>
      <c r="G79" s="81"/>
      <c r="H79" s="102"/>
      <c r="I79" s="111"/>
    </row>
    <row r="80" spans="1:9" s="110" customFormat="1" ht="20.100000000000001" customHeight="1" x14ac:dyDescent="0.25">
      <c r="A80" s="112"/>
      <c r="B80" s="46"/>
      <c r="C80" s="49"/>
      <c r="D80" s="46"/>
      <c r="E80" s="47"/>
      <c r="F80" s="49"/>
      <c r="G80" s="81"/>
      <c r="H80" s="59"/>
      <c r="I80" s="111"/>
    </row>
    <row r="81" spans="1:9" s="110" customFormat="1" ht="20.100000000000001" customHeight="1" x14ac:dyDescent="0.25">
      <c r="A81" s="112"/>
      <c r="B81" s="46"/>
      <c r="C81" s="49"/>
      <c r="D81" s="46"/>
      <c r="E81" s="47"/>
      <c r="F81" s="49"/>
      <c r="G81" s="81"/>
      <c r="H81" s="59"/>
      <c r="I81" s="104"/>
    </row>
    <row r="82" spans="1:9" s="110" customFormat="1" ht="20.100000000000001" customHeight="1" x14ac:dyDescent="0.25">
      <c r="A82" s="113"/>
      <c r="B82" s="113"/>
      <c r="C82" s="113"/>
      <c r="D82" s="113"/>
      <c r="E82" s="113"/>
      <c r="F82" s="116"/>
      <c r="G82" s="113"/>
      <c r="H82" s="113"/>
      <c r="I82" s="104"/>
    </row>
    <row r="83" spans="1:9" s="110" customFormat="1" ht="20.100000000000001" customHeight="1" x14ac:dyDescent="0.25">
      <c r="A83" s="112"/>
      <c r="B83" s="46"/>
      <c r="C83" s="49"/>
      <c r="D83" s="46"/>
      <c r="E83" s="47"/>
      <c r="F83" s="49"/>
      <c r="G83" s="81"/>
      <c r="H83" s="59"/>
      <c r="I83" s="118"/>
    </row>
    <row r="84" spans="1:9" s="110" customFormat="1" ht="20.100000000000001" customHeight="1" x14ac:dyDescent="0.25">
      <c r="A84" s="112"/>
      <c r="B84" s="46"/>
      <c r="C84" s="49"/>
      <c r="D84" s="46"/>
      <c r="E84" s="47"/>
      <c r="F84" s="49"/>
      <c r="G84" s="81"/>
      <c r="H84" s="59"/>
      <c r="I84" s="111"/>
    </row>
    <row r="85" spans="1:9" s="110" customFormat="1" ht="20.100000000000001" customHeight="1" x14ac:dyDescent="0.25">
      <c r="A85" s="112"/>
      <c r="B85" s="46"/>
      <c r="C85" s="49"/>
      <c r="D85" s="46"/>
      <c r="E85" s="47"/>
      <c r="F85" s="49"/>
      <c r="G85" s="81"/>
      <c r="H85" s="59"/>
      <c r="I85" s="111"/>
    </row>
    <row r="86" spans="1:9" s="110" customFormat="1" ht="20.100000000000001" customHeight="1" x14ac:dyDescent="0.25">
      <c r="A86" s="112"/>
      <c r="B86" s="46"/>
      <c r="C86" s="49"/>
      <c r="D86" s="64"/>
      <c r="E86" s="47"/>
      <c r="F86" s="49"/>
      <c r="G86" s="81"/>
      <c r="H86" s="51"/>
      <c r="I86" s="111"/>
    </row>
    <row r="87" spans="1:9" s="110" customFormat="1" ht="20.100000000000001" customHeight="1" x14ac:dyDescent="0.25">
      <c r="A87" s="112"/>
      <c r="B87" s="46"/>
      <c r="C87" s="49"/>
      <c r="D87" s="46"/>
      <c r="E87" s="47"/>
      <c r="F87" s="49"/>
      <c r="G87" s="81"/>
      <c r="H87" s="51"/>
      <c r="I87" s="111"/>
    </row>
    <row r="88" spans="1:9" s="104" customFormat="1" ht="20.100000000000001" customHeight="1" x14ac:dyDescent="0.25">
      <c r="A88" s="107"/>
      <c r="B88" s="46"/>
      <c r="C88" s="49"/>
      <c r="D88" s="46"/>
      <c r="E88" s="47"/>
      <c r="F88" s="49"/>
      <c r="G88" s="81"/>
      <c r="H88" s="103"/>
      <c r="I88" s="111"/>
    </row>
    <row r="89" spans="1:9" s="110" customFormat="1" ht="20.100000000000001" customHeight="1" x14ac:dyDescent="0.25">
      <c r="A89" s="112"/>
      <c r="B89" s="46"/>
      <c r="C89" s="49"/>
      <c r="D89" s="46"/>
      <c r="E89" s="47"/>
      <c r="F89" s="49"/>
      <c r="G89" s="81"/>
      <c r="H89" s="51"/>
      <c r="I89" s="111"/>
    </row>
    <row r="90" spans="1:9" s="110" customFormat="1" ht="20.100000000000001" customHeight="1" x14ac:dyDescent="0.25">
      <c r="A90" s="112"/>
      <c r="B90" s="46"/>
      <c r="C90" s="49"/>
      <c r="D90" s="46"/>
      <c r="E90" s="47"/>
      <c r="F90" s="49"/>
      <c r="G90" s="81"/>
      <c r="H90" s="51"/>
      <c r="I90" s="111"/>
    </row>
    <row r="91" spans="1:9" s="110" customFormat="1" ht="20.100000000000001" customHeight="1" x14ac:dyDescent="0.25">
      <c r="A91" s="112"/>
      <c r="B91" s="46"/>
      <c r="C91" s="49"/>
      <c r="D91" s="64"/>
      <c r="E91" s="47"/>
      <c r="F91" s="49"/>
      <c r="G91" s="81"/>
      <c r="H91" s="51"/>
      <c r="I91" s="111"/>
    </row>
    <row r="92" spans="1:9" s="110" customFormat="1" ht="20.100000000000001" customHeight="1" x14ac:dyDescent="0.25">
      <c r="A92" s="112"/>
      <c r="B92" s="46"/>
      <c r="C92" s="49"/>
      <c r="D92" s="46"/>
      <c r="E92" s="47"/>
      <c r="F92" s="49"/>
      <c r="G92" s="50"/>
      <c r="H92" s="51"/>
      <c r="I92" s="104"/>
    </row>
    <row r="93" spans="1:9" s="110" customFormat="1" ht="20.100000000000001" customHeight="1" x14ac:dyDescent="0.25">
      <c r="A93" s="112"/>
      <c r="B93" s="48"/>
      <c r="C93" s="49"/>
      <c r="D93" s="46"/>
      <c r="E93" s="47"/>
      <c r="F93" s="49"/>
      <c r="G93" s="81"/>
      <c r="H93" s="51"/>
      <c r="I93" s="104"/>
    </row>
    <row r="94" spans="1:9" s="110" customFormat="1" ht="21" customHeight="1" x14ac:dyDescent="0.25">
      <c r="A94" s="112"/>
      <c r="B94" s="147"/>
      <c r="C94" s="94"/>
      <c r="D94" s="93"/>
      <c r="E94" s="83"/>
      <c r="F94" s="94"/>
      <c r="G94" s="148"/>
      <c r="H94" s="149"/>
      <c r="I94" s="104"/>
    </row>
    <row r="95" spans="1:9" s="110" customFormat="1" ht="20.100000000000001" customHeight="1" x14ac:dyDescent="0.25">
      <c r="A95" s="141"/>
      <c r="B95" s="141"/>
      <c r="C95" s="141"/>
      <c r="D95" s="141"/>
      <c r="E95" s="141"/>
      <c r="F95" s="142"/>
      <c r="G95" s="141"/>
      <c r="H95" s="141"/>
      <c r="I95" s="104"/>
    </row>
    <row r="96" spans="1:9" s="104" customFormat="1" ht="20.100000000000001" customHeight="1" x14ac:dyDescent="0.25">
      <c r="B96" s="140"/>
      <c r="C96" s="150"/>
      <c r="D96" s="140"/>
      <c r="E96" s="151"/>
      <c r="F96" s="140"/>
      <c r="G96" s="140"/>
      <c r="H96" s="140"/>
    </row>
    <row r="97" spans="1:9" s="104" customFormat="1" ht="20.100000000000001" customHeight="1" x14ac:dyDescent="0.25">
      <c r="B97" s="103"/>
      <c r="C97" s="143"/>
      <c r="D97" s="103"/>
      <c r="E97" s="144"/>
      <c r="F97" s="103"/>
      <c r="G97" s="103"/>
      <c r="H97" s="103"/>
    </row>
    <row r="98" spans="1:9" s="104" customFormat="1" ht="20.100000000000001" customHeight="1" x14ac:dyDescent="0.25">
      <c r="B98" s="103"/>
      <c r="C98" s="143"/>
      <c r="D98" s="103"/>
      <c r="E98" s="144"/>
      <c r="F98" s="103"/>
      <c r="G98" s="103"/>
      <c r="H98" s="103"/>
    </row>
    <row r="99" spans="1:9" s="104" customFormat="1" ht="20.100000000000001" customHeight="1" x14ac:dyDescent="0.25">
      <c r="B99" s="103"/>
      <c r="C99" s="143"/>
      <c r="D99" s="103"/>
      <c r="E99" s="144"/>
      <c r="F99" s="103"/>
      <c r="G99" s="103"/>
      <c r="H99" s="103"/>
    </row>
    <row r="100" spans="1:9" s="104" customFormat="1" ht="20.100000000000001" customHeight="1" x14ac:dyDescent="0.25">
      <c r="B100" s="103"/>
      <c r="C100" s="143"/>
      <c r="D100" s="103"/>
      <c r="E100" s="144"/>
      <c r="F100" s="103"/>
      <c r="G100" s="103"/>
      <c r="H100" s="103"/>
    </row>
    <row r="101" spans="1:9" s="104" customFormat="1" ht="20.100000000000001" customHeight="1" x14ac:dyDescent="0.25">
      <c r="B101" s="103"/>
      <c r="C101" s="143"/>
      <c r="D101" s="103"/>
      <c r="E101" s="144"/>
      <c r="F101" s="103"/>
      <c r="G101" s="103"/>
      <c r="H101" s="103"/>
    </row>
    <row r="102" spans="1:9" s="104" customFormat="1" ht="20.100000000000001" customHeight="1" x14ac:dyDescent="0.25">
      <c r="B102" s="103"/>
      <c r="C102" s="143"/>
      <c r="D102" s="103"/>
      <c r="E102" s="144"/>
      <c r="F102" s="103"/>
      <c r="G102" s="103"/>
      <c r="H102" s="103"/>
    </row>
    <row r="103" spans="1:9" s="104" customFormat="1" ht="20.100000000000001" customHeight="1" x14ac:dyDescent="0.25">
      <c r="B103" s="103"/>
      <c r="C103" s="103"/>
      <c r="D103" s="103"/>
      <c r="E103" s="144"/>
      <c r="F103" s="103"/>
      <c r="G103" s="103"/>
      <c r="H103" s="103"/>
    </row>
    <row r="104" spans="1:9" s="104" customFormat="1" ht="20.100000000000001" customHeight="1" x14ac:dyDescent="0.25">
      <c r="B104" s="103"/>
      <c r="C104" s="103"/>
      <c r="D104" s="103"/>
      <c r="E104" s="144"/>
      <c r="F104" s="103"/>
      <c r="G104" s="103"/>
      <c r="H104" s="103"/>
    </row>
    <row r="105" spans="1:9" s="104" customFormat="1" ht="20.100000000000001" customHeight="1" x14ac:dyDescent="0.25">
      <c r="B105" s="139"/>
      <c r="C105" s="139"/>
      <c r="D105" s="139"/>
      <c r="E105" s="145"/>
      <c r="F105" s="139"/>
      <c r="G105" s="139"/>
      <c r="H105" s="139"/>
    </row>
    <row r="106" spans="1:9" s="110" customFormat="1" ht="20.100000000000001" customHeight="1" x14ac:dyDescent="0.25">
      <c r="A106" s="141"/>
      <c r="B106" s="141"/>
      <c r="C106" s="141"/>
      <c r="D106" s="141"/>
      <c r="E106" s="141"/>
      <c r="F106" s="142"/>
      <c r="G106" s="141"/>
      <c r="H106" s="141"/>
      <c r="I106" s="104"/>
    </row>
    <row r="107" spans="1:9" s="104" customFormat="1" ht="20.100000000000001" customHeight="1" x14ac:dyDescent="0.25">
      <c r="B107" s="103"/>
      <c r="C107" s="143"/>
      <c r="D107" s="103"/>
      <c r="E107" s="144"/>
      <c r="F107" s="103"/>
      <c r="G107" s="103"/>
      <c r="H107" s="103"/>
    </row>
    <row r="108" spans="1:9" s="104" customFormat="1" ht="20.100000000000001" customHeight="1" x14ac:dyDescent="0.25">
      <c r="B108" s="103"/>
      <c r="C108" s="143"/>
      <c r="D108" s="103"/>
      <c r="E108" s="144"/>
      <c r="F108" s="103"/>
      <c r="G108" s="103"/>
      <c r="H108" s="103"/>
    </row>
    <row r="109" spans="1:9" s="104" customFormat="1" ht="20.100000000000001" customHeight="1" x14ac:dyDescent="0.25">
      <c r="B109" s="103"/>
      <c r="C109" s="143"/>
      <c r="D109" s="103"/>
      <c r="E109" s="144"/>
      <c r="F109" s="103"/>
      <c r="G109" s="103"/>
      <c r="H109" s="103"/>
    </row>
    <row r="110" spans="1:9" s="104" customFormat="1" ht="20.100000000000001" customHeight="1" x14ac:dyDescent="0.25">
      <c r="B110" s="103"/>
      <c r="C110" s="143"/>
      <c r="D110" s="103"/>
      <c r="E110" s="144"/>
      <c r="F110" s="103"/>
      <c r="G110" s="103"/>
      <c r="H110" s="103"/>
    </row>
    <row r="111" spans="1:9" s="104" customFormat="1" ht="20.100000000000001" customHeight="1" x14ac:dyDescent="0.25">
      <c r="B111" s="103"/>
      <c r="C111" s="143"/>
      <c r="D111" s="103"/>
      <c r="E111" s="144"/>
      <c r="F111" s="103"/>
      <c r="G111" s="103"/>
      <c r="H111" s="103"/>
    </row>
    <row r="112" spans="1:9" s="104" customFormat="1" ht="20.100000000000001" customHeight="1" x14ac:dyDescent="0.25">
      <c r="B112" s="103"/>
      <c r="C112" s="143"/>
      <c r="D112" s="103"/>
      <c r="E112" s="144"/>
      <c r="F112" s="103"/>
      <c r="G112" s="103"/>
      <c r="H112" s="103"/>
    </row>
    <row r="113" spans="1:9" s="104" customFormat="1" ht="20.100000000000001" customHeight="1" x14ac:dyDescent="0.25">
      <c r="B113" s="103"/>
      <c r="C113" s="143"/>
      <c r="D113" s="103"/>
      <c r="E113" s="144"/>
      <c r="F113" s="103"/>
      <c r="G113" s="103"/>
      <c r="H113" s="103"/>
    </row>
    <row r="114" spans="1:9" s="104" customFormat="1" ht="20.100000000000001" customHeight="1" x14ac:dyDescent="0.25">
      <c r="E114" s="146"/>
    </row>
    <row r="115" spans="1:9" s="104" customFormat="1" ht="20.100000000000001" customHeight="1" x14ac:dyDescent="0.25">
      <c r="E115" s="146"/>
    </row>
    <row r="116" spans="1:9" s="104" customFormat="1" ht="20.100000000000001" customHeight="1" x14ac:dyDescent="0.25">
      <c r="E116" s="146"/>
    </row>
    <row r="117" spans="1:9" s="110" customFormat="1" ht="20.100000000000001" customHeight="1" x14ac:dyDescent="0.25">
      <c r="A117" s="141"/>
      <c r="B117" s="141"/>
      <c r="C117" s="141"/>
      <c r="D117" s="141"/>
      <c r="E117" s="141"/>
      <c r="F117" s="142"/>
      <c r="G117" s="141"/>
      <c r="H117" s="141"/>
      <c r="I117" s="104"/>
    </row>
    <row r="118" spans="1:9" ht="20.100000000000001" customHeight="1" x14ac:dyDescent="0.25">
      <c r="C118" s="138"/>
    </row>
    <row r="119" spans="1:9" ht="20.100000000000001" customHeight="1" x14ac:dyDescent="0.25">
      <c r="C119" s="138"/>
    </row>
    <row r="120" spans="1:9" ht="20.100000000000001" customHeight="1" x14ac:dyDescent="0.25">
      <c r="C120" s="138"/>
    </row>
    <row r="121" spans="1:9" ht="20.100000000000001" customHeight="1" x14ac:dyDescent="0.25">
      <c r="C121" s="138"/>
    </row>
    <row r="122" spans="1:9" ht="20.100000000000001" customHeight="1" x14ac:dyDescent="0.25">
      <c r="C122" s="138"/>
    </row>
    <row r="123" spans="1:9" ht="20.100000000000001" customHeight="1" x14ac:dyDescent="0.25">
      <c r="C123" s="138"/>
    </row>
    <row r="124" spans="1:9" ht="20.100000000000001" customHeight="1" x14ac:dyDescent="0.25">
      <c r="C124" s="138"/>
    </row>
    <row r="125" spans="1:9" ht="20.100000000000001" customHeight="1" x14ac:dyDescent="0.25"/>
    <row r="126" spans="1:9" ht="20.100000000000001" customHeight="1" x14ac:dyDescent="0.25"/>
    <row r="127" spans="1:9" ht="20.100000000000001" customHeight="1" x14ac:dyDescent="0.25"/>
    <row r="128" spans="1:9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</sheetData>
  <sortState xmlns:xlrd2="http://schemas.microsoft.com/office/spreadsheetml/2017/richdata2" ref="A44:H52">
    <sortCondition ref="C44:C52"/>
  </sortState>
  <printOptions horizontalCentered="1"/>
  <pageMargins left="0.39370078740157483" right="0.39370078740157483" top="0.78740157480314965" bottom="0.59055118110236227" header="0.31496062992125984" footer="0.31496062992125984"/>
  <pageSetup paperSize="9" orientation="portrait" r:id="rId1"/>
  <rowBreaks count="2" manualBreakCount="2">
    <brk id="30" max="6" man="1"/>
    <brk id="62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9</vt:i4>
      </vt:variant>
    </vt:vector>
  </HeadingPairs>
  <TitlesOfParts>
    <vt:vector size="17" baseType="lpstr">
      <vt:lpstr>L1</vt:lpstr>
      <vt:lpstr>L2</vt:lpstr>
      <vt:lpstr>L3</vt:lpstr>
      <vt:lpstr>L4</vt:lpstr>
      <vt:lpstr>L5</vt:lpstr>
      <vt:lpstr>L6</vt:lpstr>
      <vt:lpstr>L7</vt:lpstr>
      <vt:lpstr>récap</vt:lpstr>
      <vt:lpstr>'L1'!Impression_des_titres</vt:lpstr>
      <vt:lpstr>'L2'!Impression_des_titres</vt:lpstr>
      <vt:lpstr>'L3'!Impression_des_titres</vt:lpstr>
      <vt:lpstr>'L4'!Impression_des_titres</vt:lpstr>
      <vt:lpstr>'L5'!Impression_des_titres</vt:lpstr>
      <vt:lpstr>'L6'!Impression_des_titres</vt:lpstr>
      <vt:lpstr>'L7'!Impression_des_titres</vt:lpstr>
      <vt:lpstr>récap!Impression_des_titres</vt:lpstr>
      <vt:lpstr>récap!Zone_d_impression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2021-11-06T18:16:21Z</cp:lastPrinted>
  <dcterms:created xsi:type="dcterms:W3CDTF">2016-03-28T17:24:56Z</dcterms:created>
  <dcterms:modified xsi:type="dcterms:W3CDTF">2021-11-06T18:17:05Z</dcterms:modified>
</cp:coreProperties>
</file>