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filterPrivacy="1" codeName="ThisWorkbook"/>
  <xr:revisionPtr revIDLastSave="0" documentId="13_ncr:1_{73C98FA7-BB02-4441-90EC-9CEF5B41969E}" xr6:coauthVersionLast="46" xr6:coauthVersionMax="46" xr10:uidLastSave="{00000000-0000-0000-0000-000000000000}"/>
  <bookViews>
    <workbookView minimized="1" xWindow="2340" yWindow="2340" windowWidth="15375" windowHeight="7875" activeTab="1" xr2:uid="{00000000-000D-0000-FFFF-FFFF00000000}"/>
  </bookViews>
  <sheets>
    <sheet name="liste" sheetId="1" r:id="rId1"/>
    <sheet name="iprimer" sheetId="2" r:id="rId2"/>
  </sheets>
  <definedNames>
    <definedName name="_xlnm._FilterDatabase" localSheetId="0" hidden="1">liste!#REF!</definedName>
    <definedName name="_xlnm.Print_Area" localSheetId="1">iprimer!$G$4:$U$8</definedName>
    <definedName name="_xlnm.Print_Area" localSheetId="0">liste!$A$1:$H$39</definedName>
    <definedName name="وجدي">liste!$A$7:$H$39</definedName>
    <definedName name="وهبي">liste!$A:$H</definedName>
    <definedName name="وهيب">liste!$D$8:$D$106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9" i="1" l="1"/>
  <c r="A8" i="1"/>
  <c r="J18" i="2" s="1"/>
  <c r="J11" i="2" s="1"/>
  <c r="I4" i="2" s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H1" i="1" l="1"/>
  <c r="T5" i="2" l="1"/>
  <c r="I5" i="2"/>
  <c r="M5" i="2"/>
  <c r="Q5" i="2"/>
  <c r="M6" i="2"/>
</calcChain>
</file>

<file path=xl/sharedStrings.xml><?xml version="1.0" encoding="utf-8"?>
<sst xmlns="http://schemas.openxmlformats.org/spreadsheetml/2006/main" count="179" uniqueCount="122">
  <si>
    <t>-</t>
  </si>
  <si>
    <t>.............................</t>
  </si>
  <si>
    <t>liste</t>
  </si>
  <si>
    <t>page de test</t>
  </si>
  <si>
    <t>N°</t>
  </si>
  <si>
    <t>TT</t>
  </si>
  <si>
    <t>Nom</t>
  </si>
  <si>
    <t>Num</t>
  </si>
  <si>
    <t>CN</t>
  </si>
  <si>
    <t>CODE P</t>
  </si>
  <si>
    <t>Sos</t>
  </si>
  <si>
    <t>GG</t>
  </si>
  <si>
    <t>cl</t>
  </si>
  <si>
    <t>nl</t>
  </si>
  <si>
    <t>mm</t>
  </si>
  <si>
    <t>Mn</t>
  </si>
  <si>
    <t>cc</t>
  </si>
  <si>
    <t>c</t>
  </si>
  <si>
    <t>f</t>
  </si>
  <si>
    <t>ff</t>
  </si>
  <si>
    <t>ffff</t>
  </si>
  <si>
    <t>g</t>
  </si>
  <si>
    <t>hj</t>
  </si>
  <si>
    <t>hh7</t>
  </si>
  <si>
    <t>ali ali</t>
  </si>
  <si>
    <t>donal al</t>
  </si>
  <si>
    <t>cristo alo</t>
  </si>
  <si>
    <t>ajam am</t>
  </si>
  <si>
    <t>med ali</t>
  </si>
  <si>
    <t>sam</t>
  </si>
  <si>
    <t>marco</t>
  </si>
  <si>
    <t>francois</t>
  </si>
  <si>
    <t>alice</t>
  </si>
  <si>
    <t>adam</t>
  </si>
  <si>
    <t>ahmed</t>
  </si>
  <si>
    <t>firas</t>
  </si>
  <si>
    <t>sami</t>
  </si>
  <si>
    <t>kaka</t>
  </si>
  <si>
    <t>ibra</t>
  </si>
  <si>
    <t>ivra</t>
  </si>
  <si>
    <t>jusef</t>
  </si>
  <si>
    <t>amanda</t>
  </si>
  <si>
    <t>ahlam</t>
  </si>
  <si>
    <t>issa</t>
  </si>
  <si>
    <t>ricoba</t>
  </si>
  <si>
    <t>safinar</t>
  </si>
  <si>
    <t>patric</t>
  </si>
  <si>
    <t>bella</t>
  </si>
  <si>
    <t>bonn</t>
  </si>
  <si>
    <t>muldld</t>
  </si>
  <si>
    <t>dlld  kfkff</t>
  </si>
  <si>
    <t>test test</t>
  </si>
  <si>
    <t>ffkkfkf</t>
  </si>
  <si>
    <t>n kvfnf</t>
  </si>
  <si>
    <t>kffnvfvled</t>
  </si>
  <si>
    <t>,fkkfknbfknb</t>
  </si>
  <si>
    <t>08802000322011587</t>
  </si>
  <si>
    <t>03503042010100297</t>
  </si>
  <si>
    <t>12904000680100505</t>
  </si>
  <si>
    <t>03506060010100172</t>
  </si>
  <si>
    <t>12502000340105037</t>
  </si>
  <si>
    <t>12011000950100290</t>
  </si>
  <si>
    <t>08802000552011587</t>
  </si>
  <si>
    <t>0880200024011587</t>
  </si>
  <si>
    <t>03503044240100297</t>
  </si>
  <si>
    <t>03503042010100597</t>
  </si>
  <si>
    <t>12904000680100555</t>
  </si>
  <si>
    <t>03506060010100152</t>
  </si>
  <si>
    <t>12502000340105057</t>
  </si>
  <si>
    <t>12011000950100550</t>
  </si>
  <si>
    <t>08802000322011555</t>
  </si>
  <si>
    <t>03503055510100295</t>
  </si>
  <si>
    <t>ba 5125 6 -6</t>
  </si>
  <si>
    <t>ba 5125 6 -7</t>
  </si>
  <si>
    <t>ba 5125 6 -8</t>
  </si>
  <si>
    <t>ba 5125 6 -9</t>
  </si>
  <si>
    <t>ba 5125 6 -10</t>
  </si>
  <si>
    <t>ba 5125 6 -11</t>
  </si>
  <si>
    <t>ba 5125 6 -12</t>
  </si>
  <si>
    <t>ba 5125 6 -13</t>
  </si>
  <si>
    <t>ba 5125 6 -14</t>
  </si>
  <si>
    <t>ba 5125 6 -15</t>
  </si>
  <si>
    <t>ba 5125 6 -16</t>
  </si>
  <si>
    <t>ba 5125 6 -17</t>
  </si>
  <si>
    <t>ba 5125 6 -18</t>
  </si>
  <si>
    <t>ba 5125 6 -24</t>
  </si>
  <si>
    <t>ba 5125 6 -25</t>
  </si>
  <si>
    <t>ba 5125 6 -26</t>
  </si>
  <si>
    <t>ba 5125 6 -28</t>
  </si>
  <si>
    <t>ba 5125 6 -29</t>
  </si>
  <si>
    <t>ba 5125 6 -30</t>
  </si>
  <si>
    <t>ba 5125 6 -31</t>
  </si>
  <si>
    <t>ba 5125 6 -34</t>
  </si>
  <si>
    <t>ba 5125 6 -37</t>
  </si>
  <si>
    <t>Mnnn</t>
  </si>
  <si>
    <t>Mlll</t>
  </si>
  <si>
    <t>lllcle</t>
  </si>
  <si>
    <t>rvr,orenvro</t>
  </si>
  <si>
    <t>re,vbr,ber</t>
  </si>
  <si>
    <t>r;r,br</t>
  </si>
  <si>
    <t>*vrb,rpr</t>
  </si>
  <si>
    <t>rtthrt</t>
  </si>
  <si>
    <t>tbtr</t>
  </si>
  <si>
    <t>trbtr</t>
  </si>
  <si>
    <t>et</t>
  </si>
  <si>
    <t>ent</t>
  </si>
  <si>
    <t>n</t>
  </si>
  <si>
    <t>t</t>
  </si>
  <si>
    <t>te</t>
  </si>
  <si>
    <t>td</t>
  </si>
  <si>
    <t>nten</t>
  </si>
  <si>
    <t>tnr</t>
  </si>
  <si>
    <t>rtn</t>
  </si>
  <si>
    <t>trn</t>
  </si>
  <si>
    <t>r</t>
  </si>
  <si>
    <t>kuttrkwts</t>
  </si>
  <si>
    <t>rkys</t>
  </si>
  <si>
    <t>yksys</t>
  </si>
  <si>
    <t>kryssk</t>
  </si>
  <si>
    <t>Code P</t>
  </si>
  <si>
    <t>IIIIIIIIIIIIIIIIIIIIIIIIIIIIIIIIIIIIIIIIIIIIIIIIIIIIIIIIIIIIIII</t>
  </si>
  <si>
    <t xml:space="preserve">NNNN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</si>
</sst>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/mm/dd"/>
    <numFmt numFmtId="165" formatCode="\ 0.000&quot; &quot;\ \د&quot; &quot;"/>
    <numFmt numFmtId="166" formatCode="@\ &quot;     &quot;\ \x"/>
    <numFmt numFmtId="167" formatCode="\ 0.000&quot; &quot;\ \د\ &quot;     &quot;\ \=\ &quot; &quot;"/>
  </numFmts>
  <fonts count="1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abic Typesetting"/>
      <family val="4"/>
    </font>
    <font>
      <b/>
      <sz val="20"/>
      <color theme="1"/>
      <name val="Arabic Typesetting"/>
      <family val="4"/>
    </font>
    <font>
      <b/>
      <sz val="12"/>
      <color theme="1"/>
      <name val="Calibri"/>
      <family val="2"/>
      <scheme val="minor"/>
    </font>
    <font>
      <b/>
      <sz val="36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u/>
      <sz val="36"/>
      <color rgb="FFFF0000"/>
      <name val="Arabic Typesetting"/>
      <family val="4"/>
    </font>
    <font>
      <sz val="8"/>
      <name val="Calibri"/>
      <family val="2"/>
      <scheme val="minor"/>
    </font>
    <font>
      <b/>
      <u/>
      <sz val="24"/>
      <color rgb="FFFF0000"/>
      <name val="Arabic Typesetting"/>
      <family val="4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/>
      <diagonal/>
    </border>
    <border>
      <left/>
      <right style="thick">
        <color rgb="FF002060"/>
      </right>
      <top/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ck">
        <color theme="4" tint="-0.24994659260841701"/>
      </top>
      <bottom/>
      <diagonal/>
    </border>
    <border>
      <left style="thick">
        <color theme="4" tint="-0.24994659260841701"/>
      </left>
      <right/>
      <top style="thick">
        <color theme="4" tint="-0.24994659260841701"/>
      </top>
      <bottom/>
      <diagonal/>
    </border>
    <border>
      <left/>
      <right style="thick">
        <color theme="4" tint="-0.24994659260841701"/>
      </right>
      <top style="thick">
        <color theme="4" tint="-0.24994659260841701"/>
      </top>
      <bottom/>
      <diagonal/>
    </border>
    <border>
      <left style="thick">
        <color theme="4" tint="-0.24994659260841701"/>
      </left>
      <right/>
      <top/>
      <bottom/>
      <diagonal/>
    </border>
    <border>
      <left/>
      <right style="thick">
        <color theme="4" tint="-0.24994659260841701"/>
      </right>
      <top/>
      <bottom/>
      <diagonal/>
    </border>
    <border>
      <left style="thick">
        <color theme="4" tint="-0.24994659260841701"/>
      </left>
      <right/>
      <top/>
      <bottom style="thick">
        <color theme="4" tint="-0.24994659260841701"/>
      </bottom>
      <diagonal/>
    </border>
    <border>
      <left/>
      <right/>
      <top/>
      <bottom style="thick">
        <color theme="4" tint="-0.24994659260841701"/>
      </bottom>
      <diagonal/>
    </border>
    <border>
      <left/>
      <right style="thick">
        <color theme="4" tint="-0.24994659260841701"/>
      </right>
      <top/>
      <bottom style="thick">
        <color theme="4" tint="-0.2499465926084170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 indent="1"/>
    </xf>
    <xf numFmtId="0" fontId="0" fillId="0" borderId="0" xfId="0" applyAlignment="1">
      <alignment horizontal="right" vertical="center" indent="1" readingOrder="2"/>
    </xf>
    <xf numFmtId="0" fontId="0" fillId="0" borderId="0" xfId="0" applyAlignment="1"/>
    <xf numFmtId="0" fontId="6" fillId="0" borderId="0" xfId="0" applyFont="1" applyAlignment="1" applyProtection="1">
      <alignment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2" fillId="0" borderId="0" xfId="0" applyFont="1" applyBorder="1" applyAlignment="1" applyProtection="1">
      <alignment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0" fontId="0" fillId="0" borderId="0" xfId="0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vertical="center" readingOrder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 indent="1" readingOrder="2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 indent="1"/>
    </xf>
    <xf numFmtId="0" fontId="9" fillId="0" borderId="0" xfId="0" applyFont="1" applyAlignment="1">
      <alignment vertical="center"/>
    </xf>
    <xf numFmtId="167" fontId="7" fillId="4" borderId="0" xfId="0" applyNumberFormat="1" applyFont="1" applyFill="1" applyAlignment="1">
      <alignment readingOrder="2"/>
    </xf>
    <xf numFmtId="165" fontId="7" fillId="4" borderId="0" xfId="0" applyNumberFormat="1" applyFont="1" applyFill="1" applyAlignment="1">
      <alignment horizontal="right" readingOrder="2"/>
    </xf>
    <xf numFmtId="0" fontId="7" fillId="4" borderId="0" xfId="0" applyFont="1" applyFill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readingOrder="2"/>
    </xf>
    <xf numFmtId="0" fontId="1" fillId="4" borderId="5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readingOrder="2"/>
    </xf>
    <xf numFmtId="49" fontId="1" fillId="0" borderId="1" xfId="0" applyNumberFormat="1" applyFont="1" applyBorder="1" applyAlignment="1">
      <alignment horizontal="center" vertical="center" readingOrder="2"/>
    </xf>
    <xf numFmtId="49" fontId="1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center" indent="1" readingOrder="2"/>
    </xf>
    <xf numFmtId="0" fontId="8" fillId="0" borderId="2" xfId="0" applyFont="1" applyBorder="1" applyAlignment="1">
      <alignment horizontal="right" vertical="center" indent="1" readingOrder="2"/>
    </xf>
    <xf numFmtId="0" fontId="0" fillId="5" borderId="0" xfId="0" applyFill="1" applyAlignment="1">
      <alignment horizontal="right" vertical="center" indent="1"/>
    </xf>
    <xf numFmtId="0" fontId="11" fillId="4" borderId="7" xfId="0" applyFont="1" applyFill="1" applyBorder="1" applyAlignment="1">
      <alignment horizontal="center" vertical="center"/>
    </xf>
    <xf numFmtId="0" fontId="0" fillId="6" borderId="0" xfId="0" applyFill="1" applyAlignment="1"/>
    <xf numFmtId="0" fontId="0" fillId="6" borderId="0" xfId="0" applyFill="1"/>
    <xf numFmtId="0" fontId="13" fillId="6" borderId="0" xfId="0" applyFont="1" applyFill="1" applyAlignment="1"/>
    <xf numFmtId="0" fontId="13" fillId="6" borderId="0" xfId="0" applyFont="1" applyFill="1"/>
    <xf numFmtId="0" fontId="0" fillId="0" borderId="4" xfId="0" applyFont="1" applyBorder="1" applyAlignment="1">
      <alignment horizontal="center" vertical="center"/>
    </xf>
    <xf numFmtId="0" fontId="7" fillId="4" borderId="0" xfId="0" applyFont="1" applyFill="1" applyAlignment="1">
      <alignment horizontal="left"/>
    </xf>
    <xf numFmtId="166" fontId="7" fillId="4" borderId="0" xfId="0" applyNumberFormat="1" applyFont="1" applyFill="1" applyAlignment="1">
      <alignment horizontal="center" readingOrder="2"/>
    </xf>
    <xf numFmtId="0" fontId="1" fillId="0" borderId="0" xfId="0" applyFont="1" applyAlignment="1">
      <alignment horizontal="center" vertical="center"/>
    </xf>
    <xf numFmtId="0" fontId="7" fillId="4" borderId="0" xfId="0" applyFont="1" applyFill="1" applyAlignment="1">
      <alignment horizontal="center"/>
    </xf>
    <xf numFmtId="0" fontId="10" fillId="3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0" fontId="5" fillId="2" borderId="1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12" xfId="0" applyFont="1" applyFill="1" applyBorder="1" applyAlignment="1" applyProtection="1">
      <alignment horizontal="center" vertical="center"/>
      <protection locked="0"/>
    </xf>
    <xf numFmtId="0" fontId="5" fillId="2" borderId="13" xfId="0" applyFont="1" applyFill="1" applyBorder="1" applyAlignment="1" applyProtection="1">
      <alignment horizontal="center" vertical="center"/>
      <protection locked="0"/>
    </xf>
    <xf numFmtId="0" fontId="5" fillId="2" borderId="14" xfId="0" applyFont="1" applyFill="1" applyBorder="1" applyAlignment="1" applyProtection="1">
      <alignment horizontal="center" vertical="center"/>
      <protection locked="0"/>
    </xf>
    <xf numFmtId="0" fontId="5" fillId="2" borderId="15" xfId="0" applyFont="1" applyFill="1" applyBorder="1" applyAlignment="1" applyProtection="1">
      <alignment horizontal="center" vertical="center"/>
      <protection locked="0"/>
    </xf>
    <xf numFmtId="0" fontId="12" fillId="6" borderId="17" xfId="0" applyFont="1" applyFill="1" applyBorder="1" applyAlignment="1">
      <alignment horizontal="center" vertical="center" wrapText="1" readingOrder="2"/>
    </xf>
    <xf numFmtId="0" fontId="12" fillId="6" borderId="16" xfId="0" applyFont="1" applyFill="1" applyBorder="1" applyAlignment="1">
      <alignment horizontal="center" vertical="center" wrapText="1" readingOrder="2"/>
    </xf>
    <xf numFmtId="0" fontId="12" fillId="6" borderId="18" xfId="0" applyFont="1" applyFill="1" applyBorder="1" applyAlignment="1">
      <alignment horizontal="center" vertical="center" wrapText="1" readingOrder="2"/>
    </xf>
    <xf numFmtId="0" fontId="12" fillId="6" borderId="19" xfId="0" applyFont="1" applyFill="1" applyBorder="1" applyAlignment="1">
      <alignment horizontal="center" vertical="center" wrapText="1" readingOrder="2"/>
    </xf>
    <xf numFmtId="0" fontId="12" fillId="6" borderId="0" xfId="0" applyFont="1" applyFill="1" applyBorder="1" applyAlignment="1">
      <alignment horizontal="center" vertical="center" wrapText="1" readingOrder="2"/>
    </xf>
    <xf numFmtId="0" fontId="12" fillId="6" borderId="20" xfId="0" applyFont="1" applyFill="1" applyBorder="1" applyAlignment="1">
      <alignment horizontal="center" vertical="center" wrapText="1" readingOrder="2"/>
    </xf>
    <xf numFmtId="0" fontId="12" fillId="6" borderId="21" xfId="0" applyFont="1" applyFill="1" applyBorder="1" applyAlignment="1">
      <alignment horizontal="center" vertical="center" wrapText="1" readingOrder="2"/>
    </xf>
    <xf numFmtId="0" fontId="12" fillId="6" borderId="22" xfId="0" applyFont="1" applyFill="1" applyBorder="1" applyAlignment="1">
      <alignment horizontal="center" vertical="center" wrapText="1" readingOrder="2"/>
    </xf>
    <xf numFmtId="0" fontId="12" fillId="6" borderId="23" xfId="0" applyFont="1" applyFill="1" applyBorder="1" applyAlignment="1">
      <alignment horizontal="center" vertical="center" wrapText="1" readingOrder="2"/>
    </xf>
    <xf numFmtId="0" fontId="6" fillId="0" borderId="0" xfId="0" applyFont="1" applyFill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right" vertical="center" readingOrder="2"/>
      <protection hidden="1"/>
    </xf>
    <xf numFmtId="0" fontId="3" fillId="0" borderId="0" xfId="0" applyFont="1" applyAlignment="1" applyProtection="1">
      <alignment horizontal="right" vertical="center"/>
      <protection hidden="1"/>
    </xf>
  </cellXfs>
  <cellStyles count="1">
    <cellStyle name="Normal" xfId="0" builtinId="0"/>
  </cellStyles>
  <dxfs count="14"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alignment horizontal="right" vertical="center" textRotation="0" wrapText="0" relativeIndent="0" justifyLastLine="0" shrinkToFit="0" readingOrder="2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numFmt numFmtId="0" formatCode="General"/>
      <alignment horizontal="center" vertical="center" textRotation="0" wrapText="0" relative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</border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676275</xdr:colOff>
          <xdr:row>19</xdr:row>
          <xdr:rowOff>104775</xdr:rowOff>
        </xdr:from>
        <xdr:to>
          <xdr:col>13</xdr:col>
          <xdr:colOff>733425</xdr:colOff>
          <xdr:row>25</xdr:row>
          <xdr:rowOff>104775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105156" rIns="54864" bIns="105156" anchor="ctr" upright="1"/>
            <a:lstStyle/>
            <a:p>
              <a:pPr algn="ctr" rtl="0">
                <a:defRPr sz="1000"/>
              </a:pPr>
              <a:r>
                <a:rPr lang="fr-FR" sz="3600" b="1" i="0" u="sng" strike="noStrike" baseline="0">
                  <a:solidFill>
                    <a:srgbClr val="FF0000"/>
                  </a:solidFill>
                  <a:latin typeface="Arabic Typesetting"/>
                  <a:cs typeface="Arabic Typesetting"/>
                </a:rPr>
                <a:t>imprimer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19</xdr:row>
          <xdr:rowOff>114300</xdr:rowOff>
        </xdr:from>
        <xdr:to>
          <xdr:col>18</xdr:col>
          <xdr:colOff>28575</xdr:colOff>
          <xdr:row>25</xdr:row>
          <xdr:rowOff>95250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105156" rIns="54864" bIns="105156" anchor="ctr" upright="1"/>
            <a:lstStyle/>
            <a:p>
              <a:pPr algn="ctr" rtl="0">
                <a:defRPr sz="1000"/>
              </a:pPr>
              <a:r>
                <a:rPr lang="fr-FR" sz="3600" b="1" i="0" u="sng" strike="noStrike" baseline="0">
                  <a:solidFill>
                    <a:srgbClr val="FF0000"/>
                  </a:solidFill>
                  <a:latin typeface="Arabic Typesetting"/>
                  <a:cs typeface="Arabic Typesetting"/>
                </a:rPr>
                <a:t>imprimer tout dans </a:t>
              </a:r>
              <a:r>
                <a:rPr lang="fr-FR" sz="2400" b="1" i="0" u="sng" strike="noStrike" baseline="0">
                  <a:solidFill>
                    <a:srgbClr val="FF0000"/>
                  </a:solidFill>
                  <a:latin typeface="Arabic Typesetting"/>
                  <a:cs typeface="Arabic Typesetting"/>
                </a:rPr>
                <a:t>même pdf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7:H39" totalsRowShown="0" headerRowDxfId="12" headerRowBorderDxfId="11" tableBorderDxfId="10">
  <sortState xmlns:xlrd2="http://schemas.microsoft.com/office/spreadsheetml/2017/richdata2" ref="A8:H39">
    <sortCondition ref="B8:B39" customList="عميد,عقيد,مقدّم,رائد,نقيب,ملازم أول,م ش أول,ملازم,ن أ أول,ناظر أمن,ن أ م,حافظ أمن,ر أ أول,رقيب أمن"/>
    <sortCondition ref="E8:E39"/>
  </sortState>
  <tableColumns count="8">
    <tableColumn id="1" xr3:uid="{00000000-0010-0000-0000-000001000000}" name="N°" dataDxfId="9">
      <calculatedColumnFormula>IF(C8="","",SUBTOTAL(3,$C$8:C8))</calculatedColumnFormula>
    </tableColumn>
    <tableColumn id="2" xr3:uid="{00000000-0010-0000-0000-000002000000}" name="TT" dataDxfId="8"/>
    <tableColumn id="3" xr3:uid="{00000000-0010-0000-0000-000003000000}" name="Nom" dataDxfId="7"/>
    <tableColumn id="4" xr3:uid="{00000000-0010-0000-0000-000004000000}" name="Num" dataDxfId="6"/>
    <tableColumn id="5" xr3:uid="{00000000-0010-0000-0000-000005000000}" name="CN" dataDxfId="5"/>
    <tableColumn id="6" xr3:uid="{00000000-0010-0000-0000-000006000000}" name="CODE P" dataDxfId="4"/>
    <tableColumn id="7" xr3:uid="{00000000-0010-0000-0000-000007000000}" name="Sos" dataDxfId="3"/>
    <tableColumn id="8" xr3:uid="{00000000-0010-0000-0000-000008000000}" name="GG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04"/>
  <sheetViews>
    <sheetView rightToLeft="1" workbookViewId="0">
      <selection activeCell="J20" sqref="J20"/>
    </sheetView>
  </sheetViews>
  <sheetFormatPr baseColWidth="10" defaultColWidth="9.140625" defaultRowHeight="18.75" x14ac:dyDescent="0.25"/>
  <cols>
    <col min="1" max="1" width="7.42578125" style="3" customWidth="1"/>
    <col min="2" max="2" width="9" style="2" bestFit="1" customWidth="1"/>
    <col min="3" max="3" width="31" style="5" bestFit="1" customWidth="1"/>
    <col min="4" max="4" width="9" style="1" bestFit="1" customWidth="1"/>
    <col min="5" max="5" width="15.42578125" style="1" bestFit="1" customWidth="1"/>
    <col min="6" max="6" width="30.42578125" style="1" customWidth="1"/>
    <col min="7" max="7" width="26" style="4" bestFit="1" customWidth="1"/>
    <col min="8" max="8" width="16" style="4" customWidth="1"/>
  </cols>
  <sheetData>
    <row r="1" spans="1:12" ht="19.5" customHeight="1" x14ac:dyDescent="0.25">
      <c r="A1" s="50"/>
      <c r="B1" s="50"/>
      <c r="C1" s="50"/>
      <c r="G1" s="14"/>
      <c r="H1" s="15">
        <f ca="1">TODAY()</f>
        <v>44234</v>
      </c>
    </row>
    <row r="2" spans="1:12" ht="20.25" customHeight="1" x14ac:dyDescent="0.25">
      <c r="A2" s="50"/>
      <c r="B2" s="50"/>
      <c r="C2" s="50"/>
      <c r="G2" s="41"/>
    </row>
    <row r="3" spans="1:12" ht="24" customHeight="1" x14ac:dyDescent="0.25">
      <c r="A3" s="50"/>
      <c r="B3" s="50"/>
      <c r="C3" s="50"/>
    </row>
    <row r="4" spans="1:12" ht="24" customHeight="1" x14ac:dyDescent="0.35">
      <c r="A4" s="51"/>
      <c r="B4" s="51"/>
      <c r="C4" s="51"/>
      <c r="D4" s="51"/>
      <c r="E4" s="51"/>
      <c r="F4" s="51"/>
      <c r="G4" s="51"/>
      <c r="H4" s="51"/>
    </row>
    <row r="5" spans="1:12" ht="24" customHeight="1" x14ac:dyDescent="0.35">
      <c r="A5" s="51" t="s">
        <v>3</v>
      </c>
      <c r="B5" s="51"/>
      <c r="C5" s="51"/>
      <c r="D5" s="51"/>
      <c r="E5" s="51"/>
      <c r="F5" s="51"/>
      <c r="G5" s="51"/>
      <c r="H5" s="51"/>
      <c r="L5" t="s">
        <v>2</v>
      </c>
    </row>
    <row r="6" spans="1:12" ht="24" customHeight="1" x14ac:dyDescent="0.35">
      <c r="A6" s="48"/>
      <c r="B6" s="48"/>
      <c r="C6" s="48"/>
      <c r="D6" s="49"/>
      <c r="E6" s="49"/>
      <c r="F6" s="23"/>
      <c r="G6" s="24"/>
      <c r="H6" s="25"/>
    </row>
    <row r="7" spans="1:12" ht="27.75" customHeight="1" x14ac:dyDescent="0.25">
      <c r="A7" s="30" t="s">
        <v>4</v>
      </c>
      <c r="B7" s="31" t="s">
        <v>5</v>
      </c>
      <c r="C7" s="32" t="s">
        <v>6</v>
      </c>
      <c r="D7" s="31" t="s">
        <v>7</v>
      </c>
      <c r="E7" s="31" t="s">
        <v>8</v>
      </c>
      <c r="F7" s="31" t="s">
        <v>9</v>
      </c>
      <c r="G7" s="31" t="s">
        <v>10</v>
      </c>
      <c r="H7" s="33" t="s">
        <v>11</v>
      </c>
    </row>
    <row r="8" spans="1:12" ht="20.100000000000001" customHeight="1" x14ac:dyDescent="0.25">
      <c r="A8" s="28">
        <f>IF(C8="","",SUBTOTAL(3,$C$8:C8))</f>
        <v>1</v>
      </c>
      <c r="B8" s="26" t="s">
        <v>12</v>
      </c>
      <c r="C8" s="40" t="s">
        <v>24</v>
      </c>
      <c r="D8" s="27">
        <v>50020</v>
      </c>
      <c r="E8" s="27">
        <v>7846</v>
      </c>
      <c r="F8" s="36" t="s">
        <v>56</v>
      </c>
      <c r="G8" s="27" t="s">
        <v>72</v>
      </c>
      <c r="H8" s="34" t="s">
        <v>94</v>
      </c>
    </row>
    <row r="9" spans="1:12" ht="20.100000000000001" customHeight="1" x14ac:dyDescent="0.25">
      <c r="A9" s="29">
        <f>IF(C9="","",SUBTOTAL(3,$C$8:C9))</f>
        <v>2</v>
      </c>
      <c r="B9" s="16" t="s">
        <v>13</v>
      </c>
      <c r="C9" s="39" t="s">
        <v>25</v>
      </c>
      <c r="D9" s="17">
        <v>3203</v>
      </c>
      <c r="E9" s="17">
        <v>8459</v>
      </c>
      <c r="F9" s="37" t="s">
        <v>57</v>
      </c>
      <c r="G9" s="27" t="s">
        <v>73</v>
      </c>
      <c r="H9" s="35" t="s">
        <v>95</v>
      </c>
    </row>
    <row r="10" spans="1:12" ht="20.100000000000001" customHeight="1" x14ac:dyDescent="0.25">
      <c r="A10" s="29">
        <f>IF(C10="","",SUBTOTAL(3,$C$8:C10))</f>
        <v>3</v>
      </c>
      <c r="B10" s="16" t="s">
        <v>14</v>
      </c>
      <c r="C10" s="39" t="s">
        <v>26</v>
      </c>
      <c r="D10" s="17">
        <v>2215</v>
      </c>
      <c r="E10" s="17">
        <v>995456</v>
      </c>
      <c r="F10" s="37" t="s">
        <v>58</v>
      </c>
      <c r="G10" s="27" t="s">
        <v>74</v>
      </c>
      <c r="H10" s="35" t="s">
        <v>96</v>
      </c>
    </row>
    <row r="11" spans="1:12" ht="20.100000000000001" customHeight="1" x14ac:dyDescent="0.25">
      <c r="A11" s="29">
        <f>IF(C11="","",SUBTOTAL(3,$C$8:C11))</f>
        <v>4</v>
      </c>
      <c r="B11" s="16" t="s">
        <v>14</v>
      </c>
      <c r="C11" s="39" t="s">
        <v>27</v>
      </c>
      <c r="D11" s="17">
        <v>15</v>
      </c>
      <c r="E11" s="17">
        <v>6449245197</v>
      </c>
      <c r="F11" s="38" t="s">
        <v>59</v>
      </c>
      <c r="G11" s="27" t="s">
        <v>75</v>
      </c>
      <c r="H11" s="35" t="s">
        <v>97</v>
      </c>
    </row>
    <row r="12" spans="1:12" ht="20.100000000000001" customHeight="1" x14ac:dyDescent="0.25">
      <c r="A12" s="29">
        <f>IF(C12="","",SUBTOTAL(3,$C$8:C12))</f>
        <v>5</v>
      </c>
      <c r="B12" s="16" t="s">
        <v>14</v>
      </c>
      <c r="C12" s="39" t="s">
        <v>28</v>
      </c>
      <c r="D12" s="17">
        <v>2556</v>
      </c>
      <c r="E12" s="17">
        <v>971971</v>
      </c>
      <c r="F12" s="37" t="s">
        <v>60</v>
      </c>
      <c r="G12" s="27" t="s">
        <v>76</v>
      </c>
      <c r="H12" s="35" t="s">
        <v>98</v>
      </c>
    </row>
    <row r="13" spans="1:12" ht="20.100000000000001" customHeight="1" x14ac:dyDescent="0.25">
      <c r="A13" s="29">
        <f>IF(C13="","",SUBTOTAL(3,$C$8:C13))</f>
        <v>6</v>
      </c>
      <c r="B13" s="16" t="s">
        <v>14</v>
      </c>
      <c r="C13" s="39" t="s">
        <v>29</v>
      </c>
      <c r="D13" s="17">
        <v>55456</v>
      </c>
      <c r="E13" s="17">
        <v>1264621</v>
      </c>
      <c r="F13" s="37" t="s">
        <v>61</v>
      </c>
      <c r="G13" s="27" t="s">
        <v>77</v>
      </c>
      <c r="H13" s="35" t="s">
        <v>99</v>
      </c>
    </row>
    <row r="14" spans="1:12" ht="20.100000000000001" customHeight="1" x14ac:dyDescent="0.25">
      <c r="A14" s="29">
        <f>IF(C14="","",SUBTOTAL(3,$C$8:C14))</f>
        <v>7</v>
      </c>
      <c r="B14" s="16" t="s">
        <v>14</v>
      </c>
      <c r="C14" s="39" t="s">
        <v>30</v>
      </c>
      <c r="D14" s="17">
        <v>2156</v>
      </c>
      <c r="E14" s="17">
        <v>6412646241</v>
      </c>
      <c r="F14" s="36" t="s">
        <v>62</v>
      </c>
      <c r="G14" s="27" t="s">
        <v>78</v>
      </c>
      <c r="H14" s="35" t="s">
        <v>100</v>
      </c>
    </row>
    <row r="15" spans="1:12" ht="20.100000000000001" customHeight="1" x14ac:dyDescent="0.25">
      <c r="A15" s="29">
        <f>IF(C15="","",SUBTOTAL(3,$C$8:C15))</f>
        <v>8</v>
      </c>
      <c r="B15" s="16" t="s">
        <v>14</v>
      </c>
      <c r="C15" s="39" t="s">
        <v>31</v>
      </c>
      <c r="D15" s="17">
        <v>59954</v>
      </c>
      <c r="E15" s="17">
        <v>246242</v>
      </c>
      <c r="F15" s="37" t="s">
        <v>64</v>
      </c>
      <c r="G15" s="27" t="s">
        <v>79</v>
      </c>
      <c r="H15" s="35" t="s">
        <v>101</v>
      </c>
    </row>
    <row r="16" spans="1:12" ht="20.100000000000001" customHeight="1" x14ac:dyDescent="0.25">
      <c r="A16" s="29">
        <f>IF(C16="","",SUBTOTAL(3,$C$8:C16))</f>
        <v>9</v>
      </c>
      <c r="B16" s="16" t="s">
        <v>14</v>
      </c>
      <c r="C16" s="39" t="s">
        <v>32</v>
      </c>
      <c r="D16" s="17">
        <v>5556</v>
      </c>
      <c r="E16" s="17">
        <v>422627579</v>
      </c>
      <c r="F16" s="36" t="s">
        <v>63</v>
      </c>
      <c r="G16" s="27" t="s">
        <v>80</v>
      </c>
      <c r="H16" s="35" t="s">
        <v>102</v>
      </c>
    </row>
    <row r="17" spans="1:8" ht="20.100000000000001" customHeight="1" x14ac:dyDescent="0.25">
      <c r="A17" s="29">
        <f>IF(C17="","",SUBTOTAL(3,$C$8:C17))</f>
        <v>10</v>
      </c>
      <c r="B17" s="16" t="s">
        <v>15</v>
      </c>
      <c r="C17" s="39" t="s">
        <v>33</v>
      </c>
      <c r="D17" s="17">
        <v>6565</v>
      </c>
      <c r="E17" s="17">
        <v>24127917</v>
      </c>
      <c r="F17" s="37" t="s">
        <v>57</v>
      </c>
      <c r="G17" s="27" t="s">
        <v>81</v>
      </c>
      <c r="H17" s="35" t="s">
        <v>103</v>
      </c>
    </row>
    <row r="18" spans="1:8" ht="20.100000000000001" customHeight="1" x14ac:dyDescent="0.25">
      <c r="A18" s="29">
        <f>IF(C18="","",SUBTOTAL(3,$C$8:C18))</f>
        <v>11</v>
      </c>
      <c r="B18" s="16" t="s">
        <v>15</v>
      </c>
      <c r="C18" s="39" t="s">
        <v>34</v>
      </c>
      <c r="D18" s="17">
        <v>554569</v>
      </c>
      <c r="E18" s="17">
        <v>216421579</v>
      </c>
      <c r="F18" s="37" t="s">
        <v>58</v>
      </c>
      <c r="G18" s="27" t="s">
        <v>82</v>
      </c>
      <c r="H18" s="35" t="s">
        <v>102</v>
      </c>
    </row>
    <row r="19" spans="1:8" ht="20.100000000000001" customHeight="1" x14ac:dyDescent="0.25">
      <c r="A19" s="29">
        <f>IF(C19="","",SUBTOTAL(3,$C$8:C19))</f>
        <v>12</v>
      </c>
      <c r="B19" s="16" t="s">
        <v>15</v>
      </c>
      <c r="C19" s="39" t="s">
        <v>35</v>
      </c>
      <c r="D19" s="17">
        <v>2541</v>
      </c>
      <c r="E19" s="17">
        <v>29429717</v>
      </c>
      <c r="F19" s="38" t="s">
        <v>59</v>
      </c>
      <c r="G19" s="27" t="s">
        <v>83</v>
      </c>
      <c r="H19" s="35" t="s">
        <v>101</v>
      </c>
    </row>
    <row r="20" spans="1:8" ht="20.100000000000001" customHeight="1" x14ac:dyDescent="0.25">
      <c r="A20" s="29">
        <f>IF(C20="","",SUBTOTAL(3,$C$8:C20))</f>
        <v>13</v>
      </c>
      <c r="B20" s="16" t="s">
        <v>15</v>
      </c>
      <c r="C20" s="39" t="s">
        <v>36</v>
      </c>
      <c r="D20" s="17">
        <v>256</v>
      </c>
      <c r="E20" s="17">
        <v>72297571</v>
      </c>
      <c r="F20" s="37" t="s">
        <v>60</v>
      </c>
      <c r="G20" s="27" t="s">
        <v>84</v>
      </c>
      <c r="H20" s="35" t="s">
        <v>118</v>
      </c>
    </row>
    <row r="21" spans="1:8" ht="20.100000000000001" customHeight="1" x14ac:dyDescent="0.25">
      <c r="A21" s="29">
        <f>IF(C21="","",SUBTOTAL(3,$C$8:C21))</f>
        <v>14</v>
      </c>
      <c r="B21" s="16" t="s">
        <v>16</v>
      </c>
      <c r="C21" s="39" t="s">
        <v>37</v>
      </c>
      <c r="D21" s="17">
        <v>236</v>
      </c>
      <c r="E21" s="17">
        <v>21761797</v>
      </c>
      <c r="F21" s="37" t="s">
        <v>61</v>
      </c>
      <c r="G21" s="27" t="s">
        <v>76</v>
      </c>
      <c r="H21" s="35" t="s">
        <v>104</v>
      </c>
    </row>
    <row r="22" spans="1:8" ht="20.100000000000001" customHeight="1" x14ac:dyDescent="0.25">
      <c r="A22" s="29">
        <f>IF(C22="","",SUBTOTAL(3,$C$8:C22))</f>
        <v>15</v>
      </c>
      <c r="B22" s="16" t="s">
        <v>16</v>
      </c>
      <c r="C22" s="39" t="s">
        <v>38</v>
      </c>
      <c r="D22" s="17">
        <v>55545</v>
      </c>
      <c r="E22" s="17">
        <v>23462</v>
      </c>
      <c r="F22" s="36" t="s">
        <v>56</v>
      </c>
      <c r="G22" s="27" t="s">
        <v>77</v>
      </c>
      <c r="H22" s="35" t="s">
        <v>104</v>
      </c>
    </row>
    <row r="23" spans="1:8" ht="20.100000000000001" customHeight="1" x14ac:dyDescent="0.25">
      <c r="A23" s="29">
        <f>IF(C23="","",SUBTOTAL(3,$C$8:C23))</f>
        <v>16</v>
      </c>
      <c r="B23" s="16" t="s">
        <v>17</v>
      </c>
      <c r="C23" s="39" t="s">
        <v>39</v>
      </c>
      <c r="D23" s="17">
        <v>5522</v>
      </c>
      <c r="E23" s="17">
        <v>979227978</v>
      </c>
      <c r="F23" s="37" t="s">
        <v>57</v>
      </c>
      <c r="G23" s="27" t="s">
        <v>78</v>
      </c>
      <c r="H23" s="35" t="s">
        <v>105</v>
      </c>
    </row>
    <row r="24" spans="1:8" ht="20.100000000000001" customHeight="1" x14ac:dyDescent="0.25">
      <c r="A24" s="29">
        <f>IF(C24="","",SUBTOTAL(3,$C$8:C24))</f>
        <v>17</v>
      </c>
      <c r="B24" s="16" t="s">
        <v>18</v>
      </c>
      <c r="C24" s="39" t="s">
        <v>40</v>
      </c>
      <c r="D24" s="17">
        <v>5522</v>
      </c>
      <c r="E24" s="17">
        <v>646525</v>
      </c>
      <c r="F24" s="36" t="s">
        <v>56</v>
      </c>
      <c r="G24" s="27" t="s">
        <v>79</v>
      </c>
      <c r="H24" s="35" t="s">
        <v>104</v>
      </c>
    </row>
    <row r="25" spans="1:8" ht="20.100000000000001" customHeight="1" x14ac:dyDescent="0.25">
      <c r="A25" s="29">
        <f>IF(C25="","",SUBTOTAL(3,$C$8:C25))</f>
        <v>18</v>
      </c>
      <c r="B25" s="16" t="s">
        <v>19</v>
      </c>
      <c r="C25" s="39" t="s">
        <v>41</v>
      </c>
      <c r="D25" s="17">
        <v>5522</v>
      </c>
      <c r="E25" s="17">
        <v>6166595</v>
      </c>
      <c r="F25" s="37" t="s">
        <v>57</v>
      </c>
      <c r="G25" s="27" t="s">
        <v>80</v>
      </c>
      <c r="H25" s="35" t="s">
        <v>106</v>
      </c>
    </row>
    <row r="26" spans="1:8" ht="20.100000000000001" customHeight="1" x14ac:dyDescent="0.25">
      <c r="A26" s="29">
        <f>IF(C26="","",SUBTOTAL(3,$C$8:C26))</f>
        <v>19</v>
      </c>
      <c r="B26" s="16" t="s">
        <v>19</v>
      </c>
      <c r="C26" s="39" t="s">
        <v>42</v>
      </c>
      <c r="D26" s="17">
        <v>554153</v>
      </c>
      <c r="E26" s="17">
        <v>46644345</v>
      </c>
      <c r="F26" s="37" t="s">
        <v>58</v>
      </c>
      <c r="G26" s="27" t="s">
        <v>85</v>
      </c>
      <c r="H26" s="35" t="s">
        <v>117</v>
      </c>
    </row>
    <row r="27" spans="1:8" ht="20.100000000000001" customHeight="1" x14ac:dyDescent="0.25">
      <c r="A27" s="29">
        <f>IF(C27="","",SUBTOTAL(3,$C$8:C27))</f>
        <v>20</v>
      </c>
      <c r="B27" s="16" t="s">
        <v>20</v>
      </c>
      <c r="C27" s="39" t="s">
        <v>43</v>
      </c>
      <c r="D27" s="17">
        <v>5545</v>
      </c>
      <c r="E27" s="17">
        <v>6462267</v>
      </c>
      <c r="F27" s="38" t="s">
        <v>59</v>
      </c>
      <c r="G27" s="27" t="s">
        <v>86</v>
      </c>
      <c r="H27" s="35" t="s">
        <v>108</v>
      </c>
    </row>
    <row r="28" spans="1:8" ht="20.100000000000001" customHeight="1" x14ac:dyDescent="0.25">
      <c r="A28" s="29">
        <f>IF(C28="","",SUBTOTAL(3,$C$8:C28))</f>
        <v>21</v>
      </c>
      <c r="B28" s="16" t="s">
        <v>19</v>
      </c>
      <c r="C28" s="39" t="s">
        <v>44</v>
      </c>
      <c r="D28" s="17">
        <v>55453</v>
      </c>
      <c r="E28" s="17">
        <v>4645576242</v>
      </c>
      <c r="F28" s="37" t="s">
        <v>60</v>
      </c>
      <c r="G28" s="27" t="s">
        <v>87</v>
      </c>
      <c r="H28" s="35" t="s">
        <v>116</v>
      </c>
    </row>
    <row r="29" spans="1:8" ht="20.100000000000001" customHeight="1" x14ac:dyDescent="0.25">
      <c r="A29" s="29">
        <f>IF(C29="","",SUBTOTAL(3,$C$8:C29))</f>
        <v>22</v>
      </c>
      <c r="B29" s="16" t="s">
        <v>19</v>
      </c>
      <c r="C29" s="39" t="s">
        <v>45</v>
      </c>
      <c r="D29" s="17">
        <v>365</v>
      </c>
      <c r="E29" s="17">
        <v>442547</v>
      </c>
      <c r="F29" s="37" t="s">
        <v>61</v>
      </c>
      <c r="G29" s="27" t="s">
        <v>86</v>
      </c>
      <c r="H29" s="35" t="s">
        <v>107</v>
      </c>
    </row>
    <row r="30" spans="1:8" ht="20.100000000000001" customHeight="1" x14ac:dyDescent="0.25">
      <c r="A30" s="29">
        <f>IF(C30="","",SUBTOTAL(3,$C$8:C30))</f>
        <v>23</v>
      </c>
      <c r="B30" s="16" t="s">
        <v>18</v>
      </c>
      <c r="C30" s="39" t="s">
        <v>46</v>
      </c>
      <c r="D30" s="17">
        <v>222</v>
      </c>
      <c r="E30" s="17">
        <v>24547567262</v>
      </c>
      <c r="F30" s="36" t="s">
        <v>56</v>
      </c>
      <c r="G30" s="27" t="s">
        <v>88</v>
      </c>
      <c r="H30" s="35" t="s">
        <v>109</v>
      </c>
    </row>
    <row r="31" spans="1:8" ht="20.100000000000001" customHeight="1" x14ac:dyDescent="0.25">
      <c r="A31" s="29">
        <f>IF(C31="","",SUBTOTAL(3,$C$8:C31))</f>
        <v>24</v>
      </c>
      <c r="B31" s="16" t="s">
        <v>18</v>
      </c>
      <c r="C31" s="39" t="s">
        <v>47</v>
      </c>
      <c r="D31" s="17">
        <v>111</v>
      </c>
      <c r="E31" s="17">
        <v>242575276</v>
      </c>
      <c r="F31" s="37" t="s">
        <v>57</v>
      </c>
      <c r="G31" s="27" t="s">
        <v>89</v>
      </c>
      <c r="H31" s="35" t="s">
        <v>110</v>
      </c>
    </row>
    <row r="32" spans="1:8" ht="20.100000000000001" customHeight="1" x14ac:dyDescent="0.25">
      <c r="A32" s="29">
        <f>IF(C32="","",SUBTOTAL(3,$C$8:C32))</f>
        <v>25</v>
      </c>
      <c r="B32" s="16" t="s">
        <v>18</v>
      </c>
      <c r="C32" s="39" t="s">
        <v>48</v>
      </c>
      <c r="D32" s="17">
        <v>1</v>
      </c>
      <c r="E32" s="17">
        <v>2757557</v>
      </c>
      <c r="F32" s="36" t="s">
        <v>56</v>
      </c>
      <c r="G32" s="27" t="s">
        <v>90</v>
      </c>
      <c r="H32" s="35" t="s">
        <v>103</v>
      </c>
    </row>
    <row r="33" spans="1:8" ht="20.100000000000001" customHeight="1" x14ac:dyDescent="0.25">
      <c r="A33" s="29">
        <f>IF(C33="","",SUBTOTAL(3,$C$8:C33))</f>
        <v>26</v>
      </c>
      <c r="B33" s="16" t="s">
        <v>18</v>
      </c>
      <c r="C33" s="39" t="s">
        <v>49</v>
      </c>
      <c r="D33" s="17">
        <v>2236</v>
      </c>
      <c r="E33" s="17">
        <v>547992</v>
      </c>
      <c r="F33" s="37" t="s">
        <v>65</v>
      </c>
      <c r="G33" s="27" t="s">
        <v>91</v>
      </c>
      <c r="H33" s="35" t="s">
        <v>111</v>
      </c>
    </row>
    <row r="34" spans="1:8" ht="20.100000000000001" customHeight="1" x14ac:dyDescent="0.25">
      <c r="A34" s="29">
        <f>IF(C34="","",SUBTOTAL(3,$C$8:C34))</f>
        <v>27</v>
      </c>
      <c r="B34" s="16" t="s">
        <v>18</v>
      </c>
      <c r="C34" s="39" t="s">
        <v>50</v>
      </c>
      <c r="D34" s="17">
        <v>6659</v>
      </c>
      <c r="E34" s="17">
        <v>242727</v>
      </c>
      <c r="F34" s="37" t="s">
        <v>66</v>
      </c>
      <c r="G34" s="27" t="s">
        <v>85</v>
      </c>
      <c r="H34" s="35" t="s">
        <v>115</v>
      </c>
    </row>
    <row r="35" spans="1:8" ht="20.100000000000001" customHeight="1" x14ac:dyDescent="0.25">
      <c r="A35" s="29">
        <f>IF(C35="","",SUBTOTAL(3,$C$8:C35))</f>
        <v>28</v>
      </c>
      <c r="B35" s="16" t="s">
        <v>18</v>
      </c>
      <c r="C35" s="39" t="s">
        <v>51</v>
      </c>
      <c r="D35" s="17">
        <v>9875</v>
      </c>
      <c r="E35" s="17">
        <v>2712799572</v>
      </c>
      <c r="F35" s="38" t="s">
        <v>67</v>
      </c>
      <c r="G35" s="27" t="s">
        <v>86</v>
      </c>
      <c r="H35" s="35" t="s">
        <v>112</v>
      </c>
    </row>
    <row r="36" spans="1:8" ht="20.100000000000001" customHeight="1" x14ac:dyDescent="0.25">
      <c r="A36" s="29">
        <f>IF(C36="","",SUBTOTAL(3,$C$8:C36))</f>
        <v>29</v>
      </c>
      <c r="B36" s="16" t="s">
        <v>18</v>
      </c>
      <c r="C36" s="39" t="s">
        <v>52</v>
      </c>
      <c r="D36" s="17">
        <v>66959</v>
      </c>
      <c r="E36" s="17">
        <v>22997297</v>
      </c>
      <c r="F36" s="37" t="s">
        <v>68</v>
      </c>
      <c r="G36" s="27" t="s">
        <v>92</v>
      </c>
      <c r="H36" s="35" t="s">
        <v>106</v>
      </c>
    </row>
    <row r="37" spans="1:8" ht="20.100000000000001" customHeight="1" x14ac:dyDescent="0.25">
      <c r="A37" s="29">
        <f>IF(C37="","",SUBTOTAL(3,$C$8:C37))</f>
        <v>30</v>
      </c>
      <c r="B37" s="16" t="s">
        <v>21</v>
      </c>
      <c r="C37" s="39" t="s">
        <v>53</v>
      </c>
      <c r="D37" s="17">
        <v>66233</v>
      </c>
      <c r="E37" s="17">
        <v>27129797927</v>
      </c>
      <c r="F37" s="37" t="s">
        <v>69</v>
      </c>
      <c r="G37" s="27" t="s">
        <v>85</v>
      </c>
      <c r="H37" s="35" t="s">
        <v>113</v>
      </c>
    </row>
    <row r="38" spans="1:8" ht="20.100000000000001" customHeight="1" x14ac:dyDescent="0.25">
      <c r="A38" s="29">
        <f>IF(C38="","",SUBTOTAL(3,$C$8:C38))</f>
        <v>31</v>
      </c>
      <c r="B38" s="16" t="s">
        <v>23</v>
      </c>
      <c r="C38" s="39" t="s">
        <v>54</v>
      </c>
      <c r="D38" s="17">
        <v>22165</v>
      </c>
      <c r="E38" s="17">
        <v>279712979</v>
      </c>
      <c r="F38" s="36" t="s">
        <v>70</v>
      </c>
      <c r="G38" s="27" t="s">
        <v>86</v>
      </c>
      <c r="H38" s="35" t="s">
        <v>114</v>
      </c>
    </row>
    <row r="39" spans="1:8" ht="20.100000000000001" customHeight="1" x14ac:dyDescent="0.25">
      <c r="A39" s="47">
        <f>IF(C39="","",SUBTOTAL(3,$C$8:C39))</f>
        <v>32</v>
      </c>
      <c r="B39" s="16" t="s">
        <v>22</v>
      </c>
      <c r="C39" s="39" t="s">
        <v>55</v>
      </c>
      <c r="D39" s="17">
        <v>556651</v>
      </c>
      <c r="E39" s="17">
        <v>424279272</v>
      </c>
      <c r="F39" s="37" t="s">
        <v>71</v>
      </c>
      <c r="G39" s="27" t="s">
        <v>93</v>
      </c>
      <c r="H39" s="35" t="s">
        <v>113</v>
      </c>
    </row>
    <row r="40" spans="1:8" ht="17.25" x14ac:dyDescent="0.25">
      <c r="A40" s="22"/>
      <c r="B40" s="18"/>
      <c r="C40" s="19"/>
      <c r="D40" s="20"/>
      <c r="E40" s="20"/>
      <c r="F40" s="20"/>
      <c r="G40" s="21"/>
      <c r="H40" s="21"/>
    </row>
    <row r="41" spans="1:8" ht="17.25" x14ac:dyDescent="0.25">
      <c r="A41" s="22"/>
      <c r="B41" s="18"/>
      <c r="C41" s="19"/>
      <c r="D41" s="20"/>
      <c r="E41" s="20"/>
      <c r="F41" s="20"/>
      <c r="G41" s="21"/>
      <c r="H41" s="21"/>
    </row>
    <row r="42" spans="1:8" ht="17.25" x14ac:dyDescent="0.25">
      <c r="A42" s="22"/>
      <c r="B42" s="18"/>
      <c r="C42" s="19"/>
      <c r="D42" s="20"/>
      <c r="E42" s="20"/>
      <c r="F42" s="20"/>
      <c r="G42" s="21"/>
      <c r="H42" s="21"/>
    </row>
    <row r="43" spans="1:8" ht="17.25" x14ac:dyDescent="0.25">
      <c r="A43" s="22"/>
      <c r="B43" s="18"/>
      <c r="C43" s="19"/>
      <c r="D43" s="20"/>
      <c r="E43" s="20"/>
      <c r="F43" s="20"/>
      <c r="G43" s="21"/>
      <c r="H43" s="21"/>
    </row>
    <row r="44" spans="1:8" ht="17.25" x14ac:dyDescent="0.25">
      <c r="A44" s="22"/>
      <c r="B44" s="18"/>
      <c r="C44" s="19"/>
      <c r="D44" s="20"/>
      <c r="E44" s="20"/>
      <c r="F44" s="20"/>
      <c r="G44" s="21"/>
      <c r="H44" s="21"/>
    </row>
    <row r="45" spans="1:8" ht="17.25" x14ac:dyDescent="0.25">
      <c r="A45" s="22"/>
      <c r="B45" s="18"/>
      <c r="C45" s="19"/>
      <c r="D45" s="20"/>
      <c r="E45" s="20"/>
      <c r="F45" s="20"/>
      <c r="G45" s="21"/>
      <c r="H45" s="21"/>
    </row>
    <row r="46" spans="1:8" ht="17.25" x14ac:dyDescent="0.25">
      <c r="A46" s="22"/>
      <c r="B46" s="18"/>
      <c r="C46" s="19"/>
      <c r="D46" s="20"/>
      <c r="E46" s="20"/>
      <c r="F46" s="20"/>
      <c r="G46" s="21"/>
      <c r="H46" s="21"/>
    </row>
    <row r="47" spans="1:8" ht="17.25" x14ac:dyDescent="0.25">
      <c r="A47" s="22"/>
      <c r="B47" s="18"/>
      <c r="C47" s="19"/>
      <c r="D47" s="20"/>
      <c r="E47" s="20"/>
      <c r="F47" s="20"/>
      <c r="G47" s="21"/>
      <c r="H47" s="21"/>
    </row>
    <row r="48" spans="1:8" ht="17.25" x14ac:dyDescent="0.25">
      <c r="A48" s="22"/>
      <c r="B48" s="18"/>
      <c r="C48" s="19"/>
      <c r="D48" s="20"/>
      <c r="E48" s="20"/>
      <c r="F48" s="20"/>
      <c r="G48" s="21"/>
      <c r="H48" s="21"/>
    </row>
    <row r="49" spans="1:8" ht="17.25" x14ac:dyDescent="0.25">
      <c r="A49" s="22"/>
      <c r="B49" s="18"/>
      <c r="C49" s="19"/>
      <c r="D49" s="20"/>
      <c r="E49" s="20"/>
      <c r="F49" s="20"/>
      <c r="G49" s="21"/>
      <c r="H49" s="21"/>
    </row>
    <row r="50" spans="1:8" ht="17.25" x14ac:dyDescent="0.25">
      <c r="A50" s="22"/>
      <c r="B50" s="18"/>
      <c r="C50" s="19"/>
      <c r="D50" s="20"/>
      <c r="E50" s="20"/>
      <c r="F50" s="20"/>
      <c r="G50" s="21"/>
      <c r="H50" s="21"/>
    </row>
    <row r="51" spans="1:8" ht="17.25" x14ac:dyDescent="0.25">
      <c r="A51" s="22"/>
      <c r="B51" s="18"/>
      <c r="C51" s="19"/>
      <c r="D51" s="20"/>
      <c r="E51" s="20"/>
      <c r="F51" s="20"/>
      <c r="G51" s="21"/>
      <c r="H51" s="21"/>
    </row>
    <row r="52" spans="1:8" ht="17.25" x14ac:dyDescent="0.25">
      <c r="A52" s="22"/>
      <c r="B52" s="18"/>
      <c r="C52" s="19"/>
      <c r="D52" s="20"/>
      <c r="E52" s="20"/>
      <c r="F52" s="20"/>
      <c r="G52" s="21"/>
      <c r="H52" s="21"/>
    </row>
    <row r="53" spans="1:8" ht="17.25" x14ac:dyDescent="0.25">
      <c r="A53" s="22"/>
      <c r="B53" s="18"/>
      <c r="C53" s="19"/>
      <c r="D53" s="20"/>
      <c r="E53" s="20"/>
      <c r="F53" s="20"/>
      <c r="G53" s="21"/>
      <c r="H53" s="21"/>
    </row>
    <row r="54" spans="1:8" ht="17.25" x14ac:dyDescent="0.25">
      <c r="A54" s="22"/>
      <c r="B54" s="18"/>
      <c r="C54" s="19"/>
      <c r="D54" s="20"/>
      <c r="E54" s="20"/>
      <c r="F54" s="20"/>
      <c r="G54" s="21"/>
      <c r="H54" s="21"/>
    </row>
    <row r="55" spans="1:8" ht="17.25" x14ac:dyDescent="0.25">
      <c r="A55" s="22"/>
      <c r="B55" s="18"/>
      <c r="C55" s="19"/>
      <c r="D55" s="20"/>
      <c r="E55" s="20"/>
      <c r="F55" s="20"/>
      <c r="G55" s="21"/>
      <c r="H55" s="21"/>
    </row>
    <row r="56" spans="1:8" ht="17.25" x14ac:dyDescent="0.25">
      <c r="A56" s="22"/>
      <c r="B56" s="18"/>
      <c r="C56" s="19"/>
      <c r="D56" s="20"/>
      <c r="E56" s="20"/>
      <c r="F56" s="20"/>
      <c r="G56" s="21"/>
      <c r="H56" s="21"/>
    </row>
    <row r="57" spans="1:8" ht="17.25" x14ac:dyDescent="0.25">
      <c r="A57" s="22"/>
      <c r="B57" s="18"/>
      <c r="C57" s="19"/>
      <c r="D57" s="20"/>
      <c r="E57" s="20"/>
      <c r="F57" s="20"/>
      <c r="G57" s="21"/>
      <c r="H57" s="21"/>
    </row>
    <row r="58" spans="1:8" ht="17.25" x14ac:dyDescent="0.25">
      <c r="A58" s="22"/>
      <c r="B58" s="18"/>
      <c r="C58" s="19"/>
      <c r="D58" s="20"/>
      <c r="E58" s="20"/>
      <c r="F58" s="20"/>
      <c r="G58" s="21"/>
      <c r="H58" s="21"/>
    </row>
    <row r="59" spans="1:8" ht="17.25" x14ac:dyDescent="0.25">
      <c r="A59" s="22"/>
      <c r="B59" s="18"/>
      <c r="C59" s="19"/>
      <c r="D59" s="20"/>
      <c r="E59" s="20"/>
      <c r="F59" s="20"/>
      <c r="G59" s="21"/>
      <c r="H59" s="21"/>
    </row>
    <row r="60" spans="1:8" ht="17.25" x14ac:dyDescent="0.25">
      <c r="A60" s="22"/>
      <c r="B60" s="18"/>
      <c r="C60" s="19"/>
      <c r="D60" s="20"/>
      <c r="E60" s="20"/>
      <c r="F60" s="20"/>
      <c r="G60" s="21"/>
      <c r="H60" s="21"/>
    </row>
    <row r="61" spans="1:8" ht="17.25" x14ac:dyDescent="0.25">
      <c r="A61" s="22"/>
      <c r="B61" s="18"/>
      <c r="C61" s="19"/>
      <c r="D61" s="20"/>
      <c r="E61" s="20"/>
      <c r="F61" s="20"/>
      <c r="G61" s="21"/>
      <c r="H61" s="21"/>
    </row>
    <row r="62" spans="1:8" ht="17.25" x14ac:dyDescent="0.25">
      <c r="A62" s="22"/>
      <c r="B62" s="18"/>
      <c r="C62" s="19"/>
      <c r="D62" s="20"/>
      <c r="E62" s="20"/>
      <c r="F62" s="20"/>
      <c r="G62" s="21"/>
      <c r="H62" s="21"/>
    </row>
    <row r="63" spans="1:8" ht="17.25" x14ac:dyDescent="0.25">
      <c r="A63" s="22"/>
      <c r="B63" s="18"/>
      <c r="C63" s="19"/>
      <c r="D63" s="20"/>
      <c r="E63" s="20"/>
      <c r="F63" s="20"/>
      <c r="G63" s="21"/>
      <c r="H63" s="21"/>
    </row>
    <row r="64" spans="1:8" ht="17.25" x14ac:dyDescent="0.25">
      <c r="A64" s="22"/>
      <c r="B64" s="18"/>
      <c r="C64" s="19"/>
      <c r="D64" s="20"/>
      <c r="E64" s="20"/>
      <c r="F64" s="20"/>
      <c r="G64" s="21"/>
      <c r="H64" s="21"/>
    </row>
    <row r="65" spans="1:8" ht="17.25" x14ac:dyDescent="0.25">
      <c r="A65" s="22"/>
      <c r="B65" s="18"/>
      <c r="C65" s="19"/>
      <c r="D65" s="20"/>
      <c r="E65" s="20"/>
      <c r="F65" s="20"/>
      <c r="G65" s="21"/>
      <c r="H65" s="21"/>
    </row>
    <row r="66" spans="1:8" ht="17.25" x14ac:dyDescent="0.25">
      <c r="A66" s="22"/>
      <c r="B66" s="18"/>
      <c r="C66" s="19"/>
      <c r="D66" s="20"/>
      <c r="E66" s="20"/>
      <c r="F66" s="20"/>
      <c r="G66" s="21"/>
      <c r="H66" s="21"/>
    </row>
    <row r="67" spans="1:8" ht="17.25" x14ac:dyDescent="0.25">
      <c r="A67" s="22"/>
      <c r="B67" s="18"/>
      <c r="C67" s="19"/>
      <c r="D67" s="20"/>
      <c r="E67" s="20"/>
      <c r="F67" s="20"/>
      <c r="G67" s="21"/>
      <c r="H67" s="21"/>
    </row>
    <row r="68" spans="1:8" ht="17.25" x14ac:dyDescent="0.25">
      <c r="A68" s="22"/>
      <c r="B68" s="18"/>
      <c r="C68" s="19"/>
      <c r="D68" s="20"/>
      <c r="E68" s="20"/>
      <c r="F68" s="20"/>
      <c r="G68" s="21"/>
      <c r="H68" s="21"/>
    </row>
    <row r="69" spans="1:8" ht="17.25" x14ac:dyDescent="0.25">
      <c r="A69" s="22"/>
      <c r="B69" s="18"/>
      <c r="C69" s="19"/>
      <c r="D69" s="20"/>
      <c r="E69" s="20"/>
      <c r="F69" s="20"/>
      <c r="G69" s="21"/>
      <c r="H69" s="21"/>
    </row>
    <row r="70" spans="1:8" ht="17.25" x14ac:dyDescent="0.25">
      <c r="A70" s="22"/>
      <c r="B70" s="18"/>
      <c r="C70" s="19"/>
      <c r="D70" s="20"/>
      <c r="E70" s="20"/>
      <c r="F70" s="20"/>
      <c r="G70" s="21"/>
      <c r="H70" s="21"/>
    </row>
    <row r="71" spans="1:8" ht="17.25" x14ac:dyDescent="0.25">
      <c r="A71" s="22"/>
      <c r="B71" s="18"/>
      <c r="C71" s="19"/>
      <c r="D71" s="20"/>
      <c r="E71" s="20"/>
      <c r="F71" s="20"/>
      <c r="G71" s="21"/>
      <c r="H71" s="21"/>
    </row>
    <row r="72" spans="1:8" ht="17.25" x14ac:dyDescent="0.25">
      <c r="A72" s="22"/>
      <c r="B72" s="18"/>
      <c r="C72" s="19"/>
      <c r="D72" s="20"/>
      <c r="E72" s="20"/>
      <c r="F72" s="20"/>
      <c r="G72" s="21"/>
      <c r="H72" s="21"/>
    </row>
    <row r="73" spans="1:8" ht="17.25" x14ac:dyDescent="0.25">
      <c r="A73" s="22"/>
      <c r="B73" s="18"/>
      <c r="C73" s="19"/>
      <c r="D73" s="20"/>
      <c r="E73" s="20"/>
      <c r="F73" s="20"/>
      <c r="G73" s="21"/>
      <c r="H73" s="21"/>
    </row>
    <row r="74" spans="1:8" ht="17.25" x14ac:dyDescent="0.25">
      <c r="A74" s="22"/>
      <c r="B74" s="18"/>
      <c r="C74" s="19"/>
      <c r="D74" s="20"/>
      <c r="E74" s="20"/>
      <c r="F74" s="20"/>
      <c r="G74" s="21"/>
      <c r="H74" s="21"/>
    </row>
    <row r="75" spans="1:8" ht="17.25" x14ac:dyDescent="0.25">
      <c r="A75" s="22"/>
      <c r="B75" s="18"/>
      <c r="C75" s="19"/>
      <c r="D75" s="20"/>
      <c r="E75" s="20"/>
      <c r="F75" s="20"/>
      <c r="G75" s="21"/>
      <c r="H75" s="21"/>
    </row>
    <row r="76" spans="1:8" ht="17.25" x14ac:dyDescent="0.25">
      <c r="A76" s="22"/>
      <c r="B76" s="18"/>
      <c r="C76" s="19"/>
      <c r="D76" s="20"/>
      <c r="E76" s="20"/>
      <c r="F76" s="20"/>
      <c r="G76" s="21"/>
      <c r="H76" s="21"/>
    </row>
    <row r="77" spans="1:8" ht="17.25" x14ac:dyDescent="0.25">
      <c r="A77" s="22"/>
      <c r="B77" s="18"/>
      <c r="C77" s="19"/>
      <c r="D77" s="20"/>
      <c r="E77" s="20"/>
      <c r="F77" s="20"/>
      <c r="G77" s="21"/>
      <c r="H77" s="21"/>
    </row>
    <row r="78" spans="1:8" ht="17.25" x14ac:dyDescent="0.25">
      <c r="A78" s="22"/>
      <c r="B78" s="18"/>
      <c r="C78" s="19"/>
      <c r="D78" s="20"/>
      <c r="E78" s="20"/>
      <c r="F78" s="20"/>
      <c r="G78" s="21"/>
      <c r="H78" s="21"/>
    </row>
    <row r="79" spans="1:8" ht="17.25" x14ac:dyDescent="0.25">
      <c r="A79" s="22"/>
      <c r="B79" s="18"/>
      <c r="C79" s="19"/>
      <c r="D79" s="20"/>
      <c r="E79" s="20"/>
      <c r="F79" s="20"/>
      <c r="G79" s="21"/>
      <c r="H79" s="21"/>
    </row>
    <row r="80" spans="1:8" ht="17.25" x14ac:dyDescent="0.25">
      <c r="A80" s="22"/>
      <c r="B80" s="18"/>
      <c r="C80" s="19"/>
      <c r="D80" s="20"/>
      <c r="E80" s="20"/>
      <c r="F80" s="20"/>
      <c r="G80" s="21"/>
      <c r="H80" s="21"/>
    </row>
    <row r="81" spans="1:8" ht="17.25" x14ac:dyDescent="0.25">
      <c r="A81" s="22"/>
      <c r="B81" s="18"/>
      <c r="C81" s="19"/>
      <c r="D81" s="20"/>
      <c r="E81" s="20"/>
      <c r="F81" s="20"/>
      <c r="G81" s="21"/>
      <c r="H81" s="21"/>
    </row>
    <row r="82" spans="1:8" ht="17.25" x14ac:dyDescent="0.25">
      <c r="A82" s="22"/>
      <c r="B82" s="18"/>
      <c r="C82" s="19"/>
      <c r="D82" s="20"/>
      <c r="E82" s="20"/>
      <c r="F82" s="20"/>
      <c r="G82" s="21"/>
      <c r="H82" s="21"/>
    </row>
    <row r="83" spans="1:8" ht="17.25" x14ac:dyDescent="0.25">
      <c r="A83" s="22"/>
      <c r="B83" s="18"/>
      <c r="C83" s="19"/>
      <c r="D83" s="20"/>
      <c r="E83" s="20"/>
      <c r="F83" s="20"/>
      <c r="G83" s="21"/>
      <c r="H83" s="21"/>
    </row>
    <row r="84" spans="1:8" ht="17.25" x14ac:dyDescent="0.25">
      <c r="A84" s="22"/>
      <c r="B84" s="18"/>
      <c r="C84" s="19"/>
      <c r="D84" s="20"/>
      <c r="E84" s="20"/>
      <c r="F84" s="20"/>
      <c r="G84" s="21"/>
      <c r="H84" s="21"/>
    </row>
    <row r="85" spans="1:8" ht="17.25" x14ac:dyDescent="0.25">
      <c r="A85" s="22"/>
      <c r="B85" s="18"/>
      <c r="C85" s="19"/>
      <c r="D85" s="20"/>
      <c r="E85" s="20"/>
      <c r="F85" s="20"/>
      <c r="G85" s="21"/>
      <c r="H85" s="21"/>
    </row>
    <row r="86" spans="1:8" ht="17.25" x14ac:dyDescent="0.25">
      <c r="A86" s="22"/>
      <c r="B86" s="18"/>
      <c r="C86" s="19"/>
      <c r="D86" s="20"/>
      <c r="E86" s="20"/>
      <c r="F86" s="20"/>
      <c r="G86" s="21"/>
      <c r="H86" s="21"/>
    </row>
    <row r="87" spans="1:8" ht="17.25" x14ac:dyDescent="0.25">
      <c r="A87" s="22"/>
      <c r="B87" s="18"/>
      <c r="C87" s="19"/>
      <c r="D87" s="20"/>
      <c r="E87" s="20"/>
      <c r="F87" s="20"/>
      <c r="G87" s="21"/>
      <c r="H87" s="21"/>
    </row>
    <row r="88" spans="1:8" ht="17.25" x14ac:dyDescent="0.25">
      <c r="A88" s="22"/>
      <c r="B88" s="18"/>
      <c r="C88" s="19"/>
      <c r="D88" s="20"/>
      <c r="E88" s="20"/>
      <c r="F88" s="20"/>
      <c r="G88" s="21"/>
      <c r="H88" s="21"/>
    </row>
    <row r="89" spans="1:8" ht="17.25" x14ac:dyDescent="0.25">
      <c r="A89" s="22"/>
      <c r="B89" s="18"/>
      <c r="C89" s="19"/>
      <c r="D89" s="20"/>
      <c r="E89" s="20"/>
      <c r="F89" s="20"/>
      <c r="G89" s="21"/>
      <c r="H89" s="21"/>
    </row>
    <row r="90" spans="1:8" ht="17.25" x14ac:dyDescent="0.25">
      <c r="A90" s="22"/>
      <c r="B90" s="18"/>
      <c r="C90" s="19"/>
      <c r="D90" s="20"/>
      <c r="E90" s="20"/>
      <c r="F90" s="20"/>
      <c r="G90" s="21"/>
      <c r="H90" s="21"/>
    </row>
    <row r="91" spans="1:8" ht="17.25" x14ac:dyDescent="0.25">
      <c r="A91" s="22"/>
      <c r="B91" s="18"/>
      <c r="C91" s="19"/>
      <c r="D91" s="20"/>
      <c r="E91" s="20"/>
      <c r="F91" s="20"/>
      <c r="G91" s="21"/>
      <c r="H91" s="21"/>
    </row>
    <row r="92" spans="1:8" ht="17.25" x14ac:dyDescent="0.25">
      <c r="A92" s="22"/>
      <c r="B92" s="18"/>
      <c r="C92" s="19"/>
      <c r="D92" s="20"/>
      <c r="E92" s="20"/>
      <c r="F92" s="20"/>
      <c r="G92" s="21"/>
      <c r="H92" s="21"/>
    </row>
    <row r="93" spans="1:8" ht="17.25" x14ac:dyDescent="0.25">
      <c r="A93" s="22"/>
      <c r="B93" s="18"/>
      <c r="C93" s="19"/>
      <c r="D93" s="20"/>
      <c r="E93" s="20"/>
      <c r="F93" s="20"/>
      <c r="G93" s="21"/>
      <c r="H93" s="21"/>
    </row>
    <row r="94" spans="1:8" ht="17.25" x14ac:dyDescent="0.25">
      <c r="A94" s="22"/>
      <c r="B94" s="18"/>
      <c r="C94" s="19"/>
      <c r="D94" s="20"/>
      <c r="E94" s="20"/>
      <c r="F94" s="20"/>
      <c r="G94" s="21"/>
      <c r="H94" s="21"/>
    </row>
    <row r="95" spans="1:8" ht="17.25" x14ac:dyDescent="0.25">
      <c r="A95" s="22"/>
      <c r="B95" s="18"/>
      <c r="C95" s="19"/>
      <c r="D95" s="20"/>
      <c r="E95" s="20"/>
      <c r="F95" s="20"/>
      <c r="G95" s="21"/>
      <c r="H95" s="21"/>
    </row>
    <row r="96" spans="1:8" ht="17.25" x14ac:dyDescent="0.25">
      <c r="A96" s="22"/>
      <c r="B96" s="18"/>
      <c r="C96" s="19"/>
      <c r="D96" s="20"/>
      <c r="E96" s="20"/>
      <c r="F96" s="20"/>
      <c r="G96" s="21"/>
      <c r="H96" s="21"/>
    </row>
    <row r="97" spans="1:8" ht="17.25" x14ac:dyDescent="0.25">
      <c r="A97" s="22"/>
      <c r="B97" s="18"/>
      <c r="C97" s="19"/>
      <c r="D97" s="20"/>
      <c r="E97" s="20"/>
      <c r="F97" s="20"/>
      <c r="G97" s="21"/>
      <c r="H97" s="21"/>
    </row>
    <row r="98" spans="1:8" ht="17.25" x14ac:dyDescent="0.25">
      <c r="A98" s="22"/>
      <c r="B98" s="18"/>
      <c r="C98" s="19"/>
      <c r="D98" s="20"/>
      <c r="E98" s="20"/>
      <c r="F98" s="20"/>
      <c r="G98" s="21"/>
      <c r="H98" s="21"/>
    </row>
    <row r="99" spans="1:8" ht="17.25" x14ac:dyDescent="0.25">
      <c r="A99" s="22"/>
      <c r="B99" s="18"/>
      <c r="C99" s="19"/>
      <c r="D99" s="20"/>
      <c r="E99" s="20"/>
      <c r="F99" s="20"/>
      <c r="G99" s="21"/>
      <c r="H99" s="21"/>
    </row>
    <row r="100" spans="1:8" ht="17.25" x14ac:dyDescent="0.25">
      <c r="A100" s="22"/>
      <c r="B100" s="18"/>
      <c r="C100" s="19"/>
      <c r="D100" s="20"/>
      <c r="E100" s="20"/>
      <c r="F100" s="20"/>
      <c r="G100" s="21"/>
      <c r="H100" s="21"/>
    </row>
    <row r="101" spans="1:8" ht="17.25" x14ac:dyDescent="0.25">
      <c r="A101" s="22"/>
      <c r="B101" s="18"/>
      <c r="C101" s="19"/>
      <c r="D101" s="20"/>
      <c r="E101" s="20"/>
      <c r="F101" s="20"/>
      <c r="G101" s="21"/>
      <c r="H101" s="21"/>
    </row>
    <row r="102" spans="1:8" ht="17.25" x14ac:dyDescent="0.25">
      <c r="A102" s="22"/>
      <c r="B102" s="18"/>
      <c r="C102" s="19"/>
      <c r="D102" s="20"/>
      <c r="E102" s="20"/>
      <c r="F102" s="20"/>
      <c r="G102" s="21"/>
      <c r="H102" s="21"/>
    </row>
    <row r="103" spans="1:8" ht="17.25" x14ac:dyDescent="0.25">
      <c r="A103" s="22"/>
      <c r="B103" s="18"/>
      <c r="C103" s="19"/>
      <c r="D103" s="20"/>
      <c r="E103" s="20"/>
      <c r="F103" s="20"/>
      <c r="G103" s="21"/>
      <c r="H103" s="21"/>
    </row>
    <row r="104" spans="1:8" ht="17.25" x14ac:dyDescent="0.25">
      <c r="A104" s="22"/>
      <c r="B104" s="18"/>
      <c r="C104" s="19"/>
      <c r="D104" s="20"/>
      <c r="E104" s="20"/>
      <c r="F104" s="20"/>
      <c r="G104" s="21"/>
      <c r="H104" s="21"/>
    </row>
  </sheetData>
  <sortState xmlns:xlrd2="http://schemas.microsoft.com/office/spreadsheetml/2017/richdata2" ref="A10:H39">
    <sortCondition ref="B10:B39" customList="عميد,عقيد,مقدّم,رائد,نقيب,ملازم أول,م ش أول,ملازم,ن أ أول,ناظر أمن,ن أ م,حافظ أمن,ر أ أول,رقيب أمن"/>
    <sortCondition ref="E10:E39"/>
  </sortState>
  <mergeCells count="7">
    <mergeCell ref="A6:C6"/>
    <mergeCell ref="D6:E6"/>
    <mergeCell ref="A1:C1"/>
    <mergeCell ref="A2:C2"/>
    <mergeCell ref="A3:C3"/>
    <mergeCell ref="A4:H4"/>
    <mergeCell ref="A5:H5"/>
  </mergeCells>
  <phoneticPr fontId="15" type="noConversion"/>
  <conditionalFormatting sqref="A7:H39">
    <cfRule type="cellIs" dxfId="13" priority="1" operator="equal">
      <formula>""</formula>
    </cfRule>
  </conditionalFormatting>
  <printOptions horizontalCentered="1"/>
  <pageMargins left="0.19685039370078741" right="0.19685039370078741" top="0.15748031496062992" bottom="0.15748031496062992" header="0.31496062992125984" footer="0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I224"/>
  <sheetViews>
    <sheetView rightToLeft="1" tabSelected="1" topLeftCell="C1" zoomScale="85" zoomScaleNormal="85" workbookViewId="0">
      <selection activeCell="Q18" sqref="Q18"/>
    </sheetView>
  </sheetViews>
  <sheetFormatPr baseColWidth="10" defaultRowHeight="15" x14ac:dyDescent="0.25"/>
  <cols>
    <col min="1" max="5" width="11.42578125" style="44"/>
    <col min="6" max="6" width="8" style="44" customWidth="1"/>
    <col min="8" max="8" width="5.42578125" customWidth="1"/>
    <col min="9" max="9" width="10.5703125" customWidth="1"/>
    <col min="10" max="10" width="1.28515625" customWidth="1"/>
    <col min="12" max="12" width="8.85546875" customWidth="1"/>
    <col min="15" max="15" width="15.42578125" customWidth="1"/>
    <col min="16" max="16" width="1.7109375" customWidth="1"/>
    <col min="17" max="17" width="15.28515625" customWidth="1"/>
    <col min="18" max="18" width="12.28515625" customWidth="1"/>
    <col min="19" max="19" width="1.7109375" customWidth="1"/>
    <col min="21" max="21" width="5.140625" customWidth="1"/>
  </cols>
  <sheetData>
    <row r="1" spans="2:35" s="44" customFormat="1" ht="5.25" customHeight="1" x14ac:dyDescent="0.25"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</row>
    <row r="2" spans="2:35" s="44" customFormat="1" ht="3.75" customHeight="1" x14ac:dyDescent="0.25"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</row>
    <row r="3" spans="2:35" s="44" customFormat="1" ht="6" customHeight="1" x14ac:dyDescent="0.25"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</row>
    <row r="4" spans="2:35" ht="32.25" customHeight="1" x14ac:dyDescent="0.25">
      <c r="G4" s="77" t="s">
        <v>6</v>
      </c>
      <c r="H4" s="77"/>
      <c r="I4" s="71" t="str">
        <f>IFERROR(VLOOKUP(MATCH(J11,وهيب,0),وهبي,3,0),"")</f>
        <v/>
      </c>
      <c r="J4" s="71"/>
      <c r="K4" s="71"/>
      <c r="L4" s="71"/>
      <c r="M4" s="71"/>
      <c r="N4" s="7"/>
      <c r="O4" s="7"/>
      <c r="P4" s="7"/>
      <c r="Q4" s="8" t="s">
        <v>121</v>
      </c>
      <c r="R4" s="75" t="s">
        <v>1</v>
      </c>
      <c r="S4" s="75"/>
      <c r="T4" s="75"/>
      <c r="U4" s="9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4"/>
    </row>
    <row r="5" spans="2:35" ht="30" x14ac:dyDescent="0.25">
      <c r="G5" s="77" t="s">
        <v>5</v>
      </c>
      <c r="H5" s="77"/>
      <c r="I5" s="72" t="str">
        <f>IFERROR(VLOOKUP(MATCH(J11,وهيب,0),وهبي,2,0),"")</f>
        <v/>
      </c>
      <c r="J5" s="72"/>
      <c r="K5" s="78" t="s">
        <v>119</v>
      </c>
      <c r="L5" s="78"/>
      <c r="M5" s="72" t="str">
        <f>IFERROR(VLOOKUP(MATCH(J11,وهيب,0),وهبي,6,0),"")</f>
        <v/>
      </c>
      <c r="N5" s="72"/>
      <c r="O5" s="72"/>
      <c r="P5" s="10" t="s">
        <v>0</v>
      </c>
      <c r="Q5" s="73" t="str">
        <f>IFERROR(VLOOKUP(MATCH(J11,وهيب,0),وهبي,7,0),"")</f>
        <v/>
      </c>
      <c r="R5" s="73"/>
      <c r="S5" s="10" t="s">
        <v>0</v>
      </c>
      <c r="T5" s="74" t="str">
        <f>IFERROR(VLOOKUP(MATCH(J11,وهيب,0),وهبي,8,0),"")</f>
        <v/>
      </c>
      <c r="U5" s="74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4"/>
    </row>
    <row r="6" spans="2:35" ht="30" x14ac:dyDescent="0.25">
      <c r="G6" s="7"/>
      <c r="H6" s="7"/>
      <c r="I6" s="7"/>
      <c r="J6" s="7"/>
      <c r="K6" s="78" t="s">
        <v>8</v>
      </c>
      <c r="L6" s="78"/>
      <c r="M6" s="72" t="str">
        <f>IFERROR(VLOOKUP(MATCH(J11,وهيب,0),وهبي,5,0),"")</f>
        <v/>
      </c>
      <c r="N6" s="72"/>
      <c r="O6" s="72"/>
      <c r="P6" s="11"/>
      <c r="Q6" s="7"/>
      <c r="R6" s="7"/>
      <c r="S6" s="7"/>
      <c r="T6" s="11"/>
      <c r="U6" s="7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4"/>
    </row>
    <row r="7" spans="2:35" ht="20.25" customHeight="1" x14ac:dyDescent="0.25">
      <c r="G7" s="12"/>
      <c r="H7" s="12"/>
      <c r="I7" s="12"/>
      <c r="J7" s="12"/>
      <c r="K7" s="76" t="s">
        <v>120</v>
      </c>
      <c r="L7" s="76"/>
      <c r="M7" s="76"/>
      <c r="N7" s="76"/>
      <c r="O7" s="76"/>
      <c r="P7" s="76"/>
      <c r="Q7" s="76"/>
      <c r="R7" s="76"/>
      <c r="S7" s="76"/>
      <c r="T7" s="76"/>
      <c r="U7" s="1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4"/>
    </row>
    <row r="8" spans="2:35" x14ac:dyDescent="0.25"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4"/>
    </row>
    <row r="9" spans="2:35" ht="15.75" thickBot="1" x14ac:dyDescent="0.3">
      <c r="G9" s="44"/>
      <c r="H9" s="44"/>
      <c r="I9" s="44"/>
      <c r="J9" s="44"/>
      <c r="K9" s="44"/>
      <c r="L9" s="44"/>
      <c r="M9" s="44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4"/>
    </row>
    <row r="10" spans="2:35" ht="20.25" customHeight="1" thickTop="1" thickBot="1" x14ac:dyDescent="0.3">
      <c r="G10" s="44"/>
      <c r="H10" s="44"/>
      <c r="I10" s="44"/>
      <c r="J10" s="44"/>
      <c r="K10" s="44"/>
      <c r="L10" s="44"/>
      <c r="M10" s="44"/>
      <c r="N10" s="43"/>
      <c r="O10" s="43"/>
      <c r="P10" s="43"/>
      <c r="Q10" s="62"/>
      <c r="R10" s="63"/>
      <c r="S10" s="63"/>
      <c r="T10" s="64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4"/>
    </row>
    <row r="11" spans="2:35" ht="15.75" customHeight="1" thickTop="1" x14ac:dyDescent="0.25">
      <c r="B11" s="44">
        <v>1</v>
      </c>
      <c r="G11" s="44"/>
      <c r="H11" s="44"/>
      <c r="I11" s="44"/>
      <c r="J11" s="53" t="e">
        <f>J18</f>
        <v>#N/A</v>
      </c>
      <c r="K11" s="54"/>
      <c r="L11" s="54"/>
      <c r="M11" s="54"/>
      <c r="N11" s="55"/>
      <c r="O11" s="45"/>
      <c r="P11" s="45"/>
      <c r="Q11" s="65"/>
      <c r="R11" s="66"/>
      <c r="S11" s="66"/>
      <c r="T11" s="67"/>
      <c r="U11" s="45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4"/>
    </row>
    <row r="12" spans="2:35" ht="15" customHeight="1" x14ac:dyDescent="0.25">
      <c r="G12" s="44"/>
      <c r="H12" s="44"/>
      <c r="I12" s="44"/>
      <c r="J12" s="56"/>
      <c r="K12" s="57"/>
      <c r="L12" s="57"/>
      <c r="M12" s="57"/>
      <c r="N12" s="58"/>
      <c r="O12" s="45"/>
      <c r="P12" s="45"/>
      <c r="Q12" s="65"/>
      <c r="R12" s="66"/>
      <c r="S12" s="66"/>
      <c r="T12" s="67"/>
      <c r="U12" s="45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4"/>
    </row>
    <row r="13" spans="2:35" ht="3" customHeight="1" x14ac:dyDescent="0.25">
      <c r="G13" s="44"/>
      <c r="H13" s="44"/>
      <c r="I13" s="44"/>
      <c r="J13" s="56"/>
      <c r="K13" s="57"/>
      <c r="L13" s="57"/>
      <c r="M13" s="57"/>
      <c r="N13" s="58"/>
      <c r="O13" s="45"/>
      <c r="P13" s="45"/>
      <c r="Q13" s="65"/>
      <c r="R13" s="66"/>
      <c r="S13" s="66"/>
      <c r="T13" s="67"/>
      <c r="U13" s="45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4"/>
    </row>
    <row r="14" spans="2:35" ht="6" customHeight="1" x14ac:dyDescent="0.25">
      <c r="G14" s="44"/>
      <c r="H14" s="44"/>
      <c r="I14" s="44"/>
      <c r="J14" s="56"/>
      <c r="K14" s="57"/>
      <c r="L14" s="57"/>
      <c r="M14" s="57"/>
      <c r="N14" s="58"/>
      <c r="O14" s="45"/>
      <c r="P14" s="45"/>
      <c r="Q14" s="65"/>
      <c r="R14" s="66"/>
      <c r="S14" s="66"/>
      <c r="T14" s="67"/>
      <c r="U14" s="45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4"/>
    </row>
    <row r="15" spans="2:35" ht="3.75" customHeight="1" thickBot="1" x14ac:dyDescent="0.3">
      <c r="G15" s="44"/>
      <c r="H15" s="44"/>
      <c r="I15" s="44"/>
      <c r="J15" s="59"/>
      <c r="K15" s="60"/>
      <c r="L15" s="60"/>
      <c r="M15" s="60"/>
      <c r="N15" s="61"/>
      <c r="O15" s="45"/>
      <c r="P15" s="45"/>
      <c r="Q15" s="68"/>
      <c r="R15" s="69"/>
      <c r="S15" s="69"/>
      <c r="T15" s="70"/>
      <c r="U15" s="45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4"/>
    </row>
    <row r="16" spans="2:35" s="44" customFormat="1" ht="9.75" customHeight="1" thickTop="1" x14ac:dyDescent="0.25">
      <c r="O16" s="46"/>
      <c r="P16" s="46"/>
      <c r="Q16" s="46"/>
      <c r="R16" s="46"/>
      <c r="S16" s="46"/>
      <c r="T16" s="46"/>
      <c r="U16" s="46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</row>
    <row r="17" spans="7:35" s="44" customFormat="1" ht="6.75" customHeight="1" thickBot="1" x14ac:dyDescent="0.3">
      <c r="O17" s="46"/>
      <c r="P17" s="46"/>
      <c r="Q17" s="46"/>
      <c r="R17" s="46"/>
      <c r="S17" s="46"/>
      <c r="T17" s="46"/>
      <c r="U17" s="46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</row>
    <row r="18" spans="7:35" ht="45" customHeight="1" thickTop="1" thickBot="1" x14ac:dyDescent="0.3">
      <c r="G18" s="44"/>
      <c r="H18" s="44"/>
      <c r="I18" s="44"/>
      <c r="J18" s="52" t="e">
        <f>VLOOKUP(N18,وجدي,4,0)</f>
        <v>#N/A</v>
      </c>
      <c r="K18" s="52"/>
      <c r="L18" s="52"/>
      <c r="M18" s="52"/>
      <c r="N18" s="42"/>
      <c r="O18" s="46"/>
      <c r="P18" s="46"/>
      <c r="Q18" s="44"/>
      <c r="R18" s="44"/>
      <c r="S18" s="44"/>
      <c r="T18" s="44"/>
      <c r="U18" s="46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4"/>
    </row>
    <row r="19" spans="7:35" s="44" customFormat="1" ht="15.75" thickTop="1" x14ac:dyDescent="0.25"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</row>
    <row r="20" spans="7:35" s="44" customFormat="1" x14ac:dyDescent="0.25"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</row>
    <row r="21" spans="7:35" s="44" customFormat="1" x14ac:dyDescent="0.25"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</row>
    <row r="22" spans="7:35" s="44" customFormat="1" x14ac:dyDescent="0.25"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</row>
    <row r="23" spans="7:35" s="44" customFormat="1" x14ac:dyDescent="0.25"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</row>
    <row r="24" spans="7:35" s="44" customFormat="1" x14ac:dyDescent="0.25"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</row>
    <row r="25" spans="7:35" s="44" customFormat="1" x14ac:dyDescent="0.25"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</row>
    <row r="26" spans="7:35" s="44" customFormat="1" x14ac:dyDescent="0.25"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</row>
    <row r="27" spans="7:35" s="44" customFormat="1" x14ac:dyDescent="0.25"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</row>
    <row r="28" spans="7:35" s="44" customFormat="1" x14ac:dyDescent="0.25"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</row>
    <row r="29" spans="7:35" s="44" customFormat="1" x14ac:dyDescent="0.25"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</row>
    <row r="30" spans="7:35" s="44" customFormat="1" x14ac:dyDescent="0.25"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</row>
    <row r="31" spans="7:35" s="44" customFormat="1" x14ac:dyDescent="0.25"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</row>
    <row r="32" spans="7:35" s="44" customFormat="1" x14ac:dyDescent="0.25"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</row>
    <row r="33" spans="22:34" s="44" customFormat="1" x14ac:dyDescent="0.25"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</row>
    <row r="34" spans="22:34" s="44" customFormat="1" x14ac:dyDescent="0.25"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</row>
    <row r="35" spans="22:34" s="44" customFormat="1" x14ac:dyDescent="0.25"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</row>
    <row r="36" spans="22:34" s="44" customFormat="1" x14ac:dyDescent="0.25"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</row>
    <row r="37" spans="22:34" s="44" customFormat="1" x14ac:dyDescent="0.25"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</row>
    <row r="38" spans="22:34" s="44" customFormat="1" x14ac:dyDescent="0.25"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</row>
    <row r="39" spans="22:34" s="44" customFormat="1" x14ac:dyDescent="0.25"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</row>
    <row r="40" spans="22:34" s="44" customFormat="1" x14ac:dyDescent="0.25"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</row>
    <row r="41" spans="22:34" s="44" customFormat="1" x14ac:dyDescent="0.25"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</row>
    <row r="42" spans="22:34" s="44" customFormat="1" x14ac:dyDescent="0.25"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</row>
    <row r="43" spans="22:34" s="44" customFormat="1" x14ac:dyDescent="0.25"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</row>
    <row r="44" spans="22:34" s="44" customFormat="1" x14ac:dyDescent="0.25"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</row>
    <row r="45" spans="22:34" s="44" customFormat="1" x14ac:dyDescent="0.25"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</row>
    <row r="46" spans="22:34" s="44" customFormat="1" x14ac:dyDescent="0.25"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</row>
    <row r="47" spans="22:34" s="44" customFormat="1" x14ac:dyDescent="0.25"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</row>
    <row r="48" spans="22:34" s="44" customFormat="1" x14ac:dyDescent="0.25"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</row>
    <row r="49" spans="22:34" s="44" customFormat="1" x14ac:dyDescent="0.25"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</row>
    <row r="50" spans="22:34" s="44" customFormat="1" x14ac:dyDescent="0.25"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</row>
    <row r="51" spans="22:34" s="44" customFormat="1" x14ac:dyDescent="0.25"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</row>
    <row r="52" spans="22:34" s="44" customFormat="1" x14ac:dyDescent="0.25"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</row>
    <row r="53" spans="22:34" s="44" customFormat="1" x14ac:dyDescent="0.25"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</row>
    <row r="54" spans="22:34" s="44" customFormat="1" x14ac:dyDescent="0.25"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</row>
    <row r="55" spans="22:34" s="44" customFormat="1" x14ac:dyDescent="0.25"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</row>
    <row r="56" spans="22:34" s="44" customFormat="1" x14ac:dyDescent="0.25"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</row>
    <row r="57" spans="22:34" s="44" customFormat="1" x14ac:dyDescent="0.25"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</row>
    <row r="58" spans="22:34" s="44" customFormat="1" x14ac:dyDescent="0.25"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</row>
    <row r="59" spans="22:34" s="44" customFormat="1" x14ac:dyDescent="0.25"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</row>
    <row r="60" spans="22:34" s="44" customFormat="1" x14ac:dyDescent="0.25"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</row>
    <row r="61" spans="22:34" s="44" customFormat="1" x14ac:dyDescent="0.25"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</row>
    <row r="62" spans="22:34" s="44" customFormat="1" x14ac:dyDescent="0.25"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</row>
    <row r="63" spans="22:34" s="44" customFormat="1" x14ac:dyDescent="0.25"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</row>
    <row r="64" spans="22:34" s="44" customFormat="1" x14ac:dyDescent="0.25"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</row>
    <row r="65" spans="22:34" s="44" customFormat="1" x14ac:dyDescent="0.25"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</row>
    <row r="66" spans="22:34" s="44" customFormat="1" x14ac:dyDescent="0.25"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</row>
    <row r="67" spans="22:34" s="44" customFormat="1" x14ac:dyDescent="0.25"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</row>
    <row r="68" spans="22:34" s="44" customFormat="1" x14ac:dyDescent="0.25"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</row>
    <row r="69" spans="22:34" s="44" customFormat="1" x14ac:dyDescent="0.25"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</row>
    <row r="70" spans="22:34" s="44" customFormat="1" x14ac:dyDescent="0.25"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</row>
    <row r="71" spans="22:34" s="44" customFormat="1" x14ac:dyDescent="0.25"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</row>
    <row r="72" spans="22:34" s="44" customFormat="1" x14ac:dyDescent="0.25"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</row>
    <row r="73" spans="22:34" s="44" customFormat="1" x14ac:dyDescent="0.25"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</row>
    <row r="74" spans="22:34" s="44" customFormat="1" x14ac:dyDescent="0.25"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</row>
    <row r="75" spans="22:34" s="44" customFormat="1" x14ac:dyDescent="0.25"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</row>
    <row r="76" spans="22:34" s="44" customFormat="1" x14ac:dyDescent="0.25"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</row>
    <row r="77" spans="22:34" s="44" customFormat="1" x14ac:dyDescent="0.25"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</row>
    <row r="78" spans="22:34" s="44" customFormat="1" x14ac:dyDescent="0.25"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</row>
    <row r="79" spans="22:34" s="44" customFormat="1" x14ac:dyDescent="0.25"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</row>
    <row r="80" spans="22:34" s="44" customFormat="1" x14ac:dyDescent="0.25"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</row>
    <row r="81" spans="22:34" s="44" customFormat="1" x14ac:dyDescent="0.25"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</row>
    <row r="82" spans="22:34" s="44" customFormat="1" x14ac:dyDescent="0.25"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</row>
    <row r="83" spans="22:34" s="44" customFormat="1" x14ac:dyDescent="0.25"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</row>
    <row r="84" spans="22:34" s="44" customFormat="1" x14ac:dyDescent="0.25"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</row>
    <row r="85" spans="22:34" s="44" customFormat="1" x14ac:dyDescent="0.25"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</row>
    <row r="86" spans="22:34" s="44" customFormat="1" x14ac:dyDescent="0.25"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</row>
    <row r="87" spans="22:34" s="44" customFormat="1" x14ac:dyDescent="0.25"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</row>
    <row r="88" spans="22:34" s="44" customFormat="1" x14ac:dyDescent="0.25"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</row>
    <row r="89" spans="22:34" s="44" customFormat="1" x14ac:dyDescent="0.25"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</row>
    <row r="90" spans="22:34" s="44" customFormat="1" x14ac:dyDescent="0.25"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</row>
    <row r="91" spans="22:34" s="44" customFormat="1" x14ac:dyDescent="0.25"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</row>
    <row r="92" spans="22:34" s="44" customFormat="1" x14ac:dyDescent="0.25"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</row>
    <row r="93" spans="22:34" s="44" customFormat="1" x14ac:dyDescent="0.25"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</row>
    <row r="94" spans="22:34" s="44" customFormat="1" x14ac:dyDescent="0.25"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</row>
    <row r="95" spans="22:34" s="44" customFormat="1" x14ac:dyDescent="0.25"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</row>
    <row r="96" spans="22:34" s="44" customFormat="1" x14ac:dyDescent="0.25"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</row>
    <row r="97" spans="22:34" s="44" customFormat="1" x14ac:dyDescent="0.25"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</row>
    <row r="98" spans="22:34" s="44" customFormat="1" x14ac:dyDescent="0.25"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</row>
    <row r="99" spans="22:34" s="44" customFormat="1" x14ac:dyDescent="0.25"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</row>
    <row r="100" spans="22:34" s="44" customFormat="1" x14ac:dyDescent="0.25"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</row>
    <row r="101" spans="22:34" s="44" customFormat="1" x14ac:dyDescent="0.25"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</row>
    <row r="102" spans="22:34" s="44" customFormat="1" x14ac:dyDescent="0.25"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</row>
    <row r="103" spans="22:34" s="44" customFormat="1" x14ac:dyDescent="0.25"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</row>
    <row r="104" spans="22:34" s="44" customFormat="1" x14ac:dyDescent="0.25"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</row>
    <row r="105" spans="22:34" s="44" customFormat="1" x14ac:dyDescent="0.25"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3"/>
    </row>
    <row r="106" spans="22:34" s="44" customFormat="1" x14ac:dyDescent="0.25"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3"/>
    </row>
    <row r="107" spans="22:34" s="44" customFormat="1" x14ac:dyDescent="0.25"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  <c r="AF107" s="43"/>
      <c r="AG107" s="43"/>
      <c r="AH107" s="43"/>
    </row>
    <row r="108" spans="22:34" s="44" customFormat="1" x14ac:dyDescent="0.25"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</row>
    <row r="109" spans="22:34" s="44" customFormat="1" x14ac:dyDescent="0.25"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3"/>
    </row>
    <row r="110" spans="22:34" s="44" customFormat="1" x14ac:dyDescent="0.25"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</row>
    <row r="111" spans="22:34" s="44" customFormat="1" x14ac:dyDescent="0.25"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</row>
    <row r="112" spans="22:34" s="44" customFormat="1" x14ac:dyDescent="0.25"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</row>
    <row r="113" spans="22:34" s="44" customFormat="1" x14ac:dyDescent="0.25"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</row>
    <row r="114" spans="22:34" s="44" customFormat="1" x14ac:dyDescent="0.25"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</row>
    <row r="115" spans="22:34" s="44" customFormat="1" x14ac:dyDescent="0.25"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3"/>
      <c r="AH115" s="43"/>
    </row>
    <row r="116" spans="22:34" s="44" customFormat="1" x14ac:dyDescent="0.25"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3"/>
      <c r="AH116" s="43"/>
    </row>
    <row r="117" spans="22:34" s="44" customFormat="1" x14ac:dyDescent="0.25"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3"/>
    </row>
    <row r="118" spans="22:34" s="44" customFormat="1" x14ac:dyDescent="0.25"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</row>
    <row r="119" spans="22:34" s="44" customFormat="1" x14ac:dyDescent="0.25"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</row>
    <row r="120" spans="22:34" s="44" customFormat="1" x14ac:dyDescent="0.25"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  <c r="AG120" s="43"/>
      <c r="AH120" s="43"/>
    </row>
    <row r="121" spans="22:34" s="44" customFormat="1" x14ac:dyDescent="0.25"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</row>
    <row r="122" spans="22:34" s="44" customFormat="1" x14ac:dyDescent="0.25"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3"/>
    </row>
    <row r="123" spans="22:34" s="44" customFormat="1" x14ac:dyDescent="0.25"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3"/>
      <c r="AH123" s="43"/>
    </row>
    <row r="124" spans="22:34" s="44" customFormat="1" x14ac:dyDescent="0.25"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43"/>
      <c r="AH124" s="43"/>
    </row>
    <row r="125" spans="22:34" s="44" customFormat="1" x14ac:dyDescent="0.25"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  <c r="AG125" s="43"/>
      <c r="AH125" s="43"/>
    </row>
    <row r="126" spans="22:34" s="44" customFormat="1" x14ac:dyDescent="0.25"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3"/>
      <c r="AH126" s="43"/>
    </row>
    <row r="127" spans="22:34" s="44" customFormat="1" x14ac:dyDescent="0.25"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3"/>
      <c r="AH127" s="43"/>
    </row>
    <row r="128" spans="22:34" s="44" customFormat="1" x14ac:dyDescent="0.25"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43"/>
      <c r="AH128" s="43"/>
    </row>
    <row r="129" spans="22:34" s="44" customFormat="1" x14ac:dyDescent="0.25"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43"/>
      <c r="AH129" s="43"/>
    </row>
    <row r="130" spans="22:34" s="44" customFormat="1" x14ac:dyDescent="0.25"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G130" s="43"/>
      <c r="AH130" s="43"/>
    </row>
    <row r="131" spans="22:34" s="44" customFormat="1" x14ac:dyDescent="0.25"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43"/>
      <c r="AH131" s="43"/>
    </row>
    <row r="132" spans="22:34" s="44" customFormat="1" x14ac:dyDescent="0.25"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</row>
    <row r="133" spans="22:34" s="44" customFormat="1" x14ac:dyDescent="0.25"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</row>
    <row r="134" spans="22:34" s="44" customFormat="1" x14ac:dyDescent="0.25"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43"/>
      <c r="AG134" s="43"/>
      <c r="AH134" s="43"/>
    </row>
    <row r="135" spans="22:34" s="44" customFormat="1" x14ac:dyDescent="0.25"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43"/>
      <c r="AH135" s="43"/>
    </row>
    <row r="136" spans="22:34" s="44" customFormat="1" x14ac:dyDescent="0.25"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3"/>
      <c r="AH136" s="43"/>
    </row>
    <row r="137" spans="22:34" s="44" customFormat="1" x14ac:dyDescent="0.25"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3"/>
      <c r="AH137" s="43"/>
    </row>
    <row r="138" spans="22:34" s="44" customFormat="1" x14ac:dyDescent="0.25"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</row>
    <row r="139" spans="22:34" s="44" customFormat="1" x14ac:dyDescent="0.25"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43"/>
      <c r="AG139" s="43"/>
      <c r="AH139" s="43"/>
    </row>
    <row r="140" spans="22:34" s="44" customFormat="1" x14ac:dyDescent="0.25"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43"/>
      <c r="AH140" s="43"/>
    </row>
    <row r="141" spans="22:34" s="44" customFormat="1" x14ac:dyDescent="0.25"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3"/>
      <c r="AH141" s="43"/>
    </row>
    <row r="142" spans="22:34" s="44" customFormat="1" x14ac:dyDescent="0.25"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3"/>
      <c r="AH142" s="43"/>
    </row>
    <row r="143" spans="22:34" s="44" customFormat="1" x14ac:dyDescent="0.25"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43"/>
      <c r="AH143" s="43"/>
    </row>
    <row r="144" spans="22:34" s="44" customFormat="1" x14ac:dyDescent="0.25"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</row>
    <row r="145" spans="22:34" s="44" customFormat="1" x14ac:dyDescent="0.25"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43"/>
      <c r="AH145" s="43"/>
    </row>
    <row r="146" spans="22:34" s="44" customFormat="1" x14ac:dyDescent="0.25"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</row>
    <row r="147" spans="22:34" s="44" customFormat="1" x14ac:dyDescent="0.25"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3"/>
      <c r="AH147" s="43"/>
    </row>
    <row r="148" spans="22:34" s="44" customFormat="1" x14ac:dyDescent="0.25"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</row>
    <row r="149" spans="22:34" s="44" customFormat="1" x14ac:dyDescent="0.25"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3"/>
      <c r="AH149" s="43"/>
    </row>
    <row r="150" spans="22:34" s="44" customFormat="1" x14ac:dyDescent="0.25"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3"/>
      <c r="AH150" s="43"/>
    </row>
    <row r="151" spans="22:34" s="44" customFormat="1" x14ac:dyDescent="0.25">
      <c r="V151" s="43"/>
      <c r="W151" s="43"/>
      <c r="X151" s="43"/>
      <c r="Y151" s="43"/>
      <c r="Z151" s="43"/>
      <c r="AA151" s="43"/>
      <c r="AB151" s="43"/>
      <c r="AC151" s="43"/>
      <c r="AD151" s="43"/>
      <c r="AE151" s="43"/>
      <c r="AF151" s="43"/>
      <c r="AG151" s="43"/>
      <c r="AH151" s="43"/>
    </row>
    <row r="152" spans="22:34" s="44" customFormat="1" x14ac:dyDescent="0.25"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43"/>
      <c r="AH152" s="43"/>
    </row>
    <row r="153" spans="22:34" s="44" customFormat="1" x14ac:dyDescent="0.25"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43"/>
      <c r="AH153" s="43"/>
    </row>
    <row r="154" spans="22:34" s="44" customFormat="1" x14ac:dyDescent="0.25"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H154" s="43"/>
    </row>
    <row r="155" spans="22:34" s="44" customFormat="1" x14ac:dyDescent="0.25"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43"/>
      <c r="AH155" s="43"/>
    </row>
    <row r="156" spans="22:34" s="44" customFormat="1" x14ac:dyDescent="0.25"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43"/>
      <c r="AH156" s="43"/>
    </row>
    <row r="157" spans="22:34" s="44" customFormat="1" x14ac:dyDescent="0.25"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3"/>
    </row>
    <row r="158" spans="22:34" s="44" customFormat="1" x14ac:dyDescent="0.25"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3"/>
      <c r="AH158" s="43"/>
    </row>
    <row r="159" spans="22:34" s="44" customFormat="1" x14ac:dyDescent="0.25"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3"/>
    </row>
    <row r="160" spans="22:34" s="44" customFormat="1" x14ac:dyDescent="0.25"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3"/>
      <c r="AH160" s="43"/>
    </row>
    <row r="161" spans="22:34" s="44" customFormat="1" x14ac:dyDescent="0.25"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43"/>
      <c r="AH161" s="43"/>
    </row>
    <row r="162" spans="22:34" s="44" customFormat="1" x14ac:dyDescent="0.25"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43"/>
      <c r="AH162" s="43"/>
    </row>
    <row r="163" spans="22:34" x14ac:dyDescent="0.25"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</row>
    <row r="164" spans="22:34" x14ac:dyDescent="0.25"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</row>
    <row r="165" spans="22:34" x14ac:dyDescent="0.25"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</row>
    <row r="166" spans="22:34" x14ac:dyDescent="0.25"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</row>
    <row r="167" spans="22:34" x14ac:dyDescent="0.25"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</row>
    <row r="168" spans="22:34" x14ac:dyDescent="0.25"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</row>
    <row r="169" spans="22:34" x14ac:dyDescent="0.25"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</row>
    <row r="170" spans="22:34" x14ac:dyDescent="0.25"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</row>
    <row r="171" spans="22:34" x14ac:dyDescent="0.25"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</row>
    <row r="172" spans="22:34" x14ac:dyDescent="0.25"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</row>
    <row r="173" spans="22:34" x14ac:dyDescent="0.25"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</row>
    <row r="174" spans="22:34" x14ac:dyDescent="0.25"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</row>
    <row r="175" spans="22:34" x14ac:dyDescent="0.25"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</row>
    <row r="176" spans="22:34" x14ac:dyDescent="0.25"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</row>
    <row r="177" spans="22:34" x14ac:dyDescent="0.25"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</row>
    <row r="178" spans="22:34" x14ac:dyDescent="0.25"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</row>
    <row r="179" spans="22:34" x14ac:dyDescent="0.25"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</row>
    <row r="180" spans="22:34" x14ac:dyDescent="0.25"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</row>
    <row r="181" spans="22:34" x14ac:dyDescent="0.25"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</row>
    <row r="182" spans="22:34" x14ac:dyDescent="0.25"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</row>
    <row r="183" spans="22:34" x14ac:dyDescent="0.25"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</row>
    <row r="184" spans="22:34" x14ac:dyDescent="0.25"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</row>
    <row r="185" spans="22:34" x14ac:dyDescent="0.25"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</row>
    <row r="186" spans="22:34" x14ac:dyDescent="0.25"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</row>
    <row r="187" spans="22:34" x14ac:dyDescent="0.25"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</row>
    <row r="188" spans="22:34" x14ac:dyDescent="0.25"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</row>
    <row r="189" spans="22:34" x14ac:dyDescent="0.25"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</row>
    <row r="190" spans="22:34" x14ac:dyDescent="0.25"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</row>
    <row r="191" spans="22:34" x14ac:dyDescent="0.25"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</row>
    <row r="192" spans="22:34" x14ac:dyDescent="0.25"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</row>
    <row r="193" spans="22:34" x14ac:dyDescent="0.25"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</row>
    <row r="194" spans="22:34" x14ac:dyDescent="0.25"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</row>
    <row r="195" spans="22:34" x14ac:dyDescent="0.25"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</row>
    <row r="196" spans="22:34" x14ac:dyDescent="0.25"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</row>
    <row r="197" spans="22:34" x14ac:dyDescent="0.25"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</row>
    <row r="198" spans="22:34" x14ac:dyDescent="0.25"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</row>
    <row r="199" spans="22:34" x14ac:dyDescent="0.25"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</row>
    <row r="200" spans="22:34" x14ac:dyDescent="0.25"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</row>
    <row r="201" spans="22:34" x14ac:dyDescent="0.25"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</row>
    <row r="202" spans="22:34" x14ac:dyDescent="0.25"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</row>
    <row r="203" spans="22:34" x14ac:dyDescent="0.25"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</row>
    <row r="204" spans="22:34" x14ac:dyDescent="0.25"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</row>
    <row r="205" spans="22:34" x14ac:dyDescent="0.25"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</row>
    <row r="206" spans="22:34" x14ac:dyDescent="0.25"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</row>
    <row r="207" spans="22:34" x14ac:dyDescent="0.25"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</row>
    <row r="208" spans="22:34" x14ac:dyDescent="0.25"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</row>
    <row r="209" spans="22:34" x14ac:dyDescent="0.25"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</row>
    <row r="210" spans="22:34" x14ac:dyDescent="0.25"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</row>
    <row r="211" spans="22:34" x14ac:dyDescent="0.25"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</row>
    <row r="212" spans="22:34" x14ac:dyDescent="0.25"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</row>
    <row r="213" spans="22:34" x14ac:dyDescent="0.25"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</row>
    <row r="214" spans="22:34" x14ac:dyDescent="0.25"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</row>
    <row r="215" spans="22:34" x14ac:dyDescent="0.25"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</row>
    <row r="216" spans="22:34" x14ac:dyDescent="0.25"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</row>
    <row r="217" spans="22:34" x14ac:dyDescent="0.25"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</row>
    <row r="218" spans="22:34" x14ac:dyDescent="0.25"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</row>
    <row r="219" spans="22:34" x14ac:dyDescent="0.25"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</row>
    <row r="220" spans="22:34" x14ac:dyDescent="0.25"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</row>
    <row r="221" spans="22:34" x14ac:dyDescent="0.25"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</row>
    <row r="222" spans="22:34" x14ac:dyDescent="0.25"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</row>
    <row r="223" spans="22:34" x14ac:dyDescent="0.25"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</row>
    <row r="224" spans="22:34" x14ac:dyDescent="0.25"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</row>
  </sheetData>
  <sheetProtection formatCells="0" formatColumns="0" formatRows="0" insertColumns="0" insertRows="0" insertHyperlinks="0" deleteColumns="0" deleteRows="0" sort="0" autoFilter="0" pivotTables="0"/>
  <mergeCells count="15">
    <mergeCell ref="G4:H4"/>
    <mergeCell ref="G5:H5"/>
    <mergeCell ref="K5:L5"/>
    <mergeCell ref="K6:L6"/>
    <mergeCell ref="M6:O6"/>
    <mergeCell ref="M5:O5"/>
    <mergeCell ref="J18:M18"/>
    <mergeCell ref="J11:N15"/>
    <mergeCell ref="Q10:T15"/>
    <mergeCell ref="I4:M4"/>
    <mergeCell ref="I5:J5"/>
    <mergeCell ref="Q5:R5"/>
    <mergeCell ref="T5:U5"/>
    <mergeCell ref="R4:T4"/>
    <mergeCell ref="K7:T7"/>
  </mergeCells>
  <conditionalFormatting sqref="T5:U5">
    <cfRule type="expression" dxfId="1" priority="2">
      <formula>$T$5=0</formula>
    </cfRule>
  </conditionalFormatting>
  <conditionalFormatting sqref="S5">
    <cfRule type="expression" dxfId="0" priority="1">
      <formula>$T$5=0</formula>
    </cfRule>
  </conditionalFormatting>
  <printOptions horizontalCentered="1"/>
  <pageMargins left="0.31496062992125984" right="0.31496062992125984" top="0.3937007874015748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>
                <anchor moveWithCells="1" sizeWithCells="1">
                  <from>
                    <xdr:col>8</xdr:col>
                    <xdr:colOff>676275</xdr:colOff>
                    <xdr:row>19</xdr:row>
                    <xdr:rowOff>104775</xdr:rowOff>
                  </from>
                  <to>
                    <xdr:col>13</xdr:col>
                    <xdr:colOff>733425</xdr:colOff>
                    <xdr:row>25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Bouton7_Cliquer">
                <anchor moveWithCells="1" sizeWithCells="1">
                  <from>
                    <xdr:col>14</xdr:col>
                    <xdr:colOff>47625</xdr:colOff>
                    <xdr:row>19</xdr:row>
                    <xdr:rowOff>114300</xdr:rowOff>
                  </from>
                  <to>
                    <xdr:col>18</xdr:col>
                    <xdr:colOff>28575</xdr:colOff>
                    <xdr:row>25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1E3369C-773D-4F7E-AE2D-A7FF4E3D0AAA}">
          <x14:formula1>
            <xm:f>OFFSET(liste!$A$8,,,MAX(liste!$A$8:$A$212))</xm:f>
          </x14:formula1>
          <xm:sqref>N18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liste</vt:lpstr>
      <vt:lpstr>iprimer</vt:lpstr>
      <vt:lpstr>iprimer!Zone_d_impression</vt:lpstr>
      <vt:lpstr>liste!Zone_d_impression</vt:lpstr>
      <vt:lpstr>وجدي</vt:lpstr>
      <vt:lpstr>وهبي</vt:lpstr>
      <vt:lpstr>وهيب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2021-02-07T19:24:38Z</dcterms:modified>
</cp:coreProperties>
</file>