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geoffroypinceloup/Desktop/ /Amabile/"/>
    </mc:Choice>
  </mc:AlternateContent>
  <xr:revisionPtr revIDLastSave="0" documentId="13_ncr:1_{5718AD78-0B98-4B42-A257-C879EE14C40E}" xr6:coauthVersionLast="45" xr6:coauthVersionMax="45" xr10:uidLastSave="{00000000-0000-0000-0000-000000000000}"/>
  <bookViews>
    <workbookView xWindow="0" yWindow="500" windowWidth="37760" windowHeight="23500" xr2:uid="{41927CB5-3C68-1E44-8AD4-A74CB0DC6F57}"/>
  </bookViews>
  <sheets>
    <sheet name="Client - 1er contact" sheetId="1" r:id="rId1"/>
    <sheet name="Arrondissement Référence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W20" i="1" l="1"/>
  <c r="AW19" i="1"/>
  <c r="BG18" i="1"/>
  <c r="BG17" i="1"/>
  <c r="BG16" i="1"/>
  <c r="BG15" i="1"/>
  <c r="BG14" i="1"/>
  <c r="BC15" i="1"/>
  <c r="BC16" i="1"/>
  <c r="BC14" i="1"/>
  <c r="AY14" i="1"/>
  <c r="AX15" i="1"/>
  <c r="AY17" i="1"/>
  <c r="AY16" i="1"/>
  <c r="AY15" i="1"/>
  <c r="BI6" i="1"/>
  <c r="AV14" i="1" l="1"/>
  <c r="BF3" i="1"/>
  <c r="BE3" i="1"/>
  <c r="BD3" i="1"/>
  <c r="BH5" i="1"/>
  <c r="BK11" i="1" l="1"/>
  <c r="BJ11" i="1"/>
  <c r="BI11" i="1"/>
  <c r="BH11" i="1"/>
  <c r="BG11" i="1"/>
  <c r="BF11" i="1"/>
  <c r="BE11" i="1"/>
  <c r="BD11" i="1"/>
  <c r="BC11" i="1"/>
  <c r="BB11" i="1"/>
  <c r="BA11" i="1"/>
  <c r="AZ11" i="1"/>
  <c r="AY11" i="1"/>
  <c r="AX11" i="1"/>
  <c r="AW11" i="1"/>
  <c r="AV11" i="1"/>
  <c r="BO8" i="1"/>
  <c r="BN8" i="1"/>
  <c r="BM8" i="1"/>
  <c r="BL8" i="1"/>
  <c r="BK8" i="1"/>
  <c r="BJ8" i="1"/>
  <c r="BI8" i="1"/>
  <c r="BH8" i="1"/>
  <c r="BG8" i="1"/>
  <c r="BF8" i="1"/>
  <c r="BE8" i="1"/>
  <c r="BD8" i="1"/>
  <c r="BC8" i="1"/>
  <c r="BB8" i="1"/>
  <c r="AZ8" i="1"/>
  <c r="AY8" i="1"/>
  <c r="AX8" i="1"/>
  <c r="AW8" i="1"/>
  <c r="AV8" i="1"/>
  <c r="BA8" i="1"/>
  <c r="AV5" i="1"/>
  <c r="BO5" i="1"/>
  <c r="BN5" i="1"/>
  <c r="BM5" i="1"/>
  <c r="BL5" i="1"/>
  <c r="BK5" i="1"/>
  <c r="BJ5" i="1"/>
  <c r="BI5" i="1"/>
  <c r="BG5" i="1"/>
  <c r="BF5" i="1"/>
  <c r="BE5" i="1"/>
  <c r="BD5" i="1"/>
  <c r="BC5" i="1"/>
  <c r="BB5" i="1"/>
  <c r="BA5" i="1"/>
  <c r="AZ5" i="1"/>
  <c r="AY5" i="1"/>
  <c r="AX5" i="1"/>
  <c r="AW5" i="1"/>
  <c r="BA3" i="1"/>
  <c r="AZ3" i="1"/>
  <c r="AY3" i="1"/>
  <c r="AX3" i="1"/>
  <c r="AW3" i="1"/>
  <c r="AV3" i="1"/>
  <c r="BC3" i="1" l="1"/>
  <c r="AY9" i="1"/>
  <c r="BI9" i="1"/>
  <c r="BB9" i="1"/>
  <c r="BJ9" i="1"/>
  <c r="BC9" i="1"/>
  <c r="BK9" i="1"/>
  <c r="BH9" i="1"/>
  <c r="AZ9" i="1"/>
  <c r="BD9" i="1"/>
  <c r="BL9" i="1"/>
  <c r="AV9" i="1"/>
  <c r="BE9" i="1"/>
  <c r="BM9" i="1"/>
  <c r="AW9" i="1"/>
  <c r="BF9" i="1"/>
  <c r="BN9" i="1"/>
  <c r="AX9" i="1"/>
  <c r="BG9" i="1"/>
  <c r="BO9" i="1"/>
  <c r="BA9" i="1"/>
  <c r="BD12" i="1"/>
  <c r="BB3" i="1"/>
  <c r="BF12" i="1"/>
  <c r="AW12" i="1"/>
  <c r="BI12" i="1"/>
  <c r="AV12" i="1"/>
  <c r="BE12" i="1"/>
  <c r="AX12" i="1"/>
  <c r="AY12" i="1"/>
  <c r="BG12" i="1"/>
  <c r="AZ12" i="1"/>
  <c r="BH12" i="1"/>
  <c r="BA12" i="1"/>
  <c r="BB12" i="1"/>
  <c r="BJ12" i="1"/>
  <c r="BC12" i="1"/>
  <c r="BK12" i="1"/>
  <c r="AW6" i="1"/>
  <c r="AY6" i="1"/>
  <c r="BF6" i="1"/>
  <c r="AZ6" i="1"/>
  <c r="BB6" i="1"/>
  <c r="BC6" i="1"/>
  <c r="BD6" i="1"/>
  <c r="BE6" i="1"/>
  <c r="BG6" i="1"/>
  <c r="BH6" i="1"/>
  <c r="BA6" i="1"/>
  <c r="BO6" i="1"/>
  <c r="AV6" i="1"/>
  <c r="AX6" i="1"/>
  <c r="BJ6" i="1"/>
  <c r="BK6" i="1"/>
  <c r="BL6" i="1"/>
  <c r="BM6" i="1"/>
  <c r="BN6" i="1"/>
</calcChain>
</file>

<file path=xl/sharedStrings.xml><?xml version="1.0" encoding="utf-8"?>
<sst xmlns="http://schemas.openxmlformats.org/spreadsheetml/2006/main" count="1206" uniqueCount="295">
  <si>
    <t>Nom</t>
  </si>
  <si>
    <t>Code postal</t>
  </si>
  <si>
    <t>Provenance</t>
  </si>
  <si>
    <t>Heure</t>
  </si>
  <si>
    <t>Date</t>
  </si>
  <si>
    <t>Angélique</t>
  </si>
  <si>
    <t>Reprise</t>
  </si>
  <si>
    <t>Email</t>
  </si>
  <si>
    <t>Femme</t>
  </si>
  <si>
    <t>Superprof</t>
  </si>
  <si>
    <t>Orientation</t>
  </si>
  <si>
    <t>Objectif</t>
  </si>
  <si>
    <t>Classique</t>
  </si>
  <si>
    <t>Age souscripteur</t>
  </si>
  <si>
    <t>Age élève</t>
  </si>
  <si>
    <t>Sexe souscripteur</t>
  </si>
  <si>
    <t>Sexe élève</t>
  </si>
  <si>
    <t>M</t>
  </si>
  <si>
    <t>Crénaux horaire</t>
  </si>
  <si>
    <t>Vendredi</t>
  </si>
  <si>
    <t>F</t>
  </si>
  <si>
    <t>Vincent</t>
  </si>
  <si>
    <t>Homme</t>
  </si>
  <si>
    <t>Françoise</t>
  </si>
  <si>
    <t>Exp Musique</t>
  </si>
  <si>
    <t>Rebekka</t>
  </si>
  <si>
    <t>Enfant</t>
  </si>
  <si>
    <t>Enfant M</t>
  </si>
  <si>
    <t>Enfant F</t>
  </si>
  <si>
    <t>Mercredi</t>
  </si>
  <si>
    <t>François</t>
  </si>
  <si>
    <t>Refusé: hors zone</t>
  </si>
  <si>
    <t>Jazz</t>
  </si>
  <si>
    <t>Ana</t>
  </si>
  <si>
    <t>Accompagnement</t>
  </si>
  <si>
    <t>Jeudi</t>
  </si>
  <si>
    <t>Yingying</t>
  </si>
  <si>
    <t>Profession</t>
  </si>
  <si>
    <t>Etudiante</t>
  </si>
  <si>
    <t>Guilia</t>
  </si>
  <si>
    <t>Jonathan</t>
  </si>
  <si>
    <t>Débuter</t>
  </si>
  <si>
    <t>Valérie</t>
  </si>
  <si>
    <t>Mazyn</t>
  </si>
  <si>
    <t>Anais</t>
  </si>
  <si>
    <t>Jazzmine</t>
  </si>
  <si>
    <t>Adulte</t>
  </si>
  <si>
    <t>Bastien</t>
  </si>
  <si>
    <t>Tatiana</t>
  </si>
  <si>
    <t>David</t>
  </si>
  <si>
    <t>Isabelle</t>
  </si>
  <si>
    <t>Kenza</t>
  </si>
  <si>
    <t>Vinh-Son</t>
  </si>
  <si>
    <t>Samedi</t>
  </si>
  <si>
    <t>Disponibilité</t>
  </si>
  <si>
    <t>Sam/Dim</t>
  </si>
  <si>
    <t>Variétée</t>
  </si>
  <si>
    <t>Boris</t>
  </si>
  <si>
    <t>Lundi</t>
  </si>
  <si>
    <t>Florian</t>
  </si>
  <si>
    <t>Annie</t>
  </si>
  <si>
    <t>Delphine</t>
  </si>
  <si>
    <t>Aurélie</t>
  </si>
  <si>
    <t>Enzo</t>
  </si>
  <si>
    <t>Chantal</t>
  </si>
  <si>
    <t>Florence</t>
  </si>
  <si>
    <t>Franck</t>
  </si>
  <si>
    <t>Etudiant</t>
  </si>
  <si>
    <t>Hélène</t>
  </si>
  <si>
    <t>Caroline</t>
  </si>
  <si>
    <t>Coline</t>
  </si>
  <si>
    <t>Diane</t>
  </si>
  <si>
    <t>Kasia</t>
  </si>
  <si>
    <t>Chloé</t>
  </si>
  <si>
    <t>Lucie</t>
  </si>
  <si>
    <t>Esther</t>
  </si>
  <si>
    <t>Romain</t>
  </si>
  <si>
    <t>Nathalie</t>
  </si>
  <si>
    <t>Scolaire</t>
  </si>
  <si>
    <t>Ngoc</t>
  </si>
  <si>
    <t>Poursuite</t>
  </si>
  <si>
    <t>Patrick</t>
  </si>
  <si>
    <t>Marion</t>
  </si>
  <si>
    <t>Avocate</t>
  </si>
  <si>
    <t>Ombeline</t>
  </si>
  <si>
    <t>Emmanuel</t>
  </si>
  <si>
    <t>Arturo</t>
  </si>
  <si>
    <t>Consultant</t>
  </si>
  <si>
    <t>Sandrine</t>
  </si>
  <si>
    <t>Emilie</t>
  </si>
  <si>
    <t>Sophie</t>
  </si>
  <si>
    <t>Frédérique</t>
  </si>
  <si>
    <t>Aamr</t>
  </si>
  <si>
    <t>Fanny</t>
  </si>
  <si>
    <t>Clémence</t>
  </si>
  <si>
    <t>Nombre de contact client</t>
  </si>
  <si>
    <t>Contact par code postal</t>
  </si>
  <si>
    <t>PARIS</t>
  </si>
  <si>
    <t>Moyenne</t>
  </si>
  <si>
    <t>Classement</t>
  </si>
  <si>
    <t>Christelle</t>
  </si>
  <si>
    <t>Tham</t>
  </si>
  <si>
    <t>Christophe</t>
  </si>
  <si>
    <t>Ye</t>
  </si>
  <si>
    <t>Pauline</t>
  </si>
  <si>
    <t>Sirine</t>
  </si>
  <si>
    <t>Candice</t>
  </si>
  <si>
    <t>Young</t>
  </si>
  <si>
    <t>Laetitia</t>
  </si>
  <si>
    <t>Eunmi</t>
  </si>
  <si>
    <t>Cédric</t>
  </si>
  <si>
    <t>Emma</t>
  </si>
  <si>
    <t>Guillaume</t>
  </si>
  <si>
    <t>Karine</t>
  </si>
  <si>
    <t>Issa</t>
  </si>
  <si>
    <t>Nadège</t>
  </si>
  <si>
    <t>Linda</t>
  </si>
  <si>
    <t>Mathilde</t>
  </si>
  <si>
    <t>Refusé: abandon</t>
  </si>
  <si>
    <t>Sabah</t>
  </si>
  <si>
    <t>Antoine</t>
  </si>
  <si>
    <t>Lei</t>
  </si>
  <si>
    <t>Catherine</t>
  </si>
  <si>
    <t>Azza</t>
  </si>
  <si>
    <t>Stephanie</t>
  </si>
  <si>
    <t>Julie</t>
  </si>
  <si>
    <t>Zelda</t>
  </si>
  <si>
    <t>Caty</t>
  </si>
  <si>
    <t>Laura</t>
  </si>
  <si>
    <t>Linie</t>
  </si>
  <si>
    <t>Melanie</t>
  </si>
  <si>
    <t>Chunqiang</t>
  </si>
  <si>
    <t>Leila</t>
  </si>
  <si>
    <t>Joy</t>
  </si>
  <si>
    <t>Mallory</t>
  </si>
  <si>
    <t>Clément</t>
  </si>
  <si>
    <t>Karime</t>
  </si>
  <si>
    <t>Avril</t>
  </si>
  <si>
    <t>Doris</t>
  </si>
  <si>
    <t>Carole</t>
  </si>
  <si>
    <t>Ness</t>
  </si>
  <si>
    <t>Louis</t>
  </si>
  <si>
    <t>Dominique</t>
  </si>
  <si>
    <t>Pascal</t>
  </si>
  <si>
    <t>Alexis</t>
  </si>
  <si>
    <t>Hocine</t>
  </si>
  <si>
    <t>Jade</t>
  </si>
  <si>
    <t>Quoc-Viet</t>
  </si>
  <si>
    <t>HAUTS-DE-SEINES</t>
  </si>
  <si>
    <t>Montrouge</t>
  </si>
  <si>
    <t>Chatelet</t>
  </si>
  <si>
    <t>Paris</t>
  </si>
  <si>
    <t>Bourse</t>
  </si>
  <si>
    <t>Rambuteau</t>
  </si>
  <si>
    <t>Hotel-de Ville</t>
  </si>
  <si>
    <t>Panthéon</t>
  </si>
  <si>
    <t>Odéon</t>
  </si>
  <si>
    <t>Invalides</t>
  </si>
  <si>
    <t>Miromesnil</t>
  </si>
  <si>
    <t>Opéra</t>
  </si>
  <si>
    <t>Montparnasse</t>
  </si>
  <si>
    <t>Beaugrenelle</t>
  </si>
  <si>
    <t>Place d'Italie</t>
  </si>
  <si>
    <t>Gare de L'est</t>
  </si>
  <si>
    <t>République</t>
  </si>
  <si>
    <t>Gare de Lyon</t>
  </si>
  <si>
    <t>Trocadéro</t>
  </si>
  <si>
    <t>Porte de Clichy</t>
  </si>
  <si>
    <t>Sacré Cœur</t>
  </si>
  <si>
    <t>Buttes Chaumont</t>
  </si>
  <si>
    <t>Ménilmontant</t>
  </si>
  <si>
    <t>Hauts-de-Seines</t>
  </si>
  <si>
    <t>Antony</t>
  </si>
  <si>
    <t>Asnières-sur-Seine</t>
  </si>
  <si>
    <t>Neuilly-sur_Seine</t>
  </si>
  <si>
    <t>Bois Colombes</t>
  </si>
  <si>
    <t>Boulogne-Billancourt</t>
  </si>
  <si>
    <t>Bourg-la-Reine</t>
  </si>
  <si>
    <t>Châtenay-Malabry</t>
  </si>
  <si>
    <t>Châtillon</t>
  </si>
  <si>
    <t>Chaville</t>
  </si>
  <si>
    <t>Clamart</t>
  </si>
  <si>
    <t>Clichy</t>
  </si>
  <si>
    <t>Colombes</t>
  </si>
  <si>
    <t>Courbevoie</t>
  </si>
  <si>
    <t>Fontenay-aux-Roses</t>
  </si>
  <si>
    <t>Garches</t>
  </si>
  <si>
    <t>Gennevilliers</t>
  </si>
  <si>
    <t>Issy-les-Moulineaux</t>
  </si>
  <si>
    <t>La Garenne-Colombes</t>
  </si>
  <si>
    <t>Le Plessis-Robinson</t>
  </si>
  <si>
    <t>Levallois-Perret</t>
  </si>
  <si>
    <t>Malakoff</t>
  </si>
  <si>
    <t>Marnes-la-Coquette</t>
  </si>
  <si>
    <t>Meudon</t>
  </si>
  <si>
    <t>Nanterre</t>
  </si>
  <si>
    <t>Puteaux</t>
  </si>
  <si>
    <t>Rueil-Malmaison</t>
  </si>
  <si>
    <t>Saint-Cloud</t>
  </si>
  <si>
    <t>Sceaux</t>
  </si>
  <si>
    <t>Suresnes</t>
  </si>
  <si>
    <t>Vaucresson</t>
  </si>
  <si>
    <t>Ville-D'Avray</t>
  </si>
  <si>
    <t>Villeneuve-la-Garenne</t>
  </si>
  <si>
    <t>Webcam</t>
  </si>
  <si>
    <t>Haejin</t>
  </si>
  <si>
    <t>Sith</t>
  </si>
  <si>
    <t>Refus</t>
  </si>
  <si>
    <t>Mots clés</t>
  </si>
  <si>
    <t>Methodologie, patience</t>
  </si>
  <si>
    <t>Jérome</t>
  </si>
  <si>
    <t>Notion</t>
  </si>
  <si>
    <t>Paul</t>
  </si>
  <si>
    <t>Vacances, impatient</t>
  </si>
  <si>
    <t>Deborah</t>
  </si>
  <si>
    <t>Blandine</t>
  </si>
  <si>
    <t>Cassandra</t>
  </si>
  <si>
    <t>Application, bases</t>
  </si>
  <si>
    <t>Variété</t>
  </si>
  <si>
    <t>Quentin</t>
  </si>
  <si>
    <t>Bases, enfant</t>
  </si>
  <si>
    <t>Aiphi</t>
  </si>
  <si>
    <t>Conservatoire, contrainte horaire</t>
  </si>
  <si>
    <t>Baptiste</t>
  </si>
  <si>
    <t>Congés</t>
  </si>
  <si>
    <t>Jessica</t>
  </si>
  <si>
    <t>Petit enfant</t>
  </si>
  <si>
    <t>Morceaux que j'aime, technique</t>
  </si>
  <si>
    <t>Yoann</t>
  </si>
  <si>
    <t>Ania</t>
  </si>
  <si>
    <t>Distance possible</t>
  </si>
  <si>
    <t>Julia</t>
  </si>
  <si>
    <t>Anglais, scolaire</t>
  </si>
  <si>
    <t>Leonardo</t>
  </si>
  <si>
    <t>Recommandation, exigence</t>
  </si>
  <si>
    <t>Sébastien</t>
  </si>
  <si>
    <t>Présentiel</t>
  </si>
  <si>
    <t>Webcam/Présentiel</t>
  </si>
  <si>
    <t>Alexandra</t>
  </si>
  <si>
    <t>Rym</t>
  </si>
  <si>
    <t>Enfant, à domicile</t>
  </si>
  <si>
    <t>Fatma</t>
  </si>
  <si>
    <t>Sur place, petit espace</t>
  </si>
  <si>
    <t>Nadia</t>
  </si>
  <si>
    <r>
      <rPr>
        <b/>
        <sz val="26"/>
        <color theme="1"/>
        <rFont val="Calibri"/>
        <family val="2"/>
        <scheme val="minor"/>
      </rPr>
      <t>P</t>
    </r>
    <r>
      <rPr>
        <b/>
        <sz val="26"/>
        <color theme="1"/>
        <rFont val="Calibri (Corps)"/>
      </rPr>
      <t>résentiel</t>
    </r>
  </si>
  <si>
    <t>Lina</t>
  </si>
  <si>
    <t>2h par semaine</t>
  </si>
  <si>
    <t>Jeanne</t>
  </si>
  <si>
    <t>Maitriser, motiver</t>
  </si>
  <si>
    <t>Manuel</t>
  </si>
  <si>
    <t>Culture, découverte, Enfant</t>
  </si>
  <si>
    <t>Agnès</t>
  </si>
  <si>
    <t>Bérengère</t>
  </si>
  <si>
    <t>Yiching</t>
  </si>
  <si>
    <t>Détente sociale</t>
  </si>
  <si>
    <t>Scolaire, Enfant</t>
  </si>
  <si>
    <t>Alex</t>
  </si>
  <si>
    <t>Cadeau</t>
  </si>
  <si>
    <t>Oriane</t>
  </si>
  <si>
    <t>Sérieux</t>
  </si>
  <si>
    <t>Sérieux, morceaux au choix</t>
  </si>
  <si>
    <t>Contact Total</t>
  </si>
  <si>
    <t>Souscripteur</t>
  </si>
  <si>
    <t>Contact</t>
  </si>
  <si>
    <t>Age Souscripteur</t>
  </si>
  <si>
    <t>Age Elève</t>
  </si>
  <si>
    <t>Expérience</t>
  </si>
  <si>
    <t>Mathieu</t>
  </si>
  <si>
    <t>Pas de lien visible sur google</t>
  </si>
  <si>
    <t>Haifa</t>
  </si>
  <si>
    <t>Rêve de jeunesse, challenge</t>
  </si>
  <si>
    <t>Simon</t>
  </si>
  <si>
    <t>Mélopie, crénaux horaire</t>
  </si>
  <si>
    <t>Pierrick</t>
  </si>
  <si>
    <t>Découverte, sérieux</t>
  </si>
  <si>
    <t>Véronique</t>
  </si>
  <si>
    <t>Vacances, temps libre</t>
  </si>
  <si>
    <t>Yoshie</t>
  </si>
  <si>
    <t>Liping</t>
  </si>
  <si>
    <t>Chrystelle</t>
  </si>
  <si>
    <t>Ouvert à la culture</t>
  </si>
  <si>
    <t>Marie</t>
  </si>
  <si>
    <t>Ségolen</t>
  </si>
  <si>
    <t>Yasmine</t>
  </si>
  <si>
    <t>Isabella</t>
  </si>
  <si>
    <t>Accompagnateur</t>
  </si>
  <si>
    <t>Yichung</t>
  </si>
  <si>
    <t>Estelle</t>
  </si>
  <si>
    <t>Christina</t>
  </si>
  <si>
    <t>Michael</t>
  </si>
  <si>
    <t>Concerne</t>
  </si>
  <si>
    <t>Mixte</t>
  </si>
  <si>
    <t>Garçon</t>
  </si>
  <si>
    <t>Fille</t>
  </si>
  <si>
    <t>Frére &amp; sœur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</si>
</sst>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h:mm;@"/>
  </numFmts>
  <fonts count="19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26"/>
      <color rgb="FFFFC000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u/>
      <sz val="26"/>
      <color theme="10"/>
      <name val="Calibri"/>
      <family val="2"/>
      <scheme val="minor"/>
    </font>
    <font>
      <b/>
      <sz val="36"/>
      <color theme="0"/>
      <name val="Calibri"/>
      <family val="2"/>
      <scheme val="minor"/>
    </font>
    <font>
      <u/>
      <sz val="28"/>
      <color theme="10"/>
      <name val="Calibri"/>
      <family val="2"/>
      <scheme val="minor"/>
    </font>
    <font>
      <b/>
      <u/>
      <sz val="28"/>
      <color theme="10"/>
      <name val="Calibri"/>
      <family val="2"/>
      <scheme val="minor"/>
    </font>
    <font>
      <b/>
      <sz val="26"/>
      <name val="Calibri"/>
      <family val="2"/>
      <scheme val="minor"/>
    </font>
    <font>
      <b/>
      <sz val="36"/>
      <name val="Calibri"/>
      <family val="2"/>
      <scheme val="minor"/>
    </font>
    <font>
      <b/>
      <sz val="26"/>
      <color theme="1"/>
      <name val="Calibri (Corps)"/>
    </font>
    <font>
      <b/>
      <sz val="28"/>
      <color theme="1"/>
      <name val="Calibri (Corps)"/>
    </font>
    <font>
      <b/>
      <sz val="28"/>
      <color theme="0"/>
      <name val="Calibri (Corps)"/>
    </font>
    <font>
      <b/>
      <sz val="28"/>
      <color theme="0"/>
      <name val="Calibri"/>
      <family val="2"/>
      <scheme val="minor"/>
    </font>
    <font>
      <b/>
      <sz val="28"/>
      <color rgb="FFFFC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</fills>
  <borders count="17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ck">
        <color auto="1"/>
      </bottom>
      <diagonal/>
    </border>
    <border>
      <left/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4">
    <xf numFmtId="0" fontId="0" fillId="0" borderId="0" xfId="0"/>
    <xf numFmtId="0" fontId="5" fillId="2" borderId="0" xfId="0" applyFont="1" applyFill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 wrapText="1"/>
    </xf>
    <xf numFmtId="0" fontId="9" fillId="5" borderId="6" xfId="0" applyFont="1" applyFill="1" applyBorder="1" applyAlignment="1">
      <alignment horizontal="center" vertical="center"/>
    </xf>
    <xf numFmtId="0" fontId="9" fillId="5" borderId="5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1" fontId="9" fillId="7" borderId="5" xfId="0" applyNumberFormat="1" applyFont="1" applyFill="1" applyBorder="1" applyAlignment="1">
      <alignment horizontal="center" vertical="center"/>
    </xf>
    <xf numFmtId="49" fontId="5" fillId="4" borderId="2" xfId="0" applyNumberFormat="1" applyFont="1" applyFill="1" applyBorder="1" applyAlignment="1">
      <alignment horizontal="center"/>
    </xf>
    <xf numFmtId="49" fontId="5" fillId="4" borderId="0" xfId="0" applyNumberFormat="1" applyFont="1" applyFill="1" applyBorder="1" applyAlignment="1">
      <alignment horizontal="center"/>
    </xf>
    <xf numFmtId="49" fontId="5" fillId="4" borderId="1" xfId="0" applyNumberFormat="1" applyFont="1" applyFill="1" applyBorder="1" applyAlignment="1">
      <alignment horizontal="center"/>
    </xf>
    <xf numFmtId="164" fontId="5" fillId="3" borderId="2" xfId="0" applyNumberFormat="1" applyFont="1" applyFill="1" applyBorder="1" applyAlignment="1">
      <alignment horizontal="center"/>
    </xf>
    <xf numFmtId="164" fontId="5" fillId="3" borderId="1" xfId="0" applyNumberFormat="1" applyFont="1" applyFill="1" applyBorder="1" applyAlignment="1">
      <alignment horizontal="center"/>
    </xf>
    <xf numFmtId="14" fontId="5" fillId="3" borderId="0" xfId="0" applyNumberFormat="1" applyFont="1" applyFill="1" applyBorder="1" applyAlignment="1">
      <alignment horizontal="center"/>
    </xf>
    <xf numFmtId="14" fontId="5" fillId="3" borderId="1" xfId="0" applyNumberFormat="1" applyFont="1" applyFill="1" applyBorder="1" applyAlignment="1">
      <alignment horizontal="center"/>
    </xf>
    <xf numFmtId="49" fontId="5" fillId="3" borderId="0" xfId="0" applyNumberFormat="1" applyFont="1" applyFill="1" applyBorder="1" applyAlignment="1">
      <alignment horizontal="center"/>
    </xf>
    <xf numFmtId="49" fontId="5" fillId="3" borderId="1" xfId="0" applyNumberFormat="1" applyFont="1" applyFill="1" applyBorder="1" applyAlignment="1">
      <alignment horizontal="center"/>
    </xf>
    <xf numFmtId="1" fontId="5" fillId="3" borderId="2" xfId="0" applyNumberFormat="1" applyFont="1" applyFill="1" applyBorder="1" applyAlignment="1">
      <alignment horizontal="center" wrapText="1"/>
    </xf>
    <xf numFmtId="1" fontId="5" fillId="3" borderId="0" xfId="0" applyNumberFormat="1" applyFont="1" applyFill="1" applyBorder="1" applyAlignment="1">
      <alignment horizontal="center" wrapText="1"/>
    </xf>
    <xf numFmtId="1" fontId="5" fillId="3" borderId="1" xfId="0" applyNumberFormat="1" applyFont="1" applyFill="1" applyBorder="1" applyAlignment="1">
      <alignment horizontal="center" wrapText="1"/>
    </xf>
    <xf numFmtId="1" fontId="5" fillId="3" borderId="0" xfId="0" applyNumberFormat="1" applyFont="1" applyFill="1" applyBorder="1" applyAlignment="1">
      <alignment horizontal="center"/>
    </xf>
    <xf numFmtId="1" fontId="5" fillId="3" borderId="1" xfId="0" applyNumberFormat="1" applyFont="1" applyFill="1" applyBorder="1" applyAlignment="1">
      <alignment horizontal="center"/>
    </xf>
    <xf numFmtId="49" fontId="5" fillId="3" borderId="2" xfId="0" applyNumberFormat="1" applyFont="1" applyFill="1" applyBorder="1" applyAlignment="1">
      <alignment horizontal="center"/>
    </xf>
    <xf numFmtId="0" fontId="8" fillId="3" borderId="2" xfId="1" applyFont="1" applyFill="1" applyBorder="1" applyAlignment="1">
      <alignment horizontal="center"/>
    </xf>
    <xf numFmtId="0" fontId="8" fillId="3" borderId="1" xfId="1" applyFont="1" applyFill="1" applyBorder="1" applyAlignment="1">
      <alignment horizontal="center"/>
    </xf>
    <xf numFmtId="165" fontId="5" fillId="3" borderId="2" xfId="0" applyNumberFormat="1" applyFont="1" applyFill="1" applyBorder="1" applyAlignment="1">
      <alignment horizontal="center"/>
    </xf>
    <xf numFmtId="165" fontId="5" fillId="3" borderId="1" xfId="0" applyNumberFormat="1" applyFont="1" applyFill="1" applyBorder="1" applyAlignment="1">
      <alignment horizontal="center"/>
    </xf>
    <xf numFmtId="164" fontId="5" fillId="4" borderId="2" xfId="0" applyNumberFormat="1" applyFont="1" applyFill="1" applyBorder="1" applyAlignment="1">
      <alignment horizontal="center"/>
    </xf>
    <xf numFmtId="164" fontId="5" fillId="4" borderId="1" xfId="0" applyNumberFormat="1" applyFont="1" applyFill="1" applyBorder="1" applyAlignment="1">
      <alignment horizontal="center"/>
    </xf>
    <xf numFmtId="14" fontId="5" fillId="4" borderId="0" xfId="0" applyNumberFormat="1" applyFont="1" applyFill="1" applyBorder="1" applyAlignment="1">
      <alignment horizontal="center"/>
    </xf>
    <xf numFmtId="14" fontId="5" fillId="4" borderId="1" xfId="0" applyNumberFormat="1" applyFont="1" applyFill="1" applyBorder="1" applyAlignment="1">
      <alignment horizontal="center"/>
    </xf>
    <xf numFmtId="1" fontId="5" fillId="4" borderId="2" xfId="0" applyNumberFormat="1" applyFont="1" applyFill="1" applyBorder="1" applyAlignment="1">
      <alignment horizontal="center" wrapText="1"/>
    </xf>
    <xf numFmtId="1" fontId="5" fillId="4" borderId="0" xfId="0" applyNumberFormat="1" applyFont="1" applyFill="1" applyBorder="1" applyAlignment="1">
      <alignment horizontal="center" wrapText="1"/>
    </xf>
    <xf numFmtId="1" fontId="5" fillId="4" borderId="1" xfId="0" applyNumberFormat="1" applyFont="1" applyFill="1" applyBorder="1" applyAlignment="1">
      <alignment horizontal="center" wrapText="1"/>
    </xf>
    <xf numFmtId="1" fontId="5" fillId="4" borderId="0" xfId="0" applyNumberFormat="1" applyFont="1" applyFill="1" applyBorder="1" applyAlignment="1">
      <alignment horizontal="center"/>
    </xf>
    <xf numFmtId="1" fontId="5" fillId="4" borderId="1" xfId="0" applyNumberFormat="1" applyFont="1" applyFill="1" applyBorder="1" applyAlignment="1">
      <alignment horizontal="center"/>
    </xf>
    <xf numFmtId="0" fontId="8" fillId="4" borderId="2" xfId="1" applyFont="1" applyFill="1" applyBorder="1" applyAlignment="1">
      <alignment horizontal="center"/>
    </xf>
    <xf numFmtId="0" fontId="8" fillId="4" borderId="1" xfId="1" applyFont="1" applyFill="1" applyBorder="1" applyAlignment="1">
      <alignment horizontal="center"/>
    </xf>
    <xf numFmtId="165" fontId="5" fillId="4" borderId="2" xfId="0" applyNumberFormat="1" applyFont="1" applyFill="1" applyBorder="1" applyAlignment="1">
      <alignment horizontal="center"/>
    </xf>
    <xf numFmtId="165" fontId="5" fillId="4" borderId="1" xfId="0" applyNumberFormat="1" applyFont="1" applyFill="1" applyBorder="1" applyAlignment="1">
      <alignment horizontal="center"/>
    </xf>
    <xf numFmtId="0" fontId="11" fillId="3" borderId="2" xfId="1" applyFont="1" applyFill="1" applyBorder="1" applyAlignment="1">
      <alignment horizontal="center"/>
    </xf>
    <xf numFmtId="0" fontId="11" fillId="3" borderId="1" xfId="1" applyFont="1" applyFill="1" applyBorder="1" applyAlignment="1">
      <alignment horizontal="center"/>
    </xf>
    <xf numFmtId="0" fontId="11" fillId="4" borderId="2" xfId="1" applyFont="1" applyFill="1" applyBorder="1" applyAlignment="1">
      <alignment horizontal="center"/>
    </xf>
    <xf numFmtId="0" fontId="11" fillId="4" borderId="1" xfId="1" applyFont="1" applyFill="1" applyBorder="1" applyAlignment="1">
      <alignment horizontal="center"/>
    </xf>
    <xf numFmtId="0" fontId="11" fillId="3" borderId="2" xfId="1" applyFont="1" applyFill="1" applyBorder="1" applyAlignment="1">
      <alignment horizontal="center" vertical="center"/>
    </xf>
    <xf numFmtId="0" fontId="11" fillId="3" borderId="1" xfId="1" applyFont="1" applyFill="1" applyBorder="1" applyAlignment="1">
      <alignment horizontal="center" vertical="center"/>
    </xf>
    <xf numFmtId="14" fontId="5" fillId="2" borderId="2" xfId="0" applyNumberFormat="1" applyFont="1" applyFill="1" applyBorder="1" applyAlignment="1">
      <alignment horizontal="center"/>
    </xf>
    <xf numFmtId="14" fontId="5" fillId="2" borderId="1" xfId="0" applyNumberFormat="1" applyFont="1" applyFill="1" applyBorder="1" applyAlignment="1">
      <alignment horizontal="center"/>
    </xf>
    <xf numFmtId="49" fontId="5" fillId="4" borderId="0" xfId="0" applyNumberFormat="1" applyFont="1" applyFill="1" applyBorder="1" applyAlignment="1">
      <alignment horizontal="center" wrapText="1"/>
    </xf>
    <xf numFmtId="49" fontId="5" fillId="4" borderId="1" xfId="0" applyNumberFormat="1" applyFont="1" applyFill="1" applyBorder="1" applyAlignment="1">
      <alignment horizontal="center" wrapText="1"/>
    </xf>
    <xf numFmtId="0" fontId="4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14" fontId="5" fillId="4" borderId="2" xfId="0" applyNumberFormat="1" applyFont="1" applyFill="1" applyBorder="1" applyAlignment="1">
      <alignment horizontal="center"/>
    </xf>
    <xf numFmtId="49" fontId="5" fillId="4" borderId="2" xfId="0" applyNumberFormat="1" applyFont="1" applyFill="1" applyBorder="1" applyAlignment="1">
      <alignment horizontal="center" wrapText="1"/>
    </xf>
    <xf numFmtId="14" fontId="5" fillId="3" borderId="2" xfId="0" applyNumberFormat="1" applyFont="1" applyFill="1" applyBorder="1" applyAlignment="1">
      <alignment horizontal="center"/>
    </xf>
    <xf numFmtId="0" fontId="10" fillId="4" borderId="2" xfId="1" applyFont="1" applyFill="1" applyBorder="1" applyAlignment="1">
      <alignment horizontal="center"/>
    </xf>
    <xf numFmtId="0" fontId="6" fillId="0" borderId="0" xfId="0" applyFont="1" applyFill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0" borderId="0" xfId="0" applyFill="1"/>
    <xf numFmtId="0" fontId="3" fillId="4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6" borderId="0" xfId="0" applyFont="1" applyFill="1"/>
    <xf numFmtId="0" fontId="3" fillId="6" borderId="0" xfId="0" applyFont="1" applyFill="1" applyAlignment="1">
      <alignment horizontal="center" vertical="center"/>
    </xf>
    <xf numFmtId="0" fontId="3" fillId="9" borderId="0" xfId="0" applyFont="1" applyFill="1" applyAlignment="1">
      <alignment horizontal="center" vertical="center"/>
    </xf>
    <xf numFmtId="1" fontId="5" fillId="0" borderId="0" xfId="0" applyNumberFormat="1" applyFont="1"/>
    <xf numFmtId="0" fontId="8" fillId="4" borderId="0" xfId="1" applyFont="1" applyFill="1" applyBorder="1" applyAlignment="1">
      <alignment horizontal="center"/>
    </xf>
    <xf numFmtId="0" fontId="8" fillId="3" borderId="0" xfId="1" applyFont="1" applyFill="1" applyBorder="1" applyAlignment="1">
      <alignment horizontal="center"/>
    </xf>
    <xf numFmtId="0" fontId="5" fillId="4" borderId="0" xfId="1" applyFont="1" applyFill="1" applyBorder="1" applyAlignment="1">
      <alignment horizontal="center"/>
    </xf>
    <xf numFmtId="0" fontId="5" fillId="3" borderId="0" xfId="1" applyFont="1" applyFill="1" applyBorder="1" applyAlignment="1">
      <alignment horizontal="center"/>
    </xf>
    <xf numFmtId="49" fontId="5" fillId="4" borderId="8" xfId="0" applyNumberFormat="1" applyFont="1" applyFill="1" applyBorder="1" applyAlignment="1">
      <alignment horizontal="center" wrapText="1"/>
    </xf>
    <xf numFmtId="49" fontId="5" fillId="4" borderId="7" xfId="0" applyNumberFormat="1" applyFont="1" applyFill="1" applyBorder="1" applyAlignment="1">
      <alignment horizontal="center" wrapText="1"/>
    </xf>
    <xf numFmtId="49" fontId="5" fillId="4" borderId="9" xfId="0" applyNumberFormat="1" applyFont="1" applyFill="1" applyBorder="1" applyAlignment="1">
      <alignment horizontal="center" wrapText="1"/>
    </xf>
    <xf numFmtId="0" fontId="3" fillId="2" borderId="0" xfId="0" applyFont="1" applyFill="1" applyBorder="1" applyAlignment="1">
      <alignment horizontal="center" vertical="center" wrapText="1"/>
    </xf>
    <xf numFmtId="49" fontId="5" fillId="3" borderId="0" xfId="0" applyNumberFormat="1" applyFont="1" applyFill="1" applyBorder="1" applyAlignment="1">
      <alignment horizontal="center" wrapText="1"/>
    </xf>
    <xf numFmtId="49" fontId="5" fillId="3" borderId="2" xfId="0" applyNumberFormat="1" applyFont="1" applyFill="1" applyBorder="1" applyAlignment="1">
      <alignment horizontal="center" wrapText="1"/>
    </xf>
    <xf numFmtId="49" fontId="5" fillId="3" borderId="1" xfId="0" applyNumberFormat="1" applyFont="1" applyFill="1" applyBorder="1" applyAlignment="1">
      <alignment horizontal="center" wrapText="1"/>
    </xf>
    <xf numFmtId="49" fontId="5" fillId="3" borderId="2" xfId="0" applyNumberFormat="1" applyFont="1" applyFill="1" applyBorder="1" applyAlignment="1">
      <alignment horizontal="left" wrapText="1"/>
    </xf>
    <xf numFmtId="49" fontId="5" fillId="3" borderId="0" xfId="0" applyNumberFormat="1" applyFont="1" applyFill="1" applyBorder="1" applyAlignment="1">
      <alignment horizontal="left" wrapText="1"/>
    </xf>
    <xf numFmtId="49" fontId="5" fillId="3" borderId="1" xfId="0" applyNumberFormat="1" applyFont="1" applyFill="1" applyBorder="1" applyAlignment="1">
      <alignment horizontal="left" wrapText="1"/>
    </xf>
    <xf numFmtId="0" fontId="14" fillId="3" borderId="0" xfId="1" applyFont="1" applyFill="1" applyBorder="1" applyAlignment="1">
      <alignment horizontal="center"/>
    </xf>
    <xf numFmtId="14" fontId="5" fillId="2" borderId="0" xfId="0" applyNumberFormat="1" applyFont="1" applyFill="1" applyBorder="1" applyAlignment="1">
      <alignment horizontal="center"/>
    </xf>
    <xf numFmtId="0" fontId="5" fillId="10" borderId="0" xfId="0" applyFont="1" applyFill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0" fontId="16" fillId="6" borderId="0" xfId="0" applyFont="1" applyFill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 wrapText="1"/>
    </xf>
    <xf numFmtId="1" fontId="9" fillId="7" borderId="4" xfId="0" applyNumberFormat="1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1" fontId="9" fillId="0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8" fillId="5" borderId="0" xfId="0" applyFont="1" applyFill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15" fillId="2" borderId="13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vertical="center"/>
    </xf>
    <xf numFmtId="0" fontId="16" fillId="5" borderId="13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/>
    </xf>
    <xf numFmtId="0" fontId="5" fillId="3" borderId="14" xfId="0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horizontal="center" vertical="center"/>
    </xf>
    <xf numFmtId="0" fontId="6" fillId="3" borderId="14" xfId="0" applyFont="1" applyFill="1" applyBorder="1" applyAlignment="1">
      <alignment horizontal="center" vertical="center"/>
    </xf>
    <xf numFmtId="0" fontId="17" fillId="5" borderId="13" xfId="0" applyFont="1" applyFill="1" applyBorder="1" applyAlignment="1">
      <alignment horizontal="center" vertical="center"/>
    </xf>
    <xf numFmtId="0" fontId="17" fillId="5" borderId="0" xfId="0" applyFont="1" applyFill="1" applyAlignment="1">
      <alignment horizontal="center" vertical="center"/>
    </xf>
    <xf numFmtId="0" fontId="6" fillId="11" borderId="14" xfId="0" applyFont="1" applyFill="1" applyBorder="1" applyAlignment="1">
      <alignment horizontal="center" vertical="center"/>
    </xf>
    <xf numFmtId="0" fontId="7" fillId="3" borderId="15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16" xfId="0" applyFont="1" applyFill="1" applyBorder="1" applyAlignment="1">
      <alignment horizontal="center" vertical="center"/>
    </xf>
    <xf numFmtId="0" fontId="17" fillId="7" borderId="14" xfId="0" applyFont="1" applyFill="1" applyBorder="1" applyAlignment="1">
      <alignment horizontal="center" vertical="center"/>
    </xf>
    <xf numFmtId="0" fontId="9" fillId="7" borderId="14" xfId="0" applyFont="1" applyFill="1" applyBorder="1" applyAlignment="1">
      <alignment horizontal="center" vertical="center"/>
    </xf>
    <xf numFmtId="0" fontId="3" fillId="7" borderId="14" xfId="0" applyFont="1" applyFill="1" applyBorder="1" applyAlignment="1">
      <alignment horizontal="center" vertical="center"/>
    </xf>
    <xf numFmtId="0" fontId="3" fillId="8" borderId="14" xfId="0" applyFont="1" applyFill="1" applyBorder="1" applyAlignment="1">
      <alignment horizontal="center" vertical="center"/>
    </xf>
    <xf numFmtId="0" fontId="17" fillId="8" borderId="14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6"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u val="none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935D50-968C-4A43-B1F7-59AC6BEA884D}">
  <dimension ref="A1:BO226"/>
  <sheetViews>
    <sheetView showGridLines="0" tabSelected="1" zoomScale="25" zoomScaleNormal="33" zoomScalePageLayoutView="43" workbookViewId="0">
      <selection activeCell="AZ42" sqref="AZ42"/>
    </sheetView>
  </sheetViews>
  <sheetFormatPr baseColWidth="10" defaultRowHeight="16"/>
  <cols>
    <col min="2" max="2" width="10.33203125" customWidth="1"/>
    <col min="3" max="3" width="14.33203125" customWidth="1"/>
    <col min="4" max="4" width="21.1640625" customWidth="1"/>
    <col min="5" max="5" width="12.1640625" customWidth="1"/>
    <col min="6" max="6" width="14.83203125" customWidth="1"/>
    <col min="7" max="9" width="8.83203125" customWidth="1"/>
    <col min="10" max="10" width="8.6640625" customWidth="1"/>
    <col min="11" max="11" width="17.83203125" customWidth="1"/>
    <col min="12" max="12" width="16.5" customWidth="1"/>
    <col min="13" max="16" width="10.83203125" customWidth="1"/>
    <col min="18" max="18" width="12.5" customWidth="1"/>
    <col min="19" max="19" width="31" customWidth="1"/>
    <col min="20" max="21" width="54.1640625" customWidth="1"/>
    <col min="22" max="22" width="10.83203125" customWidth="1"/>
    <col min="25" max="25" width="16.6640625" customWidth="1"/>
    <col min="27" max="27" width="28.83203125" customWidth="1"/>
    <col min="31" max="31" width="16" customWidth="1"/>
    <col min="33" max="33" width="15.6640625" customWidth="1"/>
    <col min="39" max="39" width="10.83203125" customWidth="1"/>
    <col min="40" max="42" width="25.1640625" customWidth="1"/>
    <col min="44" max="44" width="13.33203125" customWidth="1"/>
    <col min="45" max="45" width="13.6640625" customWidth="1"/>
    <col min="47" max="47" width="37.83203125" customWidth="1"/>
    <col min="48" max="48" width="22.5" customWidth="1"/>
    <col min="49" max="49" width="26.5" customWidth="1"/>
    <col min="50" max="50" width="20.83203125" customWidth="1"/>
    <col min="51" max="51" width="16.83203125" customWidth="1"/>
    <col min="52" max="52" width="17.83203125" customWidth="1"/>
    <col min="53" max="53" width="28.6640625" customWidth="1"/>
    <col min="54" max="54" width="30.5" customWidth="1"/>
    <col min="55" max="55" width="23" customWidth="1"/>
    <col min="56" max="56" width="27.33203125" customWidth="1"/>
    <col min="57" max="57" width="31.33203125" customWidth="1"/>
    <col min="58" max="58" width="44.5" customWidth="1"/>
    <col min="59" max="59" width="25.6640625" customWidth="1"/>
    <col min="60" max="60" width="21" customWidth="1"/>
    <col min="61" max="61" width="22" customWidth="1"/>
    <col min="62" max="62" width="20" customWidth="1"/>
    <col min="63" max="63" width="26.33203125" customWidth="1"/>
    <col min="64" max="64" width="20.1640625" customWidth="1"/>
    <col min="65" max="65" width="17.83203125" customWidth="1"/>
    <col min="66" max="67" width="21.5" customWidth="1"/>
  </cols>
  <sheetData>
    <row r="1" spans="1:67" ht="122" customHeight="1">
      <c r="BC1" s="96" t="s">
        <v>98</v>
      </c>
      <c r="BD1" s="96"/>
      <c r="BE1" s="96"/>
      <c r="BF1" s="96"/>
    </row>
    <row r="2" spans="1:67" ht="138" customHeight="1" thickBot="1">
      <c r="A2" s="63" t="s">
        <v>3</v>
      </c>
      <c r="B2" s="63"/>
      <c r="C2" s="62" t="s">
        <v>4</v>
      </c>
      <c r="D2" s="62"/>
      <c r="E2" s="63" t="s">
        <v>0</v>
      </c>
      <c r="F2" s="63"/>
      <c r="G2" s="62" t="s">
        <v>1</v>
      </c>
      <c r="H2" s="62"/>
      <c r="I2" s="62"/>
      <c r="J2" s="63" t="s">
        <v>13</v>
      </c>
      <c r="K2" s="63"/>
      <c r="L2" s="63" t="s">
        <v>14</v>
      </c>
      <c r="M2" s="63"/>
      <c r="N2" s="63" t="s">
        <v>37</v>
      </c>
      <c r="O2" s="63"/>
      <c r="P2" s="63"/>
      <c r="Q2" s="63" t="s">
        <v>24</v>
      </c>
      <c r="R2" s="63"/>
      <c r="S2" s="63" t="s">
        <v>7</v>
      </c>
      <c r="T2" s="63"/>
      <c r="U2" s="18" t="s">
        <v>237</v>
      </c>
      <c r="V2" s="62" t="s">
        <v>290</v>
      </c>
      <c r="W2" s="62"/>
      <c r="X2" s="63" t="s">
        <v>10</v>
      </c>
      <c r="Y2" s="63"/>
      <c r="Z2" s="62" t="s">
        <v>11</v>
      </c>
      <c r="AA2" s="62"/>
      <c r="AB2" s="63" t="s">
        <v>18</v>
      </c>
      <c r="AC2" s="63"/>
      <c r="AD2" s="63" t="s">
        <v>54</v>
      </c>
      <c r="AE2" s="63"/>
      <c r="AF2" s="62" t="s">
        <v>15</v>
      </c>
      <c r="AG2" s="62"/>
      <c r="AH2" s="62" t="s">
        <v>16</v>
      </c>
      <c r="AI2" s="62"/>
      <c r="AJ2" s="62"/>
      <c r="AK2" s="63" t="s">
        <v>2</v>
      </c>
      <c r="AL2" s="63"/>
      <c r="AM2" s="63"/>
      <c r="AN2" s="85" t="s">
        <v>208</v>
      </c>
      <c r="AO2" s="85"/>
      <c r="AP2" s="85"/>
      <c r="AQ2" s="63" t="s">
        <v>207</v>
      </c>
      <c r="AR2" s="63"/>
      <c r="AS2" s="63"/>
      <c r="AT2" s="12"/>
      <c r="AU2" s="12"/>
      <c r="AV2" s="4">
        <v>2016</v>
      </c>
      <c r="AW2" s="4">
        <v>2017</v>
      </c>
      <c r="AX2" s="4">
        <v>2018</v>
      </c>
      <c r="AY2" s="4">
        <v>2019</v>
      </c>
      <c r="AZ2" s="4">
        <v>2020</v>
      </c>
      <c r="BA2" s="4">
        <v>2021</v>
      </c>
      <c r="BB2" s="97" t="s">
        <v>261</v>
      </c>
      <c r="BC2" s="95" t="s">
        <v>263</v>
      </c>
      <c r="BD2" s="95" t="s">
        <v>264</v>
      </c>
      <c r="BE2" s="95" t="s">
        <v>265</v>
      </c>
      <c r="BF2" s="98" t="s">
        <v>266</v>
      </c>
      <c r="BG2" s="101"/>
    </row>
    <row r="3" spans="1:67" ht="145" customHeight="1" thickTop="1" thickBot="1">
      <c r="A3" s="39"/>
      <c r="B3" s="40"/>
      <c r="C3" s="58">
        <v>42627</v>
      </c>
      <c r="D3" s="59"/>
      <c r="E3" s="60" t="s">
        <v>5</v>
      </c>
      <c r="F3" s="61"/>
      <c r="G3" s="43">
        <v>75014</v>
      </c>
      <c r="H3" s="44"/>
      <c r="I3" s="45"/>
      <c r="J3" s="46">
        <v>30</v>
      </c>
      <c r="K3" s="47"/>
      <c r="L3" s="46">
        <v>30</v>
      </c>
      <c r="M3" s="47"/>
      <c r="N3" s="20"/>
      <c r="O3" s="21"/>
      <c r="P3" s="22"/>
      <c r="Q3" s="46">
        <v>5</v>
      </c>
      <c r="R3" s="47"/>
      <c r="S3" s="48"/>
      <c r="T3" s="49"/>
      <c r="U3" s="80"/>
      <c r="V3" s="65" t="s">
        <v>46</v>
      </c>
      <c r="W3" s="61"/>
      <c r="X3" s="65" t="s">
        <v>12</v>
      </c>
      <c r="Y3" s="61"/>
      <c r="Z3" s="65" t="s">
        <v>6</v>
      </c>
      <c r="AA3" s="61"/>
      <c r="AB3" s="50"/>
      <c r="AC3" s="51"/>
      <c r="AD3" s="20"/>
      <c r="AE3" s="22"/>
      <c r="AF3" s="65" t="s">
        <v>8</v>
      </c>
      <c r="AG3" s="61"/>
      <c r="AH3" s="65" t="s">
        <v>20</v>
      </c>
      <c r="AI3" s="60"/>
      <c r="AJ3" s="61"/>
      <c r="AK3" s="65" t="s">
        <v>9</v>
      </c>
      <c r="AL3" s="60"/>
      <c r="AM3" s="60"/>
      <c r="AN3" s="82"/>
      <c r="AO3" s="83"/>
      <c r="AP3" s="84"/>
      <c r="AQ3" s="21"/>
      <c r="AR3" s="21"/>
      <c r="AS3" s="22"/>
      <c r="AT3" s="12"/>
      <c r="AU3" s="9" t="s">
        <v>95</v>
      </c>
      <c r="AV3" s="10">
        <f>SUMPRODUCT(--(YEAR(C3:D501)=2016))</f>
        <v>2</v>
      </c>
      <c r="AW3" s="11">
        <f>SUMPRODUCT(--(YEAR(C3:D501)=2017))</f>
        <v>18</v>
      </c>
      <c r="AX3" s="11">
        <f>SUMPRODUCT(--(YEAR(C3:D501)=2018))</f>
        <v>37</v>
      </c>
      <c r="AY3" s="11">
        <f>SUMPRODUCT(--(YEAR(C3:D501)=2019))</f>
        <v>58</v>
      </c>
      <c r="AZ3" s="11">
        <f>SUMPRODUCT(--(YEAR(C3:D501)=2020))</f>
        <v>42</v>
      </c>
      <c r="BA3" s="11">
        <f>SUMPRODUCT(--(YEAR(C3:D501)=2021))</f>
        <v>9</v>
      </c>
      <c r="BB3" s="11">
        <f>SUM(AV3:BA3)</f>
        <v>166</v>
      </c>
      <c r="BC3" s="19">
        <f>AVERAGE(AV3:BA3)</f>
        <v>27.666666666666668</v>
      </c>
      <c r="BD3" s="19">
        <f>AVERAGE(J:K)</f>
        <v>32.235294117647058</v>
      </c>
      <c r="BE3" s="19">
        <f>AVERAGE(K:L)</f>
        <v>13.779220779220779</v>
      </c>
      <c r="BF3" s="99">
        <f>AVERAGE(Q:R)</f>
        <v>2.9607843137254903</v>
      </c>
      <c r="BG3" s="102"/>
    </row>
    <row r="4" spans="1:67" ht="45" customHeight="1" thickTop="1">
      <c r="A4" s="23"/>
      <c r="B4" s="24"/>
      <c r="C4" s="58">
        <v>42637</v>
      </c>
      <c r="D4" s="59"/>
      <c r="E4" s="27" t="s">
        <v>23</v>
      </c>
      <c r="F4" s="28"/>
      <c r="G4" s="29">
        <v>75013</v>
      </c>
      <c r="H4" s="30"/>
      <c r="I4" s="31"/>
      <c r="J4" s="32"/>
      <c r="K4" s="33"/>
      <c r="L4" s="32">
        <v>12</v>
      </c>
      <c r="M4" s="33"/>
      <c r="N4" s="34"/>
      <c r="O4" s="27"/>
      <c r="P4" s="28"/>
      <c r="Q4" s="32">
        <v>5</v>
      </c>
      <c r="R4" s="33"/>
      <c r="S4" s="35"/>
      <c r="T4" s="36"/>
      <c r="U4" s="81"/>
      <c r="V4" s="34" t="s">
        <v>27</v>
      </c>
      <c r="W4" s="28"/>
      <c r="X4" s="34" t="s">
        <v>12</v>
      </c>
      <c r="Y4" s="28"/>
      <c r="Z4" s="34" t="s">
        <v>6</v>
      </c>
      <c r="AA4" s="28"/>
      <c r="AB4" s="37">
        <v>0.70833333333333337</v>
      </c>
      <c r="AC4" s="38"/>
      <c r="AD4" s="34" t="s">
        <v>19</v>
      </c>
      <c r="AE4" s="28"/>
      <c r="AF4" s="34" t="s">
        <v>8</v>
      </c>
      <c r="AG4" s="28"/>
      <c r="AH4" s="34" t="s">
        <v>17</v>
      </c>
      <c r="AI4" s="27"/>
      <c r="AJ4" s="28"/>
      <c r="AK4" s="34" t="s">
        <v>9</v>
      </c>
      <c r="AL4" s="27"/>
      <c r="AM4" s="27"/>
      <c r="AN4" s="87"/>
      <c r="AO4" s="86"/>
      <c r="AP4" s="88"/>
      <c r="AQ4" s="27"/>
      <c r="AR4" s="27"/>
      <c r="AS4" s="28"/>
      <c r="AT4" s="12"/>
      <c r="AU4" s="94" t="s">
        <v>97</v>
      </c>
      <c r="AV4" s="1">
        <v>75001</v>
      </c>
      <c r="AW4" s="4">
        <v>75002</v>
      </c>
      <c r="AX4" s="1">
        <v>75003</v>
      </c>
      <c r="AY4" s="4">
        <v>75004</v>
      </c>
      <c r="AZ4" s="1">
        <v>75005</v>
      </c>
      <c r="BA4" s="5">
        <v>75006</v>
      </c>
      <c r="BB4" s="1">
        <v>75007</v>
      </c>
      <c r="BC4" s="16">
        <v>75008</v>
      </c>
      <c r="BD4" s="17">
        <v>75009</v>
      </c>
      <c r="BE4" s="16">
        <v>75010</v>
      </c>
      <c r="BF4" s="17">
        <v>75011</v>
      </c>
      <c r="BG4" s="100">
        <v>75012</v>
      </c>
      <c r="BH4" s="17">
        <v>75013</v>
      </c>
      <c r="BI4" s="16">
        <v>75014</v>
      </c>
      <c r="BJ4" s="17">
        <v>75015</v>
      </c>
      <c r="BK4" s="16">
        <v>75016</v>
      </c>
      <c r="BL4" s="17">
        <v>75017</v>
      </c>
      <c r="BM4" s="16">
        <v>75018</v>
      </c>
      <c r="BN4" s="17">
        <v>75019</v>
      </c>
      <c r="BO4" s="16">
        <v>75020</v>
      </c>
    </row>
    <row r="5" spans="1:67" ht="97" customHeight="1">
      <c r="A5" s="39"/>
      <c r="B5" s="40"/>
      <c r="C5" s="64">
        <v>42982</v>
      </c>
      <c r="D5" s="42"/>
      <c r="E5" s="21" t="s">
        <v>21</v>
      </c>
      <c r="F5" s="22"/>
      <c r="G5" s="43"/>
      <c r="H5" s="44"/>
      <c r="I5" s="45"/>
      <c r="J5" s="46"/>
      <c r="K5" s="47"/>
      <c r="L5" s="46"/>
      <c r="M5" s="47"/>
      <c r="N5" s="20"/>
      <c r="O5" s="21"/>
      <c r="P5" s="22"/>
      <c r="Q5" s="46">
        <v>5</v>
      </c>
      <c r="R5" s="47"/>
      <c r="S5" s="48"/>
      <c r="T5" s="49"/>
      <c r="U5" s="80"/>
      <c r="V5" s="20" t="s">
        <v>28</v>
      </c>
      <c r="W5" s="22"/>
      <c r="X5" s="20"/>
      <c r="Y5" s="22"/>
      <c r="Z5" s="20"/>
      <c r="AA5" s="22"/>
      <c r="AB5" s="50"/>
      <c r="AC5" s="51"/>
      <c r="AD5" s="20"/>
      <c r="AE5" s="22"/>
      <c r="AF5" s="20" t="s">
        <v>22</v>
      </c>
      <c r="AG5" s="22"/>
      <c r="AH5" s="20" t="s">
        <v>20</v>
      </c>
      <c r="AI5" s="21"/>
      <c r="AJ5" s="22"/>
      <c r="AK5" s="20" t="s">
        <v>9</v>
      </c>
      <c r="AL5" s="21"/>
      <c r="AM5" s="21"/>
      <c r="AN5" s="65"/>
      <c r="AO5" s="60"/>
      <c r="AP5" s="61"/>
      <c r="AQ5" s="21"/>
      <c r="AR5" s="21"/>
      <c r="AS5" s="22"/>
      <c r="AU5" s="7" t="s">
        <v>96</v>
      </c>
      <c r="AV5" s="3">
        <f>COUNTIF(G:I,AV4)</f>
        <v>1</v>
      </c>
      <c r="AW5" s="2">
        <f>COUNTIF(G:I,AW4)</f>
        <v>0</v>
      </c>
      <c r="AX5" s="2">
        <f>COUNTIF(G:I,AX4)</f>
        <v>1</v>
      </c>
      <c r="AY5" s="2">
        <f>COUNTIF(G:I,AY4)</f>
        <v>2</v>
      </c>
      <c r="AZ5" s="2">
        <f>COUNTIF(G:I,AZ4)</f>
        <v>6</v>
      </c>
      <c r="BA5" s="2">
        <f>COUNTIF(G:I,BA4)</f>
        <v>4</v>
      </c>
      <c r="BB5" s="2">
        <f>COUNTIF(G:I,BB4)</f>
        <v>6</v>
      </c>
      <c r="BC5" s="2">
        <f>COUNTIF(G:I,BC4)</f>
        <v>2</v>
      </c>
      <c r="BD5" s="2">
        <f>COUNTIF(G:I,BD4)</f>
        <v>2</v>
      </c>
      <c r="BE5" s="2">
        <f>COUNTIF(G:I,BE4)</f>
        <v>2</v>
      </c>
      <c r="BF5" s="2">
        <f>COUNTIF(G:I,BF4)</f>
        <v>5</v>
      </c>
      <c r="BG5" s="2">
        <f>COUNTIF(G:I,BG4)</f>
        <v>0</v>
      </c>
      <c r="BH5" s="2">
        <f>COUNTIF(G:I,BH4)</f>
        <v>8</v>
      </c>
      <c r="BI5" s="2">
        <f>COUNTIF(G:I,BI4)</f>
        <v>17</v>
      </c>
      <c r="BJ5" s="2">
        <f>COUNTIF(G:I,BJ4)</f>
        <v>16</v>
      </c>
      <c r="BK5" s="2">
        <f>COUNTIF(G:I,BK4)</f>
        <v>12</v>
      </c>
      <c r="BL5" s="2">
        <f>COUNTIF(G:I,BL4)</f>
        <v>4</v>
      </c>
      <c r="BM5" s="2">
        <f>COUNTIF(G:I,BM4)</f>
        <v>3</v>
      </c>
      <c r="BN5" s="2">
        <f>COUNTIF(G:I,BN4)</f>
        <v>0</v>
      </c>
      <c r="BO5" s="2">
        <f>COUNTIF(G:I,BO4)</f>
        <v>3</v>
      </c>
    </row>
    <row r="6" spans="1:67" ht="60" customHeight="1" thickBot="1">
      <c r="A6" s="23"/>
      <c r="B6" s="24"/>
      <c r="C6" s="64">
        <v>42986</v>
      </c>
      <c r="D6" s="42"/>
      <c r="E6" s="27" t="s">
        <v>25</v>
      </c>
      <c r="F6" s="28"/>
      <c r="G6" s="29">
        <v>75014</v>
      </c>
      <c r="H6" s="30"/>
      <c r="I6" s="31"/>
      <c r="J6" s="32"/>
      <c r="K6" s="33"/>
      <c r="L6" s="32"/>
      <c r="M6" s="33"/>
      <c r="N6" s="34"/>
      <c r="O6" s="27"/>
      <c r="P6" s="28"/>
      <c r="Q6" s="32">
        <v>1</v>
      </c>
      <c r="R6" s="33"/>
      <c r="S6" s="35"/>
      <c r="T6" s="36"/>
      <c r="U6" s="81"/>
      <c r="V6" s="34" t="s">
        <v>26</v>
      </c>
      <c r="W6" s="28"/>
      <c r="X6" s="34"/>
      <c r="Y6" s="28"/>
      <c r="Z6" s="34" t="s">
        <v>6</v>
      </c>
      <c r="AA6" s="28"/>
      <c r="AB6" s="37">
        <v>0.70833333333333337</v>
      </c>
      <c r="AC6" s="38"/>
      <c r="AD6" s="34" t="s">
        <v>29</v>
      </c>
      <c r="AE6" s="28"/>
      <c r="AF6" s="34" t="s">
        <v>8</v>
      </c>
      <c r="AG6" s="28"/>
      <c r="AH6" s="34"/>
      <c r="AI6" s="27"/>
      <c r="AJ6" s="28"/>
      <c r="AK6" s="34" t="s">
        <v>9</v>
      </c>
      <c r="AL6" s="27"/>
      <c r="AM6" s="27"/>
      <c r="AN6" s="87"/>
      <c r="AO6" s="86"/>
      <c r="AP6" s="88"/>
      <c r="AQ6" s="27"/>
      <c r="AR6" s="27"/>
      <c r="AS6" s="28"/>
      <c r="AU6" s="8" t="s">
        <v>99</v>
      </c>
      <c r="AV6" s="8">
        <f>RANK(AV5,AV5:BO5)</f>
        <v>16</v>
      </c>
      <c r="AW6" s="8">
        <f>RANK(AW5,AV5:BO5)</f>
        <v>18</v>
      </c>
      <c r="AX6" s="8">
        <f>RANK(AX5,AV5:BO5)</f>
        <v>16</v>
      </c>
      <c r="AY6" s="8">
        <f>RANK(AX5,AV5:BO5)</f>
        <v>16</v>
      </c>
      <c r="AZ6" s="8">
        <f>RANK(AZ5,AV5:BO5)</f>
        <v>5</v>
      </c>
      <c r="BA6" s="8">
        <f>RANK(BA5,AV5:BO5)</f>
        <v>8</v>
      </c>
      <c r="BB6" s="8">
        <f>RANK(BB5,AV5:BO5)</f>
        <v>5</v>
      </c>
      <c r="BC6" s="8">
        <f>RANK(BC5,AV5:BO5)</f>
        <v>12</v>
      </c>
      <c r="BD6" s="8">
        <f>RANK(BD5,AV5:BO5)</f>
        <v>12</v>
      </c>
      <c r="BE6" s="8">
        <f>RANK(BE5,AV5:BO5)</f>
        <v>12</v>
      </c>
      <c r="BF6" s="8">
        <f>RANK(BF5,AV5:BO5)</f>
        <v>7</v>
      </c>
      <c r="BG6" s="8">
        <f>RANK(BG5,AV5:BO5)</f>
        <v>18</v>
      </c>
      <c r="BH6" s="8">
        <f>RANK(BH5,AV5:BO5)</f>
        <v>4</v>
      </c>
      <c r="BI6" s="8">
        <f>RANK(BI5,AV5:BO5)</f>
        <v>1</v>
      </c>
      <c r="BJ6" s="8">
        <f>RANK(BJ5,AV5:BO5)</f>
        <v>2</v>
      </c>
      <c r="BK6" s="8">
        <f>RANK(BK5,AV5:BO5)</f>
        <v>3</v>
      </c>
      <c r="BL6" s="8">
        <f>RANK(BL5,AV5:BO5)</f>
        <v>8</v>
      </c>
      <c r="BM6" s="8">
        <f>RANK(BM5,AV5:BO5)</f>
        <v>10</v>
      </c>
      <c r="BN6" s="8">
        <f>RANK(BN5,AV5:BO5)</f>
        <v>18</v>
      </c>
      <c r="BO6" s="8">
        <f>RANK(BO5,AV5:BO5)</f>
        <v>10</v>
      </c>
    </row>
    <row r="7" spans="1:67" ht="60" customHeight="1" thickTop="1">
      <c r="A7" s="39"/>
      <c r="B7" s="40"/>
      <c r="C7" s="64">
        <v>42999</v>
      </c>
      <c r="D7" s="42"/>
      <c r="E7" s="21" t="s">
        <v>30</v>
      </c>
      <c r="F7" s="22"/>
      <c r="G7" s="43"/>
      <c r="H7" s="44"/>
      <c r="I7" s="45"/>
      <c r="J7" s="46">
        <v>51</v>
      </c>
      <c r="K7" s="47"/>
      <c r="L7" s="46">
        <v>51</v>
      </c>
      <c r="M7" s="47"/>
      <c r="N7" s="20"/>
      <c r="O7" s="21"/>
      <c r="P7" s="22"/>
      <c r="Q7" s="46">
        <v>7</v>
      </c>
      <c r="R7" s="47"/>
      <c r="S7" s="48"/>
      <c r="T7" s="49"/>
      <c r="U7" s="80"/>
      <c r="V7" s="20"/>
      <c r="W7" s="22"/>
      <c r="X7" s="20" t="s">
        <v>32</v>
      </c>
      <c r="Y7" s="22"/>
      <c r="Z7" s="20" t="s">
        <v>6</v>
      </c>
      <c r="AA7" s="22"/>
      <c r="AB7" s="50"/>
      <c r="AC7" s="51"/>
      <c r="AD7" s="20"/>
      <c r="AE7" s="22"/>
      <c r="AF7" s="20" t="s">
        <v>22</v>
      </c>
      <c r="AG7" s="22"/>
      <c r="AH7" s="20" t="s">
        <v>17</v>
      </c>
      <c r="AI7" s="21"/>
      <c r="AJ7" s="22"/>
      <c r="AK7" s="20" t="s">
        <v>9</v>
      </c>
      <c r="AL7" s="21"/>
      <c r="AM7" s="21"/>
      <c r="AN7" s="65"/>
      <c r="AO7" s="60"/>
      <c r="AP7" s="61"/>
      <c r="AQ7" s="21" t="s">
        <v>31</v>
      </c>
      <c r="AR7" s="21"/>
      <c r="AS7" s="22"/>
      <c r="AU7" s="94" t="s">
        <v>148</v>
      </c>
      <c r="AV7" s="1">
        <v>92160</v>
      </c>
      <c r="AW7" s="1">
        <v>92600</v>
      </c>
      <c r="AX7" s="1">
        <v>9220</v>
      </c>
      <c r="AY7" s="1">
        <v>92270</v>
      </c>
      <c r="AZ7" s="1">
        <v>92100</v>
      </c>
      <c r="BA7" s="1">
        <v>92340</v>
      </c>
      <c r="BB7" s="1">
        <v>92290</v>
      </c>
      <c r="BC7" s="1">
        <v>92320</v>
      </c>
      <c r="BD7" s="1">
        <v>92370</v>
      </c>
      <c r="BE7" s="1">
        <v>92140</v>
      </c>
      <c r="BF7" s="1">
        <v>92110</v>
      </c>
      <c r="BG7" s="1">
        <v>92700</v>
      </c>
      <c r="BH7" s="1">
        <v>92400</v>
      </c>
      <c r="BI7" s="1">
        <v>92260</v>
      </c>
      <c r="BJ7" s="1">
        <v>92380</v>
      </c>
      <c r="BK7" s="1">
        <v>92230</v>
      </c>
      <c r="BL7" s="1">
        <v>92130</v>
      </c>
      <c r="BM7" s="1">
        <v>92250</v>
      </c>
      <c r="BN7" s="1">
        <v>92350</v>
      </c>
      <c r="BO7" s="1">
        <v>92300</v>
      </c>
    </row>
    <row r="8" spans="1:67" ht="92" customHeight="1">
      <c r="A8" s="23"/>
      <c r="B8" s="24"/>
      <c r="C8" s="64">
        <v>43001</v>
      </c>
      <c r="D8" s="42"/>
      <c r="E8" s="27" t="s">
        <v>33</v>
      </c>
      <c r="F8" s="28"/>
      <c r="G8" s="29"/>
      <c r="H8" s="30"/>
      <c r="I8" s="31"/>
      <c r="J8" s="32"/>
      <c r="K8" s="33"/>
      <c r="L8" s="32"/>
      <c r="M8" s="33"/>
      <c r="N8" s="34" t="s">
        <v>38</v>
      </c>
      <c r="O8" s="27"/>
      <c r="P8" s="28"/>
      <c r="Q8" s="32">
        <v>2</v>
      </c>
      <c r="R8" s="33"/>
      <c r="S8" s="35"/>
      <c r="T8" s="36"/>
      <c r="U8" s="81"/>
      <c r="V8" s="34"/>
      <c r="W8" s="28"/>
      <c r="X8" s="34" t="s">
        <v>32</v>
      </c>
      <c r="Y8" s="28"/>
      <c r="Z8" s="34" t="s">
        <v>34</v>
      </c>
      <c r="AA8" s="28"/>
      <c r="AB8" s="37">
        <v>18.75</v>
      </c>
      <c r="AC8" s="38"/>
      <c r="AD8" s="34" t="s">
        <v>35</v>
      </c>
      <c r="AE8" s="28"/>
      <c r="AF8" s="34" t="s">
        <v>8</v>
      </c>
      <c r="AG8" s="28"/>
      <c r="AH8" s="34" t="s">
        <v>20</v>
      </c>
      <c r="AI8" s="27"/>
      <c r="AJ8" s="28"/>
      <c r="AK8" s="34" t="s">
        <v>9</v>
      </c>
      <c r="AL8" s="27"/>
      <c r="AM8" s="27"/>
      <c r="AN8" s="87"/>
      <c r="AO8" s="86"/>
      <c r="AP8" s="88"/>
      <c r="AQ8" s="27" t="s">
        <v>31</v>
      </c>
      <c r="AR8" s="27"/>
      <c r="AS8" s="28"/>
      <c r="AU8" s="7" t="s">
        <v>96</v>
      </c>
      <c r="AV8" s="3">
        <f>COUNTIF(G:I,AV7)</f>
        <v>0</v>
      </c>
      <c r="AW8" s="2">
        <f>COUNTIF(G:I,AW7)</f>
        <v>0</v>
      </c>
      <c r="AX8" s="2">
        <f>COUNTIF(G:I,AX7)</f>
        <v>0</v>
      </c>
      <c r="AY8" s="2">
        <f>COUNTIF(G:I,AY7)</f>
        <v>0</v>
      </c>
      <c r="AZ8" s="2">
        <f>COUNTIF(G:I,AZ7)</f>
        <v>7</v>
      </c>
      <c r="BA8" s="2">
        <f>COUNTIF(G:I,BA7)</f>
        <v>0</v>
      </c>
      <c r="BB8" s="2">
        <f>COUNTIF(G:I,BB7)</f>
        <v>0</v>
      </c>
      <c r="BC8" s="2">
        <f>COUNTIF(G:I,BC7)</f>
        <v>0</v>
      </c>
      <c r="BD8" s="2">
        <f>COUNTIF(G:I,BD7)</f>
        <v>0</v>
      </c>
      <c r="BE8" s="2">
        <f>COUNTIF(G:I,BE7)</f>
        <v>0</v>
      </c>
      <c r="BF8" s="2">
        <f>COUNTIF(G:I,BF7)</f>
        <v>0</v>
      </c>
      <c r="BG8" s="2">
        <f>COUNTIF(G:I,BG7)</f>
        <v>0</v>
      </c>
      <c r="BH8" s="2">
        <f>COUNTIF(G:I,BH7)</f>
        <v>0</v>
      </c>
      <c r="BI8" s="2">
        <f>COUNTIF(G:I,BI7)</f>
        <v>0</v>
      </c>
      <c r="BJ8" s="2">
        <f>COUNTIF(G:I,BJ7)</f>
        <v>0</v>
      </c>
      <c r="BK8" s="2">
        <f>COUNTIF(G:I,BK7)</f>
        <v>0</v>
      </c>
      <c r="BL8" s="2">
        <f>COUNTIF(G:I,BL7)</f>
        <v>1</v>
      </c>
      <c r="BM8" s="2">
        <f>COUNTIF(G:I,BM7)</f>
        <v>0</v>
      </c>
      <c r="BN8" s="2">
        <f>COUNTIF(G:I,BN7)</f>
        <v>0</v>
      </c>
      <c r="BO8" s="2">
        <f>COUNTIF(G:I,BO7)</f>
        <v>0</v>
      </c>
    </row>
    <row r="9" spans="1:67" ht="60" customHeight="1" thickBot="1">
      <c r="A9" s="39"/>
      <c r="B9" s="40"/>
      <c r="C9" s="64">
        <v>43003</v>
      </c>
      <c r="D9" s="42"/>
      <c r="E9" s="21" t="s">
        <v>36</v>
      </c>
      <c r="F9" s="22"/>
      <c r="G9" s="43">
        <v>92100</v>
      </c>
      <c r="H9" s="44"/>
      <c r="I9" s="45"/>
      <c r="J9" s="46"/>
      <c r="K9" s="47"/>
      <c r="L9" s="46"/>
      <c r="M9" s="47"/>
      <c r="N9" s="20" t="s">
        <v>38</v>
      </c>
      <c r="O9" s="21"/>
      <c r="P9" s="22"/>
      <c r="Q9" s="46">
        <v>5</v>
      </c>
      <c r="R9" s="47"/>
      <c r="S9" s="48"/>
      <c r="T9" s="49"/>
      <c r="U9" s="80"/>
      <c r="V9" s="20" t="s">
        <v>46</v>
      </c>
      <c r="W9" s="22"/>
      <c r="X9" s="20" t="s">
        <v>12</v>
      </c>
      <c r="Y9" s="22"/>
      <c r="Z9" s="20" t="s">
        <v>6</v>
      </c>
      <c r="AA9" s="22"/>
      <c r="AB9" s="50"/>
      <c r="AC9" s="51"/>
      <c r="AD9" s="20"/>
      <c r="AE9" s="22"/>
      <c r="AF9" s="20" t="s">
        <v>8</v>
      </c>
      <c r="AG9" s="22"/>
      <c r="AH9" s="20" t="s">
        <v>20</v>
      </c>
      <c r="AI9" s="21"/>
      <c r="AJ9" s="22"/>
      <c r="AK9" s="20" t="s">
        <v>9</v>
      </c>
      <c r="AL9" s="21"/>
      <c r="AM9" s="21"/>
      <c r="AN9" s="65"/>
      <c r="AO9" s="60"/>
      <c r="AP9" s="61"/>
      <c r="AQ9" s="21"/>
      <c r="AR9" s="21"/>
      <c r="AS9" s="22"/>
      <c r="AU9" s="8" t="s">
        <v>99</v>
      </c>
      <c r="AV9" s="8">
        <f>RANK(AV8,AV8:BO8)</f>
        <v>3</v>
      </c>
      <c r="AW9" s="8">
        <f>RANK(AW8,AV8:BO8)</f>
        <v>3</v>
      </c>
      <c r="AX9" s="8">
        <f>RANK(AX8,AV8:BO8)</f>
        <v>3</v>
      </c>
      <c r="AY9" s="8">
        <f>RANK(AY8,AV8:BO8)</f>
        <v>3</v>
      </c>
      <c r="AZ9" s="8">
        <f>RANK(AZ8,AV8:BO8)</f>
        <v>1</v>
      </c>
      <c r="BA9" s="8">
        <f>RANK(BA8,AV8:BO8)</f>
        <v>3</v>
      </c>
      <c r="BB9" s="8">
        <f>RANK(BB8,AV8:BO8)</f>
        <v>3</v>
      </c>
      <c r="BC9" s="8">
        <f>RANK(BC8,AV8:BO8)</f>
        <v>3</v>
      </c>
      <c r="BD9" s="8">
        <f>RANK(BD8,AV8:BO8)</f>
        <v>3</v>
      </c>
      <c r="BE9" s="8">
        <f>RANK(BE8,AV8:BO8)</f>
        <v>3</v>
      </c>
      <c r="BF9" s="8">
        <f>RANK(BF8,AV8:BO8)</f>
        <v>3</v>
      </c>
      <c r="BG9" s="8">
        <f>RANK(BG8,AV8:BO8)</f>
        <v>3</v>
      </c>
      <c r="BH9" s="8">
        <f>RANK(BH8,AV8:BO8)</f>
        <v>3</v>
      </c>
      <c r="BI9" s="8">
        <f>RANK(BI8,AV8:BO8)</f>
        <v>3</v>
      </c>
      <c r="BJ9" s="8">
        <f>RANK(BJ8,AV8:BO8)</f>
        <v>3</v>
      </c>
      <c r="BK9" s="8">
        <f>RANK(BK8,AV8:BO8)</f>
        <v>3</v>
      </c>
      <c r="BL9" s="8">
        <f>RANK(BL8,AV8:BO8)</f>
        <v>2</v>
      </c>
      <c r="BM9" s="8">
        <f>RANK(BM8,AV8:BO8)</f>
        <v>3</v>
      </c>
      <c r="BN9" s="8">
        <f>RANK(BN8,AV8:BO8)</f>
        <v>3</v>
      </c>
      <c r="BO9" s="8">
        <f>RANK(BO8,AV8:BO8)</f>
        <v>3</v>
      </c>
    </row>
    <row r="10" spans="1:67" ht="60" customHeight="1" thickTop="1">
      <c r="A10" s="23"/>
      <c r="B10" s="24"/>
      <c r="C10" s="64">
        <v>43003</v>
      </c>
      <c r="D10" s="42"/>
      <c r="E10" s="27" t="s">
        <v>39</v>
      </c>
      <c r="F10" s="28"/>
      <c r="G10" s="29">
        <v>75007</v>
      </c>
      <c r="H10" s="30"/>
      <c r="I10" s="31"/>
      <c r="J10" s="32"/>
      <c r="K10" s="33"/>
      <c r="L10" s="32"/>
      <c r="M10" s="33"/>
      <c r="N10" s="34"/>
      <c r="O10" s="27"/>
      <c r="P10" s="28"/>
      <c r="Q10" s="32"/>
      <c r="R10" s="33"/>
      <c r="S10" s="35"/>
      <c r="T10" s="36"/>
      <c r="U10" s="81"/>
      <c r="V10" s="34" t="s">
        <v>46</v>
      </c>
      <c r="W10" s="28"/>
      <c r="X10" s="34"/>
      <c r="Y10" s="28"/>
      <c r="Z10" s="34" t="s">
        <v>6</v>
      </c>
      <c r="AA10" s="28"/>
      <c r="AB10" s="37"/>
      <c r="AC10" s="38"/>
      <c r="AD10" s="34"/>
      <c r="AE10" s="28"/>
      <c r="AF10" s="34" t="s">
        <v>8</v>
      </c>
      <c r="AG10" s="28"/>
      <c r="AH10" s="34" t="s">
        <v>20</v>
      </c>
      <c r="AI10" s="27"/>
      <c r="AJ10" s="28"/>
      <c r="AK10" s="34" t="s">
        <v>9</v>
      </c>
      <c r="AL10" s="27"/>
      <c r="AM10" s="27"/>
      <c r="AN10" s="87"/>
      <c r="AO10" s="86"/>
      <c r="AP10" s="88"/>
      <c r="AQ10" s="27"/>
      <c r="AR10" s="27"/>
      <c r="AS10" s="28"/>
      <c r="AU10" s="94" t="s">
        <v>148</v>
      </c>
      <c r="AV10" s="1">
        <v>92240</v>
      </c>
      <c r="AW10" s="1">
        <v>92430</v>
      </c>
      <c r="AX10" s="1">
        <v>92190</v>
      </c>
      <c r="AY10" s="1">
        <v>92120</v>
      </c>
      <c r="AZ10" s="1">
        <v>92000</v>
      </c>
      <c r="BA10" s="1">
        <v>92200</v>
      </c>
      <c r="BB10" s="1">
        <v>92800</v>
      </c>
      <c r="BC10" s="1">
        <v>92500</v>
      </c>
      <c r="BD10" s="1">
        <v>92210</v>
      </c>
      <c r="BE10" s="1">
        <v>92330</v>
      </c>
      <c r="BF10" s="1">
        <v>92310</v>
      </c>
      <c r="BG10" s="1">
        <v>92150</v>
      </c>
      <c r="BH10" s="1">
        <v>92170</v>
      </c>
      <c r="BI10" s="1">
        <v>92420</v>
      </c>
      <c r="BJ10" s="1">
        <v>92410</v>
      </c>
      <c r="BK10" s="1">
        <v>92390</v>
      </c>
      <c r="BL10" s="14"/>
      <c r="BM10" s="14"/>
      <c r="BN10" s="14"/>
      <c r="BO10" s="14"/>
    </row>
    <row r="11" spans="1:67" ht="108" customHeight="1">
      <c r="A11" s="39"/>
      <c r="B11" s="40"/>
      <c r="C11" s="64">
        <v>43004</v>
      </c>
      <c r="D11" s="42"/>
      <c r="E11" s="21" t="s">
        <v>40</v>
      </c>
      <c r="F11" s="22"/>
      <c r="G11" s="43"/>
      <c r="H11" s="44"/>
      <c r="I11" s="45"/>
      <c r="J11" s="46"/>
      <c r="K11" s="47"/>
      <c r="L11" s="46"/>
      <c r="M11" s="47"/>
      <c r="N11" s="20"/>
      <c r="O11" s="21"/>
      <c r="P11" s="22"/>
      <c r="Q11" s="46"/>
      <c r="R11" s="47"/>
      <c r="S11" s="48"/>
      <c r="T11" s="49"/>
      <c r="U11" s="80"/>
      <c r="V11" s="20" t="s">
        <v>46</v>
      </c>
      <c r="W11" s="22"/>
      <c r="X11" s="20"/>
      <c r="Y11" s="22"/>
      <c r="Z11" s="20" t="s">
        <v>41</v>
      </c>
      <c r="AA11" s="22"/>
      <c r="AB11" s="50"/>
      <c r="AC11" s="51"/>
      <c r="AD11" s="20"/>
      <c r="AE11" s="22"/>
      <c r="AF11" s="20" t="s">
        <v>22</v>
      </c>
      <c r="AG11" s="22"/>
      <c r="AH11" s="20" t="s">
        <v>17</v>
      </c>
      <c r="AI11" s="21"/>
      <c r="AJ11" s="22"/>
      <c r="AK11" s="20" t="s">
        <v>9</v>
      </c>
      <c r="AL11" s="21"/>
      <c r="AM11" s="21"/>
      <c r="AN11" s="65"/>
      <c r="AO11" s="60"/>
      <c r="AP11" s="61"/>
      <c r="AQ11" s="21"/>
      <c r="AR11" s="21"/>
      <c r="AS11" s="22"/>
      <c r="AU11" s="7" t="s">
        <v>96</v>
      </c>
      <c r="AV11" s="3">
        <f>COUNTIF(G:I,AV10)</f>
        <v>2</v>
      </c>
      <c r="AW11" s="2">
        <f>COUNTIF(G:I,AW10)</f>
        <v>0</v>
      </c>
      <c r="AX11" s="2">
        <f>COUNTIF(G:I,AX10)</f>
        <v>0</v>
      </c>
      <c r="AY11" s="2">
        <f>COUNTIF(G:I,AY10)</f>
        <v>4</v>
      </c>
      <c r="AZ11" s="2">
        <f>COUNTIF(G:I,AZ10)</f>
        <v>0</v>
      </c>
      <c r="BA11" s="2">
        <f>COUNTIF(G:I,BA10)</f>
        <v>0</v>
      </c>
      <c r="BB11" s="2">
        <f>COUNTIF(G:I,BB10)</f>
        <v>1</v>
      </c>
      <c r="BC11" s="2">
        <f>COUNTIF(G:I,BC10)</f>
        <v>0</v>
      </c>
      <c r="BD11" s="2">
        <f>COUNTIF(G:I,BD10)</f>
        <v>0</v>
      </c>
      <c r="BE11" s="2">
        <f>COUNTIF(G:I,BE10)</f>
        <v>0</v>
      </c>
      <c r="BF11" s="2">
        <f>COUNTIF(G:I,BF10)</f>
        <v>2</v>
      </c>
      <c r="BG11" s="2">
        <f>COUNTIF(G:I,BG10)</f>
        <v>0</v>
      </c>
      <c r="BH11" s="2">
        <f>COUNTIF(G:I,BH10)</f>
        <v>2</v>
      </c>
      <c r="BI11" s="2">
        <f>COUNTIF(G:I,BI10)</f>
        <v>1</v>
      </c>
      <c r="BJ11" s="2">
        <f>COUNTIF(G:I,BJ10)</f>
        <v>0</v>
      </c>
      <c r="BK11" s="13">
        <f>COUNTIF(G:I,BK10)</f>
        <v>0</v>
      </c>
      <c r="BL11" s="15"/>
      <c r="BM11" s="15"/>
      <c r="BN11" s="15"/>
      <c r="BO11" s="15"/>
    </row>
    <row r="12" spans="1:67" ht="60" customHeight="1">
      <c r="A12" s="23"/>
      <c r="B12" s="24"/>
      <c r="C12" s="64">
        <v>43004</v>
      </c>
      <c r="D12" s="42"/>
      <c r="E12" s="27" t="s">
        <v>42</v>
      </c>
      <c r="F12" s="28"/>
      <c r="G12" s="29">
        <v>75016</v>
      </c>
      <c r="H12" s="30"/>
      <c r="I12" s="31"/>
      <c r="J12" s="32"/>
      <c r="K12" s="33"/>
      <c r="L12" s="32">
        <v>12</v>
      </c>
      <c r="M12" s="33"/>
      <c r="N12" s="34"/>
      <c r="O12" s="27"/>
      <c r="P12" s="28"/>
      <c r="Q12" s="32">
        <v>2</v>
      </c>
      <c r="R12" s="33"/>
      <c r="S12" s="35"/>
      <c r="T12" s="36"/>
      <c r="U12" s="81"/>
      <c r="V12" s="34" t="s">
        <v>26</v>
      </c>
      <c r="W12" s="28"/>
      <c r="X12" s="34"/>
      <c r="Y12" s="28"/>
      <c r="Z12" s="34" t="s">
        <v>6</v>
      </c>
      <c r="AA12" s="28"/>
      <c r="AB12" s="37">
        <v>0.70833333333333337</v>
      </c>
      <c r="AC12" s="38"/>
      <c r="AD12" s="34"/>
      <c r="AE12" s="28"/>
      <c r="AF12" s="34" t="s">
        <v>8</v>
      </c>
      <c r="AG12" s="28"/>
      <c r="AH12" s="34" t="s">
        <v>291</v>
      </c>
      <c r="AI12" s="27"/>
      <c r="AJ12" s="28"/>
      <c r="AK12" s="34" t="s">
        <v>9</v>
      </c>
      <c r="AL12" s="27"/>
      <c r="AM12" s="27"/>
      <c r="AN12" s="87"/>
      <c r="AO12" s="86"/>
      <c r="AP12" s="88"/>
      <c r="AQ12" s="27"/>
      <c r="AR12" s="27"/>
      <c r="AS12" s="28"/>
      <c r="AU12" s="6" t="s">
        <v>99</v>
      </c>
      <c r="AV12" s="6">
        <f>RANK(AV11,AV11:BK11)</f>
        <v>2</v>
      </c>
      <c r="AW12" s="6">
        <f>RANK(AW11,AV11:BK11)</f>
        <v>7</v>
      </c>
      <c r="AX12" s="6">
        <f>RANK(AX11,AV11:BK11)</f>
        <v>7</v>
      </c>
      <c r="AY12" s="6">
        <f>RANK(AY11,AV11:BK11)</f>
        <v>1</v>
      </c>
      <c r="AZ12" s="6">
        <f>RANK(AZ11,AV11:BK11)</f>
        <v>7</v>
      </c>
      <c r="BA12" s="6">
        <f>RANK(BA11,AV11:BK11)</f>
        <v>7</v>
      </c>
      <c r="BB12" s="6">
        <f>RANK(BB11,AV11:BK11)</f>
        <v>5</v>
      </c>
      <c r="BC12" s="6">
        <f>RANK(BC11,AV11:BK11)</f>
        <v>7</v>
      </c>
      <c r="BD12" s="6">
        <f>RANK(BD11,AV11:BK11)</f>
        <v>7</v>
      </c>
      <c r="BE12" s="6">
        <f>RANK(BE11,AV11:BK11)</f>
        <v>7</v>
      </c>
      <c r="BF12" s="6">
        <f>RANK(BF11,AV11:BK11)</f>
        <v>2</v>
      </c>
      <c r="BG12" s="6">
        <f>RANK(BG11,AV11:BK11)</f>
        <v>7</v>
      </c>
      <c r="BH12" s="6">
        <f>RANK(BH11,AV11:BK11)</f>
        <v>2</v>
      </c>
      <c r="BI12" s="6">
        <f>RANK(BI11,AV11:BK11)</f>
        <v>5</v>
      </c>
      <c r="BJ12" s="6">
        <f>RANK(BJ11,AV11:BK11)</f>
        <v>7</v>
      </c>
      <c r="BK12" s="6">
        <f>RANK(BK11,AV11:BK11)</f>
        <v>7</v>
      </c>
      <c r="BL12" s="14"/>
      <c r="BM12" s="14"/>
      <c r="BN12" s="14"/>
      <c r="BO12" s="14"/>
    </row>
    <row r="13" spans="1:67" ht="60" customHeight="1">
      <c r="A13" s="39"/>
      <c r="B13" s="40"/>
      <c r="C13" s="64">
        <v>43017</v>
      </c>
      <c r="D13" s="42"/>
      <c r="E13" s="21" t="s">
        <v>43</v>
      </c>
      <c r="F13" s="22"/>
      <c r="G13" s="43">
        <v>92240</v>
      </c>
      <c r="H13" s="44"/>
      <c r="I13" s="45"/>
      <c r="J13" s="46"/>
      <c r="K13" s="47"/>
      <c r="L13" s="46">
        <v>8</v>
      </c>
      <c r="M13" s="47"/>
      <c r="N13" s="20"/>
      <c r="O13" s="21"/>
      <c r="P13" s="22"/>
      <c r="Q13" s="46"/>
      <c r="R13" s="47"/>
      <c r="S13" s="48"/>
      <c r="T13" s="49"/>
      <c r="U13" s="80"/>
      <c r="V13" s="20" t="s">
        <v>27</v>
      </c>
      <c r="W13" s="22"/>
      <c r="X13" s="20"/>
      <c r="Y13" s="22"/>
      <c r="Z13" s="20" t="s">
        <v>41</v>
      </c>
      <c r="AA13" s="22"/>
      <c r="AB13" s="50"/>
      <c r="AC13" s="51"/>
      <c r="AD13" s="20" t="s">
        <v>29</v>
      </c>
      <c r="AE13" s="22"/>
      <c r="AF13" s="20" t="s">
        <v>22</v>
      </c>
      <c r="AG13" s="22"/>
      <c r="AH13" s="20" t="s">
        <v>17</v>
      </c>
      <c r="AI13" s="21"/>
      <c r="AJ13" s="22"/>
      <c r="AK13" s="20" t="s">
        <v>9</v>
      </c>
      <c r="AL13" s="21"/>
      <c r="AM13" s="21"/>
      <c r="AN13" s="65"/>
      <c r="AO13" s="60"/>
      <c r="AP13" s="61"/>
      <c r="AQ13" s="21"/>
      <c r="AR13" s="21"/>
      <c r="AS13" s="22"/>
    </row>
    <row r="14" spans="1:67" ht="60" customHeight="1">
      <c r="A14" s="23"/>
      <c r="B14" s="24"/>
      <c r="C14" s="64">
        <v>43023</v>
      </c>
      <c r="D14" s="42"/>
      <c r="E14" s="27" t="s">
        <v>44</v>
      </c>
      <c r="F14" s="28"/>
      <c r="G14" s="29">
        <v>75015</v>
      </c>
      <c r="H14" s="30"/>
      <c r="I14" s="31"/>
      <c r="J14" s="32"/>
      <c r="K14" s="33"/>
      <c r="L14" s="32">
        <v>5</v>
      </c>
      <c r="M14" s="33"/>
      <c r="N14" s="34"/>
      <c r="O14" s="27"/>
      <c r="P14" s="28"/>
      <c r="Q14" s="32"/>
      <c r="R14" s="33"/>
      <c r="S14" s="35"/>
      <c r="T14" s="36"/>
      <c r="U14" s="81"/>
      <c r="V14" s="34" t="s">
        <v>28</v>
      </c>
      <c r="W14" s="28"/>
      <c r="X14" s="34"/>
      <c r="Y14" s="28"/>
      <c r="Z14" s="34" t="s">
        <v>41</v>
      </c>
      <c r="AA14" s="28"/>
      <c r="AB14" s="37"/>
      <c r="AC14" s="38"/>
      <c r="AD14" s="34"/>
      <c r="AE14" s="28"/>
      <c r="AF14" s="34" t="s">
        <v>8</v>
      </c>
      <c r="AG14" s="28"/>
      <c r="AH14" s="34" t="s">
        <v>20</v>
      </c>
      <c r="AI14" s="27"/>
      <c r="AJ14" s="28"/>
      <c r="AK14" s="34" t="s">
        <v>9</v>
      </c>
      <c r="AL14" s="27"/>
      <c r="AM14" s="27"/>
      <c r="AN14" s="87"/>
      <c r="AO14" s="86"/>
      <c r="AP14" s="88"/>
      <c r="AQ14" s="27"/>
      <c r="AR14" s="27"/>
      <c r="AS14" s="28"/>
      <c r="AU14" s="103" t="s">
        <v>290</v>
      </c>
      <c r="AV14" s="116">
        <f>SUM(AY14:AY17)</f>
        <v>159</v>
      </c>
      <c r="AW14" s="106" t="s">
        <v>46</v>
      </c>
      <c r="AX14" s="107"/>
      <c r="AY14" s="123">
        <f>COUNTIF(V:W,AW14)</f>
        <v>95</v>
      </c>
      <c r="BA14" s="103" t="s">
        <v>10</v>
      </c>
      <c r="BB14" s="111" t="s">
        <v>12</v>
      </c>
      <c r="BC14" s="119">
        <f>COUNTIF(X:Y,X3)</f>
        <v>22</v>
      </c>
      <c r="BE14" s="103" t="s">
        <v>11</v>
      </c>
      <c r="BF14" s="113" t="s">
        <v>6</v>
      </c>
      <c r="BG14" s="122">
        <f>COUNTIF(Z:AA,Z3)</f>
        <v>35</v>
      </c>
    </row>
    <row r="15" spans="1:67" ht="97" customHeight="1">
      <c r="A15" s="39"/>
      <c r="B15" s="40"/>
      <c r="C15" s="64">
        <v>43024</v>
      </c>
      <c r="D15" s="42"/>
      <c r="E15" s="21" t="s">
        <v>45</v>
      </c>
      <c r="F15" s="22"/>
      <c r="G15" s="43">
        <v>75018</v>
      </c>
      <c r="H15" s="44"/>
      <c r="I15" s="45"/>
      <c r="J15" s="46"/>
      <c r="K15" s="47"/>
      <c r="L15" s="46">
        <v>30</v>
      </c>
      <c r="M15" s="47"/>
      <c r="N15" s="20"/>
      <c r="O15" s="21"/>
      <c r="P15" s="22"/>
      <c r="Q15" s="46"/>
      <c r="R15" s="47"/>
      <c r="S15" s="48"/>
      <c r="T15" s="49"/>
      <c r="U15" s="80"/>
      <c r="V15" s="20" t="s">
        <v>46</v>
      </c>
      <c r="W15" s="22"/>
      <c r="X15" s="20"/>
      <c r="Y15" s="22"/>
      <c r="Z15" s="20" t="s">
        <v>6</v>
      </c>
      <c r="AA15" s="22"/>
      <c r="AB15" s="50"/>
      <c r="AC15" s="51"/>
      <c r="AD15" s="20"/>
      <c r="AE15" s="22"/>
      <c r="AF15" s="20" t="s">
        <v>8</v>
      </c>
      <c r="AG15" s="22"/>
      <c r="AH15" s="20" t="s">
        <v>17</v>
      </c>
      <c r="AI15" s="21"/>
      <c r="AJ15" s="22"/>
      <c r="AK15" s="20" t="s">
        <v>9</v>
      </c>
      <c r="AL15" s="21"/>
      <c r="AM15" s="21"/>
      <c r="AN15" s="65"/>
      <c r="AO15" s="60"/>
      <c r="AP15" s="61"/>
      <c r="AQ15" s="21"/>
      <c r="AR15" s="21"/>
      <c r="AS15" s="22"/>
      <c r="AU15" s="103"/>
      <c r="AV15" s="117"/>
      <c r="AW15" s="108" t="s">
        <v>294</v>
      </c>
      <c r="AX15" s="120">
        <f>SUM(AY15:AY17)</f>
        <v>64</v>
      </c>
      <c r="AY15" s="105">
        <f>COUNTIF(V:W,V6)</f>
        <v>13</v>
      </c>
      <c r="BA15" s="103"/>
      <c r="BB15" s="111" t="s">
        <v>32</v>
      </c>
      <c r="BC15" s="112">
        <f>COUNTIF(X:Y,X7)</f>
        <v>3</v>
      </c>
      <c r="BE15" s="103"/>
      <c r="BF15" s="113" t="s">
        <v>34</v>
      </c>
      <c r="BG15" s="110">
        <f>COUNTIF(Z:AA,Z8)</f>
        <v>2</v>
      </c>
    </row>
    <row r="16" spans="1:67" ht="60" customHeight="1">
      <c r="A16" s="23"/>
      <c r="B16" s="24"/>
      <c r="C16" s="64">
        <v>43025</v>
      </c>
      <c r="D16" s="42"/>
      <c r="E16" s="27" t="s">
        <v>47</v>
      </c>
      <c r="F16" s="28"/>
      <c r="G16" s="29"/>
      <c r="H16" s="30"/>
      <c r="I16" s="31"/>
      <c r="J16" s="32"/>
      <c r="K16" s="33"/>
      <c r="L16" s="32"/>
      <c r="M16" s="33"/>
      <c r="N16" s="34"/>
      <c r="O16" s="27"/>
      <c r="P16" s="28"/>
      <c r="Q16" s="32">
        <v>1</v>
      </c>
      <c r="R16" s="33"/>
      <c r="S16" s="35"/>
      <c r="T16" s="36"/>
      <c r="U16" s="81"/>
      <c r="V16" s="34" t="s">
        <v>46</v>
      </c>
      <c r="W16" s="28"/>
      <c r="X16" s="34"/>
      <c r="Y16" s="28"/>
      <c r="Z16" s="34" t="s">
        <v>6</v>
      </c>
      <c r="AA16" s="28"/>
      <c r="AB16" s="37"/>
      <c r="AC16" s="38"/>
      <c r="AD16" s="34"/>
      <c r="AE16" s="28"/>
      <c r="AF16" s="34" t="s">
        <v>22</v>
      </c>
      <c r="AG16" s="28"/>
      <c r="AH16" s="34" t="s">
        <v>17</v>
      </c>
      <c r="AI16" s="27"/>
      <c r="AJ16" s="28"/>
      <c r="AK16" s="34" t="s">
        <v>9</v>
      </c>
      <c r="AL16" s="27"/>
      <c r="AM16" s="27"/>
      <c r="AN16" s="87"/>
      <c r="AO16" s="86"/>
      <c r="AP16" s="88"/>
      <c r="AQ16" s="27"/>
      <c r="AR16" s="27"/>
      <c r="AS16" s="28"/>
      <c r="AU16" s="103"/>
      <c r="AV16" s="117"/>
      <c r="AW16" s="109" t="s">
        <v>292</v>
      </c>
      <c r="AX16" s="120"/>
      <c r="AY16" s="104">
        <f>COUNTIF(V:W,V4)</f>
        <v>21</v>
      </c>
      <c r="BA16" s="103"/>
      <c r="BB16" s="111" t="s">
        <v>218</v>
      </c>
      <c r="BC16" s="123">
        <f>COUNTIF(X:Y,X21)</f>
        <v>11</v>
      </c>
      <c r="BE16" s="103"/>
      <c r="BF16" s="113" t="s">
        <v>78</v>
      </c>
      <c r="BG16" s="110">
        <f>COUNTIF(Z:AA,Z42)</f>
        <v>9</v>
      </c>
    </row>
    <row r="17" spans="1:59" ht="60" customHeight="1">
      <c r="A17" s="39"/>
      <c r="B17" s="40"/>
      <c r="C17" s="64">
        <v>43044</v>
      </c>
      <c r="D17" s="42"/>
      <c r="E17" s="21" t="s">
        <v>48</v>
      </c>
      <c r="F17" s="22"/>
      <c r="G17" s="43">
        <v>75001</v>
      </c>
      <c r="H17" s="44"/>
      <c r="I17" s="45"/>
      <c r="J17" s="46"/>
      <c r="K17" s="47"/>
      <c r="L17" s="46">
        <v>4</v>
      </c>
      <c r="M17" s="47"/>
      <c r="N17" s="20"/>
      <c r="O17" s="21"/>
      <c r="P17" s="22"/>
      <c r="Q17" s="46"/>
      <c r="R17" s="47"/>
      <c r="S17" s="48"/>
      <c r="T17" s="49"/>
      <c r="U17" s="80"/>
      <c r="V17" s="20" t="s">
        <v>28</v>
      </c>
      <c r="W17" s="22"/>
      <c r="X17" s="20"/>
      <c r="Y17" s="22"/>
      <c r="Z17" s="20" t="s">
        <v>41</v>
      </c>
      <c r="AA17" s="22"/>
      <c r="AB17" s="50"/>
      <c r="AC17" s="51"/>
      <c r="AD17" s="20"/>
      <c r="AE17" s="22"/>
      <c r="AF17" s="20" t="s">
        <v>8</v>
      </c>
      <c r="AG17" s="22"/>
      <c r="AH17" s="20" t="s">
        <v>20</v>
      </c>
      <c r="AI17" s="21"/>
      <c r="AJ17" s="22"/>
      <c r="AK17" s="20" t="s">
        <v>9</v>
      </c>
      <c r="AL17" s="21"/>
      <c r="AM17" s="21"/>
      <c r="AN17" s="65"/>
      <c r="AO17" s="60"/>
      <c r="AP17" s="61"/>
      <c r="AQ17" s="21"/>
      <c r="AR17" s="21"/>
      <c r="AS17" s="22"/>
      <c r="AU17" s="103"/>
      <c r="AV17" s="118"/>
      <c r="AW17" s="109" t="s">
        <v>293</v>
      </c>
      <c r="AX17" s="120"/>
      <c r="AY17" s="104">
        <f>COUNTIF(V:W,V5)</f>
        <v>30</v>
      </c>
      <c r="BE17" s="103"/>
      <c r="BF17" s="113" t="s">
        <v>41</v>
      </c>
      <c r="BG17" s="121">
        <f>COUNTIF(Z:AA,Z11)</f>
        <v>74</v>
      </c>
    </row>
    <row r="18" spans="1:59" ht="60" customHeight="1">
      <c r="A18" s="23"/>
      <c r="B18" s="24"/>
      <c r="C18" s="64">
        <v>43052</v>
      </c>
      <c r="D18" s="42"/>
      <c r="E18" s="27" t="s">
        <v>49</v>
      </c>
      <c r="F18" s="28"/>
      <c r="G18" s="29">
        <v>75003</v>
      </c>
      <c r="H18" s="30"/>
      <c r="I18" s="31"/>
      <c r="J18" s="32">
        <v>26</v>
      </c>
      <c r="K18" s="33"/>
      <c r="L18" s="32">
        <v>26</v>
      </c>
      <c r="M18" s="33"/>
      <c r="N18" s="34"/>
      <c r="O18" s="27"/>
      <c r="P18" s="28"/>
      <c r="Q18" s="32"/>
      <c r="R18" s="33"/>
      <c r="S18" s="35"/>
      <c r="T18" s="36"/>
      <c r="U18" s="81"/>
      <c r="V18" s="34" t="s">
        <v>46</v>
      </c>
      <c r="W18" s="28"/>
      <c r="X18" s="34"/>
      <c r="Y18" s="28"/>
      <c r="Z18" s="34" t="s">
        <v>6</v>
      </c>
      <c r="AA18" s="28"/>
      <c r="AB18" s="37"/>
      <c r="AC18" s="38"/>
      <c r="AD18" s="34"/>
      <c r="AE18" s="28"/>
      <c r="AF18" s="34" t="s">
        <v>22</v>
      </c>
      <c r="AG18" s="28"/>
      <c r="AH18" s="34" t="s">
        <v>17</v>
      </c>
      <c r="AI18" s="27"/>
      <c r="AJ18" s="28"/>
      <c r="AK18" s="34" t="s">
        <v>9</v>
      </c>
      <c r="AL18" s="27"/>
      <c r="AM18" s="27"/>
      <c r="AN18" s="87"/>
      <c r="AO18" s="86"/>
      <c r="AP18" s="88"/>
      <c r="AQ18" s="27"/>
      <c r="AR18" s="27"/>
      <c r="AS18" s="28"/>
      <c r="AU18" s="77"/>
      <c r="BE18" s="103"/>
      <c r="BF18" s="113" t="s">
        <v>80</v>
      </c>
      <c r="BG18" s="110">
        <f>COUNTIF(Z:AA,Z71)</f>
        <v>12</v>
      </c>
    </row>
    <row r="19" spans="1:59" ht="60" customHeight="1">
      <c r="A19" s="39"/>
      <c r="B19" s="40"/>
      <c r="C19" s="64">
        <v>43057</v>
      </c>
      <c r="D19" s="42"/>
      <c r="E19" s="21" t="s">
        <v>50</v>
      </c>
      <c r="F19" s="22"/>
      <c r="G19" s="43">
        <v>75016</v>
      </c>
      <c r="H19" s="44"/>
      <c r="I19" s="45"/>
      <c r="J19" s="46"/>
      <c r="K19" s="47"/>
      <c r="L19" s="46">
        <v>9</v>
      </c>
      <c r="M19" s="47"/>
      <c r="N19" s="20"/>
      <c r="O19" s="21"/>
      <c r="P19" s="22"/>
      <c r="Q19" s="46">
        <v>1</v>
      </c>
      <c r="R19" s="47"/>
      <c r="S19" s="48"/>
      <c r="T19" s="49"/>
      <c r="U19" s="80"/>
      <c r="V19" s="20" t="s">
        <v>28</v>
      </c>
      <c r="W19" s="22"/>
      <c r="X19" s="20"/>
      <c r="Y19" s="22"/>
      <c r="Z19" s="20" t="s">
        <v>41</v>
      </c>
      <c r="AA19" s="22"/>
      <c r="AB19" s="50"/>
      <c r="AC19" s="51"/>
      <c r="AD19" s="20"/>
      <c r="AE19" s="22"/>
      <c r="AF19" s="20" t="s">
        <v>8</v>
      </c>
      <c r="AG19" s="22"/>
      <c r="AH19" s="20" t="s">
        <v>20</v>
      </c>
      <c r="AI19" s="21"/>
      <c r="AJ19" s="22"/>
      <c r="AK19" s="20" t="s">
        <v>9</v>
      </c>
      <c r="AL19" s="21"/>
      <c r="AM19" s="21"/>
      <c r="AN19" s="65"/>
      <c r="AO19" s="60"/>
      <c r="AP19" s="61"/>
      <c r="AQ19" s="21"/>
      <c r="AR19" s="21"/>
      <c r="AS19" s="22"/>
      <c r="AU19" s="103" t="s">
        <v>262</v>
      </c>
      <c r="AV19" s="114" t="s">
        <v>22</v>
      </c>
      <c r="AW19" s="115">
        <f>COUNTIF(AF:AG,AF5)</f>
        <v>49</v>
      </c>
    </row>
    <row r="20" spans="1:59" ht="60" customHeight="1">
      <c r="A20" s="23"/>
      <c r="B20" s="24"/>
      <c r="C20" s="64">
        <v>43090</v>
      </c>
      <c r="D20" s="42"/>
      <c r="E20" s="27" t="s">
        <v>51</v>
      </c>
      <c r="F20" s="28"/>
      <c r="G20" s="29">
        <v>75016</v>
      </c>
      <c r="H20" s="30"/>
      <c r="I20" s="31"/>
      <c r="J20" s="32"/>
      <c r="K20" s="33"/>
      <c r="L20" s="32">
        <v>11</v>
      </c>
      <c r="M20" s="33"/>
      <c r="N20" s="34"/>
      <c r="O20" s="27"/>
      <c r="P20" s="28"/>
      <c r="Q20" s="32"/>
      <c r="R20" s="33"/>
      <c r="S20" s="35"/>
      <c r="T20" s="36"/>
      <c r="U20" s="81"/>
      <c r="V20" s="34" t="s">
        <v>28</v>
      </c>
      <c r="W20" s="28"/>
      <c r="X20" s="34"/>
      <c r="Y20" s="28"/>
      <c r="Z20" s="34" t="s">
        <v>41</v>
      </c>
      <c r="AA20" s="28"/>
      <c r="AB20" s="37"/>
      <c r="AC20" s="38"/>
      <c r="AD20" s="34"/>
      <c r="AE20" s="28"/>
      <c r="AF20" s="34" t="s">
        <v>8</v>
      </c>
      <c r="AG20" s="28"/>
      <c r="AH20" s="34" t="s">
        <v>20</v>
      </c>
      <c r="AI20" s="27"/>
      <c r="AJ20" s="28"/>
      <c r="AK20" s="34" t="s">
        <v>9</v>
      </c>
      <c r="AL20" s="27"/>
      <c r="AM20" s="27"/>
      <c r="AN20" s="87"/>
      <c r="AO20" s="86"/>
      <c r="AP20" s="88"/>
      <c r="AQ20" s="27"/>
      <c r="AR20" s="27"/>
      <c r="AS20" s="28"/>
      <c r="AU20" s="103"/>
      <c r="AV20" s="114" t="s">
        <v>8</v>
      </c>
      <c r="AW20" s="119">
        <f>COUNTIF(AF:AG,AF6)</f>
        <v>116</v>
      </c>
    </row>
    <row r="21" spans="1:59" ht="60" customHeight="1">
      <c r="A21" s="39"/>
      <c r="B21" s="40"/>
      <c r="C21" s="58">
        <v>43117</v>
      </c>
      <c r="D21" s="59"/>
      <c r="E21" s="21" t="s">
        <v>52</v>
      </c>
      <c r="F21" s="22"/>
      <c r="G21" s="43">
        <v>92100</v>
      </c>
      <c r="H21" s="44"/>
      <c r="I21" s="45"/>
      <c r="J21" s="46"/>
      <c r="K21" s="47"/>
      <c r="L21" s="46"/>
      <c r="M21" s="47"/>
      <c r="N21" s="20"/>
      <c r="O21" s="21"/>
      <c r="P21" s="22"/>
      <c r="Q21" s="46"/>
      <c r="R21" s="47"/>
      <c r="S21" s="48"/>
      <c r="T21" s="49"/>
      <c r="U21" s="80"/>
      <c r="V21" s="20" t="s">
        <v>46</v>
      </c>
      <c r="W21" s="22"/>
      <c r="X21" s="20" t="s">
        <v>56</v>
      </c>
      <c r="Y21" s="22"/>
      <c r="Z21" s="20" t="s">
        <v>41</v>
      </c>
      <c r="AA21" s="22"/>
      <c r="AB21" s="50">
        <v>0.79166666666666663</v>
      </c>
      <c r="AC21" s="51"/>
      <c r="AD21" s="20" t="s">
        <v>53</v>
      </c>
      <c r="AE21" s="22"/>
      <c r="AF21" s="20" t="s">
        <v>22</v>
      </c>
      <c r="AG21" s="22"/>
      <c r="AH21" s="20" t="s">
        <v>17</v>
      </c>
      <c r="AI21" s="21"/>
      <c r="AJ21" s="22"/>
      <c r="AK21" s="20" t="s">
        <v>9</v>
      </c>
      <c r="AL21" s="21"/>
      <c r="AM21" s="21"/>
      <c r="AN21" s="65"/>
      <c r="AO21" s="60"/>
      <c r="AP21" s="61"/>
      <c r="AQ21" s="21"/>
      <c r="AR21" s="21"/>
      <c r="AS21" s="22"/>
    </row>
    <row r="22" spans="1:59" ht="60" customHeight="1">
      <c r="A22" s="23"/>
      <c r="B22" s="24"/>
      <c r="C22" s="58">
        <v>43120</v>
      </c>
      <c r="D22" s="59"/>
      <c r="E22" s="27" t="s">
        <v>57</v>
      </c>
      <c r="F22" s="28"/>
      <c r="G22" s="29">
        <v>75016</v>
      </c>
      <c r="H22" s="30"/>
      <c r="I22" s="31"/>
      <c r="J22" s="32"/>
      <c r="K22" s="33"/>
      <c r="L22" s="32"/>
      <c r="M22" s="33"/>
      <c r="N22" s="34"/>
      <c r="O22" s="27"/>
      <c r="P22" s="28"/>
      <c r="Q22" s="32"/>
      <c r="R22" s="33"/>
      <c r="S22" s="35"/>
      <c r="T22" s="36"/>
      <c r="U22" s="81"/>
      <c r="V22" s="34" t="s">
        <v>28</v>
      </c>
      <c r="W22" s="28"/>
      <c r="X22" s="34"/>
      <c r="Y22" s="28"/>
      <c r="Z22" s="34" t="s">
        <v>41</v>
      </c>
      <c r="AA22" s="28"/>
      <c r="AB22" s="37">
        <v>0.75</v>
      </c>
      <c r="AC22" s="38"/>
      <c r="AD22" s="34" t="s">
        <v>58</v>
      </c>
      <c r="AE22" s="28"/>
      <c r="AF22" s="34" t="s">
        <v>22</v>
      </c>
      <c r="AG22" s="28"/>
      <c r="AH22" s="34" t="s">
        <v>20</v>
      </c>
      <c r="AI22" s="27"/>
      <c r="AJ22" s="28"/>
      <c r="AK22" s="34" t="s">
        <v>9</v>
      </c>
      <c r="AL22" s="27"/>
      <c r="AM22" s="27"/>
      <c r="AN22" s="87"/>
      <c r="AO22" s="86"/>
      <c r="AP22" s="88"/>
      <c r="AQ22" s="27"/>
      <c r="AR22" s="27"/>
      <c r="AS22" s="28"/>
    </row>
    <row r="23" spans="1:59" ht="60" customHeight="1">
      <c r="A23" s="39"/>
      <c r="B23" s="40"/>
      <c r="C23" s="58">
        <v>43129</v>
      </c>
      <c r="D23" s="59"/>
      <c r="E23" s="21" t="s">
        <v>59</v>
      </c>
      <c r="F23" s="22"/>
      <c r="G23" s="43">
        <v>94076</v>
      </c>
      <c r="H23" s="44"/>
      <c r="I23" s="45"/>
      <c r="J23" s="46"/>
      <c r="K23" s="47"/>
      <c r="L23" s="46"/>
      <c r="M23" s="47"/>
      <c r="N23" s="20"/>
      <c r="O23" s="21"/>
      <c r="P23" s="22"/>
      <c r="Q23" s="46"/>
      <c r="R23" s="47"/>
      <c r="S23" s="48"/>
      <c r="T23" s="49"/>
      <c r="U23" s="80"/>
      <c r="V23" s="20" t="s">
        <v>46</v>
      </c>
      <c r="W23" s="22"/>
      <c r="X23" s="20"/>
      <c r="Y23" s="22"/>
      <c r="Z23" s="20" t="s">
        <v>6</v>
      </c>
      <c r="AA23" s="22"/>
      <c r="AB23" s="50"/>
      <c r="AC23" s="51"/>
      <c r="AD23" s="20"/>
      <c r="AE23" s="22"/>
      <c r="AF23" s="20" t="s">
        <v>8</v>
      </c>
      <c r="AG23" s="22"/>
      <c r="AH23" s="20" t="s">
        <v>20</v>
      </c>
      <c r="AI23" s="21"/>
      <c r="AJ23" s="22"/>
      <c r="AK23" s="20" t="s">
        <v>9</v>
      </c>
      <c r="AL23" s="21"/>
      <c r="AM23" s="21"/>
      <c r="AN23" s="65"/>
      <c r="AO23" s="60"/>
      <c r="AP23" s="61"/>
      <c r="AQ23" s="21" t="s">
        <v>31</v>
      </c>
      <c r="AR23" s="21"/>
      <c r="AS23" s="22"/>
    </row>
    <row r="24" spans="1:59" ht="60" customHeight="1">
      <c r="A24" s="23"/>
      <c r="B24" s="24"/>
      <c r="C24" s="58">
        <v>43129</v>
      </c>
      <c r="D24" s="59"/>
      <c r="E24" s="27" t="s">
        <v>60</v>
      </c>
      <c r="F24" s="28"/>
      <c r="G24" s="29">
        <v>94037</v>
      </c>
      <c r="H24" s="30"/>
      <c r="I24" s="31"/>
      <c r="J24" s="32"/>
      <c r="K24" s="33"/>
      <c r="L24" s="32"/>
      <c r="M24" s="33"/>
      <c r="N24" s="34"/>
      <c r="O24" s="27"/>
      <c r="P24" s="28"/>
      <c r="Q24" s="32"/>
      <c r="R24" s="33"/>
      <c r="S24" s="35"/>
      <c r="T24" s="36"/>
      <c r="U24" s="81"/>
      <c r="V24" s="34" t="s">
        <v>46</v>
      </c>
      <c r="W24" s="28"/>
      <c r="X24" s="34"/>
      <c r="Y24" s="28"/>
      <c r="Z24" s="34" t="s">
        <v>6</v>
      </c>
      <c r="AA24" s="28"/>
      <c r="AB24" s="37"/>
      <c r="AC24" s="38"/>
      <c r="AD24" s="34"/>
      <c r="AE24" s="28"/>
      <c r="AF24" s="34" t="s">
        <v>8</v>
      </c>
      <c r="AG24" s="28"/>
      <c r="AH24" s="34" t="s">
        <v>17</v>
      </c>
      <c r="AI24" s="27"/>
      <c r="AJ24" s="28"/>
      <c r="AK24" s="34" t="s">
        <v>9</v>
      </c>
      <c r="AL24" s="27"/>
      <c r="AM24" s="27"/>
      <c r="AN24" s="87"/>
      <c r="AO24" s="86"/>
      <c r="AP24" s="88"/>
      <c r="AQ24" s="27" t="s">
        <v>31</v>
      </c>
      <c r="AR24" s="27"/>
      <c r="AS24" s="28"/>
    </row>
    <row r="25" spans="1:59" ht="60" customHeight="1">
      <c r="A25" s="39"/>
      <c r="B25" s="40"/>
      <c r="C25" s="58">
        <v>43131</v>
      </c>
      <c r="D25" s="59"/>
      <c r="E25" s="21" t="s">
        <v>61</v>
      </c>
      <c r="F25" s="22"/>
      <c r="G25" s="43"/>
      <c r="H25" s="44"/>
      <c r="I25" s="45"/>
      <c r="J25" s="46"/>
      <c r="K25" s="47"/>
      <c r="L25" s="46">
        <v>11</v>
      </c>
      <c r="M25" s="47"/>
      <c r="N25" s="20"/>
      <c r="O25" s="21"/>
      <c r="P25" s="22"/>
      <c r="Q25" s="46">
        <v>3</v>
      </c>
      <c r="R25" s="47"/>
      <c r="S25" s="48"/>
      <c r="T25" s="49"/>
      <c r="U25" s="80"/>
      <c r="V25" s="20" t="s">
        <v>28</v>
      </c>
      <c r="W25" s="22"/>
      <c r="X25" s="20"/>
      <c r="Y25" s="22"/>
      <c r="Z25" s="20" t="s">
        <v>6</v>
      </c>
      <c r="AA25" s="22"/>
      <c r="AB25" s="50">
        <v>0.75</v>
      </c>
      <c r="AC25" s="51"/>
      <c r="AD25" s="20" t="s">
        <v>19</v>
      </c>
      <c r="AE25" s="22"/>
      <c r="AF25" s="20" t="s">
        <v>8</v>
      </c>
      <c r="AG25" s="22"/>
      <c r="AH25" s="20" t="s">
        <v>20</v>
      </c>
      <c r="AI25" s="21"/>
      <c r="AJ25" s="22"/>
      <c r="AK25" s="20" t="s">
        <v>9</v>
      </c>
      <c r="AL25" s="21"/>
      <c r="AM25" s="21"/>
      <c r="AN25" s="65"/>
      <c r="AO25" s="60"/>
      <c r="AP25" s="61"/>
      <c r="AQ25" s="21" t="s">
        <v>31</v>
      </c>
      <c r="AR25" s="21"/>
      <c r="AS25" s="22"/>
      <c r="AU25" s="71"/>
    </row>
    <row r="26" spans="1:59" ht="60" customHeight="1">
      <c r="A26" s="23"/>
      <c r="B26" s="24"/>
      <c r="C26" s="58">
        <v>43170</v>
      </c>
      <c r="D26" s="59"/>
      <c r="E26" s="27" t="s">
        <v>62</v>
      </c>
      <c r="F26" s="28"/>
      <c r="G26" s="29"/>
      <c r="H26" s="30"/>
      <c r="I26" s="31"/>
      <c r="J26" s="32"/>
      <c r="K26" s="33"/>
      <c r="L26" s="32"/>
      <c r="M26" s="33"/>
      <c r="N26" s="34"/>
      <c r="O26" s="27"/>
      <c r="P26" s="28"/>
      <c r="Q26" s="32"/>
      <c r="R26" s="33"/>
      <c r="S26" s="35"/>
      <c r="T26" s="36"/>
      <c r="U26" s="81"/>
      <c r="V26" s="34" t="s">
        <v>46</v>
      </c>
      <c r="W26" s="28"/>
      <c r="X26" s="34"/>
      <c r="Y26" s="28"/>
      <c r="Z26" s="34" t="s">
        <v>41</v>
      </c>
      <c r="AA26" s="28"/>
      <c r="AB26" s="37"/>
      <c r="AC26" s="38"/>
      <c r="AD26" s="34"/>
      <c r="AE26" s="28"/>
      <c r="AF26" s="34" t="s">
        <v>8</v>
      </c>
      <c r="AG26" s="28"/>
      <c r="AH26" s="34" t="s">
        <v>20</v>
      </c>
      <c r="AI26" s="27"/>
      <c r="AJ26" s="28"/>
      <c r="AK26" s="34" t="s">
        <v>9</v>
      </c>
      <c r="AL26" s="27"/>
      <c r="AM26" s="27"/>
      <c r="AN26" s="87"/>
      <c r="AO26" s="86"/>
      <c r="AP26" s="88"/>
      <c r="AQ26" s="27" t="s">
        <v>31</v>
      </c>
      <c r="AR26" s="27"/>
      <c r="AS26" s="28"/>
    </row>
    <row r="27" spans="1:59" ht="60" customHeight="1">
      <c r="A27" s="39"/>
      <c r="B27" s="40"/>
      <c r="C27" s="58">
        <v>43188</v>
      </c>
      <c r="D27" s="59"/>
      <c r="E27" s="21" t="s">
        <v>63</v>
      </c>
      <c r="F27" s="22"/>
      <c r="G27" s="43">
        <v>75004</v>
      </c>
      <c r="H27" s="44"/>
      <c r="I27" s="45"/>
      <c r="J27" s="46"/>
      <c r="K27" s="47"/>
      <c r="L27" s="46"/>
      <c r="M27" s="47"/>
      <c r="N27" s="20"/>
      <c r="O27" s="21"/>
      <c r="P27" s="22"/>
      <c r="Q27" s="46">
        <v>2</v>
      </c>
      <c r="R27" s="47"/>
      <c r="S27" s="48"/>
      <c r="T27" s="49"/>
      <c r="U27" s="80"/>
      <c r="V27" s="20" t="s">
        <v>46</v>
      </c>
      <c r="W27" s="22"/>
      <c r="X27" s="20"/>
      <c r="Y27" s="22"/>
      <c r="Z27" s="20" t="s">
        <v>6</v>
      </c>
      <c r="AA27" s="22"/>
      <c r="AB27" s="50"/>
      <c r="AC27" s="51"/>
      <c r="AD27" s="20"/>
      <c r="AE27" s="22"/>
      <c r="AF27" s="20" t="s">
        <v>22</v>
      </c>
      <c r="AG27" s="22"/>
      <c r="AH27" s="20" t="s">
        <v>17</v>
      </c>
      <c r="AI27" s="21"/>
      <c r="AJ27" s="22"/>
      <c r="AK27" s="20" t="s">
        <v>9</v>
      </c>
      <c r="AL27" s="21"/>
      <c r="AM27" s="21"/>
      <c r="AN27" s="65"/>
      <c r="AO27" s="60"/>
      <c r="AP27" s="61"/>
      <c r="AQ27" s="21"/>
      <c r="AR27" s="21"/>
      <c r="AS27" s="22"/>
    </row>
    <row r="28" spans="1:59" ht="60" customHeight="1">
      <c r="A28" s="23"/>
      <c r="B28" s="24"/>
      <c r="C28" s="58">
        <v>43226</v>
      </c>
      <c r="D28" s="59"/>
      <c r="E28" s="27" t="s">
        <v>64</v>
      </c>
      <c r="F28" s="28"/>
      <c r="G28" s="29">
        <v>75015</v>
      </c>
      <c r="H28" s="30"/>
      <c r="I28" s="31"/>
      <c r="J28" s="32"/>
      <c r="K28" s="33"/>
      <c r="L28" s="32"/>
      <c r="M28" s="33"/>
      <c r="N28" s="34"/>
      <c r="O28" s="27"/>
      <c r="P28" s="28"/>
      <c r="Q28" s="32"/>
      <c r="R28" s="33"/>
      <c r="S28" s="35"/>
      <c r="T28" s="36"/>
      <c r="U28" s="81"/>
      <c r="V28" s="34" t="s">
        <v>46</v>
      </c>
      <c r="W28" s="28"/>
      <c r="X28" s="34"/>
      <c r="Y28" s="28"/>
      <c r="Z28" s="34" t="s">
        <v>41</v>
      </c>
      <c r="AA28" s="28"/>
      <c r="AB28" s="37"/>
      <c r="AC28" s="38"/>
      <c r="AD28" s="34"/>
      <c r="AE28" s="28"/>
      <c r="AF28" s="34" t="s">
        <v>8</v>
      </c>
      <c r="AG28" s="28"/>
      <c r="AH28" s="34" t="s">
        <v>20</v>
      </c>
      <c r="AI28" s="27"/>
      <c r="AJ28" s="28"/>
      <c r="AK28" s="34" t="s">
        <v>9</v>
      </c>
      <c r="AL28" s="27"/>
      <c r="AM28" s="27"/>
      <c r="AN28" s="87"/>
      <c r="AO28" s="86"/>
      <c r="AP28" s="88"/>
      <c r="AQ28" s="27"/>
      <c r="AR28" s="27"/>
      <c r="AS28" s="28"/>
    </row>
    <row r="29" spans="1:59" ht="60" customHeight="1">
      <c r="A29" s="39"/>
      <c r="B29" s="40"/>
      <c r="C29" s="58">
        <v>43231</v>
      </c>
      <c r="D29" s="59"/>
      <c r="E29" s="21" t="s">
        <v>65</v>
      </c>
      <c r="F29" s="22"/>
      <c r="G29" s="43">
        <v>75007</v>
      </c>
      <c r="H29" s="44"/>
      <c r="I29" s="45"/>
      <c r="J29" s="46">
        <v>53</v>
      </c>
      <c r="K29" s="47"/>
      <c r="L29" s="46">
        <v>53</v>
      </c>
      <c r="M29" s="47"/>
      <c r="N29" s="20"/>
      <c r="O29" s="21"/>
      <c r="P29" s="22"/>
      <c r="Q29" s="46"/>
      <c r="R29" s="47"/>
      <c r="S29" s="48"/>
      <c r="T29" s="49"/>
      <c r="U29" s="80"/>
      <c r="V29" s="20" t="s">
        <v>46</v>
      </c>
      <c r="W29" s="22"/>
      <c r="X29" s="20"/>
      <c r="Y29" s="22"/>
      <c r="Z29" s="20" t="s">
        <v>41</v>
      </c>
      <c r="AA29" s="22"/>
      <c r="AB29" s="50"/>
      <c r="AC29" s="51"/>
      <c r="AD29" s="20"/>
      <c r="AE29" s="22"/>
      <c r="AF29" s="20" t="s">
        <v>8</v>
      </c>
      <c r="AG29" s="22"/>
      <c r="AH29" s="20" t="s">
        <v>20</v>
      </c>
      <c r="AI29" s="21"/>
      <c r="AJ29" s="22"/>
      <c r="AK29" s="20" t="s">
        <v>9</v>
      </c>
      <c r="AL29" s="21"/>
      <c r="AM29" s="21"/>
      <c r="AN29" s="65"/>
      <c r="AO29" s="60"/>
      <c r="AP29" s="61"/>
      <c r="AQ29" s="21"/>
      <c r="AR29" s="21"/>
      <c r="AS29" s="22"/>
    </row>
    <row r="30" spans="1:59" ht="60" customHeight="1">
      <c r="A30" s="23"/>
      <c r="B30" s="24"/>
      <c r="C30" s="58">
        <v>43234</v>
      </c>
      <c r="D30" s="59"/>
      <c r="E30" s="27" t="s">
        <v>66</v>
      </c>
      <c r="F30" s="28"/>
      <c r="G30" s="29"/>
      <c r="H30" s="30"/>
      <c r="I30" s="31"/>
      <c r="J30" s="32"/>
      <c r="K30" s="33"/>
      <c r="L30" s="32"/>
      <c r="M30" s="33"/>
      <c r="N30" s="34" t="s">
        <v>67</v>
      </c>
      <c r="O30" s="27"/>
      <c r="P30" s="28"/>
      <c r="Q30" s="32"/>
      <c r="R30" s="33"/>
      <c r="S30" s="35"/>
      <c r="T30" s="36"/>
      <c r="U30" s="81"/>
      <c r="V30" s="34" t="s">
        <v>46</v>
      </c>
      <c r="W30" s="28"/>
      <c r="X30" s="34"/>
      <c r="Y30" s="28"/>
      <c r="Z30" s="34" t="s">
        <v>41</v>
      </c>
      <c r="AA30" s="28"/>
      <c r="AB30" s="37"/>
      <c r="AC30" s="38"/>
      <c r="AD30" s="34"/>
      <c r="AE30" s="28"/>
      <c r="AF30" s="34" t="s">
        <v>22</v>
      </c>
      <c r="AG30" s="28"/>
      <c r="AH30" s="34" t="s">
        <v>17</v>
      </c>
      <c r="AI30" s="27"/>
      <c r="AJ30" s="28"/>
      <c r="AK30" s="34" t="s">
        <v>9</v>
      </c>
      <c r="AL30" s="27"/>
      <c r="AM30" s="27"/>
      <c r="AN30" s="87"/>
      <c r="AO30" s="86"/>
      <c r="AP30" s="88"/>
      <c r="AQ30" s="27"/>
      <c r="AR30" s="27"/>
      <c r="AS30" s="28"/>
    </row>
    <row r="31" spans="1:59" ht="60" customHeight="1">
      <c r="A31" s="39"/>
      <c r="B31" s="40"/>
      <c r="C31" s="58">
        <v>43237</v>
      </c>
      <c r="D31" s="59"/>
      <c r="E31" s="21" t="s">
        <v>62</v>
      </c>
      <c r="F31" s="22"/>
      <c r="G31" s="43">
        <v>92120</v>
      </c>
      <c r="H31" s="44"/>
      <c r="I31" s="45"/>
      <c r="J31" s="46"/>
      <c r="K31" s="47"/>
      <c r="L31" s="46"/>
      <c r="M31" s="47"/>
      <c r="N31" s="20"/>
      <c r="O31" s="21"/>
      <c r="P31" s="22"/>
      <c r="Q31" s="46">
        <v>3</v>
      </c>
      <c r="R31" s="47"/>
      <c r="S31" s="48"/>
      <c r="T31" s="49"/>
      <c r="U31" s="80"/>
      <c r="V31" s="20" t="s">
        <v>27</v>
      </c>
      <c r="W31" s="22"/>
      <c r="X31" s="20"/>
      <c r="Y31" s="22"/>
      <c r="Z31" s="20" t="s">
        <v>6</v>
      </c>
      <c r="AA31" s="22"/>
      <c r="AB31" s="50"/>
      <c r="AC31" s="51"/>
      <c r="AD31" s="20" t="s">
        <v>19</v>
      </c>
      <c r="AE31" s="22"/>
      <c r="AF31" s="20" t="s">
        <v>8</v>
      </c>
      <c r="AG31" s="22"/>
      <c r="AH31" s="20" t="s">
        <v>17</v>
      </c>
      <c r="AI31" s="21"/>
      <c r="AJ31" s="22"/>
      <c r="AK31" s="20" t="s">
        <v>9</v>
      </c>
      <c r="AL31" s="21"/>
      <c r="AM31" s="21"/>
      <c r="AN31" s="65"/>
      <c r="AO31" s="60"/>
      <c r="AP31" s="61"/>
      <c r="AQ31" s="21"/>
      <c r="AR31" s="21"/>
      <c r="AS31" s="22"/>
    </row>
    <row r="32" spans="1:59" ht="60" customHeight="1">
      <c r="A32" s="23"/>
      <c r="B32" s="24"/>
      <c r="C32" s="58">
        <v>43250</v>
      </c>
      <c r="D32" s="59"/>
      <c r="E32" s="27" t="s">
        <v>30</v>
      </c>
      <c r="F32" s="28"/>
      <c r="G32" s="29">
        <v>75007</v>
      </c>
      <c r="H32" s="30"/>
      <c r="I32" s="31"/>
      <c r="J32" s="32">
        <v>41</v>
      </c>
      <c r="K32" s="33"/>
      <c r="L32" s="32">
        <v>41</v>
      </c>
      <c r="M32" s="33"/>
      <c r="N32" s="34"/>
      <c r="O32" s="27"/>
      <c r="P32" s="28"/>
      <c r="Q32" s="32">
        <v>5</v>
      </c>
      <c r="R32" s="33"/>
      <c r="S32" s="35"/>
      <c r="T32" s="36"/>
      <c r="U32" s="81"/>
      <c r="V32" s="34" t="s">
        <v>46</v>
      </c>
      <c r="W32" s="28"/>
      <c r="X32" s="34"/>
      <c r="Y32" s="28"/>
      <c r="Z32" s="34" t="s">
        <v>6</v>
      </c>
      <c r="AA32" s="28"/>
      <c r="AB32" s="37">
        <v>0.41666666666666669</v>
      </c>
      <c r="AC32" s="38"/>
      <c r="AD32" s="34" t="s">
        <v>55</v>
      </c>
      <c r="AE32" s="28"/>
      <c r="AF32" s="34" t="s">
        <v>8</v>
      </c>
      <c r="AG32" s="28"/>
      <c r="AH32" s="34" t="s">
        <v>291</v>
      </c>
      <c r="AI32" s="27"/>
      <c r="AJ32" s="28"/>
      <c r="AK32" s="34" t="s">
        <v>9</v>
      </c>
      <c r="AL32" s="27"/>
      <c r="AM32" s="27"/>
      <c r="AN32" s="87"/>
      <c r="AO32" s="86"/>
      <c r="AP32" s="88"/>
      <c r="AQ32" s="27"/>
      <c r="AR32" s="27"/>
      <c r="AS32" s="28"/>
    </row>
    <row r="33" spans="1:45" ht="60" customHeight="1">
      <c r="A33" s="39"/>
      <c r="B33" s="40"/>
      <c r="C33" s="58">
        <v>43270</v>
      </c>
      <c r="D33" s="59"/>
      <c r="E33" s="21" t="s">
        <v>68</v>
      </c>
      <c r="F33" s="22"/>
      <c r="G33" s="43">
        <v>75015</v>
      </c>
      <c r="H33" s="44"/>
      <c r="I33" s="45"/>
      <c r="J33" s="46"/>
      <c r="K33" s="47"/>
      <c r="L33" s="46">
        <v>8</v>
      </c>
      <c r="M33" s="47"/>
      <c r="N33" s="20"/>
      <c r="O33" s="21"/>
      <c r="P33" s="22"/>
      <c r="Q33" s="46">
        <v>1</v>
      </c>
      <c r="R33" s="47"/>
      <c r="S33" s="48"/>
      <c r="T33" s="49"/>
      <c r="U33" s="80"/>
      <c r="V33" s="20" t="s">
        <v>27</v>
      </c>
      <c r="W33" s="22"/>
      <c r="X33" s="20" t="s">
        <v>12</v>
      </c>
      <c r="Y33" s="22"/>
      <c r="Z33" s="20" t="s">
        <v>41</v>
      </c>
      <c r="AA33" s="22"/>
      <c r="AB33" s="50">
        <v>0.41666666666666669</v>
      </c>
      <c r="AC33" s="51"/>
      <c r="AD33" s="20" t="s">
        <v>53</v>
      </c>
      <c r="AE33" s="22"/>
      <c r="AF33" s="20" t="s">
        <v>8</v>
      </c>
      <c r="AG33" s="22"/>
      <c r="AH33" s="20" t="s">
        <v>17</v>
      </c>
      <c r="AI33" s="21"/>
      <c r="AJ33" s="22"/>
      <c r="AK33" s="20" t="s">
        <v>9</v>
      </c>
      <c r="AL33" s="21"/>
      <c r="AM33" s="21"/>
      <c r="AN33" s="65"/>
      <c r="AO33" s="60"/>
      <c r="AP33" s="61"/>
      <c r="AQ33" s="21"/>
      <c r="AR33" s="21"/>
      <c r="AS33" s="22"/>
    </row>
    <row r="34" spans="1:45" ht="60" customHeight="1">
      <c r="A34" s="23"/>
      <c r="B34" s="24"/>
      <c r="C34" s="58">
        <v>43282</v>
      </c>
      <c r="D34" s="59"/>
      <c r="E34" s="27" t="s">
        <v>69</v>
      </c>
      <c r="F34" s="28"/>
      <c r="G34" s="29">
        <v>75017</v>
      </c>
      <c r="H34" s="30"/>
      <c r="I34" s="31"/>
      <c r="J34" s="32"/>
      <c r="K34" s="33"/>
      <c r="L34" s="32">
        <v>12</v>
      </c>
      <c r="M34" s="33"/>
      <c r="N34" s="34"/>
      <c r="O34" s="27"/>
      <c r="P34" s="28"/>
      <c r="Q34" s="32">
        <v>2</v>
      </c>
      <c r="R34" s="33"/>
      <c r="S34" s="35"/>
      <c r="T34" s="36"/>
      <c r="U34" s="81"/>
      <c r="V34" s="34" t="s">
        <v>27</v>
      </c>
      <c r="W34" s="28"/>
      <c r="X34" s="34"/>
      <c r="Y34" s="28"/>
      <c r="Z34" s="34"/>
      <c r="AA34" s="28"/>
      <c r="AB34" s="37"/>
      <c r="AC34" s="38"/>
      <c r="AD34" s="34"/>
      <c r="AE34" s="28"/>
      <c r="AF34" s="34" t="s">
        <v>8</v>
      </c>
      <c r="AG34" s="28"/>
      <c r="AH34" s="34" t="s">
        <v>17</v>
      </c>
      <c r="AI34" s="27"/>
      <c r="AJ34" s="28"/>
      <c r="AK34" s="34" t="s">
        <v>9</v>
      </c>
      <c r="AL34" s="27"/>
      <c r="AM34" s="27"/>
      <c r="AN34" s="87"/>
      <c r="AO34" s="86"/>
      <c r="AP34" s="88"/>
      <c r="AQ34" s="27"/>
      <c r="AR34" s="27"/>
      <c r="AS34" s="28"/>
    </row>
    <row r="35" spans="1:45" ht="60" customHeight="1">
      <c r="A35" s="39"/>
      <c r="B35" s="40"/>
      <c r="C35" s="58">
        <v>43286</v>
      </c>
      <c r="D35" s="59"/>
      <c r="E35" s="21" t="s">
        <v>70</v>
      </c>
      <c r="F35" s="22"/>
      <c r="G35" s="43">
        <v>75014</v>
      </c>
      <c r="H35" s="44"/>
      <c r="I35" s="45"/>
      <c r="J35" s="46"/>
      <c r="K35" s="47"/>
      <c r="L35" s="46"/>
      <c r="M35" s="47"/>
      <c r="N35" s="20"/>
      <c r="O35" s="21"/>
      <c r="P35" s="22"/>
      <c r="Q35" s="46">
        <v>5</v>
      </c>
      <c r="R35" s="47"/>
      <c r="S35" s="48"/>
      <c r="T35" s="49"/>
      <c r="U35" s="80"/>
      <c r="V35" s="20"/>
      <c r="W35" s="22"/>
      <c r="X35" s="20" t="s">
        <v>12</v>
      </c>
      <c r="Y35" s="22"/>
      <c r="Z35" s="20" t="s">
        <v>6</v>
      </c>
      <c r="AA35" s="22"/>
      <c r="AB35" s="50"/>
      <c r="AC35" s="51"/>
      <c r="AD35" s="20"/>
      <c r="AE35" s="22"/>
      <c r="AF35" s="20" t="s">
        <v>8</v>
      </c>
      <c r="AG35" s="22"/>
      <c r="AH35" s="20" t="s">
        <v>20</v>
      </c>
      <c r="AI35" s="21"/>
      <c r="AJ35" s="22"/>
      <c r="AK35" s="20" t="s">
        <v>9</v>
      </c>
      <c r="AL35" s="21"/>
      <c r="AM35" s="21"/>
      <c r="AN35" s="65"/>
      <c r="AO35" s="60"/>
      <c r="AP35" s="61"/>
      <c r="AQ35" s="21"/>
      <c r="AR35" s="21"/>
      <c r="AS35" s="22"/>
    </row>
    <row r="36" spans="1:45" ht="60" customHeight="1">
      <c r="A36" s="23"/>
      <c r="B36" s="24"/>
      <c r="C36" s="58">
        <v>43301</v>
      </c>
      <c r="D36" s="59"/>
      <c r="E36" s="27" t="s">
        <v>71</v>
      </c>
      <c r="F36" s="28"/>
      <c r="G36" s="29">
        <v>75018</v>
      </c>
      <c r="H36" s="30"/>
      <c r="I36" s="31"/>
      <c r="J36" s="32">
        <v>27</v>
      </c>
      <c r="K36" s="33"/>
      <c r="L36" s="32">
        <v>27</v>
      </c>
      <c r="M36" s="33"/>
      <c r="N36" s="34"/>
      <c r="O36" s="27"/>
      <c r="P36" s="28"/>
      <c r="Q36" s="32">
        <v>1</v>
      </c>
      <c r="R36" s="33"/>
      <c r="S36" s="35"/>
      <c r="T36" s="36"/>
      <c r="U36" s="81"/>
      <c r="V36" s="34" t="s">
        <v>46</v>
      </c>
      <c r="W36" s="28"/>
      <c r="X36" s="34" t="s">
        <v>12</v>
      </c>
      <c r="Y36" s="28"/>
      <c r="Z36" s="34" t="s">
        <v>6</v>
      </c>
      <c r="AA36" s="28"/>
      <c r="AB36" s="37"/>
      <c r="AC36" s="38"/>
      <c r="AD36" s="34"/>
      <c r="AE36" s="28"/>
      <c r="AF36" s="34" t="s">
        <v>8</v>
      </c>
      <c r="AG36" s="28"/>
      <c r="AH36" s="34" t="s">
        <v>20</v>
      </c>
      <c r="AI36" s="27"/>
      <c r="AJ36" s="28"/>
      <c r="AK36" s="34" t="s">
        <v>9</v>
      </c>
      <c r="AL36" s="27"/>
      <c r="AM36" s="27"/>
      <c r="AN36" s="87"/>
      <c r="AO36" s="86"/>
      <c r="AP36" s="88"/>
      <c r="AQ36" s="27"/>
      <c r="AR36" s="27"/>
      <c r="AS36" s="28"/>
    </row>
    <row r="37" spans="1:45" ht="60" customHeight="1">
      <c r="A37" s="39"/>
      <c r="B37" s="40"/>
      <c r="C37" s="58">
        <v>43313</v>
      </c>
      <c r="D37" s="59"/>
      <c r="E37" s="21" t="s">
        <v>72</v>
      </c>
      <c r="F37" s="22"/>
      <c r="G37" s="43">
        <v>75005</v>
      </c>
      <c r="H37" s="44"/>
      <c r="I37" s="45"/>
      <c r="J37" s="46"/>
      <c r="K37" s="47"/>
      <c r="L37" s="46">
        <v>9</v>
      </c>
      <c r="M37" s="47"/>
      <c r="N37" s="20"/>
      <c r="O37" s="21"/>
      <c r="P37" s="22"/>
      <c r="Q37" s="46"/>
      <c r="R37" s="47"/>
      <c r="S37" s="48"/>
      <c r="T37" s="49"/>
      <c r="U37" s="80"/>
      <c r="V37" s="20" t="s">
        <v>28</v>
      </c>
      <c r="W37" s="22"/>
      <c r="X37" s="20"/>
      <c r="Y37" s="22"/>
      <c r="Z37" s="20" t="s">
        <v>41</v>
      </c>
      <c r="AA37" s="22"/>
      <c r="AB37" s="50"/>
      <c r="AC37" s="51"/>
      <c r="AD37" s="20"/>
      <c r="AE37" s="22"/>
      <c r="AF37" s="20" t="s">
        <v>8</v>
      </c>
      <c r="AG37" s="22"/>
      <c r="AH37" s="20" t="s">
        <v>20</v>
      </c>
      <c r="AI37" s="21"/>
      <c r="AJ37" s="22"/>
      <c r="AK37" s="20" t="s">
        <v>9</v>
      </c>
      <c r="AL37" s="21"/>
      <c r="AM37" s="21"/>
      <c r="AN37" s="65"/>
      <c r="AO37" s="60"/>
      <c r="AP37" s="61"/>
      <c r="AQ37" s="21"/>
      <c r="AR37" s="21"/>
      <c r="AS37" s="22"/>
    </row>
    <row r="38" spans="1:45" ht="60" customHeight="1">
      <c r="A38" s="23"/>
      <c r="B38" s="24"/>
      <c r="C38" s="58">
        <v>43332</v>
      </c>
      <c r="D38" s="59"/>
      <c r="E38" s="27" t="s">
        <v>73</v>
      </c>
      <c r="F38" s="28"/>
      <c r="G38" s="29">
        <v>75010</v>
      </c>
      <c r="H38" s="30"/>
      <c r="I38" s="31"/>
      <c r="J38" s="32"/>
      <c r="K38" s="33"/>
      <c r="L38" s="32">
        <v>5</v>
      </c>
      <c r="M38" s="33"/>
      <c r="N38" s="34"/>
      <c r="O38" s="27"/>
      <c r="P38" s="28"/>
      <c r="Q38" s="32">
        <v>1</v>
      </c>
      <c r="R38" s="33"/>
      <c r="S38" s="35"/>
      <c r="T38" s="36"/>
      <c r="U38" s="81"/>
      <c r="V38" s="34" t="s">
        <v>27</v>
      </c>
      <c r="W38" s="28"/>
      <c r="X38" s="34"/>
      <c r="Y38" s="28"/>
      <c r="Z38" s="34" t="s">
        <v>6</v>
      </c>
      <c r="AA38" s="28"/>
      <c r="AB38" s="37"/>
      <c r="AC38" s="38"/>
      <c r="AD38" s="34" t="s">
        <v>29</v>
      </c>
      <c r="AE38" s="28"/>
      <c r="AF38" s="34" t="s">
        <v>8</v>
      </c>
      <c r="AG38" s="28"/>
      <c r="AH38" s="34" t="s">
        <v>17</v>
      </c>
      <c r="AI38" s="27"/>
      <c r="AJ38" s="28"/>
      <c r="AK38" s="34" t="s">
        <v>9</v>
      </c>
      <c r="AL38" s="27"/>
      <c r="AM38" s="27"/>
      <c r="AN38" s="87"/>
      <c r="AO38" s="86"/>
      <c r="AP38" s="88"/>
      <c r="AQ38" s="27"/>
      <c r="AR38" s="27"/>
      <c r="AS38" s="28"/>
    </row>
    <row r="39" spans="1:45" ht="60" customHeight="1">
      <c r="A39" s="39"/>
      <c r="B39" s="40"/>
      <c r="C39" s="58">
        <v>43336</v>
      </c>
      <c r="D39" s="59"/>
      <c r="E39" s="21" t="s">
        <v>74</v>
      </c>
      <c r="F39" s="22"/>
      <c r="G39" s="43">
        <v>75007</v>
      </c>
      <c r="H39" s="44"/>
      <c r="I39" s="45"/>
      <c r="J39" s="46"/>
      <c r="K39" s="47"/>
      <c r="L39" s="46">
        <v>3</v>
      </c>
      <c r="M39" s="47"/>
      <c r="N39" s="20"/>
      <c r="O39" s="21"/>
      <c r="P39" s="22"/>
      <c r="Q39" s="46"/>
      <c r="R39" s="47"/>
      <c r="S39" s="48"/>
      <c r="T39" s="49"/>
      <c r="U39" s="80"/>
      <c r="V39" s="20" t="s">
        <v>28</v>
      </c>
      <c r="W39" s="22"/>
      <c r="X39" s="20"/>
      <c r="Y39" s="22"/>
      <c r="Z39" s="20" t="s">
        <v>41</v>
      </c>
      <c r="AA39" s="22"/>
      <c r="AB39" s="50"/>
      <c r="AC39" s="51"/>
      <c r="AD39" s="20"/>
      <c r="AE39" s="22"/>
      <c r="AF39" s="20" t="s">
        <v>8</v>
      </c>
      <c r="AG39" s="22"/>
      <c r="AH39" s="20" t="s">
        <v>20</v>
      </c>
      <c r="AI39" s="21"/>
      <c r="AJ39" s="22"/>
      <c r="AK39" s="20" t="s">
        <v>9</v>
      </c>
      <c r="AL39" s="21"/>
      <c r="AM39" s="21"/>
      <c r="AN39" s="65"/>
      <c r="AO39" s="60"/>
      <c r="AP39" s="61"/>
      <c r="AQ39" s="21"/>
      <c r="AR39" s="21"/>
      <c r="AS39" s="22"/>
    </row>
    <row r="40" spans="1:45" ht="60" customHeight="1">
      <c r="A40" s="23"/>
      <c r="B40" s="24"/>
      <c r="C40" s="58">
        <v>43338</v>
      </c>
      <c r="D40" s="59"/>
      <c r="E40" s="27" t="s">
        <v>75</v>
      </c>
      <c r="F40" s="28"/>
      <c r="G40" s="29">
        <v>92240</v>
      </c>
      <c r="H40" s="30"/>
      <c r="I40" s="31"/>
      <c r="J40" s="32"/>
      <c r="K40" s="33"/>
      <c r="L40" s="32"/>
      <c r="M40" s="33"/>
      <c r="N40" s="34"/>
      <c r="O40" s="27"/>
      <c r="P40" s="28"/>
      <c r="Q40" s="32"/>
      <c r="R40" s="33"/>
      <c r="S40" s="35"/>
      <c r="T40" s="36"/>
      <c r="U40" s="81"/>
      <c r="V40" s="34" t="s">
        <v>46</v>
      </c>
      <c r="W40" s="28"/>
      <c r="X40" s="34"/>
      <c r="Y40" s="28"/>
      <c r="Z40" s="34" t="s">
        <v>41</v>
      </c>
      <c r="AA40" s="28"/>
      <c r="AB40" s="37"/>
      <c r="AC40" s="38"/>
      <c r="AD40" s="34"/>
      <c r="AE40" s="28"/>
      <c r="AF40" s="34" t="s">
        <v>8</v>
      </c>
      <c r="AG40" s="28"/>
      <c r="AH40" s="34" t="s">
        <v>20</v>
      </c>
      <c r="AI40" s="27"/>
      <c r="AJ40" s="28"/>
      <c r="AK40" s="34" t="s">
        <v>9</v>
      </c>
      <c r="AL40" s="27"/>
      <c r="AM40" s="27"/>
      <c r="AN40" s="87"/>
      <c r="AO40" s="86"/>
      <c r="AP40" s="88"/>
      <c r="AQ40" s="27"/>
      <c r="AR40" s="27"/>
      <c r="AS40" s="28"/>
    </row>
    <row r="41" spans="1:45" ht="60" customHeight="1">
      <c r="A41" s="39"/>
      <c r="B41" s="40"/>
      <c r="C41" s="58">
        <v>43350</v>
      </c>
      <c r="D41" s="59"/>
      <c r="E41" s="21" t="s">
        <v>76</v>
      </c>
      <c r="F41" s="22"/>
      <c r="G41" s="43">
        <v>75015</v>
      </c>
      <c r="H41" s="44"/>
      <c r="I41" s="45"/>
      <c r="J41" s="46"/>
      <c r="K41" s="47"/>
      <c r="L41" s="46">
        <v>8</v>
      </c>
      <c r="M41" s="47"/>
      <c r="N41" s="20"/>
      <c r="O41" s="21"/>
      <c r="P41" s="22"/>
      <c r="Q41" s="46"/>
      <c r="R41" s="47"/>
      <c r="S41" s="48"/>
      <c r="T41" s="49"/>
      <c r="U41" s="80"/>
      <c r="V41" s="20" t="s">
        <v>26</v>
      </c>
      <c r="W41" s="22"/>
      <c r="X41" s="20"/>
      <c r="Y41" s="22"/>
      <c r="Z41" s="20" t="s">
        <v>41</v>
      </c>
      <c r="AA41" s="22"/>
      <c r="AB41" s="50">
        <v>0.70833333333333337</v>
      </c>
      <c r="AC41" s="51"/>
      <c r="AD41" s="20" t="s">
        <v>19</v>
      </c>
      <c r="AE41" s="22"/>
      <c r="AF41" s="20" t="s">
        <v>22</v>
      </c>
      <c r="AG41" s="22"/>
      <c r="AH41" s="20" t="s">
        <v>291</v>
      </c>
      <c r="AI41" s="21"/>
      <c r="AJ41" s="22"/>
      <c r="AK41" s="20" t="s">
        <v>9</v>
      </c>
      <c r="AL41" s="21"/>
      <c r="AM41" s="21"/>
      <c r="AN41" s="65"/>
      <c r="AO41" s="60"/>
      <c r="AP41" s="61"/>
      <c r="AQ41" s="21"/>
      <c r="AR41" s="21"/>
      <c r="AS41" s="22"/>
    </row>
    <row r="42" spans="1:45" ht="60" customHeight="1">
      <c r="A42" s="23"/>
      <c r="B42" s="24"/>
      <c r="C42" s="58">
        <v>43357</v>
      </c>
      <c r="D42" s="59"/>
      <c r="E42" s="27" t="s">
        <v>77</v>
      </c>
      <c r="F42" s="28"/>
      <c r="G42" s="29">
        <v>94310</v>
      </c>
      <c r="H42" s="30"/>
      <c r="I42" s="31"/>
      <c r="J42" s="32"/>
      <c r="K42" s="33"/>
      <c r="L42" s="32">
        <v>10</v>
      </c>
      <c r="M42" s="33"/>
      <c r="N42" s="34"/>
      <c r="O42" s="27"/>
      <c r="P42" s="28"/>
      <c r="Q42" s="32">
        <v>5</v>
      </c>
      <c r="R42" s="33"/>
      <c r="S42" s="35"/>
      <c r="T42" s="36"/>
      <c r="U42" s="81"/>
      <c r="V42" s="34" t="s">
        <v>26</v>
      </c>
      <c r="W42" s="28"/>
      <c r="X42" s="34" t="s">
        <v>12</v>
      </c>
      <c r="Y42" s="28"/>
      <c r="Z42" s="34" t="s">
        <v>78</v>
      </c>
      <c r="AA42" s="28"/>
      <c r="AB42" s="37"/>
      <c r="AC42" s="38"/>
      <c r="AD42" s="34"/>
      <c r="AE42" s="28"/>
      <c r="AF42" s="34" t="s">
        <v>8</v>
      </c>
      <c r="AG42" s="28"/>
      <c r="AH42" s="34" t="s">
        <v>291</v>
      </c>
      <c r="AI42" s="27"/>
      <c r="AJ42" s="28"/>
      <c r="AK42" s="34" t="s">
        <v>9</v>
      </c>
      <c r="AL42" s="27"/>
      <c r="AM42" s="27"/>
      <c r="AN42" s="87"/>
      <c r="AO42" s="86"/>
      <c r="AP42" s="88"/>
      <c r="AQ42" s="27"/>
      <c r="AR42" s="27"/>
      <c r="AS42" s="28"/>
    </row>
    <row r="43" spans="1:45" ht="60" customHeight="1">
      <c r="A43" s="39"/>
      <c r="B43" s="40"/>
      <c r="C43" s="58">
        <v>43359</v>
      </c>
      <c r="D43" s="59"/>
      <c r="E43" s="21" t="s">
        <v>79</v>
      </c>
      <c r="F43" s="22"/>
      <c r="G43" s="43"/>
      <c r="H43" s="44"/>
      <c r="I43" s="45"/>
      <c r="J43" s="46"/>
      <c r="K43" s="47"/>
      <c r="L43" s="46">
        <v>13</v>
      </c>
      <c r="M43" s="47"/>
      <c r="N43" s="20"/>
      <c r="O43" s="21"/>
      <c r="P43" s="22"/>
      <c r="Q43" s="46">
        <v>5</v>
      </c>
      <c r="R43" s="47"/>
      <c r="S43" s="48"/>
      <c r="T43" s="49"/>
      <c r="U43" s="80"/>
      <c r="V43" s="20" t="s">
        <v>28</v>
      </c>
      <c r="W43" s="22"/>
      <c r="X43" s="20" t="s">
        <v>12</v>
      </c>
      <c r="Y43" s="22"/>
      <c r="Z43" s="20" t="s">
        <v>80</v>
      </c>
      <c r="AA43" s="22"/>
      <c r="AB43" s="50"/>
      <c r="AC43" s="51"/>
      <c r="AD43" s="20"/>
      <c r="AE43" s="22"/>
      <c r="AF43" s="20" t="s">
        <v>8</v>
      </c>
      <c r="AG43" s="22"/>
      <c r="AH43" s="20" t="s">
        <v>20</v>
      </c>
      <c r="AI43" s="21"/>
      <c r="AJ43" s="22"/>
      <c r="AK43" s="20" t="s">
        <v>9</v>
      </c>
      <c r="AL43" s="21"/>
      <c r="AM43" s="21"/>
      <c r="AN43" s="65"/>
      <c r="AO43" s="60"/>
      <c r="AP43" s="61"/>
      <c r="AQ43" s="21"/>
      <c r="AR43" s="21"/>
      <c r="AS43" s="22"/>
    </row>
    <row r="44" spans="1:45" ht="60" customHeight="1">
      <c r="A44" s="23"/>
      <c r="B44" s="24"/>
      <c r="C44" s="58">
        <v>43360</v>
      </c>
      <c r="D44" s="59"/>
      <c r="E44" s="27" t="s">
        <v>81</v>
      </c>
      <c r="F44" s="28"/>
      <c r="G44" s="29">
        <v>75009</v>
      </c>
      <c r="H44" s="30"/>
      <c r="I44" s="31"/>
      <c r="J44" s="32"/>
      <c r="K44" s="33"/>
      <c r="L44" s="32">
        <v>8</v>
      </c>
      <c r="M44" s="33"/>
      <c r="N44" s="34"/>
      <c r="O44" s="27"/>
      <c r="P44" s="28"/>
      <c r="Q44" s="32"/>
      <c r="R44" s="33"/>
      <c r="S44" s="35"/>
      <c r="T44" s="36"/>
      <c r="U44" s="81"/>
      <c r="V44" s="34" t="s">
        <v>28</v>
      </c>
      <c r="W44" s="28"/>
      <c r="X44" s="34"/>
      <c r="Y44" s="28"/>
      <c r="Z44" s="34" t="s">
        <v>41</v>
      </c>
      <c r="AA44" s="28"/>
      <c r="AB44" s="37">
        <v>0.70833333333333337</v>
      </c>
      <c r="AC44" s="38"/>
      <c r="AD44" s="34"/>
      <c r="AE44" s="28"/>
      <c r="AF44" s="34" t="s">
        <v>22</v>
      </c>
      <c r="AG44" s="28"/>
      <c r="AH44" s="34" t="s">
        <v>20</v>
      </c>
      <c r="AI44" s="27"/>
      <c r="AJ44" s="28"/>
      <c r="AK44" s="34" t="s">
        <v>9</v>
      </c>
      <c r="AL44" s="27"/>
      <c r="AM44" s="27"/>
      <c r="AN44" s="87"/>
      <c r="AO44" s="86"/>
      <c r="AP44" s="88"/>
      <c r="AQ44" s="27"/>
      <c r="AR44" s="27"/>
      <c r="AS44" s="28"/>
    </row>
    <row r="45" spans="1:45" ht="60" customHeight="1">
      <c r="A45" s="39"/>
      <c r="B45" s="40"/>
      <c r="C45" s="58">
        <v>43362</v>
      </c>
      <c r="D45" s="59"/>
      <c r="E45" s="21" t="s">
        <v>82</v>
      </c>
      <c r="F45" s="22"/>
      <c r="G45" s="43">
        <v>75014</v>
      </c>
      <c r="H45" s="44"/>
      <c r="I45" s="45"/>
      <c r="J45" s="46">
        <v>25</v>
      </c>
      <c r="K45" s="47"/>
      <c r="L45" s="46">
        <v>25</v>
      </c>
      <c r="M45" s="47"/>
      <c r="N45" s="20" t="s">
        <v>83</v>
      </c>
      <c r="O45" s="21"/>
      <c r="P45" s="22"/>
      <c r="Q45" s="46"/>
      <c r="R45" s="47"/>
      <c r="S45" s="48"/>
      <c r="T45" s="49"/>
      <c r="U45" s="80"/>
      <c r="V45" s="20" t="s">
        <v>46</v>
      </c>
      <c r="W45" s="22"/>
      <c r="X45" s="20"/>
      <c r="Y45" s="22"/>
      <c r="Z45" s="20" t="s">
        <v>41</v>
      </c>
      <c r="AA45" s="22"/>
      <c r="AB45" s="50">
        <v>0.75</v>
      </c>
      <c r="AC45" s="51"/>
      <c r="AD45" s="20"/>
      <c r="AE45" s="22"/>
      <c r="AF45" s="20" t="s">
        <v>8</v>
      </c>
      <c r="AG45" s="22"/>
      <c r="AH45" s="20" t="s">
        <v>20</v>
      </c>
      <c r="AI45" s="21"/>
      <c r="AJ45" s="22"/>
      <c r="AK45" s="20" t="s">
        <v>9</v>
      </c>
      <c r="AL45" s="21"/>
      <c r="AM45" s="21"/>
      <c r="AN45" s="65"/>
      <c r="AO45" s="60"/>
      <c r="AP45" s="61"/>
      <c r="AQ45" s="21"/>
      <c r="AR45" s="21"/>
      <c r="AS45" s="22"/>
    </row>
    <row r="46" spans="1:45" ht="60" customHeight="1">
      <c r="A46" s="23"/>
      <c r="B46" s="24"/>
      <c r="C46" s="58">
        <v>43379</v>
      </c>
      <c r="D46" s="59"/>
      <c r="E46" s="27" t="s">
        <v>84</v>
      </c>
      <c r="F46" s="28"/>
      <c r="G46" s="29">
        <v>92420</v>
      </c>
      <c r="H46" s="30"/>
      <c r="I46" s="31"/>
      <c r="J46" s="32"/>
      <c r="K46" s="33"/>
      <c r="L46" s="32"/>
      <c r="M46" s="33"/>
      <c r="N46" s="34"/>
      <c r="O46" s="27"/>
      <c r="P46" s="28"/>
      <c r="Q46" s="32"/>
      <c r="R46" s="33"/>
      <c r="S46" s="35"/>
      <c r="T46" s="36"/>
      <c r="U46" s="81"/>
      <c r="V46" s="34" t="s">
        <v>46</v>
      </c>
      <c r="W46" s="28"/>
      <c r="X46" s="34"/>
      <c r="Y46" s="28"/>
      <c r="Z46" s="34" t="s">
        <v>41</v>
      </c>
      <c r="AA46" s="28"/>
      <c r="AB46" s="37">
        <v>0.75</v>
      </c>
      <c r="AC46" s="38"/>
      <c r="AD46" s="34" t="s">
        <v>35</v>
      </c>
      <c r="AE46" s="28"/>
      <c r="AF46" s="34" t="s">
        <v>8</v>
      </c>
      <c r="AG46" s="28"/>
      <c r="AH46" s="34" t="s">
        <v>20</v>
      </c>
      <c r="AI46" s="27"/>
      <c r="AJ46" s="28"/>
      <c r="AK46" s="34" t="s">
        <v>9</v>
      </c>
      <c r="AL46" s="27"/>
      <c r="AM46" s="27"/>
      <c r="AN46" s="87"/>
      <c r="AO46" s="86"/>
      <c r="AP46" s="88"/>
      <c r="AQ46" s="27"/>
      <c r="AR46" s="27"/>
      <c r="AS46" s="28"/>
    </row>
    <row r="47" spans="1:45" ht="60" customHeight="1">
      <c r="A47" s="39"/>
      <c r="B47" s="40"/>
      <c r="C47" s="58">
        <v>43383</v>
      </c>
      <c r="D47" s="59"/>
      <c r="E47" s="21" t="s">
        <v>85</v>
      </c>
      <c r="F47" s="22"/>
      <c r="G47" s="43">
        <v>75005</v>
      </c>
      <c r="H47" s="44"/>
      <c r="I47" s="45"/>
      <c r="J47" s="46"/>
      <c r="K47" s="47"/>
      <c r="L47" s="46">
        <v>9</v>
      </c>
      <c r="M47" s="47"/>
      <c r="N47" s="20"/>
      <c r="O47" s="21"/>
      <c r="P47" s="22"/>
      <c r="Q47" s="46"/>
      <c r="R47" s="47"/>
      <c r="S47" s="48"/>
      <c r="T47" s="49"/>
      <c r="U47" s="80"/>
      <c r="V47" s="20" t="s">
        <v>27</v>
      </c>
      <c r="W47" s="22"/>
      <c r="X47" s="20"/>
      <c r="Y47" s="22"/>
      <c r="Z47" s="20" t="s">
        <v>41</v>
      </c>
      <c r="AA47" s="22"/>
      <c r="AB47" s="50">
        <v>0.625</v>
      </c>
      <c r="AC47" s="51"/>
      <c r="AD47" s="20" t="s">
        <v>29</v>
      </c>
      <c r="AE47" s="22"/>
      <c r="AF47" s="20" t="s">
        <v>8</v>
      </c>
      <c r="AG47" s="22"/>
      <c r="AH47" s="20" t="s">
        <v>17</v>
      </c>
      <c r="AI47" s="21"/>
      <c r="AJ47" s="22"/>
      <c r="AK47" s="20" t="s">
        <v>9</v>
      </c>
      <c r="AL47" s="21"/>
      <c r="AM47" s="21"/>
      <c r="AN47" s="65"/>
      <c r="AO47" s="60"/>
      <c r="AP47" s="61"/>
      <c r="AQ47" s="21"/>
      <c r="AR47" s="21"/>
      <c r="AS47" s="22"/>
    </row>
    <row r="48" spans="1:45" ht="60" customHeight="1">
      <c r="A48" s="23"/>
      <c r="B48" s="24"/>
      <c r="C48" s="58">
        <v>43395</v>
      </c>
      <c r="D48" s="59"/>
      <c r="E48" s="27" t="s">
        <v>86</v>
      </c>
      <c r="F48" s="28"/>
      <c r="G48" s="29">
        <v>94270</v>
      </c>
      <c r="H48" s="30"/>
      <c r="I48" s="31"/>
      <c r="J48" s="32"/>
      <c r="K48" s="33"/>
      <c r="L48" s="32"/>
      <c r="M48" s="33"/>
      <c r="N48" s="34" t="s">
        <v>87</v>
      </c>
      <c r="O48" s="27"/>
      <c r="P48" s="28"/>
      <c r="Q48" s="32"/>
      <c r="R48" s="33"/>
      <c r="S48" s="35"/>
      <c r="T48" s="36"/>
      <c r="U48" s="81"/>
      <c r="V48" s="34" t="s">
        <v>46</v>
      </c>
      <c r="W48" s="28"/>
      <c r="X48" s="34"/>
      <c r="Y48" s="28"/>
      <c r="Z48" s="34" t="s">
        <v>41</v>
      </c>
      <c r="AA48" s="28"/>
      <c r="AB48" s="37"/>
      <c r="AC48" s="38"/>
      <c r="AD48" s="34" t="s">
        <v>53</v>
      </c>
      <c r="AE48" s="28"/>
      <c r="AF48" s="34" t="s">
        <v>22</v>
      </c>
      <c r="AG48" s="28"/>
      <c r="AH48" s="34" t="s">
        <v>17</v>
      </c>
      <c r="AI48" s="27"/>
      <c r="AJ48" s="28"/>
      <c r="AK48" s="34" t="s">
        <v>9</v>
      </c>
      <c r="AL48" s="27"/>
      <c r="AM48" s="27"/>
      <c r="AN48" s="87"/>
      <c r="AO48" s="86"/>
      <c r="AP48" s="88"/>
      <c r="AQ48" s="27"/>
      <c r="AR48" s="27"/>
      <c r="AS48" s="28"/>
    </row>
    <row r="49" spans="1:45" ht="60" customHeight="1">
      <c r="A49" s="39"/>
      <c r="B49" s="40"/>
      <c r="C49" s="58">
        <v>43422</v>
      </c>
      <c r="D49" s="59"/>
      <c r="E49" s="21" t="s">
        <v>88</v>
      </c>
      <c r="F49" s="22"/>
      <c r="G49" s="43">
        <v>75017</v>
      </c>
      <c r="H49" s="44"/>
      <c r="I49" s="45"/>
      <c r="J49" s="46"/>
      <c r="K49" s="47"/>
      <c r="L49" s="46">
        <v>10</v>
      </c>
      <c r="M49" s="47"/>
      <c r="N49" s="20"/>
      <c r="O49" s="21"/>
      <c r="P49" s="22"/>
      <c r="Q49" s="46">
        <v>3</v>
      </c>
      <c r="R49" s="47"/>
      <c r="S49" s="48"/>
      <c r="T49" s="49"/>
      <c r="U49" s="80"/>
      <c r="V49" s="20" t="s">
        <v>27</v>
      </c>
      <c r="W49" s="22"/>
      <c r="X49" s="20" t="s">
        <v>12</v>
      </c>
      <c r="Y49" s="22"/>
      <c r="Z49" s="20" t="s">
        <v>78</v>
      </c>
      <c r="AA49" s="22"/>
      <c r="AB49" s="50"/>
      <c r="AC49" s="51"/>
      <c r="AD49" s="20"/>
      <c r="AE49" s="22"/>
      <c r="AF49" s="20" t="s">
        <v>8</v>
      </c>
      <c r="AG49" s="22"/>
      <c r="AH49" s="20" t="s">
        <v>17</v>
      </c>
      <c r="AI49" s="21"/>
      <c r="AJ49" s="22"/>
      <c r="AK49" s="20" t="s">
        <v>9</v>
      </c>
      <c r="AL49" s="21"/>
      <c r="AM49" s="21"/>
      <c r="AN49" s="65"/>
      <c r="AO49" s="60"/>
      <c r="AP49" s="61"/>
      <c r="AQ49" s="21"/>
      <c r="AR49" s="21"/>
      <c r="AS49" s="22"/>
    </row>
    <row r="50" spans="1:45" ht="60" customHeight="1">
      <c r="A50" s="23"/>
      <c r="B50" s="24"/>
      <c r="C50" s="58">
        <v>43437</v>
      </c>
      <c r="D50" s="59"/>
      <c r="E50" s="27" t="s">
        <v>89</v>
      </c>
      <c r="F50" s="28"/>
      <c r="G50" s="29"/>
      <c r="H50" s="30"/>
      <c r="I50" s="31"/>
      <c r="J50" s="32"/>
      <c r="K50" s="33"/>
      <c r="L50" s="32"/>
      <c r="M50" s="33"/>
      <c r="N50" s="34"/>
      <c r="O50" s="27"/>
      <c r="P50" s="28"/>
      <c r="Q50" s="32"/>
      <c r="R50" s="33"/>
      <c r="S50" s="35"/>
      <c r="T50" s="36"/>
      <c r="U50" s="81"/>
      <c r="V50" s="34" t="s">
        <v>46</v>
      </c>
      <c r="W50" s="28"/>
      <c r="X50" s="34"/>
      <c r="Y50" s="28"/>
      <c r="Z50" s="34" t="s">
        <v>41</v>
      </c>
      <c r="AA50" s="28"/>
      <c r="AB50" s="37"/>
      <c r="AC50" s="38"/>
      <c r="AD50" s="34"/>
      <c r="AE50" s="28"/>
      <c r="AF50" s="34" t="s">
        <v>8</v>
      </c>
      <c r="AG50" s="28"/>
      <c r="AH50" s="34" t="s">
        <v>20</v>
      </c>
      <c r="AI50" s="27"/>
      <c r="AJ50" s="28"/>
      <c r="AK50" s="34" t="s">
        <v>9</v>
      </c>
      <c r="AL50" s="27"/>
      <c r="AM50" s="27"/>
      <c r="AN50" s="87"/>
      <c r="AO50" s="86"/>
      <c r="AP50" s="88"/>
      <c r="AQ50" s="27"/>
      <c r="AR50" s="27"/>
      <c r="AS50" s="28"/>
    </row>
    <row r="51" spans="1:45" ht="60" customHeight="1">
      <c r="A51" s="39"/>
      <c r="B51" s="40"/>
      <c r="C51" s="58">
        <v>43449</v>
      </c>
      <c r="D51" s="59"/>
      <c r="E51" s="21" t="s">
        <v>90</v>
      </c>
      <c r="F51" s="22"/>
      <c r="G51" s="43">
        <v>75016</v>
      </c>
      <c r="H51" s="44"/>
      <c r="I51" s="45"/>
      <c r="J51" s="46"/>
      <c r="K51" s="47"/>
      <c r="L51" s="46">
        <v>13</v>
      </c>
      <c r="M51" s="47"/>
      <c r="N51" s="20"/>
      <c r="O51" s="21"/>
      <c r="P51" s="22"/>
      <c r="Q51" s="46">
        <v>2</v>
      </c>
      <c r="R51" s="47"/>
      <c r="S51" s="48"/>
      <c r="T51" s="49"/>
      <c r="U51" s="80"/>
      <c r="V51" s="20" t="s">
        <v>28</v>
      </c>
      <c r="W51" s="22"/>
      <c r="X51" s="20"/>
      <c r="Y51" s="22"/>
      <c r="Z51" s="20" t="s">
        <v>6</v>
      </c>
      <c r="AA51" s="22"/>
      <c r="AB51" s="50"/>
      <c r="AC51" s="51"/>
      <c r="AD51" s="20"/>
      <c r="AE51" s="22"/>
      <c r="AF51" s="20" t="s">
        <v>8</v>
      </c>
      <c r="AG51" s="22"/>
      <c r="AH51" s="20" t="s">
        <v>20</v>
      </c>
      <c r="AI51" s="21"/>
      <c r="AJ51" s="22"/>
      <c r="AK51" s="20" t="s">
        <v>9</v>
      </c>
      <c r="AL51" s="21"/>
      <c r="AM51" s="21"/>
      <c r="AN51" s="65"/>
      <c r="AO51" s="60"/>
      <c r="AP51" s="61"/>
      <c r="AQ51" s="21"/>
      <c r="AR51" s="21"/>
      <c r="AS51" s="22"/>
    </row>
    <row r="52" spans="1:45" ht="60" customHeight="1">
      <c r="A52" s="23"/>
      <c r="B52" s="24"/>
      <c r="C52" s="58">
        <v>43452</v>
      </c>
      <c r="D52" s="59"/>
      <c r="E52" s="27" t="s">
        <v>91</v>
      </c>
      <c r="F52" s="28"/>
      <c r="G52" s="29">
        <v>75015</v>
      </c>
      <c r="H52" s="30"/>
      <c r="I52" s="31"/>
      <c r="J52" s="32"/>
      <c r="K52" s="33"/>
      <c r="L52" s="32"/>
      <c r="M52" s="33"/>
      <c r="N52" s="34"/>
      <c r="O52" s="27"/>
      <c r="P52" s="28"/>
      <c r="Q52" s="32"/>
      <c r="R52" s="33"/>
      <c r="S52" s="35"/>
      <c r="T52" s="36"/>
      <c r="U52" s="81"/>
      <c r="V52" s="34" t="s">
        <v>46</v>
      </c>
      <c r="W52" s="28"/>
      <c r="X52" s="34"/>
      <c r="Y52" s="28"/>
      <c r="Z52" s="34" t="s">
        <v>41</v>
      </c>
      <c r="AA52" s="28"/>
      <c r="AB52" s="37"/>
      <c r="AC52" s="38"/>
      <c r="AD52" s="34"/>
      <c r="AE52" s="28"/>
      <c r="AF52" s="34" t="s">
        <v>8</v>
      </c>
      <c r="AG52" s="28"/>
      <c r="AH52" s="34" t="s">
        <v>20</v>
      </c>
      <c r="AI52" s="27"/>
      <c r="AJ52" s="28"/>
      <c r="AK52" s="34" t="s">
        <v>9</v>
      </c>
      <c r="AL52" s="27"/>
      <c r="AM52" s="27"/>
      <c r="AN52" s="87"/>
      <c r="AO52" s="86"/>
      <c r="AP52" s="88"/>
      <c r="AQ52" s="27"/>
      <c r="AR52" s="27"/>
      <c r="AS52" s="28"/>
    </row>
    <row r="53" spans="1:45" ht="60" customHeight="1">
      <c r="A53" s="39"/>
      <c r="B53" s="40"/>
      <c r="C53" s="58">
        <v>43456</v>
      </c>
      <c r="D53" s="59"/>
      <c r="E53" s="21" t="s">
        <v>92</v>
      </c>
      <c r="F53" s="22"/>
      <c r="G53" s="43">
        <v>75014</v>
      </c>
      <c r="H53" s="44"/>
      <c r="I53" s="45"/>
      <c r="J53" s="46"/>
      <c r="K53" s="47"/>
      <c r="L53" s="46"/>
      <c r="M53" s="47"/>
      <c r="N53" s="20"/>
      <c r="O53" s="21"/>
      <c r="P53" s="22"/>
      <c r="Q53" s="46"/>
      <c r="R53" s="47"/>
      <c r="S53" s="48"/>
      <c r="T53" s="49"/>
      <c r="U53" s="80"/>
      <c r="V53" s="20" t="s">
        <v>46</v>
      </c>
      <c r="W53" s="22"/>
      <c r="X53" s="20"/>
      <c r="Y53" s="22"/>
      <c r="Z53" s="20" t="s">
        <v>41</v>
      </c>
      <c r="AA53" s="22"/>
      <c r="AB53" s="50"/>
      <c r="AC53" s="51"/>
      <c r="AD53" s="20"/>
      <c r="AE53" s="22"/>
      <c r="AF53" s="20" t="s">
        <v>22</v>
      </c>
      <c r="AG53" s="22"/>
      <c r="AH53" s="20" t="s">
        <v>17</v>
      </c>
      <c r="AI53" s="21"/>
      <c r="AJ53" s="22"/>
      <c r="AK53" s="20" t="s">
        <v>9</v>
      </c>
      <c r="AL53" s="21"/>
      <c r="AM53" s="21"/>
      <c r="AN53" s="65"/>
      <c r="AO53" s="60"/>
      <c r="AP53" s="61"/>
      <c r="AQ53" s="21"/>
      <c r="AR53" s="21"/>
      <c r="AS53" s="22"/>
    </row>
    <row r="54" spans="1:45" ht="60" customHeight="1">
      <c r="A54" s="23"/>
      <c r="B54" s="24"/>
      <c r="C54" s="58">
        <v>43463</v>
      </c>
      <c r="D54" s="59"/>
      <c r="E54" s="27" t="s">
        <v>93</v>
      </c>
      <c r="F54" s="28"/>
      <c r="G54" s="29">
        <v>92120</v>
      </c>
      <c r="H54" s="30"/>
      <c r="I54" s="31"/>
      <c r="J54" s="32"/>
      <c r="K54" s="33"/>
      <c r="L54" s="32"/>
      <c r="M54" s="33"/>
      <c r="N54" s="34"/>
      <c r="O54" s="27"/>
      <c r="P54" s="28"/>
      <c r="Q54" s="32"/>
      <c r="R54" s="33"/>
      <c r="S54" s="35"/>
      <c r="T54" s="36"/>
      <c r="U54" s="81"/>
      <c r="V54" s="34" t="s">
        <v>46</v>
      </c>
      <c r="W54" s="28"/>
      <c r="X54" s="34"/>
      <c r="Y54" s="28"/>
      <c r="Z54" s="34" t="s">
        <v>6</v>
      </c>
      <c r="AA54" s="28"/>
      <c r="AB54" s="37">
        <v>0.75</v>
      </c>
      <c r="AC54" s="38"/>
      <c r="AD54" s="34" t="s">
        <v>29</v>
      </c>
      <c r="AE54" s="28"/>
      <c r="AF54" s="34" t="s">
        <v>8</v>
      </c>
      <c r="AG54" s="28"/>
      <c r="AH54" s="34" t="s">
        <v>20</v>
      </c>
      <c r="AI54" s="27"/>
      <c r="AJ54" s="28"/>
      <c r="AK54" s="34" t="s">
        <v>9</v>
      </c>
      <c r="AL54" s="27"/>
      <c r="AM54" s="27"/>
      <c r="AN54" s="87"/>
      <c r="AO54" s="86"/>
      <c r="AP54" s="88"/>
      <c r="AQ54" s="27"/>
      <c r="AR54" s="27"/>
      <c r="AS54" s="28"/>
    </row>
    <row r="55" spans="1:45" ht="60" customHeight="1">
      <c r="A55" s="39"/>
      <c r="B55" s="40"/>
      <c r="C55" s="66">
        <v>43473</v>
      </c>
      <c r="D55" s="26"/>
      <c r="E55" s="21" t="s">
        <v>94</v>
      </c>
      <c r="F55" s="22"/>
      <c r="G55" s="43">
        <v>75011</v>
      </c>
      <c r="H55" s="44"/>
      <c r="I55" s="45"/>
      <c r="J55" s="46"/>
      <c r="K55" s="47"/>
      <c r="L55" s="46">
        <v>26</v>
      </c>
      <c r="M55" s="47"/>
      <c r="N55" s="20"/>
      <c r="O55" s="21"/>
      <c r="P55" s="22"/>
      <c r="Q55" s="46"/>
      <c r="R55" s="47"/>
      <c r="S55" s="48"/>
      <c r="T55" s="49"/>
      <c r="U55" s="80"/>
      <c r="V55" s="20" t="s">
        <v>46</v>
      </c>
      <c r="W55" s="22"/>
      <c r="X55" s="20"/>
      <c r="Y55" s="22"/>
      <c r="Z55" s="20" t="s">
        <v>41</v>
      </c>
      <c r="AA55" s="22"/>
      <c r="AB55" s="50"/>
      <c r="AC55" s="51"/>
      <c r="AD55" s="20"/>
      <c r="AE55" s="22"/>
      <c r="AF55" s="20" t="s">
        <v>22</v>
      </c>
      <c r="AG55" s="22"/>
      <c r="AH55" s="20" t="s">
        <v>20</v>
      </c>
      <c r="AI55" s="21"/>
      <c r="AJ55" s="22"/>
      <c r="AK55" s="20" t="s">
        <v>9</v>
      </c>
      <c r="AL55" s="21"/>
      <c r="AM55" s="21"/>
      <c r="AN55" s="65"/>
      <c r="AO55" s="60"/>
      <c r="AP55" s="61"/>
      <c r="AQ55" s="21"/>
      <c r="AR55" s="21"/>
      <c r="AS55" s="22"/>
    </row>
    <row r="56" spans="1:45" ht="60" customHeight="1">
      <c r="A56" s="23"/>
      <c r="B56" s="24"/>
      <c r="C56" s="66">
        <v>43474</v>
      </c>
      <c r="D56" s="26"/>
      <c r="E56" s="27" t="s">
        <v>69</v>
      </c>
      <c r="F56" s="28"/>
      <c r="G56" s="29">
        <v>75016</v>
      </c>
      <c r="H56" s="30"/>
      <c r="I56" s="31"/>
      <c r="J56" s="32"/>
      <c r="K56" s="33"/>
      <c r="L56" s="32">
        <v>8</v>
      </c>
      <c r="M56" s="33"/>
      <c r="N56" s="34"/>
      <c r="O56" s="27"/>
      <c r="P56" s="28"/>
      <c r="Q56" s="32"/>
      <c r="R56" s="33"/>
      <c r="S56" s="35"/>
      <c r="T56" s="36"/>
      <c r="U56" s="81"/>
      <c r="V56" s="34" t="s">
        <v>27</v>
      </c>
      <c r="W56" s="28"/>
      <c r="X56" s="34"/>
      <c r="Y56" s="28"/>
      <c r="Z56" s="34"/>
      <c r="AA56" s="28"/>
      <c r="AB56" s="37">
        <v>0.66666666666666663</v>
      </c>
      <c r="AC56" s="38"/>
      <c r="AD56" s="34" t="s">
        <v>29</v>
      </c>
      <c r="AE56" s="28"/>
      <c r="AF56" s="34" t="s">
        <v>8</v>
      </c>
      <c r="AG56" s="28"/>
      <c r="AH56" s="34" t="s">
        <v>17</v>
      </c>
      <c r="AI56" s="27"/>
      <c r="AJ56" s="28"/>
      <c r="AK56" s="34" t="s">
        <v>9</v>
      </c>
      <c r="AL56" s="27"/>
      <c r="AM56" s="27"/>
      <c r="AN56" s="87"/>
      <c r="AO56" s="86"/>
      <c r="AP56" s="88"/>
      <c r="AQ56" s="27"/>
      <c r="AR56" s="27"/>
      <c r="AS56" s="28"/>
    </row>
    <row r="57" spans="1:45" ht="60" customHeight="1">
      <c r="A57" s="39"/>
      <c r="B57" s="40"/>
      <c r="C57" s="66">
        <v>43476</v>
      </c>
      <c r="D57" s="26"/>
      <c r="E57" s="21" t="s">
        <v>100</v>
      </c>
      <c r="F57" s="22"/>
      <c r="G57" s="43">
        <v>75015</v>
      </c>
      <c r="H57" s="44"/>
      <c r="I57" s="45"/>
      <c r="J57" s="46"/>
      <c r="K57" s="47"/>
      <c r="L57" s="46"/>
      <c r="M57" s="47"/>
      <c r="N57" s="20"/>
      <c r="O57" s="21"/>
      <c r="P57" s="22"/>
      <c r="Q57" s="46"/>
      <c r="R57" s="47"/>
      <c r="S57" s="48"/>
      <c r="T57" s="49"/>
      <c r="U57" s="80"/>
      <c r="V57" s="20" t="s">
        <v>27</v>
      </c>
      <c r="W57" s="22"/>
      <c r="X57" s="20"/>
      <c r="Y57" s="22"/>
      <c r="Z57" s="20"/>
      <c r="AA57" s="22"/>
      <c r="AB57" s="50"/>
      <c r="AC57" s="51"/>
      <c r="AD57" s="20"/>
      <c r="AE57" s="22"/>
      <c r="AF57" s="20" t="s">
        <v>8</v>
      </c>
      <c r="AG57" s="22"/>
      <c r="AH57" s="20" t="s">
        <v>17</v>
      </c>
      <c r="AI57" s="21"/>
      <c r="AJ57" s="22"/>
      <c r="AK57" s="20" t="s">
        <v>9</v>
      </c>
      <c r="AL57" s="21"/>
      <c r="AM57" s="21"/>
      <c r="AN57" s="65"/>
      <c r="AO57" s="60"/>
      <c r="AP57" s="61"/>
      <c r="AQ57" s="21"/>
      <c r="AR57" s="21"/>
      <c r="AS57" s="22"/>
    </row>
    <row r="58" spans="1:45" ht="60" customHeight="1">
      <c r="A58" s="23"/>
      <c r="B58" s="24"/>
      <c r="C58" s="66">
        <v>43487</v>
      </c>
      <c r="D58" s="26"/>
      <c r="E58" s="27" t="s">
        <v>88</v>
      </c>
      <c r="F58" s="28"/>
      <c r="G58" s="29">
        <v>75004</v>
      </c>
      <c r="H58" s="30"/>
      <c r="I58" s="31"/>
      <c r="J58" s="32"/>
      <c r="K58" s="33"/>
      <c r="L58" s="32">
        <v>10</v>
      </c>
      <c r="M58" s="33"/>
      <c r="N58" s="34"/>
      <c r="O58" s="27"/>
      <c r="P58" s="28"/>
      <c r="Q58" s="32">
        <v>5</v>
      </c>
      <c r="R58" s="33"/>
      <c r="S58" s="35"/>
      <c r="T58" s="36"/>
      <c r="U58" s="81"/>
      <c r="V58" s="34" t="s">
        <v>27</v>
      </c>
      <c r="W58" s="28"/>
      <c r="X58" s="34"/>
      <c r="Y58" s="28"/>
      <c r="Z58" s="34" t="s">
        <v>6</v>
      </c>
      <c r="AA58" s="28"/>
      <c r="AB58" s="37">
        <v>0.70833333333333337</v>
      </c>
      <c r="AC58" s="38"/>
      <c r="AD58" s="34"/>
      <c r="AE58" s="28"/>
      <c r="AF58" s="34" t="s">
        <v>8</v>
      </c>
      <c r="AG58" s="28"/>
      <c r="AH58" s="34" t="s">
        <v>17</v>
      </c>
      <c r="AI58" s="27"/>
      <c r="AJ58" s="28"/>
      <c r="AK58" s="34" t="s">
        <v>9</v>
      </c>
      <c r="AL58" s="27"/>
      <c r="AM58" s="27"/>
      <c r="AN58" s="87"/>
      <c r="AO58" s="86"/>
      <c r="AP58" s="88"/>
      <c r="AQ58" s="27"/>
      <c r="AR58" s="27"/>
      <c r="AS58" s="28"/>
    </row>
    <row r="59" spans="1:45" ht="60" customHeight="1">
      <c r="A59" s="39"/>
      <c r="B59" s="40"/>
      <c r="C59" s="66">
        <v>43490</v>
      </c>
      <c r="D59" s="26"/>
      <c r="E59" s="21" t="s">
        <v>101</v>
      </c>
      <c r="F59" s="22"/>
      <c r="G59" s="43">
        <v>92170</v>
      </c>
      <c r="H59" s="44"/>
      <c r="I59" s="45"/>
      <c r="J59" s="46"/>
      <c r="K59" s="47"/>
      <c r="L59" s="46">
        <v>9</v>
      </c>
      <c r="M59" s="47"/>
      <c r="N59" s="20"/>
      <c r="O59" s="21"/>
      <c r="P59" s="22"/>
      <c r="Q59" s="46"/>
      <c r="R59" s="47"/>
      <c r="S59" s="54"/>
      <c r="T59" s="55"/>
      <c r="U59" s="80"/>
      <c r="V59" s="20" t="s">
        <v>27</v>
      </c>
      <c r="W59" s="22"/>
      <c r="X59" s="20" t="s">
        <v>12</v>
      </c>
      <c r="Y59" s="22"/>
      <c r="Z59" s="20" t="s">
        <v>78</v>
      </c>
      <c r="AA59" s="22"/>
      <c r="AB59" s="50"/>
      <c r="AC59" s="51"/>
      <c r="AD59" s="20"/>
      <c r="AE59" s="22"/>
      <c r="AF59" s="20" t="s">
        <v>8</v>
      </c>
      <c r="AG59" s="22"/>
      <c r="AH59" s="20" t="s">
        <v>17</v>
      </c>
      <c r="AI59" s="21"/>
      <c r="AJ59" s="22"/>
      <c r="AK59" s="20" t="s">
        <v>9</v>
      </c>
      <c r="AL59" s="21"/>
      <c r="AM59" s="21"/>
      <c r="AN59" s="65"/>
      <c r="AO59" s="60"/>
      <c r="AP59" s="61"/>
      <c r="AQ59" s="21"/>
      <c r="AR59" s="21"/>
      <c r="AS59" s="22"/>
    </row>
    <row r="60" spans="1:45" ht="60" customHeight="1">
      <c r="A60" s="23"/>
      <c r="B60" s="24"/>
      <c r="C60" s="66">
        <v>43500</v>
      </c>
      <c r="D60" s="26"/>
      <c r="E60" s="27" t="s">
        <v>102</v>
      </c>
      <c r="F60" s="28"/>
      <c r="G60" s="29">
        <v>92220</v>
      </c>
      <c r="H60" s="30"/>
      <c r="I60" s="31"/>
      <c r="J60" s="32"/>
      <c r="K60" s="33"/>
      <c r="L60" s="32">
        <v>12</v>
      </c>
      <c r="M60" s="33"/>
      <c r="N60" s="34"/>
      <c r="O60" s="27"/>
      <c r="P60" s="28"/>
      <c r="Q60" s="32"/>
      <c r="R60" s="33"/>
      <c r="S60" s="52"/>
      <c r="T60" s="53"/>
      <c r="U60" s="81"/>
      <c r="V60" s="34" t="s">
        <v>28</v>
      </c>
      <c r="W60" s="28"/>
      <c r="X60" s="34"/>
      <c r="Y60" s="28"/>
      <c r="Z60" s="34" t="s">
        <v>41</v>
      </c>
      <c r="AA60" s="28"/>
      <c r="AB60" s="37"/>
      <c r="AC60" s="38"/>
      <c r="AD60" s="34" t="s">
        <v>29</v>
      </c>
      <c r="AE60" s="28"/>
      <c r="AF60" s="34" t="s">
        <v>22</v>
      </c>
      <c r="AG60" s="28"/>
      <c r="AH60" s="34" t="s">
        <v>20</v>
      </c>
      <c r="AI60" s="27"/>
      <c r="AJ60" s="28"/>
      <c r="AK60" s="34" t="s">
        <v>9</v>
      </c>
      <c r="AL60" s="27"/>
      <c r="AM60" s="27"/>
      <c r="AN60" s="87"/>
      <c r="AO60" s="86"/>
      <c r="AP60" s="88"/>
      <c r="AQ60" s="27"/>
      <c r="AR60" s="27"/>
      <c r="AS60" s="28"/>
    </row>
    <row r="61" spans="1:45" ht="60" customHeight="1">
      <c r="A61" s="39"/>
      <c r="B61" s="40"/>
      <c r="C61" s="66">
        <v>43532</v>
      </c>
      <c r="D61" s="26"/>
      <c r="E61" s="21" t="s">
        <v>103</v>
      </c>
      <c r="F61" s="22"/>
      <c r="G61" s="43"/>
      <c r="H61" s="44"/>
      <c r="I61" s="45"/>
      <c r="J61" s="46"/>
      <c r="K61" s="47"/>
      <c r="L61" s="46"/>
      <c r="M61" s="47"/>
      <c r="N61" s="20"/>
      <c r="O61" s="21"/>
      <c r="P61" s="22"/>
      <c r="Q61" s="46"/>
      <c r="R61" s="47"/>
      <c r="S61" s="54"/>
      <c r="T61" s="55"/>
      <c r="U61" s="80"/>
      <c r="V61" s="20" t="s">
        <v>46</v>
      </c>
      <c r="W61" s="22"/>
      <c r="X61" s="20"/>
      <c r="Y61" s="22"/>
      <c r="Z61" s="20" t="s">
        <v>41</v>
      </c>
      <c r="AA61" s="22"/>
      <c r="AB61" s="50"/>
      <c r="AC61" s="51"/>
      <c r="AD61" s="20"/>
      <c r="AE61" s="22"/>
      <c r="AF61" s="20" t="s">
        <v>8</v>
      </c>
      <c r="AG61" s="22"/>
      <c r="AH61" s="20" t="s">
        <v>20</v>
      </c>
      <c r="AI61" s="21"/>
      <c r="AJ61" s="22"/>
      <c r="AK61" s="20" t="s">
        <v>9</v>
      </c>
      <c r="AL61" s="21"/>
      <c r="AM61" s="21"/>
      <c r="AN61" s="65"/>
      <c r="AO61" s="60"/>
      <c r="AP61" s="61"/>
      <c r="AQ61" s="21"/>
      <c r="AR61" s="21"/>
      <c r="AS61" s="22"/>
    </row>
    <row r="62" spans="1:45" ht="60" customHeight="1">
      <c r="A62" s="23"/>
      <c r="B62" s="24"/>
      <c r="C62" s="66">
        <v>43544</v>
      </c>
      <c r="D62" s="26"/>
      <c r="E62" s="27" t="s">
        <v>104</v>
      </c>
      <c r="F62" s="28"/>
      <c r="G62" s="29">
        <v>75006</v>
      </c>
      <c r="H62" s="30"/>
      <c r="I62" s="31"/>
      <c r="J62" s="32"/>
      <c r="K62" s="33"/>
      <c r="L62" s="32"/>
      <c r="M62" s="33"/>
      <c r="N62" s="34"/>
      <c r="O62" s="27"/>
      <c r="P62" s="28"/>
      <c r="Q62" s="32"/>
      <c r="R62" s="33"/>
      <c r="S62" s="52"/>
      <c r="T62" s="53"/>
      <c r="U62" s="81"/>
      <c r="V62" s="34"/>
      <c r="W62" s="28"/>
      <c r="X62" s="34"/>
      <c r="Y62" s="28"/>
      <c r="Z62" s="34"/>
      <c r="AA62" s="28"/>
      <c r="AB62" s="37"/>
      <c r="AC62" s="38"/>
      <c r="AD62" s="34"/>
      <c r="AE62" s="28"/>
      <c r="AF62" s="34" t="s">
        <v>8</v>
      </c>
      <c r="AG62" s="28"/>
      <c r="AH62" s="34"/>
      <c r="AI62" s="27"/>
      <c r="AJ62" s="28"/>
      <c r="AK62" s="34" t="s">
        <v>9</v>
      </c>
      <c r="AL62" s="27"/>
      <c r="AM62" s="27"/>
      <c r="AN62" s="87"/>
      <c r="AO62" s="86"/>
      <c r="AP62" s="88"/>
      <c r="AQ62" s="27"/>
      <c r="AR62" s="27"/>
      <c r="AS62" s="28"/>
    </row>
    <row r="63" spans="1:45" ht="60" customHeight="1">
      <c r="A63" s="39"/>
      <c r="B63" s="40"/>
      <c r="C63" s="66">
        <v>43566</v>
      </c>
      <c r="D63" s="26"/>
      <c r="E63" s="21" t="s">
        <v>105</v>
      </c>
      <c r="F63" s="22"/>
      <c r="G63" s="43"/>
      <c r="H63" s="44"/>
      <c r="I63" s="45"/>
      <c r="J63" s="46"/>
      <c r="K63" s="47"/>
      <c r="L63" s="46"/>
      <c r="M63" s="47"/>
      <c r="N63" s="20"/>
      <c r="O63" s="21"/>
      <c r="P63" s="22"/>
      <c r="Q63" s="46"/>
      <c r="R63" s="47"/>
      <c r="S63" s="48"/>
      <c r="T63" s="49"/>
      <c r="U63" s="80"/>
      <c r="V63" s="20" t="s">
        <v>46</v>
      </c>
      <c r="W63" s="22"/>
      <c r="X63" s="20"/>
      <c r="Y63" s="22"/>
      <c r="Z63" s="20" t="s">
        <v>78</v>
      </c>
      <c r="AA63" s="22"/>
      <c r="AB63" s="50"/>
      <c r="AC63" s="51"/>
      <c r="AD63" s="20"/>
      <c r="AE63" s="22"/>
      <c r="AF63" s="20" t="s">
        <v>8</v>
      </c>
      <c r="AG63" s="22"/>
      <c r="AH63" s="20" t="s">
        <v>20</v>
      </c>
      <c r="AI63" s="21"/>
      <c r="AJ63" s="22"/>
      <c r="AK63" s="20" t="s">
        <v>9</v>
      </c>
      <c r="AL63" s="21"/>
      <c r="AM63" s="21"/>
      <c r="AN63" s="65"/>
      <c r="AO63" s="60"/>
      <c r="AP63" s="61"/>
      <c r="AQ63" s="21" t="s">
        <v>31</v>
      </c>
      <c r="AR63" s="21"/>
      <c r="AS63" s="22"/>
    </row>
    <row r="64" spans="1:45" ht="60" customHeight="1">
      <c r="A64" s="23"/>
      <c r="B64" s="24"/>
      <c r="C64" s="66">
        <v>43575</v>
      </c>
      <c r="D64" s="26"/>
      <c r="E64" s="27" t="s">
        <v>21</v>
      </c>
      <c r="F64" s="28"/>
      <c r="G64" s="29"/>
      <c r="H64" s="30"/>
      <c r="I64" s="31"/>
      <c r="J64" s="32"/>
      <c r="K64" s="33"/>
      <c r="L64" s="32"/>
      <c r="M64" s="33"/>
      <c r="N64" s="34"/>
      <c r="O64" s="27"/>
      <c r="P64" s="28"/>
      <c r="Q64" s="32"/>
      <c r="R64" s="33"/>
      <c r="S64" s="52"/>
      <c r="T64" s="53"/>
      <c r="U64" s="81"/>
      <c r="V64" s="34" t="s">
        <v>46</v>
      </c>
      <c r="W64" s="28"/>
      <c r="X64" s="34"/>
      <c r="Y64" s="28"/>
      <c r="Z64" s="34" t="s">
        <v>41</v>
      </c>
      <c r="AA64" s="28"/>
      <c r="AB64" s="37">
        <v>0.75</v>
      </c>
      <c r="AC64" s="38"/>
      <c r="AD64" s="34" t="s">
        <v>58</v>
      </c>
      <c r="AE64" s="28"/>
      <c r="AF64" s="34" t="s">
        <v>22</v>
      </c>
      <c r="AG64" s="28"/>
      <c r="AH64" s="34" t="s">
        <v>17</v>
      </c>
      <c r="AI64" s="27"/>
      <c r="AJ64" s="28"/>
      <c r="AK64" s="34" t="s">
        <v>9</v>
      </c>
      <c r="AL64" s="27"/>
      <c r="AM64" s="27"/>
      <c r="AN64" s="87"/>
      <c r="AO64" s="86"/>
      <c r="AP64" s="88"/>
      <c r="AQ64" s="27"/>
      <c r="AR64" s="27"/>
      <c r="AS64" s="28"/>
    </row>
    <row r="65" spans="1:45" ht="60" customHeight="1">
      <c r="A65" s="39"/>
      <c r="B65" s="40"/>
      <c r="C65" s="66">
        <v>43580</v>
      </c>
      <c r="D65" s="26"/>
      <c r="E65" s="21" t="s">
        <v>106</v>
      </c>
      <c r="F65" s="22"/>
      <c r="G65" s="43"/>
      <c r="H65" s="44"/>
      <c r="I65" s="45"/>
      <c r="J65" s="46">
        <v>23</v>
      </c>
      <c r="K65" s="47"/>
      <c r="L65" s="46">
        <v>23</v>
      </c>
      <c r="M65" s="47"/>
      <c r="N65" s="20" t="s">
        <v>38</v>
      </c>
      <c r="O65" s="21"/>
      <c r="P65" s="22"/>
      <c r="Q65" s="46"/>
      <c r="R65" s="47"/>
      <c r="S65" s="54"/>
      <c r="T65" s="55"/>
      <c r="U65" s="80"/>
      <c r="V65" s="20" t="s">
        <v>46</v>
      </c>
      <c r="W65" s="22"/>
      <c r="X65" s="20"/>
      <c r="Y65" s="22"/>
      <c r="Z65" s="20" t="s">
        <v>41</v>
      </c>
      <c r="AA65" s="22"/>
      <c r="AB65" s="50"/>
      <c r="AC65" s="51"/>
      <c r="AD65" s="20"/>
      <c r="AE65" s="22"/>
      <c r="AF65" s="20" t="s">
        <v>8</v>
      </c>
      <c r="AG65" s="22"/>
      <c r="AH65" s="20" t="s">
        <v>20</v>
      </c>
      <c r="AI65" s="21"/>
      <c r="AJ65" s="22"/>
      <c r="AK65" s="20" t="s">
        <v>9</v>
      </c>
      <c r="AL65" s="21"/>
      <c r="AM65" s="21"/>
      <c r="AN65" s="65"/>
      <c r="AO65" s="60"/>
      <c r="AP65" s="61"/>
      <c r="AQ65" s="21"/>
      <c r="AR65" s="21"/>
      <c r="AS65" s="22"/>
    </row>
    <row r="66" spans="1:45" ht="60" customHeight="1">
      <c r="A66" s="23"/>
      <c r="B66" s="24"/>
      <c r="C66" s="66">
        <v>43595</v>
      </c>
      <c r="D66" s="26"/>
      <c r="E66" s="27" t="s">
        <v>107</v>
      </c>
      <c r="F66" s="28"/>
      <c r="G66" s="29">
        <v>75015</v>
      </c>
      <c r="H66" s="30"/>
      <c r="I66" s="31"/>
      <c r="J66" s="32"/>
      <c r="K66" s="33"/>
      <c r="L66" s="32"/>
      <c r="M66" s="33"/>
      <c r="N66" s="34"/>
      <c r="O66" s="27"/>
      <c r="P66" s="28"/>
      <c r="Q66" s="32"/>
      <c r="R66" s="33"/>
      <c r="S66" s="52"/>
      <c r="T66" s="53"/>
      <c r="U66" s="81"/>
      <c r="V66" s="34" t="s">
        <v>46</v>
      </c>
      <c r="W66" s="28"/>
      <c r="X66" s="34" t="s">
        <v>56</v>
      </c>
      <c r="Y66" s="28"/>
      <c r="Z66" s="34" t="s">
        <v>6</v>
      </c>
      <c r="AA66" s="28"/>
      <c r="AB66" s="37"/>
      <c r="AC66" s="38"/>
      <c r="AD66" s="34"/>
      <c r="AE66" s="28"/>
      <c r="AF66" s="34" t="s">
        <v>8</v>
      </c>
      <c r="AG66" s="28"/>
      <c r="AH66" s="34" t="s">
        <v>20</v>
      </c>
      <c r="AI66" s="27"/>
      <c r="AJ66" s="28"/>
      <c r="AK66" s="34" t="s">
        <v>9</v>
      </c>
      <c r="AL66" s="27"/>
      <c r="AM66" s="27"/>
      <c r="AN66" s="87"/>
      <c r="AO66" s="86"/>
      <c r="AP66" s="88"/>
      <c r="AQ66" s="27"/>
      <c r="AR66" s="27"/>
      <c r="AS66" s="28"/>
    </row>
    <row r="67" spans="1:45" ht="60" customHeight="1">
      <c r="A67" s="39"/>
      <c r="B67" s="40"/>
      <c r="C67" s="66">
        <v>43595</v>
      </c>
      <c r="D67" s="26"/>
      <c r="E67" s="21" t="s">
        <v>108</v>
      </c>
      <c r="F67" s="22"/>
      <c r="G67" s="43">
        <v>75011</v>
      </c>
      <c r="H67" s="44"/>
      <c r="I67" s="45"/>
      <c r="J67" s="46"/>
      <c r="K67" s="47"/>
      <c r="L67" s="46"/>
      <c r="M67" s="47"/>
      <c r="N67" s="20"/>
      <c r="O67" s="21"/>
      <c r="P67" s="22"/>
      <c r="Q67" s="46"/>
      <c r="R67" s="47"/>
      <c r="S67" s="67"/>
      <c r="T67" s="55"/>
      <c r="U67" s="80"/>
      <c r="V67" s="20" t="s">
        <v>46</v>
      </c>
      <c r="W67" s="22"/>
      <c r="X67" s="20"/>
      <c r="Y67" s="22"/>
      <c r="Z67" s="20" t="s">
        <v>41</v>
      </c>
      <c r="AA67" s="22"/>
      <c r="AB67" s="50"/>
      <c r="AC67" s="51"/>
      <c r="AD67" s="20"/>
      <c r="AE67" s="22"/>
      <c r="AF67" s="20" t="s">
        <v>8</v>
      </c>
      <c r="AG67" s="22"/>
      <c r="AH67" s="20" t="s">
        <v>20</v>
      </c>
      <c r="AI67" s="21"/>
      <c r="AJ67" s="22"/>
      <c r="AK67" s="20" t="s">
        <v>9</v>
      </c>
      <c r="AL67" s="21"/>
      <c r="AM67" s="21"/>
      <c r="AN67" s="65"/>
      <c r="AO67" s="60"/>
      <c r="AP67" s="61"/>
      <c r="AQ67" s="21"/>
      <c r="AR67" s="21"/>
      <c r="AS67" s="22"/>
    </row>
    <row r="68" spans="1:45" ht="60" customHeight="1">
      <c r="A68" s="23"/>
      <c r="B68" s="24"/>
      <c r="C68" s="66">
        <v>43584</v>
      </c>
      <c r="D68" s="26"/>
      <c r="E68" s="27" t="s">
        <v>68</v>
      </c>
      <c r="F68" s="28"/>
      <c r="G68" s="29"/>
      <c r="H68" s="30"/>
      <c r="I68" s="31"/>
      <c r="J68" s="32"/>
      <c r="K68" s="33"/>
      <c r="L68" s="32"/>
      <c r="M68" s="33"/>
      <c r="N68" s="34"/>
      <c r="O68" s="27"/>
      <c r="P68" s="28"/>
      <c r="Q68" s="32"/>
      <c r="R68" s="33"/>
      <c r="S68" s="52"/>
      <c r="T68" s="53"/>
      <c r="U68" s="81"/>
      <c r="V68" s="34" t="s">
        <v>46</v>
      </c>
      <c r="W68" s="28"/>
      <c r="X68" s="34"/>
      <c r="Y68" s="28"/>
      <c r="Z68" s="34" t="s">
        <v>6</v>
      </c>
      <c r="AA68" s="28"/>
      <c r="AB68" s="37"/>
      <c r="AC68" s="38"/>
      <c r="AD68" s="34"/>
      <c r="AE68" s="28"/>
      <c r="AF68" s="34" t="s">
        <v>8</v>
      </c>
      <c r="AG68" s="28"/>
      <c r="AH68" s="34" t="s">
        <v>20</v>
      </c>
      <c r="AI68" s="27"/>
      <c r="AJ68" s="28"/>
      <c r="AK68" s="34" t="s">
        <v>9</v>
      </c>
      <c r="AL68" s="27"/>
      <c r="AM68" s="27"/>
      <c r="AN68" s="87"/>
      <c r="AO68" s="86"/>
      <c r="AP68" s="88"/>
      <c r="AQ68" s="27"/>
      <c r="AR68" s="27"/>
      <c r="AS68" s="28"/>
    </row>
    <row r="69" spans="1:45" ht="60" customHeight="1">
      <c r="A69" s="39"/>
      <c r="B69" s="40"/>
      <c r="C69" s="25">
        <v>43610</v>
      </c>
      <c r="D69" s="26"/>
      <c r="E69" s="21" t="s">
        <v>109</v>
      </c>
      <c r="F69" s="22"/>
      <c r="G69" s="43"/>
      <c r="H69" s="44"/>
      <c r="I69" s="45"/>
      <c r="J69" s="46"/>
      <c r="K69" s="47"/>
      <c r="L69" s="46"/>
      <c r="M69" s="47"/>
      <c r="N69" s="20" t="s">
        <v>38</v>
      </c>
      <c r="O69" s="21"/>
      <c r="P69" s="22"/>
      <c r="Q69" s="46">
        <v>5</v>
      </c>
      <c r="R69" s="47"/>
      <c r="S69" s="54"/>
      <c r="T69" s="55"/>
      <c r="U69" s="80"/>
      <c r="V69" s="20" t="s">
        <v>46</v>
      </c>
      <c r="W69" s="22"/>
      <c r="X69" s="20"/>
      <c r="Y69" s="22"/>
      <c r="Z69" s="20" t="s">
        <v>6</v>
      </c>
      <c r="AA69" s="22"/>
      <c r="AB69" s="50"/>
      <c r="AC69" s="51"/>
      <c r="AD69" s="20"/>
      <c r="AE69" s="22"/>
      <c r="AF69" s="20" t="s">
        <v>8</v>
      </c>
      <c r="AG69" s="22"/>
      <c r="AH69" s="20" t="s">
        <v>20</v>
      </c>
      <c r="AI69" s="21"/>
      <c r="AJ69" s="22"/>
      <c r="AK69" s="20" t="s">
        <v>9</v>
      </c>
      <c r="AL69" s="21"/>
      <c r="AM69" s="21"/>
      <c r="AN69" s="65"/>
      <c r="AO69" s="60"/>
      <c r="AP69" s="61"/>
      <c r="AQ69" s="21"/>
      <c r="AR69" s="21"/>
      <c r="AS69" s="22"/>
    </row>
    <row r="70" spans="1:45" ht="60" customHeight="1">
      <c r="A70" s="23"/>
      <c r="B70" s="24"/>
      <c r="C70" s="25">
        <v>43616</v>
      </c>
      <c r="D70" s="26"/>
      <c r="E70" s="27" t="s">
        <v>110</v>
      </c>
      <c r="F70" s="28"/>
      <c r="G70" s="29">
        <v>75014</v>
      </c>
      <c r="H70" s="30"/>
      <c r="I70" s="31"/>
      <c r="J70" s="32">
        <v>32</v>
      </c>
      <c r="K70" s="33"/>
      <c r="L70" s="32">
        <v>32</v>
      </c>
      <c r="M70" s="33"/>
      <c r="N70" s="34"/>
      <c r="O70" s="27"/>
      <c r="P70" s="28"/>
      <c r="Q70" s="32">
        <v>5</v>
      </c>
      <c r="R70" s="33"/>
      <c r="S70" s="52"/>
      <c r="T70" s="53"/>
      <c r="U70" s="81"/>
      <c r="V70" s="34" t="s">
        <v>46</v>
      </c>
      <c r="W70" s="28"/>
      <c r="X70" s="34" t="s">
        <v>56</v>
      </c>
      <c r="Y70" s="28"/>
      <c r="Z70" s="34" t="s">
        <v>6</v>
      </c>
      <c r="AA70" s="28"/>
      <c r="AB70" s="37"/>
      <c r="AC70" s="38"/>
      <c r="AD70" s="34"/>
      <c r="AE70" s="28"/>
      <c r="AF70" s="34" t="s">
        <v>22</v>
      </c>
      <c r="AG70" s="28"/>
      <c r="AH70" s="34" t="s">
        <v>17</v>
      </c>
      <c r="AI70" s="27"/>
      <c r="AJ70" s="28"/>
      <c r="AK70" s="34" t="s">
        <v>9</v>
      </c>
      <c r="AL70" s="27"/>
      <c r="AM70" s="27"/>
      <c r="AN70" s="87"/>
      <c r="AO70" s="86"/>
      <c r="AP70" s="88"/>
      <c r="AQ70" s="27"/>
      <c r="AR70" s="27"/>
      <c r="AS70" s="28"/>
    </row>
    <row r="71" spans="1:45" ht="60" customHeight="1">
      <c r="A71" s="39"/>
      <c r="B71" s="40"/>
      <c r="C71" s="25">
        <v>43626</v>
      </c>
      <c r="D71" s="26"/>
      <c r="E71" s="21" t="s">
        <v>111</v>
      </c>
      <c r="F71" s="22"/>
      <c r="G71" s="43">
        <v>75008</v>
      </c>
      <c r="H71" s="44"/>
      <c r="I71" s="45"/>
      <c r="J71" s="46"/>
      <c r="K71" s="47"/>
      <c r="L71" s="46"/>
      <c r="M71" s="47"/>
      <c r="N71" s="20"/>
      <c r="O71" s="21"/>
      <c r="P71" s="22"/>
      <c r="Q71" s="46">
        <v>5</v>
      </c>
      <c r="R71" s="47"/>
      <c r="S71" s="54"/>
      <c r="T71" s="55"/>
      <c r="U71" s="80"/>
      <c r="V71" s="20" t="s">
        <v>46</v>
      </c>
      <c r="W71" s="22"/>
      <c r="X71" s="20" t="s">
        <v>56</v>
      </c>
      <c r="Y71" s="22"/>
      <c r="Z71" s="20" t="s">
        <v>80</v>
      </c>
      <c r="AA71" s="22"/>
      <c r="AB71" s="50"/>
      <c r="AC71" s="51"/>
      <c r="AD71" s="20"/>
      <c r="AE71" s="22"/>
      <c r="AF71" s="20" t="s">
        <v>8</v>
      </c>
      <c r="AG71" s="22"/>
      <c r="AH71" s="20" t="s">
        <v>20</v>
      </c>
      <c r="AI71" s="21"/>
      <c r="AJ71" s="22"/>
      <c r="AK71" s="20" t="s">
        <v>9</v>
      </c>
      <c r="AL71" s="21"/>
      <c r="AM71" s="21"/>
      <c r="AN71" s="65"/>
      <c r="AO71" s="60"/>
      <c r="AP71" s="61"/>
      <c r="AQ71" s="21"/>
      <c r="AR71" s="21"/>
      <c r="AS71" s="22"/>
    </row>
    <row r="72" spans="1:45" ht="60" customHeight="1">
      <c r="A72" s="23"/>
      <c r="B72" s="24"/>
      <c r="C72" s="25">
        <v>43654</v>
      </c>
      <c r="D72" s="26"/>
      <c r="E72" s="27" t="s">
        <v>50</v>
      </c>
      <c r="F72" s="28"/>
      <c r="G72" s="29">
        <v>75009</v>
      </c>
      <c r="H72" s="30"/>
      <c r="I72" s="31"/>
      <c r="J72" s="32"/>
      <c r="K72" s="33"/>
      <c r="L72" s="32">
        <v>7</v>
      </c>
      <c r="M72" s="33"/>
      <c r="N72" s="34"/>
      <c r="O72" s="27"/>
      <c r="P72" s="28"/>
      <c r="Q72" s="32"/>
      <c r="R72" s="33"/>
      <c r="S72" s="52"/>
      <c r="T72" s="53"/>
      <c r="U72" s="81"/>
      <c r="V72" s="34" t="s">
        <v>26</v>
      </c>
      <c r="W72" s="28"/>
      <c r="X72" s="34"/>
      <c r="Y72" s="28"/>
      <c r="Z72" s="34"/>
      <c r="AA72" s="28"/>
      <c r="AB72" s="37"/>
      <c r="AC72" s="38"/>
      <c r="AD72" s="34"/>
      <c r="AE72" s="28"/>
      <c r="AF72" s="34" t="s">
        <v>8</v>
      </c>
      <c r="AG72" s="28"/>
      <c r="AH72" s="34" t="s">
        <v>291</v>
      </c>
      <c r="AI72" s="27"/>
      <c r="AJ72" s="28"/>
      <c r="AK72" s="34" t="s">
        <v>9</v>
      </c>
      <c r="AL72" s="27"/>
      <c r="AM72" s="27"/>
      <c r="AN72" s="87"/>
      <c r="AO72" s="86"/>
      <c r="AP72" s="88"/>
      <c r="AQ72" s="27"/>
      <c r="AR72" s="27"/>
      <c r="AS72" s="28"/>
    </row>
    <row r="73" spans="1:45" ht="60" customHeight="1">
      <c r="A73" s="39"/>
      <c r="B73" s="40"/>
      <c r="C73" s="25">
        <v>43655</v>
      </c>
      <c r="D73" s="26"/>
      <c r="E73" s="21" t="s">
        <v>104</v>
      </c>
      <c r="F73" s="22"/>
      <c r="G73" s="43"/>
      <c r="H73" s="44"/>
      <c r="I73" s="45"/>
      <c r="J73" s="46">
        <v>29</v>
      </c>
      <c r="K73" s="47"/>
      <c r="L73" s="46">
        <v>29</v>
      </c>
      <c r="M73" s="47"/>
      <c r="N73" s="20"/>
      <c r="O73" s="21"/>
      <c r="P73" s="22"/>
      <c r="Q73" s="46">
        <v>1</v>
      </c>
      <c r="R73" s="47"/>
      <c r="S73" s="54"/>
      <c r="T73" s="55"/>
      <c r="U73" s="80"/>
      <c r="V73" s="20" t="s">
        <v>46</v>
      </c>
      <c r="W73" s="22"/>
      <c r="X73" s="20"/>
      <c r="Y73" s="22"/>
      <c r="Z73" s="20" t="s">
        <v>6</v>
      </c>
      <c r="AA73" s="22"/>
      <c r="AB73" s="50">
        <v>0.75</v>
      </c>
      <c r="AC73" s="51"/>
      <c r="AD73" s="20"/>
      <c r="AE73" s="22"/>
      <c r="AF73" s="20" t="s">
        <v>8</v>
      </c>
      <c r="AG73" s="22"/>
      <c r="AH73" s="20" t="s">
        <v>20</v>
      </c>
      <c r="AI73" s="21"/>
      <c r="AJ73" s="22"/>
      <c r="AK73" s="20" t="s">
        <v>9</v>
      </c>
      <c r="AL73" s="21"/>
      <c r="AM73" s="21"/>
      <c r="AN73" s="65"/>
      <c r="AO73" s="60"/>
      <c r="AP73" s="61"/>
      <c r="AQ73" s="21"/>
      <c r="AR73" s="21"/>
      <c r="AS73" s="22"/>
    </row>
    <row r="74" spans="1:45" ht="60" customHeight="1">
      <c r="A74" s="23"/>
      <c r="B74" s="24"/>
      <c r="C74" s="25">
        <v>43684</v>
      </c>
      <c r="D74" s="26"/>
      <c r="E74" s="27" t="s">
        <v>112</v>
      </c>
      <c r="F74" s="28"/>
      <c r="G74" s="29">
        <v>92310</v>
      </c>
      <c r="H74" s="30"/>
      <c r="I74" s="31"/>
      <c r="J74" s="32"/>
      <c r="K74" s="33"/>
      <c r="L74" s="32"/>
      <c r="M74" s="33"/>
      <c r="N74" s="34"/>
      <c r="O74" s="27"/>
      <c r="P74" s="28"/>
      <c r="Q74" s="32"/>
      <c r="R74" s="33"/>
      <c r="S74" s="52"/>
      <c r="T74" s="53"/>
      <c r="U74" s="81"/>
      <c r="V74" s="34" t="s">
        <v>46</v>
      </c>
      <c r="W74" s="28"/>
      <c r="X74" s="34"/>
      <c r="Y74" s="28"/>
      <c r="Z74" s="34" t="s">
        <v>41</v>
      </c>
      <c r="AA74" s="28"/>
      <c r="AB74" s="37"/>
      <c r="AC74" s="38"/>
      <c r="AD74" s="34"/>
      <c r="AE74" s="28"/>
      <c r="AF74" s="34" t="s">
        <v>22</v>
      </c>
      <c r="AG74" s="28"/>
      <c r="AH74" s="34" t="s">
        <v>17</v>
      </c>
      <c r="AI74" s="27"/>
      <c r="AJ74" s="28"/>
      <c r="AK74" s="34" t="s">
        <v>9</v>
      </c>
      <c r="AL74" s="27"/>
      <c r="AM74" s="27"/>
      <c r="AN74" s="87"/>
      <c r="AO74" s="86"/>
      <c r="AP74" s="88"/>
      <c r="AQ74" s="27"/>
      <c r="AR74" s="27"/>
      <c r="AS74" s="28"/>
    </row>
    <row r="75" spans="1:45" ht="60" customHeight="1">
      <c r="A75" s="39"/>
      <c r="B75" s="40"/>
      <c r="C75" s="25">
        <v>43692</v>
      </c>
      <c r="D75" s="26"/>
      <c r="E75" s="21" t="s">
        <v>113</v>
      </c>
      <c r="F75" s="22"/>
      <c r="G75" s="43">
        <v>75013</v>
      </c>
      <c r="H75" s="44"/>
      <c r="I75" s="45"/>
      <c r="J75" s="46"/>
      <c r="K75" s="47"/>
      <c r="L75" s="46"/>
      <c r="M75" s="47"/>
      <c r="N75" s="20"/>
      <c r="O75" s="21"/>
      <c r="P75" s="22"/>
      <c r="Q75" s="46"/>
      <c r="R75" s="47"/>
      <c r="S75" s="54"/>
      <c r="T75" s="55"/>
      <c r="U75" s="80"/>
      <c r="V75" s="20" t="s">
        <v>46</v>
      </c>
      <c r="W75" s="22"/>
      <c r="X75" s="20"/>
      <c r="Y75" s="22"/>
      <c r="Z75" s="20" t="s">
        <v>41</v>
      </c>
      <c r="AA75" s="22"/>
      <c r="AB75" s="50"/>
      <c r="AC75" s="51"/>
      <c r="AD75" s="20"/>
      <c r="AE75" s="22"/>
      <c r="AF75" s="20" t="s">
        <v>8</v>
      </c>
      <c r="AG75" s="22"/>
      <c r="AH75" s="20" t="s">
        <v>20</v>
      </c>
      <c r="AI75" s="21"/>
      <c r="AJ75" s="22"/>
      <c r="AK75" s="20" t="s">
        <v>9</v>
      </c>
      <c r="AL75" s="21"/>
      <c r="AM75" s="21"/>
      <c r="AN75" s="65"/>
      <c r="AO75" s="60"/>
      <c r="AP75" s="61"/>
      <c r="AQ75" s="21"/>
      <c r="AR75" s="21"/>
      <c r="AS75" s="22"/>
    </row>
    <row r="76" spans="1:45" ht="60" customHeight="1">
      <c r="A76" s="23"/>
      <c r="B76" s="24"/>
      <c r="C76" s="25">
        <v>43706</v>
      </c>
      <c r="D76" s="26"/>
      <c r="E76" s="27" t="s">
        <v>114</v>
      </c>
      <c r="F76" s="28"/>
      <c r="G76" s="29">
        <v>75020</v>
      </c>
      <c r="H76" s="30"/>
      <c r="I76" s="31"/>
      <c r="J76" s="32"/>
      <c r="K76" s="33"/>
      <c r="L76" s="32"/>
      <c r="M76" s="33"/>
      <c r="N76" s="34"/>
      <c r="O76" s="27"/>
      <c r="P76" s="28"/>
      <c r="Q76" s="32"/>
      <c r="R76" s="33"/>
      <c r="S76" s="52"/>
      <c r="T76" s="53"/>
      <c r="U76" s="81"/>
      <c r="V76" s="34" t="s">
        <v>46</v>
      </c>
      <c r="W76" s="28"/>
      <c r="X76" s="34" t="s">
        <v>56</v>
      </c>
      <c r="Y76" s="28"/>
      <c r="Z76" s="34" t="s">
        <v>41</v>
      </c>
      <c r="AA76" s="28"/>
      <c r="AB76" s="37"/>
      <c r="AC76" s="38"/>
      <c r="AD76" s="34"/>
      <c r="AE76" s="28"/>
      <c r="AF76" s="34" t="s">
        <v>22</v>
      </c>
      <c r="AG76" s="28"/>
      <c r="AH76" s="34" t="s">
        <v>17</v>
      </c>
      <c r="AI76" s="27"/>
      <c r="AJ76" s="28"/>
      <c r="AK76" s="34" t="s">
        <v>9</v>
      </c>
      <c r="AL76" s="27"/>
      <c r="AM76" s="27"/>
      <c r="AN76" s="87"/>
      <c r="AO76" s="86"/>
      <c r="AP76" s="88"/>
      <c r="AQ76" s="27"/>
      <c r="AR76" s="27"/>
      <c r="AS76" s="28"/>
    </row>
    <row r="77" spans="1:45" ht="60" customHeight="1">
      <c r="A77" s="39"/>
      <c r="B77" s="40"/>
      <c r="C77" s="25">
        <v>43707</v>
      </c>
      <c r="D77" s="26"/>
      <c r="E77" s="21" t="s">
        <v>115</v>
      </c>
      <c r="F77" s="22"/>
      <c r="G77" s="43">
        <v>75020</v>
      </c>
      <c r="H77" s="44"/>
      <c r="I77" s="45"/>
      <c r="J77" s="46"/>
      <c r="K77" s="47"/>
      <c r="L77" s="46">
        <v>11</v>
      </c>
      <c r="M77" s="47"/>
      <c r="N77" s="20"/>
      <c r="O77" s="21"/>
      <c r="P77" s="22"/>
      <c r="Q77" s="46">
        <v>5</v>
      </c>
      <c r="R77" s="47"/>
      <c r="S77" s="54"/>
      <c r="T77" s="55"/>
      <c r="U77" s="80"/>
      <c r="V77" s="20" t="s">
        <v>26</v>
      </c>
      <c r="W77" s="22"/>
      <c r="X77" s="20"/>
      <c r="Y77" s="22"/>
      <c r="Z77" s="20" t="s">
        <v>78</v>
      </c>
      <c r="AA77" s="22"/>
      <c r="AB77" s="50"/>
      <c r="AC77" s="51"/>
      <c r="AD77" s="20"/>
      <c r="AE77" s="22"/>
      <c r="AF77" s="20" t="s">
        <v>8</v>
      </c>
      <c r="AG77" s="22"/>
      <c r="AH77" s="20" t="s">
        <v>20</v>
      </c>
      <c r="AI77" s="21"/>
      <c r="AJ77" s="22"/>
      <c r="AK77" s="20" t="s">
        <v>9</v>
      </c>
      <c r="AL77" s="21"/>
      <c r="AM77" s="21"/>
      <c r="AN77" s="65"/>
      <c r="AO77" s="60"/>
      <c r="AP77" s="61"/>
      <c r="AQ77" s="21"/>
      <c r="AR77" s="21"/>
      <c r="AS77" s="22"/>
    </row>
    <row r="78" spans="1:45" ht="60" customHeight="1">
      <c r="A78" s="23"/>
      <c r="B78" s="24"/>
      <c r="C78" s="25">
        <v>43713</v>
      </c>
      <c r="D78" s="26"/>
      <c r="E78" s="27" t="s">
        <v>116</v>
      </c>
      <c r="F78" s="28"/>
      <c r="G78" s="29">
        <v>75018</v>
      </c>
      <c r="H78" s="30"/>
      <c r="I78" s="31"/>
      <c r="J78" s="32"/>
      <c r="K78" s="33"/>
      <c r="L78" s="32">
        <v>4</v>
      </c>
      <c r="M78" s="33"/>
      <c r="N78" s="34"/>
      <c r="O78" s="27"/>
      <c r="P78" s="28"/>
      <c r="Q78" s="32"/>
      <c r="R78" s="33"/>
      <c r="S78" s="52"/>
      <c r="T78" s="53"/>
      <c r="U78" s="81"/>
      <c r="V78" s="34" t="s">
        <v>26</v>
      </c>
      <c r="W78" s="28"/>
      <c r="X78" s="34"/>
      <c r="Y78" s="28"/>
      <c r="Z78" s="34" t="s">
        <v>41</v>
      </c>
      <c r="AA78" s="28"/>
      <c r="AB78" s="37"/>
      <c r="AC78" s="38"/>
      <c r="AD78" s="34"/>
      <c r="AE78" s="28"/>
      <c r="AF78" s="34" t="s">
        <v>8</v>
      </c>
      <c r="AG78" s="28"/>
      <c r="AH78" s="34"/>
      <c r="AI78" s="27"/>
      <c r="AJ78" s="28"/>
      <c r="AK78" s="34" t="s">
        <v>9</v>
      </c>
      <c r="AL78" s="27"/>
      <c r="AM78" s="27"/>
      <c r="AN78" s="87"/>
      <c r="AO78" s="86"/>
      <c r="AP78" s="88"/>
      <c r="AQ78" s="27"/>
      <c r="AR78" s="27"/>
      <c r="AS78" s="28"/>
    </row>
    <row r="79" spans="1:45" ht="60" customHeight="1">
      <c r="A79" s="39"/>
      <c r="B79" s="40"/>
      <c r="C79" s="25">
        <v>43717</v>
      </c>
      <c r="D79" s="26"/>
      <c r="E79" s="21" t="s">
        <v>117</v>
      </c>
      <c r="F79" s="22"/>
      <c r="G79" s="43"/>
      <c r="H79" s="44"/>
      <c r="I79" s="45"/>
      <c r="J79" s="46">
        <v>27</v>
      </c>
      <c r="K79" s="47"/>
      <c r="L79" s="46">
        <v>27</v>
      </c>
      <c r="M79" s="47"/>
      <c r="N79" s="20"/>
      <c r="O79" s="21"/>
      <c r="P79" s="22"/>
      <c r="Q79" s="46"/>
      <c r="R79" s="47"/>
      <c r="S79" s="48"/>
      <c r="T79" s="49"/>
      <c r="U79" s="80"/>
      <c r="V79" s="20" t="s">
        <v>46</v>
      </c>
      <c r="W79" s="22"/>
      <c r="X79" s="20"/>
      <c r="Y79" s="22"/>
      <c r="Z79" s="20" t="s">
        <v>41</v>
      </c>
      <c r="AA79" s="22"/>
      <c r="AB79" s="50"/>
      <c r="AC79" s="51"/>
      <c r="AD79" s="20"/>
      <c r="AE79" s="22"/>
      <c r="AF79" s="20" t="s">
        <v>8</v>
      </c>
      <c r="AG79" s="22"/>
      <c r="AH79" s="20" t="s">
        <v>20</v>
      </c>
      <c r="AI79" s="21"/>
      <c r="AJ79" s="22"/>
      <c r="AK79" s="20" t="s">
        <v>9</v>
      </c>
      <c r="AL79" s="21"/>
      <c r="AM79" s="21"/>
      <c r="AN79" s="65"/>
      <c r="AO79" s="60"/>
      <c r="AP79" s="61"/>
      <c r="AQ79" s="21" t="s">
        <v>118</v>
      </c>
      <c r="AR79" s="21"/>
      <c r="AS79" s="22"/>
    </row>
    <row r="80" spans="1:45" ht="60" customHeight="1">
      <c r="A80" s="23"/>
      <c r="B80" s="24"/>
      <c r="C80" s="25">
        <v>43717</v>
      </c>
      <c r="D80" s="26"/>
      <c r="E80" s="27" t="s">
        <v>119</v>
      </c>
      <c r="F80" s="28"/>
      <c r="G80" s="29">
        <v>75013</v>
      </c>
      <c r="H80" s="30"/>
      <c r="I80" s="31"/>
      <c r="J80" s="32"/>
      <c r="K80" s="33"/>
      <c r="L80" s="32">
        <v>11</v>
      </c>
      <c r="M80" s="33"/>
      <c r="N80" s="34"/>
      <c r="O80" s="27"/>
      <c r="P80" s="28"/>
      <c r="Q80" s="32">
        <v>3</v>
      </c>
      <c r="R80" s="33"/>
      <c r="S80" s="52"/>
      <c r="T80" s="53"/>
      <c r="U80" s="81"/>
      <c r="V80" s="34" t="s">
        <v>28</v>
      </c>
      <c r="W80" s="28"/>
      <c r="X80" s="34"/>
      <c r="Y80" s="28"/>
      <c r="Z80" s="34" t="s">
        <v>6</v>
      </c>
      <c r="AA80" s="28"/>
      <c r="AB80" s="37">
        <v>0.70833333333333337</v>
      </c>
      <c r="AC80" s="38"/>
      <c r="AD80" s="34"/>
      <c r="AE80" s="28"/>
      <c r="AF80" s="34" t="s">
        <v>8</v>
      </c>
      <c r="AG80" s="28"/>
      <c r="AH80" s="34" t="s">
        <v>20</v>
      </c>
      <c r="AI80" s="27"/>
      <c r="AJ80" s="28"/>
      <c r="AK80" s="34" t="s">
        <v>9</v>
      </c>
      <c r="AL80" s="27"/>
      <c r="AM80" s="27"/>
      <c r="AN80" s="87"/>
      <c r="AO80" s="86"/>
      <c r="AP80" s="88"/>
      <c r="AQ80" s="27"/>
      <c r="AR80" s="27"/>
      <c r="AS80" s="28"/>
    </row>
    <row r="81" spans="1:45" ht="60" customHeight="1">
      <c r="A81" s="39"/>
      <c r="B81" s="40"/>
      <c r="C81" s="25">
        <v>43718</v>
      </c>
      <c r="D81" s="26"/>
      <c r="E81" s="21" t="s">
        <v>120</v>
      </c>
      <c r="F81" s="22"/>
      <c r="G81" s="43">
        <v>75005</v>
      </c>
      <c r="H81" s="44"/>
      <c r="I81" s="45"/>
      <c r="J81" s="46"/>
      <c r="K81" s="47"/>
      <c r="L81" s="46"/>
      <c r="M81" s="47"/>
      <c r="N81" s="20"/>
      <c r="O81" s="21"/>
      <c r="P81" s="22"/>
      <c r="Q81" s="46"/>
      <c r="R81" s="47"/>
      <c r="S81" s="54"/>
      <c r="T81" s="55"/>
      <c r="U81" s="80"/>
      <c r="V81" s="20" t="s">
        <v>46</v>
      </c>
      <c r="W81" s="22"/>
      <c r="X81" s="20" t="s">
        <v>56</v>
      </c>
      <c r="Y81" s="22"/>
      <c r="Z81" s="20" t="s">
        <v>41</v>
      </c>
      <c r="AA81" s="22"/>
      <c r="AB81" s="50"/>
      <c r="AC81" s="51"/>
      <c r="AD81" s="20"/>
      <c r="AE81" s="22"/>
      <c r="AF81" s="20" t="s">
        <v>22</v>
      </c>
      <c r="AG81" s="22"/>
      <c r="AH81" s="20" t="s">
        <v>17</v>
      </c>
      <c r="AI81" s="21"/>
      <c r="AJ81" s="22"/>
      <c r="AK81" s="20" t="s">
        <v>9</v>
      </c>
      <c r="AL81" s="21"/>
      <c r="AM81" s="21"/>
      <c r="AN81" s="65"/>
      <c r="AO81" s="60"/>
      <c r="AP81" s="61"/>
      <c r="AQ81" s="21"/>
      <c r="AR81" s="21"/>
      <c r="AS81" s="22"/>
    </row>
    <row r="82" spans="1:45" ht="60" customHeight="1">
      <c r="A82" s="23"/>
      <c r="B82" s="24"/>
      <c r="C82" s="25">
        <v>43722</v>
      </c>
      <c r="D82" s="26"/>
      <c r="E82" s="27" t="s">
        <v>121</v>
      </c>
      <c r="F82" s="28"/>
      <c r="G82" s="29"/>
      <c r="H82" s="30"/>
      <c r="I82" s="31"/>
      <c r="J82" s="32"/>
      <c r="K82" s="33"/>
      <c r="L82" s="32"/>
      <c r="M82" s="33"/>
      <c r="N82" s="34"/>
      <c r="O82" s="27"/>
      <c r="P82" s="28"/>
      <c r="Q82" s="32"/>
      <c r="R82" s="33"/>
      <c r="S82" s="52"/>
      <c r="T82" s="53"/>
      <c r="U82" s="81"/>
      <c r="V82" s="34" t="s">
        <v>46</v>
      </c>
      <c r="W82" s="28"/>
      <c r="X82" s="34"/>
      <c r="Y82" s="28"/>
      <c r="Z82" s="34"/>
      <c r="AA82" s="28"/>
      <c r="AB82" s="37"/>
      <c r="AC82" s="38"/>
      <c r="AD82" s="34"/>
      <c r="AE82" s="28"/>
      <c r="AF82" s="34" t="s">
        <v>8</v>
      </c>
      <c r="AG82" s="28"/>
      <c r="AH82" s="34"/>
      <c r="AI82" s="27"/>
      <c r="AJ82" s="28"/>
      <c r="AK82" s="34" t="s">
        <v>9</v>
      </c>
      <c r="AL82" s="27"/>
      <c r="AM82" s="27"/>
      <c r="AN82" s="87"/>
      <c r="AO82" s="86"/>
      <c r="AP82" s="88"/>
      <c r="AQ82" s="27"/>
      <c r="AR82" s="27"/>
      <c r="AS82" s="28"/>
    </row>
    <row r="83" spans="1:45" ht="60" customHeight="1">
      <c r="A83" s="39"/>
      <c r="B83" s="40"/>
      <c r="C83" s="25">
        <v>43731</v>
      </c>
      <c r="D83" s="26"/>
      <c r="E83" s="21" t="s">
        <v>122</v>
      </c>
      <c r="F83" s="22"/>
      <c r="G83" s="43"/>
      <c r="H83" s="44"/>
      <c r="I83" s="45"/>
      <c r="J83" s="46"/>
      <c r="K83" s="47"/>
      <c r="L83" s="46"/>
      <c r="M83" s="47"/>
      <c r="N83" s="20"/>
      <c r="O83" s="21"/>
      <c r="P83" s="22"/>
      <c r="Q83" s="46"/>
      <c r="R83" s="47"/>
      <c r="S83" s="48"/>
      <c r="T83" s="49"/>
      <c r="U83" s="80"/>
      <c r="V83" s="20" t="s">
        <v>46</v>
      </c>
      <c r="W83" s="22"/>
      <c r="X83" s="20"/>
      <c r="Y83" s="22"/>
      <c r="Z83" s="20" t="s">
        <v>41</v>
      </c>
      <c r="AA83" s="22"/>
      <c r="AB83" s="50"/>
      <c r="AC83" s="51"/>
      <c r="AD83" s="20"/>
      <c r="AE83" s="22"/>
      <c r="AF83" s="20" t="s">
        <v>8</v>
      </c>
      <c r="AG83" s="22"/>
      <c r="AH83" s="20" t="s">
        <v>20</v>
      </c>
      <c r="AI83" s="21"/>
      <c r="AJ83" s="22"/>
      <c r="AK83" s="20" t="s">
        <v>9</v>
      </c>
      <c r="AL83" s="21"/>
      <c r="AM83" s="21"/>
      <c r="AN83" s="65"/>
      <c r="AO83" s="60"/>
      <c r="AP83" s="61"/>
      <c r="AQ83" s="21" t="s">
        <v>118</v>
      </c>
      <c r="AR83" s="21"/>
      <c r="AS83" s="22"/>
    </row>
    <row r="84" spans="1:45" ht="60" customHeight="1">
      <c r="A84" s="23"/>
      <c r="B84" s="24"/>
      <c r="C84" s="25">
        <v>43733</v>
      </c>
      <c r="D84" s="26"/>
      <c r="E84" s="27" t="s">
        <v>123</v>
      </c>
      <c r="F84" s="28"/>
      <c r="G84" s="29">
        <v>75008</v>
      </c>
      <c r="H84" s="30"/>
      <c r="I84" s="31"/>
      <c r="J84" s="32"/>
      <c r="K84" s="33"/>
      <c r="L84" s="32">
        <v>8</v>
      </c>
      <c r="M84" s="33"/>
      <c r="N84" s="34"/>
      <c r="O84" s="27"/>
      <c r="P84" s="28"/>
      <c r="Q84" s="32">
        <v>3</v>
      </c>
      <c r="R84" s="33"/>
      <c r="S84" s="52"/>
      <c r="T84" s="53"/>
      <c r="U84" s="81"/>
      <c r="V84" s="34" t="s">
        <v>26</v>
      </c>
      <c r="W84" s="28"/>
      <c r="X84" s="34" t="s">
        <v>12</v>
      </c>
      <c r="Y84" s="28"/>
      <c r="Z84" s="34" t="s">
        <v>80</v>
      </c>
      <c r="AA84" s="28"/>
      <c r="AB84" s="37"/>
      <c r="AC84" s="38"/>
      <c r="AD84" s="34"/>
      <c r="AE84" s="28"/>
      <c r="AF84" s="34" t="s">
        <v>8</v>
      </c>
      <c r="AG84" s="28"/>
      <c r="AH84" s="34" t="s">
        <v>291</v>
      </c>
      <c r="AI84" s="27"/>
      <c r="AJ84" s="28"/>
      <c r="AK84" s="34" t="s">
        <v>9</v>
      </c>
      <c r="AL84" s="27"/>
      <c r="AM84" s="27"/>
      <c r="AN84" s="87"/>
      <c r="AO84" s="86"/>
      <c r="AP84" s="88"/>
      <c r="AQ84" s="27"/>
      <c r="AR84" s="27"/>
      <c r="AS84" s="28"/>
    </row>
    <row r="85" spans="1:45" ht="60" customHeight="1">
      <c r="A85" s="39"/>
      <c r="B85" s="40"/>
      <c r="C85" s="25">
        <v>43735</v>
      </c>
      <c r="D85" s="26"/>
      <c r="E85" s="21" t="s">
        <v>124</v>
      </c>
      <c r="F85" s="22"/>
      <c r="G85" s="43">
        <v>92120</v>
      </c>
      <c r="H85" s="44"/>
      <c r="I85" s="45"/>
      <c r="J85" s="46"/>
      <c r="K85" s="47"/>
      <c r="L85" s="46">
        <v>6</v>
      </c>
      <c r="M85" s="47"/>
      <c r="N85" s="20"/>
      <c r="O85" s="21"/>
      <c r="P85" s="22"/>
      <c r="Q85" s="46">
        <v>2</v>
      </c>
      <c r="R85" s="47"/>
      <c r="S85" s="54"/>
      <c r="T85" s="55"/>
      <c r="U85" s="80"/>
      <c r="V85" s="20" t="s">
        <v>28</v>
      </c>
      <c r="W85" s="22"/>
      <c r="X85" s="20" t="s">
        <v>12</v>
      </c>
      <c r="Y85" s="22"/>
      <c r="Z85" s="20" t="s">
        <v>78</v>
      </c>
      <c r="AA85" s="22"/>
      <c r="AB85" s="50">
        <v>0.66666666666666663</v>
      </c>
      <c r="AC85" s="51"/>
      <c r="AD85" s="20"/>
      <c r="AE85" s="22"/>
      <c r="AF85" s="20" t="s">
        <v>8</v>
      </c>
      <c r="AG85" s="22"/>
      <c r="AH85" s="20" t="s">
        <v>20</v>
      </c>
      <c r="AI85" s="21"/>
      <c r="AJ85" s="22"/>
      <c r="AK85" s="20" t="s">
        <v>9</v>
      </c>
      <c r="AL85" s="21"/>
      <c r="AM85" s="21"/>
      <c r="AN85" s="65"/>
      <c r="AO85" s="60"/>
      <c r="AP85" s="61"/>
      <c r="AQ85" s="21"/>
      <c r="AR85" s="21"/>
      <c r="AS85" s="22"/>
    </row>
    <row r="86" spans="1:45" ht="60" customHeight="1">
      <c r="A86" s="23"/>
      <c r="B86" s="24"/>
      <c r="C86" s="25">
        <v>43736</v>
      </c>
      <c r="D86" s="26"/>
      <c r="E86" s="27" t="s">
        <v>125</v>
      </c>
      <c r="F86" s="28"/>
      <c r="G86" s="29">
        <v>75005</v>
      </c>
      <c r="H86" s="30"/>
      <c r="I86" s="31"/>
      <c r="J86" s="32">
        <v>18</v>
      </c>
      <c r="K86" s="33"/>
      <c r="L86" s="32">
        <v>18</v>
      </c>
      <c r="M86" s="33"/>
      <c r="N86" s="34" t="s">
        <v>38</v>
      </c>
      <c r="O86" s="27"/>
      <c r="P86" s="28"/>
      <c r="Q86" s="32">
        <v>1</v>
      </c>
      <c r="R86" s="33"/>
      <c r="S86" s="52"/>
      <c r="T86" s="53"/>
      <c r="U86" s="81"/>
      <c r="V86" s="34" t="s">
        <v>46</v>
      </c>
      <c r="W86" s="28"/>
      <c r="X86" s="34"/>
      <c r="Y86" s="28"/>
      <c r="Z86" s="34" t="s">
        <v>6</v>
      </c>
      <c r="AA86" s="28"/>
      <c r="AB86" s="37">
        <v>0.75</v>
      </c>
      <c r="AC86" s="38"/>
      <c r="AD86" s="34"/>
      <c r="AE86" s="28"/>
      <c r="AF86" s="34" t="s">
        <v>8</v>
      </c>
      <c r="AG86" s="28"/>
      <c r="AH86" s="34" t="s">
        <v>20</v>
      </c>
      <c r="AI86" s="27"/>
      <c r="AJ86" s="28"/>
      <c r="AK86" s="34" t="s">
        <v>9</v>
      </c>
      <c r="AL86" s="27"/>
      <c r="AM86" s="27"/>
      <c r="AN86" s="87"/>
      <c r="AO86" s="86"/>
      <c r="AP86" s="88"/>
      <c r="AQ86" s="27"/>
      <c r="AR86" s="27"/>
      <c r="AS86" s="28"/>
    </row>
    <row r="87" spans="1:45" ht="60" customHeight="1">
      <c r="A87" s="39"/>
      <c r="B87" s="40"/>
      <c r="C87" s="25">
        <v>43741</v>
      </c>
      <c r="D87" s="26"/>
      <c r="E87" s="21" t="s">
        <v>126</v>
      </c>
      <c r="F87" s="22"/>
      <c r="G87" s="43"/>
      <c r="H87" s="44"/>
      <c r="I87" s="45"/>
      <c r="J87" s="46"/>
      <c r="K87" s="47"/>
      <c r="L87" s="46"/>
      <c r="M87" s="47"/>
      <c r="N87" s="20"/>
      <c r="O87" s="21"/>
      <c r="P87" s="22"/>
      <c r="Q87" s="46"/>
      <c r="R87" s="47"/>
      <c r="S87" s="54"/>
      <c r="T87" s="55"/>
      <c r="U87" s="80"/>
      <c r="V87" s="20" t="s">
        <v>46</v>
      </c>
      <c r="W87" s="22"/>
      <c r="X87" s="20"/>
      <c r="Y87" s="22"/>
      <c r="Z87" s="20" t="s">
        <v>41</v>
      </c>
      <c r="AA87" s="22"/>
      <c r="AB87" s="50"/>
      <c r="AC87" s="51"/>
      <c r="AD87" s="20"/>
      <c r="AE87" s="22"/>
      <c r="AF87" s="20" t="s">
        <v>22</v>
      </c>
      <c r="AG87" s="22"/>
      <c r="AH87" s="20" t="s">
        <v>17</v>
      </c>
      <c r="AI87" s="21"/>
      <c r="AJ87" s="22"/>
      <c r="AK87" s="20" t="s">
        <v>9</v>
      </c>
      <c r="AL87" s="21"/>
      <c r="AM87" s="21"/>
      <c r="AN87" s="65"/>
      <c r="AO87" s="60"/>
      <c r="AP87" s="61"/>
      <c r="AQ87" s="21"/>
      <c r="AR87" s="21"/>
      <c r="AS87" s="22"/>
    </row>
    <row r="88" spans="1:45" ht="60" customHeight="1">
      <c r="A88" s="23"/>
      <c r="B88" s="24"/>
      <c r="C88" s="25">
        <v>43746</v>
      </c>
      <c r="D88" s="26"/>
      <c r="E88" s="27" t="s">
        <v>127</v>
      </c>
      <c r="F88" s="28"/>
      <c r="G88" s="29"/>
      <c r="H88" s="30"/>
      <c r="I88" s="31"/>
      <c r="J88" s="32"/>
      <c r="K88" s="33"/>
      <c r="L88" s="32"/>
      <c r="M88" s="33"/>
      <c r="N88" s="34"/>
      <c r="O88" s="27"/>
      <c r="P88" s="28"/>
      <c r="Q88" s="32">
        <v>1</v>
      </c>
      <c r="R88" s="33"/>
      <c r="S88" s="35"/>
      <c r="T88" s="36"/>
      <c r="U88" s="81"/>
      <c r="V88" s="34" t="s">
        <v>46</v>
      </c>
      <c r="W88" s="28"/>
      <c r="X88" s="34"/>
      <c r="Y88" s="28"/>
      <c r="Z88" s="34" t="s">
        <v>6</v>
      </c>
      <c r="AA88" s="28"/>
      <c r="AB88" s="37"/>
      <c r="AC88" s="38"/>
      <c r="AD88" s="34"/>
      <c r="AE88" s="28"/>
      <c r="AF88" s="34" t="s">
        <v>8</v>
      </c>
      <c r="AG88" s="28"/>
      <c r="AH88" s="34" t="s">
        <v>20</v>
      </c>
      <c r="AI88" s="27"/>
      <c r="AJ88" s="28"/>
      <c r="AK88" s="34" t="s">
        <v>9</v>
      </c>
      <c r="AL88" s="27"/>
      <c r="AM88" s="27"/>
      <c r="AN88" s="87"/>
      <c r="AO88" s="86"/>
      <c r="AP88" s="88"/>
      <c r="AQ88" s="27" t="s">
        <v>118</v>
      </c>
      <c r="AR88" s="27"/>
      <c r="AS88" s="28"/>
    </row>
    <row r="89" spans="1:45" ht="60" customHeight="1">
      <c r="A89" s="39"/>
      <c r="B89" s="40"/>
      <c r="C89" s="25">
        <v>43747</v>
      </c>
      <c r="D89" s="26"/>
      <c r="E89" s="21" t="s">
        <v>93</v>
      </c>
      <c r="F89" s="22"/>
      <c r="G89" s="43">
        <v>75014</v>
      </c>
      <c r="H89" s="44"/>
      <c r="I89" s="45"/>
      <c r="J89" s="46"/>
      <c r="K89" s="47"/>
      <c r="L89" s="46">
        <v>8</v>
      </c>
      <c r="M89" s="47"/>
      <c r="N89" s="20"/>
      <c r="O89" s="21"/>
      <c r="P89" s="22"/>
      <c r="Q89" s="46"/>
      <c r="R89" s="47"/>
      <c r="S89" s="54"/>
      <c r="T89" s="55"/>
      <c r="U89" s="80"/>
      <c r="V89" s="20" t="s">
        <v>26</v>
      </c>
      <c r="W89" s="22"/>
      <c r="X89" s="20"/>
      <c r="Y89" s="22"/>
      <c r="Z89" s="20" t="s">
        <v>41</v>
      </c>
      <c r="AA89" s="22"/>
      <c r="AB89" s="50"/>
      <c r="AC89" s="51"/>
      <c r="AD89" s="20"/>
      <c r="AE89" s="22"/>
      <c r="AF89" s="20" t="s">
        <v>8</v>
      </c>
      <c r="AG89" s="22"/>
      <c r="AH89" s="20" t="s">
        <v>291</v>
      </c>
      <c r="AI89" s="21"/>
      <c r="AJ89" s="22"/>
      <c r="AK89" s="20" t="s">
        <v>9</v>
      </c>
      <c r="AL89" s="21"/>
      <c r="AM89" s="21"/>
      <c r="AN89" s="65"/>
      <c r="AO89" s="60"/>
      <c r="AP89" s="61"/>
      <c r="AQ89" s="21"/>
      <c r="AR89" s="21"/>
      <c r="AS89" s="22"/>
    </row>
    <row r="90" spans="1:45" ht="60" customHeight="1">
      <c r="A90" s="23"/>
      <c r="B90" s="24"/>
      <c r="C90" s="25">
        <v>43751</v>
      </c>
      <c r="D90" s="26"/>
      <c r="E90" s="27" t="s">
        <v>128</v>
      </c>
      <c r="F90" s="28"/>
      <c r="G90" s="29">
        <v>75017</v>
      </c>
      <c r="H90" s="30"/>
      <c r="I90" s="31"/>
      <c r="J90" s="32"/>
      <c r="K90" s="33"/>
      <c r="L90" s="32">
        <v>6</v>
      </c>
      <c r="M90" s="33"/>
      <c r="N90" s="34"/>
      <c r="O90" s="27"/>
      <c r="P90" s="28"/>
      <c r="Q90" s="32"/>
      <c r="R90" s="33"/>
      <c r="S90" s="52"/>
      <c r="T90" s="53"/>
      <c r="U90" s="81"/>
      <c r="V90" s="34" t="s">
        <v>26</v>
      </c>
      <c r="W90" s="28"/>
      <c r="X90" s="34"/>
      <c r="Y90" s="28"/>
      <c r="Z90" s="34" t="s">
        <v>41</v>
      </c>
      <c r="AA90" s="28"/>
      <c r="AB90" s="37"/>
      <c r="AC90" s="38"/>
      <c r="AD90" s="34"/>
      <c r="AE90" s="28"/>
      <c r="AF90" s="34" t="s">
        <v>8</v>
      </c>
      <c r="AG90" s="28"/>
      <c r="AH90" s="34" t="s">
        <v>17</v>
      </c>
      <c r="AI90" s="27"/>
      <c r="AJ90" s="28"/>
      <c r="AK90" s="34" t="s">
        <v>9</v>
      </c>
      <c r="AL90" s="27"/>
      <c r="AM90" s="27"/>
      <c r="AN90" s="87"/>
      <c r="AO90" s="86"/>
      <c r="AP90" s="88"/>
      <c r="AQ90" s="27"/>
      <c r="AR90" s="27"/>
      <c r="AS90" s="28"/>
    </row>
    <row r="91" spans="1:45" ht="60" customHeight="1">
      <c r="A91" s="39"/>
      <c r="B91" s="40"/>
      <c r="C91" s="25">
        <v>43758</v>
      </c>
      <c r="D91" s="26"/>
      <c r="E91" s="21" t="s">
        <v>129</v>
      </c>
      <c r="F91" s="22"/>
      <c r="G91" s="43"/>
      <c r="H91" s="44"/>
      <c r="I91" s="45"/>
      <c r="J91" s="46"/>
      <c r="K91" s="47"/>
      <c r="L91" s="46"/>
      <c r="M91" s="47"/>
      <c r="N91" s="20"/>
      <c r="O91" s="21"/>
      <c r="P91" s="22"/>
      <c r="Q91" s="46"/>
      <c r="R91" s="47"/>
      <c r="S91" s="48"/>
      <c r="T91" s="49"/>
      <c r="U91" s="80"/>
      <c r="V91" s="20" t="s">
        <v>46</v>
      </c>
      <c r="W91" s="22"/>
      <c r="X91" s="20"/>
      <c r="Y91" s="22"/>
      <c r="Z91" s="20"/>
      <c r="AA91" s="22"/>
      <c r="AB91" s="50"/>
      <c r="AC91" s="51"/>
      <c r="AD91" s="20"/>
      <c r="AE91" s="22"/>
      <c r="AF91" s="20" t="s">
        <v>8</v>
      </c>
      <c r="AG91" s="22"/>
      <c r="AH91" s="20" t="s">
        <v>20</v>
      </c>
      <c r="AI91" s="21"/>
      <c r="AJ91" s="22"/>
      <c r="AK91" s="20" t="s">
        <v>9</v>
      </c>
      <c r="AL91" s="21"/>
      <c r="AM91" s="21"/>
      <c r="AN91" s="65"/>
      <c r="AO91" s="60"/>
      <c r="AP91" s="61"/>
      <c r="AQ91" s="21" t="s">
        <v>118</v>
      </c>
      <c r="AR91" s="21"/>
      <c r="AS91" s="22"/>
    </row>
    <row r="92" spans="1:45" ht="60" customHeight="1">
      <c r="A92" s="23"/>
      <c r="B92" s="24"/>
      <c r="C92" s="25">
        <v>43759</v>
      </c>
      <c r="D92" s="26"/>
      <c r="E92" s="27" t="s">
        <v>130</v>
      </c>
      <c r="F92" s="28"/>
      <c r="G92" s="29"/>
      <c r="H92" s="30"/>
      <c r="I92" s="31"/>
      <c r="J92" s="32"/>
      <c r="K92" s="33"/>
      <c r="L92" s="32"/>
      <c r="M92" s="33"/>
      <c r="N92" s="34"/>
      <c r="O92" s="27"/>
      <c r="P92" s="28"/>
      <c r="Q92" s="32"/>
      <c r="R92" s="33"/>
      <c r="S92" s="35"/>
      <c r="T92" s="36"/>
      <c r="U92" s="81"/>
      <c r="V92" s="34" t="s">
        <v>46</v>
      </c>
      <c r="W92" s="28"/>
      <c r="X92" s="34"/>
      <c r="Y92" s="28"/>
      <c r="Z92" s="34" t="s">
        <v>41</v>
      </c>
      <c r="AA92" s="28"/>
      <c r="AB92" s="37"/>
      <c r="AC92" s="38"/>
      <c r="AD92" s="34"/>
      <c r="AE92" s="28"/>
      <c r="AF92" s="34" t="s">
        <v>8</v>
      </c>
      <c r="AG92" s="28"/>
      <c r="AH92" s="34" t="s">
        <v>20</v>
      </c>
      <c r="AI92" s="27"/>
      <c r="AJ92" s="28"/>
      <c r="AK92" s="34" t="s">
        <v>9</v>
      </c>
      <c r="AL92" s="27"/>
      <c r="AM92" s="27"/>
      <c r="AN92" s="87"/>
      <c r="AO92" s="86"/>
      <c r="AP92" s="88"/>
      <c r="AQ92" s="27" t="s">
        <v>118</v>
      </c>
      <c r="AR92" s="27"/>
      <c r="AS92" s="28"/>
    </row>
    <row r="93" spans="1:45" ht="60" customHeight="1">
      <c r="A93" s="39"/>
      <c r="B93" s="40"/>
      <c r="C93" s="25">
        <v>43768</v>
      </c>
      <c r="D93" s="26"/>
      <c r="E93" s="21" t="s">
        <v>131</v>
      </c>
      <c r="F93" s="22"/>
      <c r="G93" s="43">
        <v>75015</v>
      </c>
      <c r="H93" s="44"/>
      <c r="I93" s="45"/>
      <c r="J93" s="46"/>
      <c r="K93" s="47"/>
      <c r="L93" s="46">
        <v>12</v>
      </c>
      <c r="M93" s="47"/>
      <c r="N93" s="20"/>
      <c r="O93" s="21"/>
      <c r="P93" s="22"/>
      <c r="Q93" s="46">
        <v>4</v>
      </c>
      <c r="R93" s="47"/>
      <c r="S93" s="54"/>
      <c r="T93" s="55"/>
      <c r="U93" s="80"/>
      <c r="V93" s="20" t="s">
        <v>28</v>
      </c>
      <c r="W93" s="22"/>
      <c r="X93" s="20"/>
      <c r="Y93" s="22"/>
      <c r="Z93" s="20" t="s">
        <v>80</v>
      </c>
      <c r="AA93" s="22"/>
      <c r="AB93" s="50"/>
      <c r="AC93" s="51"/>
      <c r="AD93" s="20"/>
      <c r="AE93" s="22"/>
      <c r="AF93" s="20" t="s">
        <v>8</v>
      </c>
      <c r="AG93" s="22"/>
      <c r="AH93" s="20" t="s">
        <v>20</v>
      </c>
      <c r="AI93" s="21"/>
      <c r="AJ93" s="22"/>
      <c r="AK93" s="20" t="s">
        <v>9</v>
      </c>
      <c r="AL93" s="21"/>
      <c r="AM93" s="21"/>
      <c r="AN93" s="65"/>
      <c r="AO93" s="60"/>
      <c r="AP93" s="61"/>
      <c r="AQ93" s="21"/>
      <c r="AR93" s="21"/>
      <c r="AS93" s="22"/>
    </row>
    <row r="94" spans="1:45" ht="60" customHeight="1">
      <c r="A94" s="23"/>
      <c r="B94" s="24"/>
      <c r="C94" s="25">
        <v>43782</v>
      </c>
      <c r="D94" s="26"/>
      <c r="E94" s="27" t="s">
        <v>132</v>
      </c>
      <c r="F94" s="28"/>
      <c r="G94" s="29"/>
      <c r="H94" s="30"/>
      <c r="I94" s="31"/>
      <c r="J94" s="32"/>
      <c r="K94" s="33"/>
      <c r="L94" s="32"/>
      <c r="M94" s="33"/>
      <c r="N94" s="34"/>
      <c r="O94" s="27"/>
      <c r="P94" s="28"/>
      <c r="Q94" s="32"/>
      <c r="R94" s="33"/>
      <c r="S94" s="35"/>
      <c r="T94" s="36"/>
      <c r="U94" s="81"/>
      <c r="V94" s="34" t="s">
        <v>46</v>
      </c>
      <c r="W94" s="28"/>
      <c r="X94" s="34"/>
      <c r="Y94" s="28"/>
      <c r="Z94" s="34"/>
      <c r="AA94" s="28"/>
      <c r="AB94" s="37"/>
      <c r="AC94" s="38"/>
      <c r="AD94" s="34"/>
      <c r="AE94" s="28"/>
      <c r="AF94" s="34" t="s">
        <v>8</v>
      </c>
      <c r="AG94" s="28"/>
      <c r="AH94" s="34" t="s">
        <v>20</v>
      </c>
      <c r="AI94" s="27"/>
      <c r="AJ94" s="28"/>
      <c r="AK94" s="34" t="s">
        <v>9</v>
      </c>
      <c r="AL94" s="27"/>
      <c r="AM94" s="27"/>
      <c r="AN94" s="87"/>
      <c r="AO94" s="86"/>
      <c r="AP94" s="88"/>
      <c r="AQ94" s="27" t="s">
        <v>118</v>
      </c>
      <c r="AR94" s="27"/>
      <c r="AS94" s="28"/>
    </row>
    <row r="95" spans="1:45" ht="60" customHeight="1">
      <c r="A95" s="39"/>
      <c r="B95" s="40"/>
      <c r="C95" s="25">
        <v>43792</v>
      </c>
      <c r="D95" s="26"/>
      <c r="E95" s="21" t="s">
        <v>89</v>
      </c>
      <c r="F95" s="22"/>
      <c r="G95" s="43"/>
      <c r="H95" s="44"/>
      <c r="I95" s="45"/>
      <c r="J95" s="46"/>
      <c r="K95" s="47"/>
      <c r="L95" s="46"/>
      <c r="M95" s="47"/>
      <c r="N95" s="20"/>
      <c r="O95" s="21"/>
      <c r="P95" s="22"/>
      <c r="Q95" s="46">
        <v>2</v>
      </c>
      <c r="R95" s="47"/>
      <c r="S95" s="48"/>
      <c r="T95" s="49"/>
      <c r="U95" s="80"/>
      <c r="V95" s="20" t="s">
        <v>46</v>
      </c>
      <c r="W95" s="22"/>
      <c r="X95" s="20" t="s">
        <v>56</v>
      </c>
      <c r="Y95" s="22"/>
      <c r="Z95" s="20" t="s">
        <v>80</v>
      </c>
      <c r="AA95" s="22"/>
      <c r="AB95" s="50">
        <v>0.70833333333333337</v>
      </c>
      <c r="AC95" s="51"/>
      <c r="AD95" s="20" t="s">
        <v>53</v>
      </c>
      <c r="AE95" s="22"/>
      <c r="AF95" s="20" t="s">
        <v>8</v>
      </c>
      <c r="AG95" s="22"/>
      <c r="AH95" s="20" t="s">
        <v>20</v>
      </c>
      <c r="AI95" s="21"/>
      <c r="AJ95" s="22"/>
      <c r="AK95" s="20" t="s">
        <v>9</v>
      </c>
      <c r="AL95" s="21"/>
      <c r="AM95" s="21"/>
      <c r="AN95" s="65"/>
      <c r="AO95" s="60"/>
      <c r="AP95" s="61"/>
      <c r="AQ95" s="21" t="s">
        <v>118</v>
      </c>
      <c r="AR95" s="21"/>
      <c r="AS95" s="22"/>
    </row>
    <row r="96" spans="1:45" ht="60" customHeight="1">
      <c r="A96" s="23"/>
      <c r="B96" s="24"/>
      <c r="C96" s="25">
        <v>43793</v>
      </c>
      <c r="D96" s="26"/>
      <c r="E96" s="27" t="s">
        <v>133</v>
      </c>
      <c r="F96" s="28"/>
      <c r="G96" s="29">
        <v>75015</v>
      </c>
      <c r="H96" s="30"/>
      <c r="I96" s="31"/>
      <c r="J96" s="32"/>
      <c r="K96" s="33"/>
      <c r="L96" s="32">
        <v>6</v>
      </c>
      <c r="M96" s="33"/>
      <c r="N96" s="34"/>
      <c r="O96" s="27"/>
      <c r="P96" s="28"/>
      <c r="Q96" s="32"/>
      <c r="R96" s="33"/>
      <c r="S96" s="52"/>
      <c r="T96" s="53"/>
      <c r="U96" s="81"/>
      <c r="V96" s="34" t="s">
        <v>26</v>
      </c>
      <c r="W96" s="28"/>
      <c r="X96" s="34"/>
      <c r="Y96" s="28"/>
      <c r="Z96" s="34"/>
      <c r="AA96" s="28"/>
      <c r="AB96" s="37">
        <v>0.70833333333333337</v>
      </c>
      <c r="AC96" s="38"/>
      <c r="AD96" s="34" t="s">
        <v>19</v>
      </c>
      <c r="AE96" s="28"/>
      <c r="AF96" s="34" t="s">
        <v>8</v>
      </c>
      <c r="AG96" s="28"/>
      <c r="AH96" s="34" t="s">
        <v>291</v>
      </c>
      <c r="AI96" s="27"/>
      <c r="AJ96" s="28"/>
      <c r="AK96" s="34" t="s">
        <v>9</v>
      </c>
      <c r="AL96" s="27"/>
      <c r="AM96" s="27"/>
      <c r="AN96" s="87"/>
      <c r="AO96" s="86"/>
      <c r="AP96" s="88"/>
      <c r="AQ96" s="27"/>
      <c r="AR96" s="27"/>
      <c r="AS96" s="28"/>
    </row>
    <row r="97" spans="1:45" ht="60" customHeight="1">
      <c r="A97" s="39"/>
      <c r="B97" s="40"/>
      <c r="C97" s="25">
        <v>43793</v>
      </c>
      <c r="D97" s="26"/>
      <c r="E97" s="21" t="s">
        <v>134</v>
      </c>
      <c r="F97" s="22"/>
      <c r="G97" s="43"/>
      <c r="H97" s="44"/>
      <c r="I97" s="45"/>
      <c r="J97" s="46"/>
      <c r="K97" s="47"/>
      <c r="L97" s="46"/>
      <c r="M97" s="47"/>
      <c r="N97" s="20"/>
      <c r="O97" s="21"/>
      <c r="P97" s="22"/>
      <c r="Q97" s="46"/>
      <c r="R97" s="47"/>
      <c r="S97" s="48"/>
      <c r="T97" s="49"/>
      <c r="U97" s="80"/>
      <c r="V97" s="20" t="s">
        <v>46</v>
      </c>
      <c r="W97" s="22"/>
      <c r="X97" s="20"/>
      <c r="Y97" s="22"/>
      <c r="Z97" s="20" t="s">
        <v>41</v>
      </c>
      <c r="AA97" s="22"/>
      <c r="AB97" s="50"/>
      <c r="AC97" s="51"/>
      <c r="AD97" s="20"/>
      <c r="AE97" s="22"/>
      <c r="AF97" s="20" t="s">
        <v>8</v>
      </c>
      <c r="AG97" s="22"/>
      <c r="AH97" s="20" t="s">
        <v>17</v>
      </c>
      <c r="AI97" s="21"/>
      <c r="AJ97" s="22"/>
      <c r="AK97" s="20" t="s">
        <v>9</v>
      </c>
      <c r="AL97" s="21"/>
      <c r="AM97" s="21"/>
      <c r="AN97" s="65"/>
      <c r="AO97" s="60"/>
      <c r="AP97" s="61"/>
      <c r="AQ97" s="21" t="s">
        <v>118</v>
      </c>
      <c r="AR97" s="21"/>
      <c r="AS97" s="22"/>
    </row>
    <row r="98" spans="1:45" ht="60" customHeight="1">
      <c r="A98" s="23"/>
      <c r="B98" s="24"/>
      <c r="C98" s="25">
        <v>43795</v>
      </c>
      <c r="D98" s="26"/>
      <c r="E98" s="27" t="s">
        <v>135</v>
      </c>
      <c r="F98" s="28"/>
      <c r="G98" s="29">
        <v>75015</v>
      </c>
      <c r="H98" s="30"/>
      <c r="I98" s="31"/>
      <c r="J98" s="32"/>
      <c r="K98" s="33"/>
      <c r="L98" s="32"/>
      <c r="M98" s="33"/>
      <c r="N98" s="34"/>
      <c r="O98" s="27"/>
      <c r="P98" s="28"/>
      <c r="Q98" s="32"/>
      <c r="R98" s="33"/>
      <c r="S98" s="52"/>
      <c r="T98" s="53"/>
      <c r="U98" s="81"/>
      <c r="V98" s="34" t="s">
        <v>46</v>
      </c>
      <c r="W98" s="28"/>
      <c r="X98" s="34" t="s">
        <v>56</v>
      </c>
      <c r="Y98" s="28"/>
      <c r="Z98" s="34" t="s">
        <v>41</v>
      </c>
      <c r="AA98" s="28"/>
      <c r="AB98" s="37"/>
      <c r="AC98" s="38"/>
      <c r="AD98" s="34"/>
      <c r="AE98" s="28"/>
      <c r="AF98" s="34" t="s">
        <v>22</v>
      </c>
      <c r="AG98" s="28"/>
      <c r="AH98" s="34" t="s">
        <v>17</v>
      </c>
      <c r="AI98" s="27"/>
      <c r="AJ98" s="28"/>
      <c r="AK98" s="34" t="s">
        <v>9</v>
      </c>
      <c r="AL98" s="27"/>
      <c r="AM98" s="27"/>
      <c r="AN98" s="87"/>
      <c r="AO98" s="86"/>
      <c r="AP98" s="88"/>
      <c r="AQ98" s="27"/>
      <c r="AR98" s="27"/>
      <c r="AS98" s="28"/>
    </row>
    <row r="99" spans="1:45" ht="60" customHeight="1">
      <c r="A99" s="39"/>
      <c r="B99" s="40"/>
      <c r="C99" s="25">
        <v>43816</v>
      </c>
      <c r="D99" s="26"/>
      <c r="E99" s="21" t="s">
        <v>136</v>
      </c>
      <c r="F99" s="22"/>
      <c r="G99" s="43">
        <v>75013</v>
      </c>
      <c r="H99" s="44"/>
      <c r="I99" s="45"/>
      <c r="J99" s="46"/>
      <c r="K99" s="47"/>
      <c r="L99" s="46"/>
      <c r="M99" s="47"/>
      <c r="N99" s="20"/>
      <c r="O99" s="21"/>
      <c r="P99" s="22"/>
      <c r="Q99" s="46">
        <v>1</v>
      </c>
      <c r="R99" s="47"/>
      <c r="S99" s="54"/>
      <c r="T99" s="55"/>
      <c r="U99" s="80"/>
      <c r="V99" s="20" t="s">
        <v>46</v>
      </c>
      <c r="W99" s="22"/>
      <c r="X99" s="20" t="s">
        <v>56</v>
      </c>
      <c r="Y99" s="22"/>
      <c r="Z99" s="20" t="s">
        <v>41</v>
      </c>
      <c r="AA99" s="22"/>
      <c r="AB99" s="50"/>
      <c r="AC99" s="51"/>
      <c r="AD99" s="20"/>
      <c r="AE99" s="22"/>
      <c r="AF99" s="20" t="s">
        <v>22</v>
      </c>
      <c r="AG99" s="22"/>
      <c r="AH99" s="20" t="s">
        <v>17</v>
      </c>
      <c r="AI99" s="21"/>
      <c r="AJ99" s="22"/>
      <c r="AK99" s="20" t="s">
        <v>9</v>
      </c>
      <c r="AL99" s="21"/>
      <c r="AM99" s="21"/>
      <c r="AN99" s="65"/>
      <c r="AO99" s="60"/>
      <c r="AP99" s="61"/>
      <c r="AQ99" s="21"/>
      <c r="AR99" s="21"/>
      <c r="AS99" s="22"/>
    </row>
    <row r="100" spans="1:45" ht="60" customHeight="1">
      <c r="A100" s="23"/>
      <c r="B100" s="24"/>
      <c r="C100" s="25">
        <v>43816</v>
      </c>
      <c r="D100" s="26"/>
      <c r="E100" s="27" t="s">
        <v>137</v>
      </c>
      <c r="F100" s="28"/>
      <c r="G100" s="29">
        <v>75005</v>
      </c>
      <c r="H100" s="30"/>
      <c r="I100" s="31"/>
      <c r="J100" s="32"/>
      <c r="K100" s="33"/>
      <c r="L100" s="32"/>
      <c r="M100" s="33"/>
      <c r="N100" s="34"/>
      <c r="O100" s="27"/>
      <c r="P100" s="28"/>
      <c r="Q100" s="32"/>
      <c r="R100" s="33"/>
      <c r="S100" s="52"/>
      <c r="T100" s="53"/>
      <c r="U100" s="81"/>
      <c r="V100" s="34" t="s">
        <v>46</v>
      </c>
      <c r="W100" s="28"/>
      <c r="X100" s="34" t="s">
        <v>32</v>
      </c>
      <c r="Y100" s="28"/>
      <c r="Z100" s="34" t="s">
        <v>41</v>
      </c>
      <c r="AA100" s="28"/>
      <c r="AB100" s="37">
        <v>0.70833333333333337</v>
      </c>
      <c r="AC100" s="38"/>
      <c r="AD100" s="34" t="s">
        <v>19</v>
      </c>
      <c r="AE100" s="28"/>
      <c r="AF100" s="34" t="s">
        <v>8</v>
      </c>
      <c r="AG100" s="28"/>
      <c r="AH100" s="34" t="s">
        <v>17</v>
      </c>
      <c r="AI100" s="27"/>
      <c r="AJ100" s="28"/>
      <c r="AK100" s="34" t="s">
        <v>9</v>
      </c>
      <c r="AL100" s="27"/>
      <c r="AM100" s="27"/>
      <c r="AN100" s="87"/>
      <c r="AO100" s="86"/>
      <c r="AP100" s="88"/>
      <c r="AQ100" s="27"/>
      <c r="AR100" s="27"/>
      <c r="AS100" s="28"/>
    </row>
    <row r="101" spans="1:45" ht="34">
      <c r="A101" s="39"/>
      <c r="B101" s="40"/>
      <c r="C101" s="93">
        <v>43832</v>
      </c>
      <c r="D101" s="59"/>
      <c r="E101" s="21" t="s">
        <v>138</v>
      </c>
      <c r="F101" s="22"/>
      <c r="G101" s="43"/>
      <c r="H101" s="44"/>
      <c r="I101" s="45"/>
      <c r="J101" s="46"/>
      <c r="K101" s="47"/>
      <c r="L101" s="46"/>
      <c r="M101" s="47"/>
      <c r="N101" s="20"/>
      <c r="O101" s="21"/>
      <c r="P101" s="22"/>
      <c r="Q101" s="46"/>
      <c r="R101" s="47"/>
      <c r="S101" s="48"/>
      <c r="T101" s="49"/>
      <c r="U101" s="80"/>
      <c r="V101" s="20" t="s">
        <v>46</v>
      </c>
      <c r="W101" s="22"/>
      <c r="X101" s="20"/>
      <c r="Y101" s="22"/>
      <c r="Z101" s="20"/>
      <c r="AA101" s="22"/>
      <c r="AB101" s="50"/>
      <c r="AC101" s="51"/>
      <c r="AD101" s="20"/>
      <c r="AE101" s="22"/>
      <c r="AF101" s="20" t="s">
        <v>8</v>
      </c>
      <c r="AG101" s="22"/>
      <c r="AH101" s="20" t="s">
        <v>20</v>
      </c>
      <c r="AI101" s="21"/>
      <c r="AJ101" s="22"/>
      <c r="AK101" s="20" t="s">
        <v>9</v>
      </c>
      <c r="AL101" s="21"/>
      <c r="AM101" s="21"/>
      <c r="AN101" s="65"/>
      <c r="AO101" s="60"/>
      <c r="AP101" s="61"/>
      <c r="AQ101" s="21" t="s">
        <v>118</v>
      </c>
      <c r="AR101" s="21"/>
      <c r="AS101" s="22"/>
    </row>
    <row r="102" spans="1:45" ht="34">
      <c r="A102" s="23"/>
      <c r="B102" s="24"/>
      <c r="C102" s="93">
        <v>43838</v>
      </c>
      <c r="D102" s="59"/>
      <c r="E102" s="27" t="s">
        <v>139</v>
      </c>
      <c r="F102" s="28"/>
      <c r="G102" s="29"/>
      <c r="H102" s="30"/>
      <c r="I102" s="31"/>
      <c r="J102" s="32"/>
      <c r="K102" s="33"/>
      <c r="L102" s="32"/>
      <c r="M102" s="33"/>
      <c r="N102" s="34"/>
      <c r="O102" s="27"/>
      <c r="P102" s="28"/>
      <c r="Q102" s="32"/>
      <c r="R102" s="33"/>
      <c r="S102" s="35"/>
      <c r="T102" s="36"/>
      <c r="U102" s="81"/>
      <c r="V102" s="34" t="s">
        <v>46</v>
      </c>
      <c r="W102" s="28"/>
      <c r="X102" s="34"/>
      <c r="Y102" s="28"/>
      <c r="Z102" s="34"/>
      <c r="AA102" s="28"/>
      <c r="AB102" s="37"/>
      <c r="AC102" s="38"/>
      <c r="AD102" s="34"/>
      <c r="AE102" s="28"/>
      <c r="AF102" s="34" t="s">
        <v>8</v>
      </c>
      <c r="AG102" s="28"/>
      <c r="AH102" s="34" t="s">
        <v>20</v>
      </c>
      <c r="AI102" s="27"/>
      <c r="AJ102" s="28"/>
      <c r="AK102" s="34" t="s">
        <v>9</v>
      </c>
      <c r="AL102" s="27"/>
      <c r="AM102" s="27"/>
      <c r="AN102" s="87"/>
      <c r="AO102" s="86"/>
      <c r="AP102" s="88"/>
      <c r="AQ102" s="27" t="s">
        <v>118</v>
      </c>
      <c r="AR102" s="27"/>
      <c r="AS102" s="28"/>
    </row>
    <row r="103" spans="1:45" ht="37">
      <c r="A103" s="39"/>
      <c r="B103" s="40"/>
      <c r="C103" s="93">
        <v>43847</v>
      </c>
      <c r="D103" s="59"/>
      <c r="E103" s="21" t="s">
        <v>140</v>
      </c>
      <c r="F103" s="22"/>
      <c r="G103" s="43">
        <v>83470</v>
      </c>
      <c r="H103" s="44"/>
      <c r="I103" s="45"/>
      <c r="J103" s="46"/>
      <c r="K103" s="47"/>
      <c r="L103" s="46"/>
      <c r="M103" s="47"/>
      <c r="N103" s="20"/>
      <c r="O103" s="21"/>
      <c r="P103" s="22"/>
      <c r="Q103" s="46"/>
      <c r="R103" s="47"/>
      <c r="S103" s="54"/>
      <c r="T103" s="55"/>
      <c r="U103" s="80"/>
      <c r="V103" s="20" t="s">
        <v>46</v>
      </c>
      <c r="W103" s="22"/>
      <c r="X103" s="20"/>
      <c r="Y103" s="22"/>
      <c r="Z103" s="20"/>
      <c r="AA103" s="22"/>
      <c r="AB103" s="50"/>
      <c r="AC103" s="51"/>
      <c r="AD103" s="20"/>
      <c r="AE103" s="22"/>
      <c r="AF103" s="20" t="s">
        <v>8</v>
      </c>
      <c r="AG103" s="22"/>
      <c r="AH103" s="20" t="s">
        <v>20</v>
      </c>
      <c r="AI103" s="21"/>
      <c r="AJ103" s="22"/>
      <c r="AK103" s="20" t="s">
        <v>9</v>
      </c>
      <c r="AL103" s="21"/>
      <c r="AM103" s="21"/>
      <c r="AN103" s="65"/>
      <c r="AO103" s="60"/>
      <c r="AP103" s="61"/>
      <c r="AQ103" s="21"/>
      <c r="AR103" s="21"/>
      <c r="AS103" s="22"/>
    </row>
    <row r="104" spans="1:45" ht="37">
      <c r="A104" s="23"/>
      <c r="B104" s="24"/>
      <c r="C104" s="25">
        <v>43820</v>
      </c>
      <c r="D104" s="26"/>
      <c r="E104" s="27" t="s">
        <v>108</v>
      </c>
      <c r="F104" s="28"/>
      <c r="G104" s="29">
        <v>94250</v>
      </c>
      <c r="H104" s="30"/>
      <c r="I104" s="31"/>
      <c r="J104" s="32"/>
      <c r="K104" s="33"/>
      <c r="L104" s="32"/>
      <c r="M104" s="33"/>
      <c r="N104" s="34"/>
      <c r="O104" s="27"/>
      <c r="P104" s="28"/>
      <c r="Q104" s="32"/>
      <c r="R104" s="33"/>
      <c r="S104" s="52"/>
      <c r="T104" s="53"/>
      <c r="U104" s="81"/>
      <c r="V104" s="34" t="s">
        <v>46</v>
      </c>
      <c r="W104" s="28"/>
      <c r="X104" s="34"/>
      <c r="Y104" s="28"/>
      <c r="Z104" s="34" t="s">
        <v>41</v>
      </c>
      <c r="AA104" s="28"/>
      <c r="AB104" s="37"/>
      <c r="AC104" s="38"/>
      <c r="AD104" s="34"/>
      <c r="AE104" s="28"/>
      <c r="AF104" s="34" t="s">
        <v>8</v>
      </c>
      <c r="AG104" s="28"/>
      <c r="AH104" s="34" t="s">
        <v>17</v>
      </c>
      <c r="AI104" s="27"/>
      <c r="AJ104" s="28"/>
      <c r="AK104" s="34" t="s">
        <v>9</v>
      </c>
      <c r="AL104" s="27"/>
      <c r="AM104" s="27"/>
      <c r="AN104" s="87"/>
      <c r="AO104" s="86"/>
      <c r="AP104" s="88"/>
      <c r="AQ104" s="27"/>
      <c r="AR104" s="27"/>
      <c r="AS104" s="28"/>
    </row>
    <row r="105" spans="1:45" ht="37">
      <c r="A105" s="39"/>
      <c r="B105" s="40"/>
      <c r="C105" s="25">
        <v>43506</v>
      </c>
      <c r="D105" s="26"/>
      <c r="E105" s="21" t="s">
        <v>141</v>
      </c>
      <c r="F105" s="22"/>
      <c r="G105" s="43"/>
      <c r="H105" s="44"/>
      <c r="I105" s="45"/>
      <c r="J105" s="46">
        <v>22</v>
      </c>
      <c r="K105" s="47"/>
      <c r="L105" s="46">
        <v>22</v>
      </c>
      <c r="M105" s="47"/>
      <c r="N105" s="20"/>
      <c r="O105" s="21"/>
      <c r="P105" s="22"/>
      <c r="Q105" s="46">
        <v>1</v>
      </c>
      <c r="R105" s="47"/>
      <c r="S105" s="54"/>
      <c r="T105" s="55"/>
      <c r="U105" s="80"/>
      <c r="V105" s="20" t="s">
        <v>46</v>
      </c>
      <c r="W105" s="22"/>
      <c r="X105" s="20"/>
      <c r="Y105" s="22"/>
      <c r="Z105" s="20" t="s">
        <v>41</v>
      </c>
      <c r="AA105" s="22"/>
      <c r="AB105" s="50"/>
      <c r="AC105" s="51"/>
      <c r="AD105" s="20"/>
      <c r="AE105" s="22"/>
      <c r="AF105" s="20" t="s">
        <v>22</v>
      </c>
      <c r="AG105" s="22"/>
      <c r="AH105" s="20" t="s">
        <v>17</v>
      </c>
      <c r="AI105" s="21"/>
      <c r="AJ105" s="22"/>
      <c r="AK105" s="20" t="s">
        <v>9</v>
      </c>
      <c r="AL105" s="21"/>
      <c r="AM105" s="21"/>
      <c r="AN105" s="65"/>
      <c r="AO105" s="60"/>
      <c r="AP105" s="61"/>
      <c r="AQ105" s="21"/>
      <c r="AR105" s="21"/>
      <c r="AS105" s="22"/>
    </row>
    <row r="106" spans="1:45" ht="37">
      <c r="A106" s="23"/>
      <c r="B106" s="24"/>
      <c r="C106" s="93">
        <v>43858</v>
      </c>
      <c r="D106" s="59"/>
      <c r="E106" s="27" t="s">
        <v>117</v>
      </c>
      <c r="F106" s="28"/>
      <c r="G106" s="29">
        <v>75015</v>
      </c>
      <c r="H106" s="30"/>
      <c r="I106" s="31"/>
      <c r="J106" s="32"/>
      <c r="K106" s="33"/>
      <c r="L106" s="32">
        <v>10</v>
      </c>
      <c r="M106" s="33"/>
      <c r="N106" s="34"/>
      <c r="O106" s="27"/>
      <c r="P106" s="28"/>
      <c r="Q106" s="32"/>
      <c r="R106" s="33"/>
      <c r="S106" s="52"/>
      <c r="T106" s="53"/>
      <c r="U106" s="81"/>
      <c r="V106" s="34" t="s">
        <v>28</v>
      </c>
      <c r="W106" s="28"/>
      <c r="X106" s="34" t="s">
        <v>12</v>
      </c>
      <c r="Y106" s="28"/>
      <c r="Z106" s="34" t="s">
        <v>78</v>
      </c>
      <c r="AA106" s="28"/>
      <c r="AB106" s="37"/>
      <c r="AC106" s="38"/>
      <c r="AD106" s="34"/>
      <c r="AE106" s="28"/>
      <c r="AF106" s="34" t="s">
        <v>8</v>
      </c>
      <c r="AG106" s="28"/>
      <c r="AH106" s="34" t="s">
        <v>20</v>
      </c>
      <c r="AI106" s="27"/>
      <c r="AJ106" s="28"/>
      <c r="AK106" s="34" t="s">
        <v>9</v>
      </c>
      <c r="AL106" s="27"/>
      <c r="AM106" s="27"/>
      <c r="AN106" s="87"/>
      <c r="AO106" s="86"/>
      <c r="AP106" s="88"/>
      <c r="AQ106" s="27"/>
      <c r="AR106" s="27"/>
      <c r="AS106" s="28"/>
    </row>
    <row r="107" spans="1:45" ht="37">
      <c r="A107" s="39"/>
      <c r="B107" s="40"/>
      <c r="C107" s="93">
        <v>43878</v>
      </c>
      <c r="D107" s="59"/>
      <c r="E107" s="21" t="s">
        <v>142</v>
      </c>
      <c r="F107" s="22"/>
      <c r="G107" s="43">
        <v>75013</v>
      </c>
      <c r="H107" s="44"/>
      <c r="I107" s="45"/>
      <c r="J107" s="46">
        <v>59</v>
      </c>
      <c r="K107" s="47"/>
      <c r="L107" s="46"/>
      <c r="M107" s="47"/>
      <c r="N107" s="20"/>
      <c r="O107" s="21"/>
      <c r="P107" s="22"/>
      <c r="Q107" s="46"/>
      <c r="R107" s="47"/>
      <c r="S107" s="54"/>
      <c r="T107" s="55"/>
      <c r="U107" s="80"/>
      <c r="V107" s="20" t="s">
        <v>46</v>
      </c>
      <c r="W107" s="22"/>
      <c r="X107" s="20"/>
      <c r="Y107" s="22"/>
      <c r="Z107" s="20" t="s">
        <v>41</v>
      </c>
      <c r="AA107" s="22"/>
      <c r="AB107" s="50"/>
      <c r="AC107" s="51"/>
      <c r="AD107" s="20"/>
      <c r="AE107" s="22"/>
      <c r="AF107" s="20" t="s">
        <v>22</v>
      </c>
      <c r="AG107" s="22"/>
      <c r="AH107" s="20" t="s">
        <v>17</v>
      </c>
      <c r="AI107" s="21"/>
      <c r="AJ107" s="22"/>
      <c r="AK107" s="20" t="s">
        <v>9</v>
      </c>
      <c r="AL107" s="21"/>
      <c r="AM107" s="21"/>
      <c r="AN107" s="65"/>
      <c r="AO107" s="60"/>
      <c r="AP107" s="61"/>
      <c r="AQ107" s="21"/>
      <c r="AR107" s="21"/>
      <c r="AS107" s="22"/>
    </row>
    <row r="108" spans="1:45" ht="37">
      <c r="A108" s="23"/>
      <c r="B108" s="24"/>
      <c r="C108" s="93">
        <v>43885</v>
      </c>
      <c r="D108" s="59"/>
      <c r="E108" s="27" t="s">
        <v>143</v>
      </c>
      <c r="F108" s="28"/>
      <c r="G108" s="29">
        <v>75015</v>
      </c>
      <c r="H108" s="30"/>
      <c r="I108" s="31"/>
      <c r="J108" s="32"/>
      <c r="K108" s="33"/>
      <c r="L108" s="32">
        <v>10</v>
      </c>
      <c r="M108" s="33"/>
      <c r="N108" s="34"/>
      <c r="O108" s="27"/>
      <c r="P108" s="28"/>
      <c r="Q108" s="32"/>
      <c r="R108" s="33"/>
      <c r="S108" s="56"/>
      <c r="T108" s="57"/>
      <c r="U108" s="81"/>
      <c r="V108" s="34" t="s">
        <v>28</v>
      </c>
      <c r="W108" s="28"/>
      <c r="X108" s="34"/>
      <c r="Y108" s="28"/>
      <c r="Z108" s="34"/>
      <c r="AA108" s="28"/>
      <c r="AB108" s="37">
        <v>0.70833333333333337</v>
      </c>
      <c r="AC108" s="38"/>
      <c r="AD108" s="34" t="s">
        <v>58</v>
      </c>
      <c r="AE108" s="28"/>
      <c r="AF108" s="34" t="s">
        <v>22</v>
      </c>
      <c r="AG108" s="28"/>
      <c r="AH108" s="34" t="s">
        <v>20</v>
      </c>
      <c r="AI108" s="27"/>
      <c r="AJ108" s="28"/>
      <c r="AK108" s="34" t="s">
        <v>9</v>
      </c>
      <c r="AL108" s="27"/>
      <c r="AM108" s="27"/>
      <c r="AN108" s="87"/>
      <c r="AO108" s="86"/>
      <c r="AP108" s="88"/>
      <c r="AQ108" s="27"/>
      <c r="AR108" s="27"/>
      <c r="AS108" s="28"/>
    </row>
    <row r="109" spans="1:45" ht="37">
      <c r="A109" s="39"/>
      <c r="B109" s="40"/>
      <c r="C109" s="93">
        <v>43898</v>
      </c>
      <c r="D109" s="59"/>
      <c r="E109" s="21" t="s">
        <v>144</v>
      </c>
      <c r="F109" s="22"/>
      <c r="G109" s="43">
        <v>92100</v>
      </c>
      <c r="H109" s="44"/>
      <c r="I109" s="45"/>
      <c r="J109" s="46"/>
      <c r="K109" s="47"/>
      <c r="L109" s="46"/>
      <c r="M109" s="47"/>
      <c r="N109" s="20"/>
      <c r="O109" s="21"/>
      <c r="P109" s="22"/>
      <c r="Q109" s="46"/>
      <c r="R109" s="47"/>
      <c r="S109" s="54"/>
      <c r="T109" s="55"/>
      <c r="U109" s="80"/>
      <c r="V109" s="20" t="s">
        <v>46</v>
      </c>
      <c r="W109" s="22"/>
      <c r="X109" s="20"/>
      <c r="Y109" s="22"/>
      <c r="Z109" s="20"/>
      <c r="AA109" s="22"/>
      <c r="AB109" s="50">
        <v>0.79166666666666663</v>
      </c>
      <c r="AC109" s="51"/>
      <c r="AD109" s="20"/>
      <c r="AE109" s="22"/>
      <c r="AF109" s="20" t="s">
        <v>22</v>
      </c>
      <c r="AG109" s="22"/>
      <c r="AH109" s="20" t="s">
        <v>17</v>
      </c>
      <c r="AI109" s="21"/>
      <c r="AJ109" s="22"/>
      <c r="AK109" s="20" t="s">
        <v>9</v>
      </c>
      <c r="AL109" s="21"/>
      <c r="AM109" s="21"/>
      <c r="AN109" s="65"/>
      <c r="AO109" s="60"/>
      <c r="AP109" s="61"/>
      <c r="AQ109" s="21"/>
      <c r="AR109" s="21"/>
      <c r="AS109" s="22"/>
    </row>
    <row r="110" spans="1:45" ht="37">
      <c r="A110" s="23"/>
      <c r="B110" s="24"/>
      <c r="C110" s="93">
        <v>43902</v>
      </c>
      <c r="D110" s="59"/>
      <c r="E110" s="27" t="s">
        <v>145</v>
      </c>
      <c r="F110" s="28"/>
      <c r="G110" s="29">
        <v>75014</v>
      </c>
      <c r="H110" s="30"/>
      <c r="I110" s="31"/>
      <c r="J110" s="32"/>
      <c r="K110" s="33"/>
      <c r="L110" s="32"/>
      <c r="M110" s="33"/>
      <c r="N110" s="34"/>
      <c r="O110" s="27"/>
      <c r="P110" s="28"/>
      <c r="Q110" s="32"/>
      <c r="R110" s="33"/>
      <c r="S110" s="52"/>
      <c r="T110" s="53"/>
      <c r="U110" s="81"/>
      <c r="V110" s="34" t="s">
        <v>46</v>
      </c>
      <c r="W110" s="28"/>
      <c r="X110" s="34"/>
      <c r="Y110" s="28"/>
      <c r="Z110" s="34" t="s">
        <v>41</v>
      </c>
      <c r="AA110" s="28"/>
      <c r="AB110" s="37"/>
      <c r="AC110" s="38"/>
      <c r="AD110" s="34"/>
      <c r="AE110" s="28"/>
      <c r="AF110" s="34" t="s">
        <v>22</v>
      </c>
      <c r="AG110" s="28"/>
      <c r="AH110" s="34" t="s">
        <v>291</v>
      </c>
      <c r="AI110" s="27"/>
      <c r="AJ110" s="28"/>
      <c r="AK110" s="34" t="s">
        <v>9</v>
      </c>
      <c r="AL110" s="27"/>
      <c r="AM110" s="27"/>
      <c r="AN110" s="87"/>
      <c r="AO110" s="86"/>
      <c r="AP110" s="88"/>
      <c r="AQ110" s="27"/>
      <c r="AR110" s="27"/>
      <c r="AS110" s="28"/>
    </row>
    <row r="111" spans="1:45" ht="37">
      <c r="A111" s="39"/>
      <c r="B111" s="40"/>
      <c r="C111" s="93">
        <v>43905</v>
      </c>
      <c r="D111" s="59"/>
      <c r="E111" s="21" t="s">
        <v>40</v>
      </c>
      <c r="F111" s="22"/>
      <c r="G111" s="43">
        <v>94270</v>
      </c>
      <c r="H111" s="44"/>
      <c r="I111" s="45"/>
      <c r="J111" s="46"/>
      <c r="K111" s="47"/>
      <c r="L111" s="46"/>
      <c r="M111" s="47"/>
      <c r="N111" s="20"/>
      <c r="O111" s="21"/>
      <c r="P111" s="22"/>
      <c r="Q111" s="46"/>
      <c r="R111" s="47"/>
      <c r="S111" s="54"/>
      <c r="T111" s="55"/>
      <c r="U111" s="80"/>
      <c r="V111" s="20" t="s">
        <v>46</v>
      </c>
      <c r="W111" s="22"/>
      <c r="X111" s="20" t="s">
        <v>56</v>
      </c>
      <c r="Y111" s="22"/>
      <c r="Z111" s="20" t="s">
        <v>41</v>
      </c>
      <c r="AA111" s="22"/>
      <c r="AB111" s="50"/>
      <c r="AC111" s="51"/>
      <c r="AD111" s="20"/>
      <c r="AE111" s="22"/>
      <c r="AF111" s="20" t="s">
        <v>22</v>
      </c>
      <c r="AG111" s="22"/>
      <c r="AH111" s="20"/>
      <c r="AI111" s="21"/>
      <c r="AJ111" s="22"/>
      <c r="AK111" s="20" t="s">
        <v>9</v>
      </c>
      <c r="AL111" s="21"/>
      <c r="AM111" s="21"/>
      <c r="AN111" s="65"/>
      <c r="AO111" s="60"/>
      <c r="AP111" s="61"/>
      <c r="AQ111" s="21"/>
      <c r="AR111" s="21"/>
      <c r="AS111" s="22"/>
    </row>
    <row r="112" spans="1:45" ht="37">
      <c r="A112" s="23"/>
      <c r="B112" s="24"/>
      <c r="C112" s="93">
        <v>43930</v>
      </c>
      <c r="D112" s="59"/>
      <c r="E112" s="27" t="s">
        <v>49</v>
      </c>
      <c r="F112" s="28"/>
      <c r="G112" s="29">
        <v>75011</v>
      </c>
      <c r="H112" s="30"/>
      <c r="I112" s="31"/>
      <c r="J112" s="32"/>
      <c r="K112" s="33"/>
      <c r="L112" s="32"/>
      <c r="M112" s="33"/>
      <c r="N112" s="34"/>
      <c r="O112" s="27"/>
      <c r="P112" s="28"/>
      <c r="Q112" s="32"/>
      <c r="R112" s="33"/>
      <c r="S112" s="52"/>
      <c r="T112" s="53"/>
      <c r="U112" s="81"/>
      <c r="V112" s="34" t="s">
        <v>46</v>
      </c>
      <c r="W112" s="28"/>
      <c r="X112" s="34" t="s">
        <v>56</v>
      </c>
      <c r="Y112" s="28"/>
      <c r="Z112" s="34" t="s">
        <v>41</v>
      </c>
      <c r="AA112" s="28"/>
      <c r="AB112" s="37"/>
      <c r="AC112" s="38"/>
      <c r="AD112" s="34"/>
      <c r="AE112" s="28"/>
      <c r="AF112" s="34" t="s">
        <v>22</v>
      </c>
      <c r="AG112" s="28"/>
      <c r="AH112" s="34" t="s">
        <v>17</v>
      </c>
      <c r="AI112" s="27"/>
      <c r="AJ112" s="28"/>
      <c r="AK112" s="34" t="s">
        <v>9</v>
      </c>
      <c r="AL112" s="27"/>
      <c r="AM112" s="27"/>
      <c r="AN112" s="87"/>
      <c r="AO112" s="86"/>
      <c r="AP112" s="88"/>
      <c r="AQ112" s="27"/>
      <c r="AR112" s="27"/>
      <c r="AS112" s="28"/>
    </row>
    <row r="113" spans="1:45" ht="37">
      <c r="A113" s="39"/>
      <c r="B113" s="40"/>
      <c r="C113" s="93">
        <v>43713</v>
      </c>
      <c r="D113" s="59"/>
      <c r="E113" s="21" t="s">
        <v>146</v>
      </c>
      <c r="F113" s="22"/>
      <c r="G113" s="43">
        <v>75007</v>
      </c>
      <c r="H113" s="44"/>
      <c r="I113" s="45"/>
      <c r="J113" s="46"/>
      <c r="K113" s="47"/>
      <c r="L113" s="46">
        <v>7</v>
      </c>
      <c r="M113" s="47"/>
      <c r="N113" s="20"/>
      <c r="O113" s="21"/>
      <c r="P113" s="22"/>
      <c r="Q113" s="46">
        <v>1</v>
      </c>
      <c r="R113" s="47"/>
      <c r="S113" s="54"/>
      <c r="T113" s="55"/>
      <c r="U113" s="80"/>
      <c r="V113" s="20" t="s">
        <v>28</v>
      </c>
      <c r="W113" s="22"/>
      <c r="X113" s="20"/>
      <c r="Y113" s="22"/>
      <c r="Z113" s="20" t="s">
        <v>41</v>
      </c>
      <c r="AA113" s="22"/>
      <c r="AB113" s="50">
        <v>0.70833333333333337</v>
      </c>
      <c r="AC113" s="51"/>
      <c r="AD113" s="20"/>
      <c r="AE113" s="22"/>
      <c r="AF113" s="20" t="s">
        <v>8</v>
      </c>
      <c r="AG113" s="22"/>
      <c r="AH113" s="20" t="s">
        <v>20</v>
      </c>
      <c r="AI113" s="21"/>
      <c r="AJ113" s="22"/>
      <c r="AK113" s="20" t="s">
        <v>9</v>
      </c>
      <c r="AL113" s="21"/>
      <c r="AM113" s="21"/>
      <c r="AN113" s="65"/>
      <c r="AO113" s="60"/>
      <c r="AP113" s="61"/>
      <c r="AQ113" s="21"/>
      <c r="AR113" s="21"/>
      <c r="AS113" s="22"/>
    </row>
    <row r="114" spans="1:45" ht="37">
      <c r="A114" s="23"/>
      <c r="B114" s="24"/>
      <c r="C114" s="93">
        <v>43973</v>
      </c>
      <c r="D114" s="59"/>
      <c r="E114" s="27" t="s">
        <v>147</v>
      </c>
      <c r="F114" s="28"/>
      <c r="G114" s="29">
        <v>75014</v>
      </c>
      <c r="H114" s="30"/>
      <c r="I114" s="31"/>
      <c r="J114" s="32"/>
      <c r="K114" s="33"/>
      <c r="L114" s="32"/>
      <c r="M114" s="33"/>
      <c r="N114" s="34"/>
      <c r="O114" s="27"/>
      <c r="P114" s="28"/>
      <c r="Q114" s="32"/>
      <c r="R114" s="33"/>
      <c r="S114" s="52"/>
      <c r="T114" s="53"/>
      <c r="U114" s="81"/>
      <c r="V114" s="34" t="s">
        <v>46</v>
      </c>
      <c r="W114" s="28"/>
      <c r="X114" s="34"/>
      <c r="Y114" s="28"/>
      <c r="Z114" s="34"/>
      <c r="AA114" s="28"/>
      <c r="AB114" s="37"/>
      <c r="AC114" s="38"/>
      <c r="AD114" s="34"/>
      <c r="AE114" s="28"/>
      <c r="AF114" s="34" t="s">
        <v>8</v>
      </c>
      <c r="AG114" s="28"/>
      <c r="AH114" s="34" t="s">
        <v>20</v>
      </c>
      <c r="AI114" s="27"/>
      <c r="AJ114" s="28"/>
      <c r="AK114" s="34" t="s">
        <v>9</v>
      </c>
      <c r="AL114" s="27"/>
      <c r="AM114" s="27"/>
      <c r="AN114" s="87"/>
      <c r="AO114" s="86"/>
      <c r="AP114" s="88"/>
      <c r="AQ114" s="27"/>
      <c r="AR114" s="27"/>
      <c r="AS114" s="28"/>
    </row>
    <row r="115" spans="1:45" ht="34">
      <c r="A115" s="39"/>
      <c r="B115" s="40"/>
      <c r="C115" s="93">
        <v>43975</v>
      </c>
      <c r="D115" s="59"/>
      <c r="E115" s="21" t="s">
        <v>49</v>
      </c>
      <c r="F115" s="22"/>
      <c r="G115" s="43"/>
      <c r="H115" s="44"/>
      <c r="I115" s="45"/>
      <c r="J115" s="46"/>
      <c r="K115" s="47"/>
      <c r="L115" s="46"/>
      <c r="M115" s="47"/>
      <c r="N115" s="20"/>
      <c r="O115" s="21"/>
      <c r="P115" s="22"/>
      <c r="Q115" s="46"/>
      <c r="R115" s="47"/>
      <c r="S115" s="48"/>
      <c r="T115" s="49"/>
      <c r="U115" s="80" t="s">
        <v>204</v>
      </c>
      <c r="V115" s="20" t="s">
        <v>46</v>
      </c>
      <c r="W115" s="22"/>
      <c r="X115" s="20"/>
      <c r="Y115" s="22"/>
      <c r="Z115" s="20"/>
      <c r="AA115" s="22"/>
      <c r="AB115" s="50"/>
      <c r="AC115" s="51"/>
      <c r="AD115" s="20"/>
      <c r="AE115" s="22"/>
      <c r="AF115" s="20" t="s">
        <v>22</v>
      </c>
      <c r="AG115" s="22"/>
      <c r="AH115" s="20" t="s">
        <v>17</v>
      </c>
      <c r="AI115" s="21"/>
      <c r="AJ115" s="22"/>
      <c r="AK115" s="20" t="s">
        <v>9</v>
      </c>
      <c r="AL115" s="21"/>
      <c r="AM115" s="21"/>
      <c r="AN115" s="65"/>
      <c r="AO115" s="60"/>
      <c r="AP115" s="61"/>
      <c r="AQ115" s="21"/>
      <c r="AR115" s="21"/>
      <c r="AS115" s="22"/>
    </row>
    <row r="116" spans="1:45" ht="37">
      <c r="A116" s="23"/>
      <c r="B116" s="24"/>
      <c r="C116" s="93">
        <v>43983</v>
      </c>
      <c r="D116" s="59"/>
      <c r="E116" s="27" t="s">
        <v>77</v>
      </c>
      <c r="F116" s="28"/>
      <c r="G116" s="29"/>
      <c r="H116" s="30"/>
      <c r="I116" s="31"/>
      <c r="J116" s="32"/>
      <c r="K116" s="33"/>
      <c r="L116" s="32"/>
      <c r="M116" s="33"/>
      <c r="N116" s="34"/>
      <c r="O116" s="27"/>
      <c r="P116" s="28"/>
      <c r="Q116" s="32"/>
      <c r="R116" s="33"/>
      <c r="S116" s="52"/>
      <c r="T116" s="53"/>
      <c r="U116" s="79"/>
      <c r="V116" s="34"/>
      <c r="W116" s="28"/>
      <c r="X116" s="34"/>
      <c r="Y116" s="28"/>
      <c r="Z116" s="34"/>
      <c r="AA116" s="28"/>
      <c r="AB116" s="37"/>
      <c r="AC116" s="38"/>
      <c r="AD116" s="34"/>
      <c r="AE116" s="28"/>
      <c r="AF116" s="34" t="s">
        <v>8</v>
      </c>
      <c r="AG116" s="28"/>
      <c r="AH116" s="34" t="s">
        <v>20</v>
      </c>
      <c r="AI116" s="27"/>
      <c r="AJ116" s="28"/>
      <c r="AK116" s="34" t="s">
        <v>9</v>
      </c>
      <c r="AL116" s="27"/>
      <c r="AM116" s="27"/>
      <c r="AN116" s="87"/>
      <c r="AO116" s="86"/>
      <c r="AP116" s="88"/>
      <c r="AQ116" s="27" t="s">
        <v>118</v>
      </c>
      <c r="AR116" s="27"/>
      <c r="AS116" s="28"/>
    </row>
    <row r="117" spans="1:45" ht="37">
      <c r="A117" s="39"/>
      <c r="B117" s="40"/>
      <c r="C117" s="93">
        <v>43983</v>
      </c>
      <c r="D117" s="59"/>
      <c r="E117" s="21" t="s">
        <v>205</v>
      </c>
      <c r="F117" s="22"/>
      <c r="G117" s="43">
        <v>92100</v>
      </c>
      <c r="H117" s="44"/>
      <c r="I117" s="45"/>
      <c r="J117" s="46"/>
      <c r="K117" s="47"/>
      <c r="L117" s="46">
        <v>10</v>
      </c>
      <c r="M117" s="47"/>
      <c r="N117" s="20"/>
      <c r="O117" s="21"/>
      <c r="P117" s="22"/>
      <c r="Q117" s="46"/>
      <c r="R117" s="47"/>
      <c r="S117" s="54"/>
      <c r="T117" s="55"/>
      <c r="U117" s="78"/>
      <c r="V117" s="20" t="s">
        <v>27</v>
      </c>
      <c r="W117" s="22"/>
      <c r="X117" s="20"/>
      <c r="Y117" s="22"/>
      <c r="Z117" s="20"/>
      <c r="AA117" s="22"/>
      <c r="AB117" s="50"/>
      <c r="AC117" s="51"/>
      <c r="AD117" s="20"/>
      <c r="AE117" s="22"/>
      <c r="AF117" s="20" t="s">
        <v>8</v>
      </c>
      <c r="AG117" s="22"/>
      <c r="AH117" s="20" t="s">
        <v>17</v>
      </c>
      <c r="AI117" s="21"/>
      <c r="AJ117" s="22"/>
      <c r="AK117" s="20" t="s">
        <v>9</v>
      </c>
      <c r="AL117" s="21"/>
      <c r="AM117" s="21"/>
      <c r="AN117" s="65"/>
      <c r="AO117" s="60"/>
      <c r="AP117" s="61"/>
      <c r="AQ117" s="21"/>
      <c r="AR117" s="21"/>
      <c r="AS117" s="22"/>
    </row>
    <row r="118" spans="1:45" ht="37">
      <c r="A118" s="23"/>
      <c r="B118" s="24"/>
      <c r="C118" s="93">
        <v>43987</v>
      </c>
      <c r="D118" s="59"/>
      <c r="E118" s="27" t="s">
        <v>206</v>
      </c>
      <c r="F118" s="28"/>
      <c r="G118" s="29">
        <v>75013</v>
      </c>
      <c r="H118" s="30"/>
      <c r="I118" s="31"/>
      <c r="J118" s="32"/>
      <c r="K118" s="33"/>
      <c r="L118" s="32">
        <v>8</v>
      </c>
      <c r="M118" s="33"/>
      <c r="N118" s="34"/>
      <c r="O118" s="27"/>
      <c r="P118" s="28"/>
      <c r="Q118" s="32">
        <v>1</v>
      </c>
      <c r="R118" s="33"/>
      <c r="S118" s="52"/>
      <c r="T118" s="53"/>
      <c r="U118" s="79"/>
      <c r="V118" s="34" t="s">
        <v>27</v>
      </c>
      <c r="W118" s="28"/>
      <c r="X118" s="34"/>
      <c r="Y118" s="28"/>
      <c r="Z118" s="34" t="s">
        <v>41</v>
      </c>
      <c r="AA118" s="28"/>
      <c r="AB118" s="37"/>
      <c r="AC118" s="38"/>
      <c r="AD118" s="34"/>
      <c r="AE118" s="28"/>
      <c r="AF118" s="34" t="s">
        <v>22</v>
      </c>
      <c r="AG118" s="28"/>
      <c r="AH118" s="34" t="s">
        <v>17</v>
      </c>
      <c r="AI118" s="27"/>
      <c r="AJ118" s="28"/>
      <c r="AK118" s="34" t="s">
        <v>9</v>
      </c>
      <c r="AL118" s="27"/>
      <c r="AM118" s="27"/>
      <c r="AN118" s="89" t="s">
        <v>209</v>
      </c>
      <c r="AO118" s="90"/>
      <c r="AP118" s="91"/>
      <c r="AQ118" s="27"/>
      <c r="AR118" s="27"/>
      <c r="AS118" s="28"/>
    </row>
    <row r="119" spans="1:45" ht="34">
      <c r="A119" s="39"/>
      <c r="B119" s="40"/>
      <c r="C119" s="93">
        <v>44019</v>
      </c>
      <c r="D119" s="59"/>
      <c r="E119" s="21" t="s">
        <v>210</v>
      </c>
      <c r="F119" s="22"/>
      <c r="G119" s="43"/>
      <c r="H119" s="44"/>
      <c r="I119" s="45"/>
      <c r="J119" s="46"/>
      <c r="K119" s="47"/>
      <c r="L119" s="46"/>
      <c r="M119" s="47"/>
      <c r="N119" s="20"/>
      <c r="O119" s="21"/>
      <c r="P119" s="22"/>
      <c r="Q119" s="46"/>
      <c r="R119" s="47"/>
      <c r="S119" s="48"/>
      <c r="T119" s="49"/>
      <c r="U119" s="78"/>
      <c r="V119" s="20" t="s">
        <v>46</v>
      </c>
      <c r="W119" s="22"/>
      <c r="X119" s="20"/>
      <c r="Y119" s="22"/>
      <c r="Z119" s="20" t="s">
        <v>41</v>
      </c>
      <c r="AA119" s="22"/>
      <c r="AB119" s="50"/>
      <c r="AC119" s="51"/>
      <c r="AD119" s="20"/>
      <c r="AE119" s="22"/>
      <c r="AF119" s="20" t="s">
        <v>22</v>
      </c>
      <c r="AG119" s="22"/>
      <c r="AH119" s="20" t="s">
        <v>17</v>
      </c>
      <c r="AI119" s="21"/>
      <c r="AJ119" s="22"/>
      <c r="AK119" s="20" t="s">
        <v>9</v>
      </c>
      <c r="AL119" s="21"/>
      <c r="AM119" s="21"/>
      <c r="AN119" s="65" t="s">
        <v>211</v>
      </c>
      <c r="AO119" s="60"/>
      <c r="AP119" s="61"/>
      <c r="AQ119" s="21"/>
      <c r="AR119" s="21"/>
      <c r="AS119" s="22"/>
    </row>
    <row r="120" spans="1:45" ht="37">
      <c r="A120" s="23"/>
      <c r="B120" s="24"/>
      <c r="C120" s="93">
        <v>44039</v>
      </c>
      <c r="D120" s="59"/>
      <c r="E120" s="27" t="s">
        <v>212</v>
      </c>
      <c r="F120" s="28"/>
      <c r="G120" s="29">
        <v>75015</v>
      </c>
      <c r="H120" s="30"/>
      <c r="I120" s="31"/>
      <c r="J120" s="32"/>
      <c r="K120" s="33"/>
      <c r="L120" s="32"/>
      <c r="M120" s="33"/>
      <c r="N120" s="34"/>
      <c r="O120" s="27"/>
      <c r="P120" s="28"/>
      <c r="Q120" s="32"/>
      <c r="R120" s="33"/>
      <c r="S120" s="52"/>
      <c r="T120" s="53"/>
      <c r="U120" s="79"/>
      <c r="V120" s="34" t="s">
        <v>46</v>
      </c>
      <c r="W120" s="28"/>
      <c r="X120" s="34"/>
      <c r="Y120" s="28"/>
      <c r="Z120" s="34"/>
      <c r="AA120" s="28"/>
      <c r="AB120" s="37"/>
      <c r="AC120" s="38"/>
      <c r="AD120" s="34"/>
      <c r="AE120" s="28"/>
      <c r="AF120" s="34" t="s">
        <v>22</v>
      </c>
      <c r="AG120" s="28"/>
      <c r="AH120" s="34" t="s">
        <v>17</v>
      </c>
      <c r="AI120" s="27"/>
      <c r="AJ120" s="28"/>
      <c r="AK120" s="34" t="s">
        <v>9</v>
      </c>
      <c r="AL120" s="27"/>
      <c r="AM120" s="27"/>
      <c r="AN120" s="87" t="s">
        <v>213</v>
      </c>
      <c r="AO120" s="86"/>
      <c r="AP120" s="88"/>
      <c r="AQ120" s="27"/>
      <c r="AR120" s="27"/>
      <c r="AS120" s="28"/>
    </row>
    <row r="121" spans="1:45" ht="34">
      <c r="A121" s="39"/>
      <c r="B121" s="40"/>
      <c r="C121" s="93">
        <v>44056</v>
      </c>
      <c r="D121" s="59"/>
      <c r="E121" s="21" t="s">
        <v>40</v>
      </c>
      <c r="F121" s="22"/>
      <c r="G121" s="43"/>
      <c r="H121" s="44"/>
      <c r="I121" s="45"/>
      <c r="J121" s="46"/>
      <c r="K121" s="47"/>
      <c r="L121" s="46"/>
      <c r="M121" s="47"/>
      <c r="N121" s="20"/>
      <c r="O121" s="21"/>
      <c r="P121" s="22"/>
      <c r="Q121" s="46"/>
      <c r="R121" s="47"/>
      <c r="S121" s="48"/>
      <c r="T121" s="49"/>
      <c r="U121" s="78"/>
      <c r="V121" s="20" t="s">
        <v>46</v>
      </c>
      <c r="W121" s="22"/>
      <c r="X121" s="20"/>
      <c r="Y121" s="22"/>
      <c r="Z121" s="20"/>
      <c r="AA121" s="22"/>
      <c r="AB121" s="50"/>
      <c r="AC121" s="51"/>
      <c r="AD121" s="20"/>
      <c r="AE121" s="22"/>
      <c r="AF121" s="20" t="s">
        <v>22</v>
      </c>
      <c r="AG121" s="22"/>
      <c r="AH121" s="20" t="s">
        <v>17</v>
      </c>
      <c r="AI121" s="21"/>
      <c r="AJ121" s="22"/>
      <c r="AK121" s="20" t="s">
        <v>9</v>
      </c>
      <c r="AL121" s="21"/>
      <c r="AM121" s="21"/>
      <c r="AN121" s="65"/>
      <c r="AO121" s="60"/>
      <c r="AP121" s="61"/>
      <c r="AQ121" s="21" t="s">
        <v>118</v>
      </c>
      <c r="AR121" s="21"/>
      <c r="AS121" s="22"/>
    </row>
    <row r="122" spans="1:45" ht="37">
      <c r="A122" s="23"/>
      <c r="B122" s="24"/>
      <c r="C122" s="93">
        <v>44059</v>
      </c>
      <c r="D122" s="59"/>
      <c r="E122" s="27" t="s">
        <v>214</v>
      </c>
      <c r="F122" s="28"/>
      <c r="G122" s="29">
        <v>75014</v>
      </c>
      <c r="H122" s="30"/>
      <c r="I122" s="31"/>
      <c r="J122" s="32"/>
      <c r="K122" s="33"/>
      <c r="L122" s="32"/>
      <c r="M122" s="33"/>
      <c r="N122" s="34"/>
      <c r="O122" s="27"/>
      <c r="P122" s="28"/>
      <c r="Q122" s="32"/>
      <c r="R122" s="33"/>
      <c r="S122" s="52"/>
      <c r="T122" s="53"/>
      <c r="U122" s="79"/>
      <c r="V122" s="34" t="s">
        <v>46</v>
      </c>
      <c r="W122" s="28"/>
      <c r="X122" s="34"/>
      <c r="Y122" s="28"/>
      <c r="Z122" s="34"/>
      <c r="AA122" s="28"/>
      <c r="AB122" s="37"/>
      <c r="AC122" s="38"/>
      <c r="AD122" s="34"/>
      <c r="AE122" s="28"/>
      <c r="AF122" s="34" t="s">
        <v>8</v>
      </c>
      <c r="AG122" s="28"/>
      <c r="AH122" s="34" t="s">
        <v>20</v>
      </c>
      <c r="AI122" s="27"/>
      <c r="AJ122" s="28"/>
      <c r="AK122" s="34" t="s">
        <v>9</v>
      </c>
      <c r="AL122" s="27"/>
      <c r="AM122" s="27"/>
      <c r="AN122" s="87"/>
      <c r="AO122" s="86"/>
      <c r="AP122" s="88"/>
      <c r="AQ122" s="27"/>
      <c r="AR122" s="27"/>
      <c r="AS122" s="28"/>
    </row>
    <row r="123" spans="1:45" ht="34">
      <c r="A123" s="39"/>
      <c r="B123" s="40"/>
      <c r="C123" s="93">
        <v>44069</v>
      </c>
      <c r="D123" s="59"/>
      <c r="E123" s="21" t="s">
        <v>215</v>
      </c>
      <c r="F123" s="22"/>
      <c r="G123" s="43"/>
      <c r="H123" s="44"/>
      <c r="I123" s="45"/>
      <c r="J123" s="46"/>
      <c r="K123" s="47"/>
      <c r="L123" s="46"/>
      <c r="M123" s="47"/>
      <c r="N123" s="20"/>
      <c r="O123" s="21"/>
      <c r="P123" s="22"/>
      <c r="Q123" s="46"/>
      <c r="R123" s="47"/>
      <c r="S123" s="48"/>
      <c r="T123" s="49"/>
      <c r="U123" s="78"/>
      <c r="V123" s="20" t="s">
        <v>46</v>
      </c>
      <c r="W123" s="22"/>
      <c r="X123" s="20"/>
      <c r="Y123" s="22"/>
      <c r="Z123" s="20"/>
      <c r="AA123" s="22"/>
      <c r="AB123" s="50"/>
      <c r="AC123" s="51"/>
      <c r="AD123" s="20"/>
      <c r="AE123" s="22"/>
      <c r="AF123" s="20" t="s">
        <v>8</v>
      </c>
      <c r="AG123" s="22"/>
      <c r="AH123" s="20" t="s">
        <v>20</v>
      </c>
      <c r="AI123" s="21"/>
      <c r="AJ123" s="22"/>
      <c r="AK123" s="20" t="s">
        <v>9</v>
      </c>
      <c r="AL123" s="21"/>
      <c r="AM123" s="21"/>
      <c r="AN123" s="65"/>
      <c r="AO123" s="60"/>
      <c r="AP123" s="61"/>
      <c r="AQ123" s="21" t="s">
        <v>118</v>
      </c>
      <c r="AR123" s="21"/>
      <c r="AS123" s="22"/>
    </row>
    <row r="124" spans="1:45" ht="37">
      <c r="A124" s="23"/>
      <c r="B124" s="24"/>
      <c r="C124" s="93">
        <v>44075</v>
      </c>
      <c r="D124" s="59"/>
      <c r="E124" s="27" t="s">
        <v>216</v>
      </c>
      <c r="F124" s="28"/>
      <c r="G124" s="29">
        <v>75013</v>
      </c>
      <c r="H124" s="30"/>
      <c r="I124" s="31"/>
      <c r="J124" s="32"/>
      <c r="K124" s="33"/>
      <c r="L124" s="32"/>
      <c r="M124" s="33"/>
      <c r="N124" s="34"/>
      <c r="O124" s="27"/>
      <c r="P124" s="28"/>
      <c r="Q124" s="32"/>
      <c r="R124" s="33"/>
      <c r="S124" s="52"/>
      <c r="T124" s="53"/>
      <c r="U124" s="79"/>
      <c r="V124" s="34" t="s">
        <v>46</v>
      </c>
      <c r="W124" s="28"/>
      <c r="X124" s="34" t="s">
        <v>218</v>
      </c>
      <c r="Y124" s="28"/>
      <c r="Z124" s="34" t="s">
        <v>41</v>
      </c>
      <c r="AA124" s="28"/>
      <c r="AB124" s="37"/>
      <c r="AC124" s="38"/>
      <c r="AD124" s="34"/>
      <c r="AE124" s="28"/>
      <c r="AF124" s="34" t="s">
        <v>8</v>
      </c>
      <c r="AG124" s="28"/>
      <c r="AH124" s="34" t="s">
        <v>20</v>
      </c>
      <c r="AI124" s="27"/>
      <c r="AJ124" s="28"/>
      <c r="AK124" s="34" t="s">
        <v>9</v>
      </c>
      <c r="AL124" s="27"/>
      <c r="AM124" s="27"/>
      <c r="AN124" s="87" t="s">
        <v>217</v>
      </c>
      <c r="AO124" s="86"/>
      <c r="AP124" s="88"/>
      <c r="AQ124" s="27"/>
      <c r="AR124" s="27"/>
      <c r="AS124" s="28"/>
    </row>
    <row r="125" spans="1:45" ht="37">
      <c r="A125" s="39"/>
      <c r="B125" s="40"/>
      <c r="C125" s="93">
        <v>44078</v>
      </c>
      <c r="D125" s="59"/>
      <c r="E125" s="21" t="s">
        <v>219</v>
      </c>
      <c r="F125" s="22"/>
      <c r="G125" s="43">
        <v>75015</v>
      </c>
      <c r="H125" s="44"/>
      <c r="I125" s="45"/>
      <c r="J125" s="46"/>
      <c r="K125" s="47"/>
      <c r="L125" s="46">
        <v>6</v>
      </c>
      <c r="M125" s="47"/>
      <c r="N125" s="20"/>
      <c r="O125" s="21"/>
      <c r="P125" s="22"/>
      <c r="Q125" s="46"/>
      <c r="R125" s="47"/>
      <c r="S125" s="54"/>
      <c r="T125" s="55"/>
      <c r="U125" s="78"/>
      <c r="V125" s="20" t="s">
        <v>27</v>
      </c>
      <c r="W125" s="22"/>
      <c r="X125" s="20"/>
      <c r="Y125" s="22"/>
      <c r="Z125" s="20" t="s">
        <v>41</v>
      </c>
      <c r="AA125" s="22"/>
      <c r="AB125" s="50">
        <v>0.70833333333333337</v>
      </c>
      <c r="AC125" s="51"/>
      <c r="AD125" s="20"/>
      <c r="AE125" s="22"/>
      <c r="AF125" s="20" t="s">
        <v>22</v>
      </c>
      <c r="AG125" s="22"/>
      <c r="AH125" s="20" t="s">
        <v>17</v>
      </c>
      <c r="AI125" s="21"/>
      <c r="AJ125" s="22"/>
      <c r="AK125" s="20" t="s">
        <v>9</v>
      </c>
      <c r="AL125" s="21"/>
      <c r="AM125" s="21"/>
      <c r="AN125" s="65" t="s">
        <v>220</v>
      </c>
      <c r="AO125" s="60"/>
      <c r="AP125" s="61"/>
      <c r="AQ125" s="21"/>
      <c r="AR125" s="21"/>
      <c r="AS125" s="22"/>
    </row>
    <row r="126" spans="1:45" ht="37">
      <c r="A126" s="23"/>
      <c r="B126" s="24"/>
      <c r="C126" s="93">
        <v>44080</v>
      </c>
      <c r="D126" s="59"/>
      <c r="E126" s="27" t="s">
        <v>221</v>
      </c>
      <c r="F126" s="28"/>
      <c r="G126" s="29">
        <v>75005</v>
      </c>
      <c r="H126" s="30"/>
      <c r="I126" s="31"/>
      <c r="J126" s="32"/>
      <c r="K126" s="33"/>
      <c r="L126" s="32">
        <v>9</v>
      </c>
      <c r="M126" s="33"/>
      <c r="N126" s="34"/>
      <c r="O126" s="27"/>
      <c r="P126" s="28"/>
      <c r="Q126" s="32"/>
      <c r="R126" s="33"/>
      <c r="S126" s="52"/>
      <c r="T126" s="53"/>
      <c r="U126" s="79"/>
      <c r="V126" s="34" t="s">
        <v>28</v>
      </c>
      <c r="W126" s="28"/>
      <c r="X126" s="34"/>
      <c r="Y126" s="28"/>
      <c r="Z126" s="34"/>
      <c r="AA126" s="28"/>
      <c r="AB126" s="37"/>
      <c r="AC126" s="38"/>
      <c r="AD126" s="34"/>
      <c r="AE126" s="28"/>
      <c r="AF126" s="34"/>
      <c r="AG126" s="28"/>
      <c r="AH126" s="34" t="s">
        <v>20</v>
      </c>
      <c r="AI126" s="27"/>
      <c r="AJ126" s="28"/>
      <c r="AK126" s="34" t="s">
        <v>9</v>
      </c>
      <c r="AL126" s="27"/>
      <c r="AM126" s="27"/>
      <c r="AN126" s="87" t="s">
        <v>26</v>
      </c>
      <c r="AO126" s="86"/>
      <c r="AP126" s="88"/>
      <c r="AQ126" s="27"/>
      <c r="AR126" s="27"/>
      <c r="AS126" s="28"/>
    </row>
    <row r="127" spans="1:45" ht="37">
      <c r="A127" s="39"/>
      <c r="B127" s="40"/>
      <c r="C127" s="93">
        <v>44095</v>
      </c>
      <c r="D127" s="59"/>
      <c r="E127" s="21" t="s">
        <v>122</v>
      </c>
      <c r="F127" s="22"/>
      <c r="G127" s="43">
        <v>75014</v>
      </c>
      <c r="H127" s="44"/>
      <c r="I127" s="45"/>
      <c r="J127" s="46"/>
      <c r="K127" s="47"/>
      <c r="L127" s="46">
        <v>10</v>
      </c>
      <c r="M127" s="47"/>
      <c r="N127" s="20"/>
      <c r="O127" s="21"/>
      <c r="P127" s="22"/>
      <c r="Q127" s="46"/>
      <c r="R127" s="47"/>
      <c r="S127" s="54"/>
      <c r="T127" s="55"/>
      <c r="U127" s="78"/>
      <c r="V127" s="20" t="s">
        <v>28</v>
      </c>
      <c r="W127" s="22"/>
      <c r="X127" s="20" t="s">
        <v>12</v>
      </c>
      <c r="Y127" s="22"/>
      <c r="Z127" s="20" t="s">
        <v>80</v>
      </c>
      <c r="AA127" s="22"/>
      <c r="AB127" s="50"/>
      <c r="AC127" s="51"/>
      <c r="AD127" s="20"/>
      <c r="AE127" s="22"/>
      <c r="AF127" s="20" t="s">
        <v>8</v>
      </c>
      <c r="AG127" s="22"/>
      <c r="AH127" s="20" t="s">
        <v>20</v>
      </c>
      <c r="AI127" s="21"/>
      <c r="AJ127" s="22"/>
      <c r="AK127" s="20" t="s">
        <v>9</v>
      </c>
      <c r="AL127" s="21"/>
      <c r="AM127" s="21"/>
      <c r="AN127" s="65" t="s">
        <v>222</v>
      </c>
      <c r="AO127" s="60"/>
      <c r="AP127" s="61"/>
      <c r="AQ127" s="21"/>
      <c r="AR127" s="21"/>
      <c r="AS127" s="22"/>
    </row>
    <row r="128" spans="1:45" ht="37">
      <c r="A128" s="23"/>
      <c r="B128" s="24"/>
      <c r="C128" s="93">
        <v>44104</v>
      </c>
      <c r="D128" s="59"/>
      <c r="E128" s="27" t="s">
        <v>223</v>
      </c>
      <c r="F128" s="28"/>
      <c r="G128" s="29">
        <v>75016</v>
      </c>
      <c r="H128" s="30"/>
      <c r="I128" s="31"/>
      <c r="J128" s="32"/>
      <c r="K128" s="33"/>
      <c r="L128" s="32"/>
      <c r="M128" s="33"/>
      <c r="N128" s="34"/>
      <c r="O128" s="27"/>
      <c r="P128" s="28"/>
      <c r="Q128" s="32"/>
      <c r="R128" s="33"/>
      <c r="S128" s="52"/>
      <c r="T128" s="53"/>
      <c r="U128" s="79"/>
      <c r="V128" s="34" t="s">
        <v>46</v>
      </c>
      <c r="W128" s="28"/>
      <c r="X128" s="34"/>
      <c r="Y128" s="28"/>
      <c r="Z128" s="34" t="s">
        <v>41</v>
      </c>
      <c r="AA128" s="28"/>
      <c r="AB128" s="37"/>
      <c r="AC128" s="38"/>
      <c r="AD128" s="34"/>
      <c r="AE128" s="28"/>
      <c r="AF128" s="34" t="s">
        <v>22</v>
      </c>
      <c r="AG128" s="28"/>
      <c r="AH128" s="34" t="s">
        <v>17</v>
      </c>
      <c r="AI128" s="27"/>
      <c r="AJ128" s="28"/>
      <c r="AK128" s="34" t="s">
        <v>9</v>
      </c>
      <c r="AL128" s="27"/>
      <c r="AM128" s="27"/>
      <c r="AN128" s="87" t="s">
        <v>224</v>
      </c>
      <c r="AO128" s="86"/>
      <c r="AP128" s="88"/>
      <c r="AQ128" s="27"/>
      <c r="AR128" s="27"/>
      <c r="AS128" s="28"/>
    </row>
    <row r="129" spans="1:45" ht="37">
      <c r="A129" s="39"/>
      <c r="B129" s="40"/>
      <c r="C129" s="93">
        <v>44117</v>
      </c>
      <c r="D129" s="59"/>
      <c r="E129" s="21" t="s">
        <v>225</v>
      </c>
      <c r="F129" s="22"/>
      <c r="G129" s="43">
        <v>75006</v>
      </c>
      <c r="H129" s="44"/>
      <c r="I129" s="45"/>
      <c r="J129" s="46"/>
      <c r="K129" s="47"/>
      <c r="L129" s="46">
        <v>4</v>
      </c>
      <c r="M129" s="47"/>
      <c r="N129" s="20"/>
      <c r="O129" s="21"/>
      <c r="P129" s="22"/>
      <c r="Q129" s="46"/>
      <c r="R129" s="47"/>
      <c r="S129" s="54"/>
      <c r="T129" s="55"/>
      <c r="U129" s="78"/>
      <c r="V129" s="20" t="s">
        <v>28</v>
      </c>
      <c r="W129" s="22"/>
      <c r="X129" s="20"/>
      <c r="Y129" s="22"/>
      <c r="Z129" s="20" t="s">
        <v>41</v>
      </c>
      <c r="AA129" s="22"/>
      <c r="AB129" s="50"/>
      <c r="AC129" s="51"/>
      <c r="AD129" s="20"/>
      <c r="AE129" s="22"/>
      <c r="AF129" s="20" t="s">
        <v>8</v>
      </c>
      <c r="AG129" s="22"/>
      <c r="AH129" s="20" t="s">
        <v>20</v>
      </c>
      <c r="AI129" s="21"/>
      <c r="AJ129" s="22"/>
      <c r="AK129" s="20" t="s">
        <v>9</v>
      </c>
      <c r="AL129" s="21"/>
      <c r="AM129" s="21"/>
      <c r="AN129" s="65" t="s">
        <v>226</v>
      </c>
      <c r="AO129" s="60"/>
      <c r="AP129" s="61"/>
      <c r="AQ129" s="21"/>
      <c r="AR129" s="21"/>
      <c r="AS129" s="22"/>
    </row>
    <row r="130" spans="1:45" ht="37">
      <c r="A130" s="23"/>
      <c r="B130" s="24"/>
      <c r="C130" s="93">
        <v>44125</v>
      </c>
      <c r="D130" s="59"/>
      <c r="E130" s="27" t="s">
        <v>106</v>
      </c>
      <c r="F130" s="28"/>
      <c r="G130" s="29"/>
      <c r="H130" s="30"/>
      <c r="I130" s="31"/>
      <c r="J130" s="32"/>
      <c r="K130" s="33"/>
      <c r="L130" s="32"/>
      <c r="M130" s="33"/>
      <c r="N130" s="34"/>
      <c r="O130" s="27"/>
      <c r="P130" s="28"/>
      <c r="Q130" s="32"/>
      <c r="R130" s="33"/>
      <c r="S130" s="52"/>
      <c r="T130" s="53"/>
      <c r="U130" s="79"/>
      <c r="V130" s="34" t="s">
        <v>46</v>
      </c>
      <c r="W130" s="28"/>
      <c r="X130" s="34" t="s">
        <v>218</v>
      </c>
      <c r="Y130" s="28"/>
      <c r="Z130" s="34" t="s">
        <v>41</v>
      </c>
      <c r="AA130" s="28"/>
      <c r="AB130" s="37">
        <v>0.75</v>
      </c>
      <c r="AC130" s="38"/>
      <c r="AD130" s="34"/>
      <c r="AE130" s="28"/>
      <c r="AF130" s="34" t="s">
        <v>8</v>
      </c>
      <c r="AG130" s="28"/>
      <c r="AH130" s="34" t="s">
        <v>20</v>
      </c>
      <c r="AI130" s="27"/>
      <c r="AJ130" s="28"/>
      <c r="AK130" s="34" t="s">
        <v>9</v>
      </c>
      <c r="AL130" s="27"/>
      <c r="AM130" s="27"/>
      <c r="AN130" s="87" t="s">
        <v>227</v>
      </c>
      <c r="AO130" s="86"/>
      <c r="AP130" s="88"/>
      <c r="AQ130" s="27"/>
      <c r="AR130" s="27"/>
      <c r="AS130" s="28"/>
    </row>
    <row r="131" spans="1:45" ht="34">
      <c r="A131" s="39"/>
      <c r="B131" s="40"/>
      <c r="C131" s="93">
        <v>44143</v>
      </c>
      <c r="D131" s="59"/>
      <c r="E131" s="21" t="s">
        <v>228</v>
      </c>
      <c r="F131" s="22"/>
      <c r="G131" s="43"/>
      <c r="H131" s="44"/>
      <c r="I131" s="45"/>
      <c r="J131" s="46"/>
      <c r="K131" s="47"/>
      <c r="L131" s="46"/>
      <c r="M131" s="47"/>
      <c r="N131" s="20"/>
      <c r="O131" s="21"/>
      <c r="P131" s="22"/>
      <c r="Q131" s="46"/>
      <c r="R131" s="47"/>
      <c r="S131" s="48"/>
      <c r="T131" s="49"/>
      <c r="U131" s="78"/>
      <c r="V131" s="20" t="s">
        <v>46</v>
      </c>
      <c r="W131" s="22"/>
      <c r="X131" s="20"/>
      <c r="Y131" s="22"/>
      <c r="Z131" s="20"/>
      <c r="AA131" s="22"/>
      <c r="AB131" s="50"/>
      <c r="AC131" s="51"/>
      <c r="AD131" s="20"/>
      <c r="AE131" s="22"/>
      <c r="AF131" s="20" t="s">
        <v>22</v>
      </c>
      <c r="AG131" s="22"/>
      <c r="AH131" s="20" t="s">
        <v>17</v>
      </c>
      <c r="AI131" s="21"/>
      <c r="AJ131" s="22"/>
      <c r="AK131" s="20" t="s">
        <v>9</v>
      </c>
      <c r="AL131" s="21"/>
      <c r="AM131" s="21"/>
      <c r="AN131" s="65"/>
      <c r="AO131" s="60"/>
      <c r="AP131" s="61"/>
      <c r="AQ131" s="21" t="s">
        <v>118</v>
      </c>
      <c r="AR131" s="21"/>
      <c r="AS131" s="22"/>
    </row>
    <row r="132" spans="1:45" ht="37">
      <c r="A132" s="23"/>
      <c r="B132" s="24"/>
      <c r="C132" s="93">
        <v>44144</v>
      </c>
      <c r="D132" s="59"/>
      <c r="E132" s="27" t="s">
        <v>229</v>
      </c>
      <c r="F132" s="28"/>
      <c r="G132" s="29"/>
      <c r="H132" s="30"/>
      <c r="I132" s="31"/>
      <c r="J132" s="32"/>
      <c r="K132" s="33"/>
      <c r="L132" s="32"/>
      <c r="M132" s="33"/>
      <c r="N132" s="34"/>
      <c r="O132" s="27"/>
      <c r="P132" s="28"/>
      <c r="Q132" s="32"/>
      <c r="R132" s="33"/>
      <c r="S132" s="52"/>
      <c r="T132" s="53"/>
      <c r="U132" s="92" t="s">
        <v>204</v>
      </c>
      <c r="V132" s="34" t="s">
        <v>46</v>
      </c>
      <c r="W132" s="28"/>
      <c r="X132" s="34"/>
      <c r="Y132" s="28"/>
      <c r="Z132" s="34"/>
      <c r="AA132" s="28"/>
      <c r="AB132" s="37"/>
      <c r="AC132" s="38"/>
      <c r="AD132" s="34"/>
      <c r="AE132" s="28"/>
      <c r="AF132" s="34" t="s">
        <v>8</v>
      </c>
      <c r="AG132" s="28"/>
      <c r="AH132" s="34" t="s">
        <v>20</v>
      </c>
      <c r="AI132" s="27"/>
      <c r="AJ132" s="28"/>
      <c r="AK132" s="34" t="s">
        <v>9</v>
      </c>
      <c r="AL132" s="27"/>
      <c r="AM132" s="27"/>
      <c r="AN132" s="87" t="s">
        <v>230</v>
      </c>
      <c r="AO132" s="86"/>
      <c r="AP132" s="88"/>
      <c r="AQ132" s="27"/>
      <c r="AR132" s="27"/>
      <c r="AS132" s="28"/>
    </row>
    <row r="133" spans="1:45" ht="37">
      <c r="A133" s="39"/>
      <c r="B133" s="40"/>
      <c r="C133" s="93">
        <v>44148</v>
      </c>
      <c r="D133" s="59"/>
      <c r="E133" s="21" t="s">
        <v>231</v>
      </c>
      <c r="F133" s="22"/>
      <c r="G133" s="43"/>
      <c r="H133" s="44"/>
      <c r="I133" s="45"/>
      <c r="J133" s="46"/>
      <c r="K133" s="47"/>
      <c r="L133" s="46"/>
      <c r="M133" s="47"/>
      <c r="N133" s="20"/>
      <c r="O133" s="21"/>
      <c r="P133" s="22"/>
      <c r="Q133" s="46">
        <v>5</v>
      </c>
      <c r="R133" s="47"/>
      <c r="S133" s="54"/>
      <c r="T133" s="55"/>
      <c r="U133" s="78"/>
      <c r="V133" s="20" t="s">
        <v>28</v>
      </c>
      <c r="W133" s="22"/>
      <c r="X133" s="20" t="s">
        <v>12</v>
      </c>
      <c r="Y133" s="22"/>
      <c r="Z133" s="20" t="s">
        <v>78</v>
      </c>
      <c r="AA133" s="22"/>
      <c r="AB133" s="50"/>
      <c r="AC133" s="51"/>
      <c r="AD133" s="20"/>
      <c r="AE133" s="22"/>
      <c r="AF133" s="20" t="s">
        <v>8</v>
      </c>
      <c r="AG133" s="22"/>
      <c r="AH133" s="20" t="s">
        <v>20</v>
      </c>
      <c r="AI133" s="21"/>
      <c r="AJ133" s="22"/>
      <c r="AK133" s="20" t="s">
        <v>9</v>
      </c>
      <c r="AL133" s="21"/>
      <c r="AM133" s="21"/>
      <c r="AN133" s="65" t="s">
        <v>232</v>
      </c>
      <c r="AO133" s="60"/>
      <c r="AP133" s="61"/>
      <c r="AQ133" s="21"/>
      <c r="AR133" s="21"/>
      <c r="AS133" s="22"/>
    </row>
    <row r="134" spans="1:45" ht="37">
      <c r="A134" s="23"/>
      <c r="B134" s="24"/>
      <c r="C134" s="93">
        <v>44159</v>
      </c>
      <c r="D134" s="59"/>
      <c r="E134" s="27" t="s">
        <v>233</v>
      </c>
      <c r="F134" s="28"/>
      <c r="G134" s="29">
        <v>75016</v>
      </c>
      <c r="H134" s="30"/>
      <c r="I134" s="31"/>
      <c r="J134" s="32"/>
      <c r="K134" s="33"/>
      <c r="L134" s="32">
        <v>8</v>
      </c>
      <c r="M134" s="33"/>
      <c r="N134" s="34"/>
      <c r="O134" s="27"/>
      <c r="P134" s="28"/>
      <c r="Q134" s="32"/>
      <c r="R134" s="33"/>
      <c r="S134" s="52"/>
      <c r="T134" s="53"/>
      <c r="U134" s="79"/>
      <c r="V134" s="34" t="s">
        <v>26</v>
      </c>
      <c r="W134" s="28"/>
      <c r="X134" s="34"/>
      <c r="Y134" s="28"/>
      <c r="Z134" s="34" t="s">
        <v>80</v>
      </c>
      <c r="AA134" s="28"/>
      <c r="AB134" s="37">
        <v>0.70833333333333337</v>
      </c>
      <c r="AC134" s="38"/>
      <c r="AD134" s="34"/>
      <c r="AE134" s="28"/>
      <c r="AF134" s="34" t="s">
        <v>22</v>
      </c>
      <c r="AG134" s="28"/>
      <c r="AH134" s="34" t="s">
        <v>291</v>
      </c>
      <c r="AI134" s="27"/>
      <c r="AJ134" s="28"/>
      <c r="AK134" s="34" t="s">
        <v>9</v>
      </c>
      <c r="AL134" s="27"/>
      <c r="AM134" s="27"/>
      <c r="AN134" s="87" t="s">
        <v>234</v>
      </c>
      <c r="AO134" s="86"/>
      <c r="AP134" s="88"/>
      <c r="AQ134" s="27"/>
      <c r="AR134" s="27"/>
      <c r="AS134" s="28"/>
    </row>
    <row r="135" spans="1:45" ht="37">
      <c r="A135" s="39"/>
      <c r="B135" s="40"/>
      <c r="C135" s="93">
        <v>44174</v>
      </c>
      <c r="D135" s="59"/>
      <c r="E135" s="21" t="s">
        <v>235</v>
      </c>
      <c r="F135" s="22"/>
      <c r="G135" s="43">
        <v>75016</v>
      </c>
      <c r="H135" s="44"/>
      <c r="I135" s="45"/>
      <c r="J135" s="46"/>
      <c r="K135" s="47"/>
      <c r="L135" s="46">
        <v>8</v>
      </c>
      <c r="M135" s="47"/>
      <c r="N135" s="20"/>
      <c r="O135" s="21"/>
      <c r="P135" s="22"/>
      <c r="Q135" s="46"/>
      <c r="R135" s="47"/>
      <c r="S135" s="54"/>
      <c r="T135" s="55"/>
      <c r="U135" s="80" t="s">
        <v>236</v>
      </c>
      <c r="V135" s="20" t="s">
        <v>28</v>
      </c>
      <c r="W135" s="22"/>
      <c r="X135" s="20"/>
      <c r="Y135" s="22"/>
      <c r="Z135" s="20" t="s">
        <v>41</v>
      </c>
      <c r="AA135" s="22"/>
      <c r="AB135" s="50">
        <v>0.70833333333333337</v>
      </c>
      <c r="AC135" s="51"/>
      <c r="AD135" s="20" t="s">
        <v>35</v>
      </c>
      <c r="AE135" s="22"/>
      <c r="AF135" s="20" t="s">
        <v>22</v>
      </c>
      <c r="AG135" s="22"/>
      <c r="AH135" s="20" t="s">
        <v>20</v>
      </c>
      <c r="AI135" s="21"/>
      <c r="AJ135" s="22"/>
      <c r="AK135" s="20" t="s">
        <v>9</v>
      </c>
      <c r="AL135" s="21"/>
      <c r="AM135" s="21"/>
      <c r="AN135" s="65"/>
      <c r="AO135" s="60"/>
      <c r="AP135" s="61"/>
      <c r="AQ135" s="21"/>
      <c r="AR135" s="21"/>
      <c r="AS135" s="22"/>
    </row>
    <row r="136" spans="1:45" ht="37">
      <c r="A136" s="23"/>
      <c r="B136" s="24"/>
      <c r="C136" s="93">
        <v>44193</v>
      </c>
      <c r="D136" s="59"/>
      <c r="E136" s="27" t="s">
        <v>238</v>
      </c>
      <c r="F136" s="28"/>
      <c r="G136" s="29">
        <v>92310</v>
      </c>
      <c r="H136" s="30"/>
      <c r="I136" s="31"/>
      <c r="J136" s="32"/>
      <c r="K136" s="33"/>
      <c r="L136" s="32">
        <v>16</v>
      </c>
      <c r="M136" s="33"/>
      <c r="N136" s="34"/>
      <c r="O136" s="27"/>
      <c r="P136" s="28"/>
      <c r="Q136" s="32"/>
      <c r="R136" s="33"/>
      <c r="S136" s="52"/>
      <c r="T136" s="53"/>
      <c r="U136" s="81" t="s">
        <v>236</v>
      </c>
      <c r="V136" s="34" t="s">
        <v>27</v>
      </c>
      <c r="W136" s="28"/>
      <c r="X136" s="34"/>
      <c r="Y136" s="28"/>
      <c r="Z136" s="34" t="s">
        <v>41</v>
      </c>
      <c r="AA136" s="28"/>
      <c r="AB136" s="37"/>
      <c r="AC136" s="38"/>
      <c r="AD136" s="34"/>
      <c r="AE136" s="28"/>
      <c r="AF136" s="34" t="s">
        <v>8</v>
      </c>
      <c r="AG136" s="28"/>
      <c r="AH136" s="34" t="s">
        <v>17</v>
      </c>
      <c r="AI136" s="27"/>
      <c r="AJ136" s="28"/>
      <c r="AK136" s="34" t="s">
        <v>9</v>
      </c>
      <c r="AL136" s="27"/>
      <c r="AM136" s="27"/>
      <c r="AN136" s="87"/>
      <c r="AO136" s="86"/>
      <c r="AP136" s="88"/>
      <c r="AQ136" s="27"/>
      <c r="AR136" s="27"/>
      <c r="AS136" s="28"/>
    </row>
    <row r="137" spans="1:45" ht="34">
      <c r="A137" s="39"/>
      <c r="B137" s="40"/>
      <c r="C137" s="41">
        <v>44198</v>
      </c>
      <c r="D137" s="42"/>
      <c r="E137" s="21" t="s">
        <v>228</v>
      </c>
      <c r="F137" s="22"/>
      <c r="G137" s="43"/>
      <c r="H137" s="44"/>
      <c r="I137" s="45"/>
      <c r="J137" s="46"/>
      <c r="K137" s="47"/>
      <c r="L137" s="46"/>
      <c r="M137" s="47"/>
      <c r="N137" s="20"/>
      <c r="O137" s="21"/>
      <c r="P137" s="22"/>
      <c r="Q137" s="46"/>
      <c r="R137" s="47"/>
      <c r="S137" s="48"/>
      <c r="T137" s="49"/>
      <c r="U137" s="78"/>
      <c r="V137" s="20"/>
      <c r="W137" s="22"/>
      <c r="X137" s="20"/>
      <c r="Y137" s="22"/>
      <c r="Z137" s="20"/>
      <c r="AA137" s="22"/>
      <c r="AB137" s="50"/>
      <c r="AC137" s="51"/>
      <c r="AD137" s="20"/>
      <c r="AE137" s="22"/>
      <c r="AF137" s="20" t="s">
        <v>22</v>
      </c>
      <c r="AG137" s="22"/>
      <c r="AH137" s="20"/>
      <c r="AI137" s="21"/>
      <c r="AJ137" s="22"/>
      <c r="AK137" s="20" t="s">
        <v>9</v>
      </c>
      <c r="AL137" s="21"/>
      <c r="AM137" s="21"/>
      <c r="AN137" s="65"/>
      <c r="AO137" s="60"/>
      <c r="AP137" s="61"/>
      <c r="AQ137" s="21"/>
      <c r="AR137" s="21"/>
      <c r="AS137" s="22"/>
    </row>
    <row r="138" spans="1:45" ht="37">
      <c r="A138" s="23"/>
      <c r="B138" s="24"/>
      <c r="C138" s="25">
        <v>44199</v>
      </c>
      <c r="D138" s="26"/>
      <c r="E138" s="27" t="s">
        <v>239</v>
      </c>
      <c r="F138" s="28"/>
      <c r="G138" s="29">
        <v>92170</v>
      </c>
      <c r="H138" s="30"/>
      <c r="I138" s="31"/>
      <c r="J138" s="32"/>
      <c r="K138" s="33"/>
      <c r="L138" s="32">
        <v>10</v>
      </c>
      <c r="M138" s="33"/>
      <c r="N138" s="34"/>
      <c r="O138" s="27"/>
      <c r="P138" s="28"/>
      <c r="Q138" s="32"/>
      <c r="R138" s="33"/>
      <c r="S138" s="52"/>
      <c r="T138" s="53"/>
      <c r="U138" s="81" t="s">
        <v>236</v>
      </c>
      <c r="V138" s="34" t="s">
        <v>27</v>
      </c>
      <c r="W138" s="28"/>
      <c r="X138" s="34"/>
      <c r="Y138" s="28"/>
      <c r="Z138" s="34"/>
      <c r="AA138" s="28"/>
      <c r="AB138" s="37"/>
      <c r="AC138" s="38"/>
      <c r="AD138" s="34"/>
      <c r="AE138" s="28"/>
      <c r="AF138" s="34" t="s">
        <v>22</v>
      </c>
      <c r="AG138" s="28"/>
      <c r="AH138" s="34" t="s">
        <v>17</v>
      </c>
      <c r="AI138" s="27"/>
      <c r="AJ138" s="28"/>
      <c r="AK138" s="34" t="s">
        <v>9</v>
      </c>
      <c r="AL138" s="27"/>
      <c r="AM138" s="27"/>
      <c r="AN138" s="87" t="s">
        <v>240</v>
      </c>
      <c r="AO138" s="86"/>
      <c r="AP138" s="88"/>
      <c r="AQ138" s="27"/>
      <c r="AR138" s="27"/>
      <c r="AS138" s="28"/>
    </row>
    <row r="139" spans="1:45" ht="37">
      <c r="A139" s="39"/>
      <c r="B139" s="40"/>
      <c r="C139" s="41">
        <v>44209</v>
      </c>
      <c r="D139" s="42"/>
      <c r="E139" s="21" t="s">
        <v>241</v>
      </c>
      <c r="F139" s="22"/>
      <c r="G139" s="43">
        <v>75011</v>
      </c>
      <c r="H139" s="44"/>
      <c r="I139" s="45"/>
      <c r="J139" s="46"/>
      <c r="K139" s="47"/>
      <c r="L139" s="46"/>
      <c r="M139" s="47"/>
      <c r="N139" s="20"/>
      <c r="O139" s="21"/>
      <c r="P139" s="22"/>
      <c r="Q139" s="46"/>
      <c r="R139" s="47"/>
      <c r="S139" s="54"/>
      <c r="T139" s="55"/>
      <c r="U139" s="78"/>
      <c r="V139" s="20" t="s">
        <v>46</v>
      </c>
      <c r="W139" s="22"/>
      <c r="X139" s="20"/>
      <c r="Y139" s="22"/>
      <c r="Z139" s="20" t="s">
        <v>41</v>
      </c>
      <c r="AA139" s="22"/>
      <c r="AB139" s="50"/>
      <c r="AC139" s="51"/>
      <c r="AD139" s="20"/>
      <c r="AE139" s="22"/>
      <c r="AF139" s="20" t="s">
        <v>8</v>
      </c>
      <c r="AG139" s="22"/>
      <c r="AH139" s="20" t="s">
        <v>20</v>
      </c>
      <c r="AI139" s="21"/>
      <c r="AJ139" s="22"/>
      <c r="AK139" s="20" t="s">
        <v>9</v>
      </c>
      <c r="AL139" s="21"/>
      <c r="AM139" s="21"/>
      <c r="AN139" s="65" t="s">
        <v>242</v>
      </c>
      <c r="AO139" s="60"/>
      <c r="AP139" s="61"/>
      <c r="AQ139" s="21"/>
      <c r="AR139" s="21"/>
      <c r="AS139" s="22"/>
    </row>
    <row r="140" spans="1:45" ht="37">
      <c r="A140" s="23"/>
      <c r="B140" s="24"/>
      <c r="C140" s="25">
        <v>44213</v>
      </c>
      <c r="D140" s="26"/>
      <c r="E140" s="27" t="s">
        <v>243</v>
      </c>
      <c r="F140" s="28"/>
      <c r="G140" s="29">
        <v>75016</v>
      </c>
      <c r="H140" s="30"/>
      <c r="I140" s="31"/>
      <c r="J140" s="32"/>
      <c r="K140" s="33"/>
      <c r="L140" s="32">
        <v>11</v>
      </c>
      <c r="M140" s="33"/>
      <c r="N140" s="34" t="s">
        <v>83</v>
      </c>
      <c r="O140" s="27"/>
      <c r="P140" s="28"/>
      <c r="Q140" s="32">
        <v>3</v>
      </c>
      <c r="R140" s="33"/>
      <c r="S140" s="52"/>
      <c r="T140" s="53"/>
      <c r="U140" s="81" t="s">
        <v>244</v>
      </c>
      <c r="V140" s="34" t="s">
        <v>27</v>
      </c>
      <c r="W140" s="28"/>
      <c r="X140" s="34"/>
      <c r="Y140" s="28"/>
      <c r="Z140" s="34" t="s">
        <v>6</v>
      </c>
      <c r="AA140" s="28"/>
      <c r="AB140" s="37"/>
      <c r="AC140" s="38"/>
      <c r="AD140" s="34"/>
      <c r="AE140" s="28"/>
      <c r="AF140" s="34" t="s">
        <v>8</v>
      </c>
      <c r="AG140" s="28"/>
      <c r="AH140" s="34" t="s">
        <v>17</v>
      </c>
      <c r="AI140" s="27"/>
      <c r="AJ140" s="28"/>
      <c r="AK140" s="34" t="s">
        <v>9</v>
      </c>
      <c r="AL140" s="27"/>
      <c r="AM140" s="27"/>
      <c r="AN140" s="87" t="s">
        <v>26</v>
      </c>
      <c r="AO140" s="86"/>
      <c r="AP140" s="88"/>
      <c r="AQ140" s="27"/>
      <c r="AR140" s="27"/>
      <c r="AS140" s="28"/>
    </row>
    <row r="141" spans="1:45" ht="37">
      <c r="A141" s="39"/>
      <c r="B141" s="40"/>
      <c r="C141" s="41">
        <v>44215</v>
      </c>
      <c r="D141" s="42"/>
      <c r="E141" s="21" t="s">
        <v>47</v>
      </c>
      <c r="F141" s="22"/>
      <c r="G141" s="43">
        <v>92220</v>
      </c>
      <c r="H141" s="44"/>
      <c r="I141" s="45"/>
      <c r="J141" s="46"/>
      <c r="K141" s="47"/>
      <c r="L141" s="46">
        <v>6</v>
      </c>
      <c r="M141" s="47"/>
      <c r="N141" s="20"/>
      <c r="O141" s="21"/>
      <c r="P141" s="22"/>
      <c r="Q141" s="46"/>
      <c r="R141" s="47"/>
      <c r="S141" s="54"/>
      <c r="T141" s="55"/>
      <c r="U141" s="78"/>
      <c r="V141" s="20" t="s">
        <v>28</v>
      </c>
      <c r="W141" s="22"/>
      <c r="X141" s="20"/>
      <c r="Y141" s="22"/>
      <c r="Z141" s="20"/>
      <c r="AA141" s="22"/>
      <c r="AB141" s="50">
        <v>0.41666666666666669</v>
      </c>
      <c r="AC141" s="51"/>
      <c r="AD141" s="20" t="s">
        <v>53</v>
      </c>
      <c r="AE141" s="22"/>
      <c r="AF141" s="20" t="s">
        <v>22</v>
      </c>
      <c r="AG141" s="22"/>
      <c r="AH141" s="20" t="s">
        <v>20</v>
      </c>
      <c r="AI141" s="21"/>
      <c r="AJ141" s="22"/>
      <c r="AK141" s="20" t="s">
        <v>9</v>
      </c>
      <c r="AL141" s="21"/>
      <c r="AM141" s="21"/>
      <c r="AN141" s="65" t="s">
        <v>26</v>
      </c>
      <c r="AO141" s="60"/>
      <c r="AP141" s="61"/>
      <c r="AQ141" s="21"/>
      <c r="AR141" s="21"/>
      <c r="AS141" s="22"/>
    </row>
    <row r="142" spans="1:45" ht="37">
      <c r="A142" s="23"/>
      <c r="B142" s="24"/>
      <c r="C142" s="25">
        <v>44210</v>
      </c>
      <c r="D142" s="26"/>
      <c r="E142" s="27" t="s">
        <v>245</v>
      </c>
      <c r="F142" s="28"/>
      <c r="G142" s="29">
        <v>75020</v>
      </c>
      <c r="H142" s="30"/>
      <c r="I142" s="31"/>
      <c r="J142" s="32"/>
      <c r="K142" s="33"/>
      <c r="L142" s="32"/>
      <c r="M142" s="33"/>
      <c r="N142" s="34"/>
      <c r="O142" s="27"/>
      <c r="P142" s="28"/>
      <c r="Q142" s="32"/>
      <c r="R142" s="33"/>
      <c r="S142" s="52"/>
      <c r="T142" s="53"/>
      <c r="U142" s="79"/>
      <c r="V142" s="34" t="s">
        <v>46</v>
      </c>
      <c r="W142" s="28"/>
      <c r="X142" s="34"/>
      <c r="Y142" s="28"/>
      <c r="Z142" s="34"/>
      <c r="AA142" s="28"/>
      <c r="AB142" s="37">
        <v>0.75</v>
      </c>
      <c r="AC142" s="38"/>
      <c r="AD142" s="34" t="s">
        <v>53</v>
      </c>
      <c r="AE142" s="28"/>
      <c r="AF142" s="34" t="s">
        <v>8</v>
      </c>
      <c r="AG142" s="28"/>
      <c r="AH142" s="34" t="s">
        <v>20</v>
      </c>
      <c r="AI142" s="27"/>
      <c r="AJ142" s="28"/>
      <c r="AK142" s="34" t="s">
        <v>9</v>
      </c>
      <c r="AL142" s="27"/>
      <c r="AM142" s="27"/>
      <c r="AN142" s="87" t="s">
        <v>246</v>
      </c>
      <c r="AO142" s="86"/>
      <c r="AP142" s="88"/>
      <c r="AQ142" s="27"/>
      <c r="AR142" s="27"/>
      <c r="AS142" s="28"/>
    </row>
    <row r="143" spans="1:45" ht="34">
      <c r="A143" s="39"/>
      <c r="B143" s="40"/>
      <c r="C143" s="41">
        <v>44206</v>
      </c>
      <c r="D143" s="42"/>
      <c r="E143" s="21" t="s">
        <v>247</v>
      </c>
      <c r="F143" s="22"/>
      <c r="G143" s="43">
        <v>75006</v>
      </c>
      <c r="H143" s="44"/>
      <c r="I143" s="45"/>
      <c r="J143" s="46"/>
      <c r="K143" s="47"/>
      <c r="L143" s="46"/>
      <c r="M143" s="47"/>
      <c r="N143" s="20"/>
      <c r="O143" s="21"/>
      <c r="P143" s="22"/>
      <c r="Q143" s="46"/>
      <c r="R143" s="47"/>
      <c r="S143" s="48"/>
      <c r="T143" s="49"/>
      <c r="U143" s="78"/>
      <c r="V143" s="20" t="s">
        <v>46</v>
      </c>
      <c r="W143" s="22"/>
      <c r="X143" s="20"/>
      <c r="Y143" s="22"/>
      <c r="Z143" s="20" t="s">
        <v>41</v>
      </c>
      <c r="AA143" s="22"/>
      <c r="AB143" s="50"/>
      <c r="AC143" s="51"/>
      <c r="AD143" s="20"/>
      <c r="AE143" s="22"/>
      <c r="AF143" s="20" t="s">
        <v>8</v>
      </c>
      <c r="AG143" s="22"/>
      <c r="AH143" s="20" t="s">
        <v>20</v>
      </c>
      <c r="AI143" s="21"/>
      <c r="AJ143" s="22"/>
      <c r="AK143" s="20" t="s">
        <v>9</v>
      </c>
      <c r="AL143" s="21"/>
      <c r="AM143" s="21"/>
      <c r="AN143" s="65" t="s">
        <v>248</v>
      </c>
      <c r="AO143" s="60"/>
      <c r="AP143" s="61"/>
      <c r="AQ143" s="21"/>
      <c r="AR143" s="21"/>
      <c r="AS143" s="22"/>
    </row>
    <row r="144" spans="1:45" ht="37">
      <c r="A144" s="23"/>
      <c r="B144" s="24"/>
      <c r="C144" s="93">
        <v>44195</v>
      </c>
      <c r="D144" s="59"/>
      <c r="E144" s="27" t="s">
        <v>249</v>
      </c>
      <c r="F144" s="28"/>
      <c r="G144" s="29">
        <v>75010</v>
      </c>
      <c r="H144" s="30"/>
      <c r="I144" s="31"/>
      <c r="J144" s="32"/>
      <c r="K144" s="33"/>
      <c r="L144" s="32"/>
      <c r="M144" s="33"/>
      <c r="N144" s="34"/>
      <c r="O144" s="27"/>
      <c r="P144" s="28"/>
      <c r="Q144" s="32"/>
      <c r="R144" s="33"/>
      <c r="S144" s="52"/>
      <c r="T144" s="53"/>
      <c r="U144" s="79"/>
      <c r="V144" s="34" t="s">
        <v>46</v>
      </c>
      <c r="W144" s="28"/>
      <c r="X144" s="34"/>
      <c r="Y144" s="28"/>
      <c r="Z144" s="34"/>
      <c r="AA144" s="28"/>
      <c r="AB144" s="37"/>
      <c r="AC144" s="38"/>
      <c r="AD144" s="34"/>
      <c r="AE144" s="28"/>
      <c r="AF144" s="34" t="s">
        <v>22</v>
      </c>
      <c r="AG144" s="28"/>
      <c r="AH144" s="34" t="s">
        <v>17</v>
      </c>
      <c r="AI144" s="27"/>
      <c r="AJ144" s="28"/>
      <c r="AK144" s="34" t="s">
        <v>9</v>
      </c>
      <c r="AL144" s="27"/>
      <c r="AM144" s="27"/>
      <c r="AN144" s="87"/>
      <c r="AO144" s="86"/>
      <c r="AP144" s="88"/>
      <c r="AQ144" s="27"/>
      <c r="AR144" s="27"/>
      <c r="AS144" s="28"/>
    </row>
    <row r="145" spans="1:45" ht="37">
      <c r="A145" s="39"/>
      <c r="B145" s="40"/>
      <c r="C145" s="93">
        <v>44077</v>
      </c>
      <c r="D145" s="59"/>
      <c r="E145" s="21" t="s">
        <v>225</v>
      </c>
      <c r="F145" s="22"/>
      <c r="G145" s="43">
        <v>75014</v>
      </c>
      <c r="H145" s="44"/>
      <c r="I145" s="45"/>
      <c r="J145" s="46"/>
      <c r="K145" s="47"/>
      <c r="L145" s="46">
        <v>7</v>
      </c>
      <c r="M145" s="47"/>
      <c r="N145" s="20"/>
      <c r="O145" s="21"/>
      <c r="P145" s="22"/>
      <c r="Q145" s="46"/>
      <c r="R145" s="47"/>
      <c r="S145" s="54"/>
      <c r="T145" s="55"/>
      <c r="U145" s="78"/>
      <c r="V145" s="20" t="s">
        <v>28</v>
      </c>
      <c r="W145" s="22"/>
      <c r="X145" s="20"/>
      <c r="Y145" s="22"/>
      <c r="Z145" s="20" t="s">
        <v>41</v>
      </c>
      <c r="AA145" s="22"/>
      <c r="AB145" s="50">
        <v>0.41666666666666669</v>
      </c>
      <c r="AC145" s="51"/>
      <c r="AD145" s="20" t="s">
        <v>29</v>
      </c>
      <c r="AE145" s="22"/>
      <c r="AF145" s="20" t="s">
        <v>8</v>
      </c>
      <c r="AG145" s="22"/>
      <c r="AH145" s="20" t="s">
        <v>20</v>
      </c>
      <c r="AI145" s="21"/>
      <c r="AJ145" s="22"/>
      <c r="AK145" s="20" t="s">
        <v>9</v>
      </c>
      <c r="AL145" s="21"/>
      <c r="AM145" s="21"/>
      <c r="AN145" s="65" t="s">
        <v>250</v>
      </c>
      <c r="AO145" s="60"/>
      <c r="AP145" s="61"/>
      <c r="AQ145" s="21"/>
      <c r="AR145" s="21"/>
      <c r="AS145" s="22"/>
    </row>
    <row r="146" spans="1:45" ht="37">
      <c r="A146" s="23"/>
      <c r="B146" s="24"/>
      <c r="C146" s="93">
        <v>44075</v>
      </c>
      <c r="D146" s="59"/>
      <c r="E146" s="27" t="s">
        <v>251</v>
      </c>
      <c r="F146" s="28"/>
      <c r="G146" s="29">
        <v>75014</v>
      </c>
      <c r="H146" s="30"/>
      <c r="I146" s="31"/>
      <c r="J146" s="32"/>
      <c r="K146" s="33"/>
      <c r="L146" s="32">
        <v>9</v>
      </c>
      <c r="M146" s="33"/>
      <c r="N146" s="34"/>
      <c r="O146" s="27"/>
      <c r="P146" s="28"/>
      <c r="Q146" s="32"/>
      <c r="R146" s="33"/>
      <c r="S146" s="52"/>
      <c r="T146" s="53"/>
      <c r="U146" s="79"/>
      <c r="V146" s="34" t="s">
        <v>46</v>
      </c>
      <c r="W146" s="28"/>
      <c r="X146" s="34"/>
      <c r="Y146" s="28"/>
      <c r="Z146" s="34"/>
      <c r="AA146" s="28"/>
      <c r="AB146" s="37"/>
      <c r="AC146" s="38"/>
      <c r="AD146" s="34"/>
      <c r="AE146" s="28"/>
      <c r="AF146" s="34" t="s">
        <v>8</v>
      </c>
      <c r="AG146" s="28"/>
      <c r="AH146" s="34" t="s">
        <v>20</v>
      </c>
      <c r="AI146" s="27"/>
      <c r="AJ146" s="28"/>
      <c r="AK146" s="34" t="s">
        <v>9</v>
      </c>
      <c r="AL146" s="27"/>
      <c r="AM146" s="27"/>
      <c r="AN146" s="87" t="s">
        <v>26</v>
      </c>
      <c r="AO146" s="86"/>
      <c r="AP146" s="88"/>
      <c r="AQ146" s="27"/>
      <c r="AR146" s="27"/>
      <c r="AS146" s="28"/>
    </row>
    <row r="147" spans="1:45" ht="37">
      <c r="A147" s="39"/>
      <c r="B147" s="40"/>
      <c r="C147" s="93">
        <v>44029</v>
      </c>
      <c r="D147" s="59"/>
      <c r="E147" s="21" t="s">
        <v>252</v>
      </c>
      <c r="F147" s="22"/>
      <c r="G147" s="43"/>
      <c r="H147" s="44"/>
      <c r="I147" s="45"/>
      <c r="J147" s="46"/>
      <c r="K147" s="47"/>
      <c r="L147" s="46"/>
      <c r="M147" s="47"/>
      <c r="N147" s="20"/>
      <c r="O147" s="21"/>
      <c r="P147" s="22"/>
      <c r="Q147" s="46"/>
      <c r="R147" s="47"/>
      <c r="S147" s="54"/>
      <c r="T147" s="55"/>
      <c r="U147" s="78"/>
      <c r="V147" s="20" t="s">
        <v>46</v>
      </c>
      <c r="W147" s="22"/>
      <c r="X147" s="20"/>
      <c r="Y147" s="22"/>
      <c r="Z147" s="20"/>
      <c r="AA147" s="22"/>
      <c r="AB147" s="50"/>
      <c r="AC147" s="51"/>
      <c r="AD147" s="20"/>
      <c r="AE147" s="22"/>
      <c r="AF147" s="20" t="s">
        <v>8</v>
      </c>
      <c r="AG147" s="22"/>
      <c r="AH147" s="20" t="s">
        <v>20</v>
      </c>
      <c r="AI147" s="21"/>
      <c r="AJ147" s="22"/>
      <c r="AK147" s="20" t="s">
        <v>9</v>
      </c>
      <c r="AL147" s="21"/>
      <c r="AM147" s="21"/>
      <c r="AN147" s="65" t="s">
        <v>254</v>
      </c>
      <c r="AO147" s="60"/>
      <c r="AP147" s="61"/>
      <c r="AQ147" s="21"/>
      <c r="AR147" s="21"/>
      <c r="AS147" s="22"/>
    </row>
    <row r="148" spans="1:45" ht="37">
      <c r="A148" s="23"/>
      <c r="B148" s="24"/>
      <c r="C148" s="93">
        <v>44009</v>
      </c>
      <c r="D148" s="59"/>
      <c r="E148" s="27" t="s">
        <v>253</v>
      </c>
      <c r="F148" s="28"/>
      <c r="G148" s="29">
        <v>75013</v>
      </c>
      <c r="H148" s="30"/>
      <c r="I148" s="31"/>
      <c r="J148" s="32"/>
      <c r="K148" s="33"/>
      <c r="L148" s="32">
        <v>11</v>
      </c>
      <c r="M148" s="33"/>
      <c r="N148" s="34"/>
      <c r="O148" s="27"/>
      <c r="P148" s="28"/>
      <c r="Q148" s="32">
        <v>2</v>
      </c>
      <c r="R148" s="33"/>
      <c r="S148" s="52"/>
      <c r="T148" s="53"/>
      <c r="U148" s="79"/>
      <c r="V148" s="34" t="s">
        <v>28</v>
      </c>
      <c r="W148" s="28"/>
      <c r="X148" s="34"/>
      <c r="Y148" s="28"/>
      <c r="Z148" s="34" t="s">
        <v>78</v>
      </c>
      <c r="AA148" s="28"/>
      <c r="AB148" s="37"/>
      <c r="AC148" s="38"/>
      <c r="AD148" s="34"/>
      <c r="AE148" s="28"/>
      <c r="AF148" s="34" t="s">
        <v>8</v>
      </c>
      <c r="AG148" s="28"/>
      <c r="AH148" s="34" t="s">
        <v>20</v>
      </c>
      <c r="AI148" s="27"/>
      <c r="AJ148" s="28"/>
      <c r="AK148" s="34" t="s">
        <v>9</v>
      </c>
      <c r="AL148" s="27"/>
      <c r="AM148" s="27"/>
      <c r="AN148" s="87" t="s">
        <v>255</v>
      </c>
      <c r="AO148" s="86"/>
      <c r="AP148" s="88"/>
      <c r="AQ148" s="27"/>
      <c r="AR148" s="27"/>
      <c r="AS148" s="28"/>
    </row>
    <row r="149" spans="1:45" ht="37">
      <c r="A149" s="39"/>
      <c r="B149" s="40"/>
      <c r="C149" s="93">
        <v>43873</v>
      </c>
      <c r="D149" s="59"/>
      <c r="E149" s="21" t="s">
        <v>256</v>
      </c>
      <c r="F149" s="22"/>
      <c r="G149" s="43">
        <v>75014</v>
      </c>
      <c r="H149" s="44"/>
      <c r="I149" s="45"/>
      <c r="J149" s="46"/>
      <c r="K149" s="47"/>
      <c r="L149" s="46"/>
      <c r="M149" s="47"/>
      <c r="N149" s="20"/>
      <c r="O149" s="21"/>
      <c r="P149" s="22"/>
      <c r="Q149" s="46"/>
      <c r="R149" s="47"/>
      <c r="S149" s="54"/>
      <c r="T149" s="55"/>
      <c r="U149" s="78"/>
      <c r="V149" s="20" t="s">
        <v>46</v>
      </c>
      <c r="W149" s="22"/>
      <c r="X149" s="20"/>
      <c r="Y149" s="22"/>
      <c r="Z149" s="20" t="s">
        <v>41</v>
      </c>
      <c r="AA149" s="22"/>
      <c r="AB149" s="50"/>
      <c r="AC149" s="51"/>
      <c r="AD149" s="20"/>
      <c r="AE149" s="22"/>
      <c r="AF149" s="20" t="s">
        <v>22</v>
      </c>
      <c r="AG149" s="22"/>
      <c r="AH149" s="20" t="s">
        <v>20</v>
      </c>
      <c r="AI149" s="21"/>
      <c r="AJ149" s="22"/>
      <c r="AK149" s="20" t="s">
        <v>9</v>
      </c>
      <c r="AL149" s="21"/>
      <c r="AM149" s="21"/>
      <c r="AN149" s="65" t="s">
        <v>257</v>
      </c>
      <c r="AO149" s="60"/>
      <c r="AP149" s="61"/>
      <c r="AQ149" s="21"/>
      <c r="AR149" s="21"/>
      <c r="AS149" s="22"/>
    </row>
    <row r="150" spans="1:45" ht="37">
      <c r="A150" s="23"/>
      <c r="B150" s="24"/>
      <c r="C150" s="25">
        <v>43767</v>
      </c>
      <c r="D150" s="26"/>
      <c r="E150" s="27" t="s">
        <v>258</v>
      </c>
      <c r="F150" s="28"/>
      <c r="G150" s="29">
        <v>92100</v>
      </c>
      <c r="H150" s="30"/>
      <c r="I150" s="31"/>
      <c r="J150" s="32"/>
      <c r="K150" s="33"/>
      <c r="L150" s="32"/>
      <c r="M150" s="33"/>
      <c r="N150" s="34"/>
      <c r="O150" s="27"/>
      <c r="P150" s="28"/>
      <c r="Q150" s="32">
        <v>5</v>
      </c>
      <c r="R150" s="33"/>
      <c r="S150" s="52"/>
      <c r="T150" s="53"/>
      <c r="U150" s="79"/>
      <c r="V150" s="34" t="s">
        <v>46</v>
      </c>
      <c r="W150" s="28"/>
      <c r="X150" s="34" t="s">
        <v>12</v>
      </c>
      <c r="Y150" s="28"/>
      <c r="Z150" s="34" t="s">
        <v>6</v>
      </c>
      <c r="AA150" s="28"/>
      <c r="AB150" s="37">
        <v>0.79166666666666663</v>
      </c>
      <c r="AC150" s="38"/>
      <c r="AD150" s="34"/>
      <c r="AE150" s="28"/>
      <c r="AF150" s="34" t="s">
        <v>8</v>
      </c>
      <c r="AG150" s="28"/>
      <c r="AH150" s="34" t="s">
        <v>20</v>
      </c>
      <c r="AI150" s="27"/>
      <c r="AJ150" s="28"/>
      <c r="AK150" s="34" t="s">
        <v>9</v>
      </c>
      <c r="AL150" s="27"/>
      <c r="AM150" s="27"/>
      <c r="AN150" s="87" t="s">
        <v>260</v>
      </c>
      <c r="AO150" s="86"/>
      <c r="AP150" s="88"/>
      <c r="AQ150" s="27"/>
      <c r="AR150" s="27"/>
      <c r="AS150" s="28"/>
    </row>
    <row r="151" spans="1:45" ht="37">
      <c r="A151" s="39"/>
      <c r="B151" s="40"/>
      <c r="C151" s="25">
        <v>43758</v>
      </c>
      <c r="D151" s="26"/>
      <c r="E151" s="21" t="s">
        <v>90</v>
      </c>
      <c r="F151" s="22"/>
      <c r="G151" s="43">
        <v>92100</v>
      </c>
      <c r="H151" s="44"/>
      <c r="I151" s="45"/>
      <c r="J151" s="46">
        <v>34</v>
      </c>
      <c r="K151" s="47"/>
      <c r="L151" s="46">
        <v>34</v>
      </c>
      <c r="M151" s="47"/>
      <c r="N151" s="20"/>
      <c r="O151" s="21"/>
      <c r="P151" s="22"/>
      <c r="Q151" s="46">
        <v>2</v>
      </c>
      <c r="R151" s="47"/>
      <c r="S151" s="54"/>
      <c r="T151" s="55"/>
      <c r="U151" s="78"/>
      <c r="V151" s="20" t="s">
        <v>46</v>
      </c>
      <c r="W151" s="22"/>
      <c r="X151" s="20"/>
      <c r="Y151" s="22"/>
      <c r="Z151" s="20" t="s">
        <v>6</v>
      </c>
      <c r="AA151" s="22"/>
      <c r="AB151" s="50">
        <v>0.45833333333333331</v>
      </c>
      <c r="AC151" s="51"/>
      <c r="AD151" s="20" t="s">
        <v>53</v>
      </c>
      <c r="AE151" s="22"/>
      <c r="AF151" s="20" t="s">
        <v>8</v>
      </c>
      <c r="AG151" s="22"/>
      <c r="AH151" s="20" t="s">
        <v>20</v>
      </c>
      <c r="AI151" s="21"/>
      <c r="AJ151" s="22"/>
      <c r="AK151" s="20" t="s">
        <v>9</v>
      </c>
      <c r="AL151" s="21"/>
      <c r="AM151" s="21"/>
      <c r="AN151" s="65"/>
      <c r="AO151" s="60"/>
      <c r="AP151" s="61"/>
      <c r="AQ151" s="21"/>
      <c r="AR151" s="21"/>
      <c r="AS151" s="22"/>
    </row>
    <row r="152" spans="1:45" ht="37">
      <c r="A152" s="23"/>
      <c r="B152" s="24"/>
      <c r="C152" s="25">
        <v>43714</v>
      </c>
      <c r="D152" s="26"/>
      <c r="E152" s="27" t="s">
        <v>267</v>
      </c>
      <c r="F152" s="28"/>
      <c r="G152" s="29">
        <v>75014</v>
      </c>
      <c r="H152" s="30"/>
      <c r="I152" s="31"/>
      <c r="J152" s="32">
        <v>27</v>
      </c>
      <c r="K152" s="33"/>
      <c r="L152" s="32">
        <v>27</v>
      </c>
      <c r="M152" s="33"/>
      <c r="N152" s="34"/>
      <c r="O152" s="27"/>
      <c r="P152" s="28"/>
      <c r="Q152" s="32">
        <v>2</v>
      </c>
      <c r="R152" s="33"/>
      <c r="S152" s="52"/>
      <c r="T152" s="53"/>
      <c r="U152" s="79"/>
      <c r="V152" s="34" t="s">
        <v>46</v>
      </c>
      <c r="W152" s="28"/>
      <c r="X152" s="34"/>
      <c r="Y152" s="28"/>
      <c r="Z152" s="34" t="s">
        <v>6</v>
      </c>
      <c r="AA152" s="28"/>
      <c r="AB152" s="37"/>
      <c r="AC152" s="38"/>
      <c r="AD152" s="34"/>
      <c r="AE152" s="28"/>
      <c r="AF152" s="34" t="s">
        <v>22</v>
      </c>
      <c r="AG152" s="28"/>
      <c r="AH152" s="34" t="s">
        <v>17</v>
      </c>
      <c r="AI152" s="27"/>
      <c r="AJ152" s="28"/>
      <c r="AK152" s="34" t="s">
        <v>9</v>
      </c>
      <c r="AL152" s="27"/>
      <c r="AM152" s="27"/>
      <c r="AN152" s="87" t="s">
        <v>268</v>
      </c>
      <c r="AO152" s="86"/>
      <c r="AP152" s="88"/>
      <c r="AQ152" s="27"/>
      <c r="AR152" s="27"/>
      <c r="AS152" s="28"/>
    </row>
    <row r="153" spans="1:45" ht="37">
      <c r="A153" s="39"/>
      <c r="B153" s="40"/>
      <c r="C153" s="25">
        <v>43712</v>
      </c>
      <c r="D153" s="26"/>
      <c r="E153" s="21" t="s">
        <v>269</v>
      </c>
      <c r="F153" s="22"/>
      <c r="G153" s="43">
        <v>92800</v>
      </c>
      <c r="H153" s="44"/>
      <c r="I153" s="45"/>
      <c r="J153" s="46"/>
      <c r="K153" s="47"/>
      <c r="L153" s="46"/>
      <c r="M153" s="47"/>
      <c r="N153" s="20"/>
      <c r="O153" s="21"/>
      <c r="P153" s="22"/>
      <c r="Q153" s="46"/>
      <c r="R153" s="47"/>
      <c r="S153" s="54"/>
      <c r="T153" s="55"/>
      <c r="U153" s="78"/>
      <c r="V153" s="20" t="s">
        <v>46</v>
      </c>
      <c r="W153" s="22"/>
      <c r="X153" s="20"/>
      <c r="Y153" s="22"/>
      <c r="Z153" s="20" t="s">
        <v>41</v>
      </c>
      <c r="AA153" s="22"/>
      <c r="AB153" s="50"/>
      <c r="AC153" s="51"/>
      <c r="AD153" s="20"/>
      <c r="AE153" s="22"/>
      <c r="AF153" s="20" t="s">
        <v>8</v>
      </c>
      <c r="AG153" s="22"/>
      <c r="AH153" s="20" t="s">
        <v>20</v>
      </c>
      <c r="AI153" s="21"/>
      <c r="AJ153" s="22"/>
      <c r="AK153" s="20" t="s">
        <v>9</v>
      </c>
      <c r="AL153" s="21"/>
      <c r="AM153" s="21"/>
      <c r="AN153" s="65" t="s">
        <v>270</v>
      </c>
      <c r="AO153" s="60"/>
      <c r="AP153" s="61"/>
      <c r="AQ153" s="21"/>
      <c r="AR153" s="21"/>
      <c r="AS153" s="22"/>
    </row>
    <row r="154" spans="1:45" ht="37">
      <c r="A154" s="23"/>
      <c r="B154" s="24"/>
      <c r="C154" s="25">
        <v>43710</v>
      </c>
      <c r="D154" s="26"/>
      <c r="E154" s="27" t="s">
        <v>271</v>
      </c>
      <c r="F154" s="28"/>
      <c r="G154" s="29">
        <v>92120</v>
      </c>
      <c r="H154" s="30"/>
      <c r="I154" s="31"/>
      <c r="J154" s="32"/>
      <c r="K154" s="33"/>
      <c r="L154" s="32">
        <v>7</v>
      </c>
      <c r="M154" s="33"/>
      <c r="N154" s="34" t="s">
        <v>83</v>
      </c>
      <c r="O154" s="27"/>
      <c r="P154" s="28"/>
      <c r="Q154" s="32">
        <v>2</v>
      </c>
      <c r="R154" s="33"/>
      <c r="S154" s="52"/>
      <c r="T154" s="53"/>
      <c r="U154" s="79"/>
      <c r="V154" s="34" t="s">
        <v>28</v>
      </c>
      <c r="W154" s="28"/>
      <c r="X154" s="34"/>
      <c r="Y154" s="28"/>
      <c r="Z154" s="34" t="s">
        <v>80</v>
      </c>
      <c r="AA154" s="28"/>
      <c r="AB154" s="37"/>
      <c r="AC154" s="38"/>
      <c r="AD154" s="34"/>
      <c r="AE154" s="28"/>
      <c r="AF154" s="34" t="s">
        <v>8</v>
      </c>
      <c r="AG154" s="28"/>
      <c r="AH154" s="34" t="s">
        <v>20</v>
      </c>
      <c r="AI154" s="27"/>
      <c r="AJ154" s="28"/>
      <c r="AK154" s="34" t="s">
        <v>9</v>
      </c>
      <c r="AL154" s="27"/>
      <c r="AM154" s="27"/>
      <c r="AN154" s="87" t="s">
        <v>272</v>
      </c>
      <c r="AO154" s="86"/>
      <c r="AP154" s="88"/>
      <c r="AQ154" s="27"/>
      <c r="AR154" s="27"/>
      <c r="AS154" s="28"/>
    </row>
    <row r="155" spans="1:45" ht="37">
      <c r="A155" s="39"/>
      <c r="B155" s="40"/>
      <c r="C155" s="25">
        <v>43664</v>
      </c>
      <c r="D155" s="26"/>
      <c r="E155" s="21" t="s">
        <v>273</v>
      </c>
      <c r="F155" s="22"/>
      <c r="G155" s="43">
        <v>75011</v>
      </c>
      <c r="H155" s="44"/>
      <c r="I155" s="45"/>
      <c r="J155" s="46">
        <v>24</v>
      </c>
      <c r="K155" s="47"/>
      <c r="L155" s="46">
        <v>24</v>
      </c>
      <c r="M155" s="47"/>
      <c r="N155" s="20"/>
      <c r="O155" s="21"/>
      <c r="P155" s="22"/>
      <c r="Q155" s="46"/>
      <c r="R155" s="47"/>
      <c r="S155" s="54"/>
      <c r="T155" s="55"/>
      <c r="U155" s="78"/>
      <c r="V155" s="20" t="s">
        <v>46</v>
      </c>
      <c r="W155" s="22"/>
      <c r="X155" s="20" t="s">
        <v>12</v>
      </c>
      <c r="Y155" s="22"/>
      <c r="Z155" s="20" t="s">
        <v>41</v>
      </c>
      <c r="AA155" s="22"/>
      <c r="AB155" s="50">
        <v>0.75</v>
      </c>
      <c r="AC155" s="51"/>
      <c r="AD155" s="20"/>
      <c r="AE155" s="22"/>
      <c r="AF155" s="20" t="s">
        <v>22</v>
      </c>
      <c r="AG155" s="22"/>
      <c r="AH155" s="20" t="s">
        <v>17</v>
      </c>
      <c r="AI155" s="21"/>
      <c r="AJ155" s="22"/>
      <c r="AK155" s="20" t="s">
        <v>9</v>
      </c>
      <c r="AL155" s="21"/>
      <c r="AM155" s="21"/>
      <c r="AN155" s="65" t="s">
        <v>274</v>
      </c>
      <c r="AO155" s="60"/>
      <c r="AP155" s="61"/>
      <c r="AQ155" s="21"/>
      <c r="AR155" s="21"/>
      <c r="AS155" s="22"/>
    </row>
    <row r="156" spans="1:45" ht="37">
      <c r="A156" s="23"/>
      <c r="B156" s="24"/>
      <c r="C156" s="25">
        <v>43655</v>
      </c>
      <c r="D156" s="26"/>
      <c r="E156" s="27" t="s">
        <v>275</v>
      </c>
      <c r="F156" s="28"/>
      <c r="G156" s="29">
        <v>75014</v>
      </c>
      <c r="H156" s="30"/>
      <c r="I156" s="31"/>
      <c r="J156" s="32"/>
      <c r="K156" s="33"/>
      <c r="L156" s="32"/>
      <c r="M156" s="33"/>
      <c r="N156" s="34"/>
      <c r="O156" s="27"/>
      <c r="P156" s="28"/>
      <c r="Q156" s="32">
        <v>3</v>
      </c>
      <c r="R156" s="33"/>
      <c r="S156" s="52"/>
      <c r="T156" s="53"/>
      <c r="U156" s="79"/>
      <c r="V156" s="34" t="s">
        <v>46</v>
      </c>
      <c r="W156" s="28"/>
      <c r="X156" s="34"/>
      <c r="Y156" s="28"/>
      <c r="Z156" s="34" t="s">
        <v>6</v>
      </c>
      <c r="AA156" s="28"/>
      <c r="AB156" s="37"/>
      <c r="AC156" s="38"/>
      <c r="AD156" s="34"/>
      <c r="AE156" s="28"/>
      <c r="AF156" s="34" t="s">
        <v>8</v>
      </c>
      <c r="AG156" s="28"/>
      <c r="AH156" s="34" t="s">
        <v>20</v>
      </c>
      <c r="AI156" s="27"/>
      <c r="AJ156" s="28"/>
      <c r="AK156" s="34" t="s">
        <v>9</v>
      </c>
      <c r="AL156" s="27"/>
      <c r="AM156" s="27"/>
      <c r="AN156" s="87" t="s">
        <v>276</v>
      </c>
      <c r="AO156" s="86"/>
      <c r="AP156" s="88"/>
      <c r="AQ156" s="27"/>
      <c r="AR156" s="27"/>
      <c r="AS156" s="28"/>
    </row>
    <row r="157" spans="1:45" ht="37">
      <c r="A157" s="39"/>
      <c r="B157" s="40"/>
      <c r="C157" s="41">
        <v>43560</v>
      </c>
      <c r="D157" s="42"/>
      <c r="E157" s="21" t="s">
        <v>277</v>
      </c>
      <c r="F157" s="22"/>
      <c r="G157" s="43">
        <v>75015</v>
      </c>
      <c r="H157" s="44"/>
      <c r="I157" s="45"/>
      <c r="J157" s="46"/>
      <c r="K157" s="47"/>
      <c r="L157" s="46">
        <v>9</v>
      </c>
      <c r="M157" s="47"/>
      <c r="N157" s="20"/>
      <c r="O157" s="21"/>
      <c r="P157" s="22"/>
      <c r="Q157" s="46"/>
      <c r="R157" s="47"/>
      <c r="S157" s="54"/>
      <c r="T157" s="55"/>
      <c r="U157" s="78"/>
      <c r="V157" s="20" t="s">
        <v>28</v>
      </c>
      <c r="W157" s="22"/>
      <c r="X157" s="20"/>
      <c r="Y157" s="22"/>
      <c r="Z157" s="20" t="s">
        <v>80</v>
      </c>
      <c r="AA157" s="22"/>
      <c r="AB157" s="50"/>
      <c r="AC157" s="51"/>
      <c r="AD157" s="20"/>
      <c r="AE157" s="22"/>
      <c r="AF157" s="20" t="s">
        <v>8</v>
      </c>
      <c r="AG157" s="22"/>
      <c r="AH157" s="20" t="s">
        <v>20</v>
      </c>
      <c r="AI157" s="21"/>
      <c r="AJ157" s="22"/>
      <c r="AK157" s="20" t="s">
        <v>9</v>
      </c>
      <c r="AL157" s="21"/>
      <c r="AM157" s="21"/>
      <c r="AN157" s="65" t="s">
        <v>26</v>
      </c>
      <c r="AO157" s="60"/>
      <c r="AP157" s="61"/>
      <c r="AQ157" s="21"/>
      <c r="AR157" s="21"/>
      <c r="AS157" s="22"/>
    </row>
    <row r="158" spans="1:45" ht="37">
      <c r="A158" s="23"/>
      <c r="B158" s="24"/>
      <c r="C158" s="25">
        <v>43875</v>
      </c>
      <c r="D158" s="26"/>
      <c r="E158" s="27" t="s">
        <v>278</v>
      </c>
      <c r="F158" s="28"/>
      <c r="G158" s="29">
        <v>75007</v>
      </c>
      <c r="H158" s="30"/>
      <c r="I158" s="31"/>
      <c r="J158" s="32"/>
      <c r="K158" s="33"/>
      <c r="L158" s="32">
        <v>4</v>
      </c>
      <c r="M158" s="33"/>
      <c r="N158" s="34"/>
      <c r="O158" s="27"/>
      <c r="P158" s="28"/>
      <c r="Q158" s="32"/>
      <c r="R158" s="33"/>
      <c r="S158" s="52"/>
      <c r="T158" s="53"/>
      <c r="U158" s="81" t="s">
        <v>236</v>
      </c>
      <c r="V158" s="34" t="s">
        <v>26</v>
      </c>
      <c r="W158" s="28"/>
      <c r="X158" s="34" t="s">
        <v>12</v>
      </c>
      <c r="Y158" s="28"/>
      <c r="Z158" s="34" t="s">
        <v>80</v>
      </c>
      <c r="AA158" s="28"/>
      <c r="AB158" s="37"/>
      <c r="AC158" s="38"/>
      <c r="AD158" s="34"/>
      <c r="AE158" s="28"/>
      <c r="AF158" s="34" t="s">
        <v>8</v>
      </c>
      <c r="AG158" s="28"/>
      <c r="AH158" s="34" t="s">
        <v>291</v>
      </c>
      <c r="AI158" s="27"/>
      <c r="AJ158" s="28"/>
      <c r="AK158" s="34" t="s">
        <v>9</v>
      </c>
      <c r="AL158" s="27"/>
      <c r="AM158" s="27"/>
      <c r="AN158" s="87" t="s">
        <v>26</v>
      </c>
      <c r="AO158" s="86"/>
      <c r="AP158" s="88"/>
      <c r="AQ158" s="27"/>
      <c r="AR158" s="27"/>
      <c r="AS158" s="28"/>
    </row>
    <row r="159" spans="1:45" ht="37">
      <c r="A159" s="39"/>
      <c r="B159" s="40"/>
      <c r="C159" s="41">
        <v>43352</v>
      </c>
      <c r="D159" s="42"/>
      <c r="E159" s="21" t="s">
        <v>279</v>
      </c>
      <c r="F159" s="22"/>
      <c r="G159" s="43">
        <v>92130</v>
      </c>
      <c r="H159" s="44"/>
      <c r="I159" s="45"/>
      <c r="J159" s="46"/>
      <c r="K159" s="47"/>
      <c r="L159" s="46">
        <v>12</v>
      </c>
      <c r="M159" s="47"/>
      <c r="N159" s="20"/>
      <c r="O159" s="21"/>
      <c r="P159" s="22"/>
      <c r="Q159" s="46">
        <v>3</v>
      </c>
      <c r="R159" s="47"/>
      <c r="S159" s="54"/>
      <c r="T159" s="55"/>
      <c r="U159" s="78"/>
      <c r="V159" s="20" t="s">
        <v>27</v>
      </c>
      <c r="W159" s="22"/>
      <c r="X159" s="20"/>
      <c r="Y159" s="22"/>
      <c r="Z159" s="20" t="s">
        <v>80</v>
      </c>
      <c r="AA159" s="22"/>
      <c r="AB159" s="50"/>
      <c r="AC159" s="51"/>
      <c r="AD159" s="20"/>
      <c r="AE159" s="22"/>
      <c r="AF159" s="20" t="s">
        <v>8</v>
      </c>
      <c r="AG159" s="22"/>
      <c r="AH159" s="20" t="s">
        <v>17</v>
      </c>
      <c r="AI159" s="21"/>
      <c r="AJ159" s="22"/>
      <c r="AK159" s="20" t="s">
        <v>9</v>
      </c>
      <c r="AL159" s="21"/>
      <c r="AM159" s="21"/>
      <c r="AN159" s="65" t="s">
        <v>280</v>
      </c>
      <c r="AO159" s="60"/>
      <c r="AP159" s="61"/>
      <c r="AQ159" s="21"/>
      <c r="AR159" s="21"/>
      <c r="AS159" s="22"/>
    </row>
    <row r="160" spans="1:45" ht="37">
      <c r="A160" s="23"/>
      <c r="B160" s="24"/>
      <c r="C160" s="25">
        <v>43349</v>
      </c>
      <c r="D160" s="26"/>
      <c r="E160" s="27" t="s">
        <v>281</v>
      </c>
      <c r="F160" s="28"/>
      <c r="G160" s="29">
        <v>75017</v>
      </c>
      <c r="H160" s="30"/>
      <c r="I160" s="31"/>
      <c r="J160" s="32"/>
      <c r="K160" s="33"/>
      <c r="L160" s="32"/>
      <c r="M160" s="33"/>
      <c r="N160" s="34"/>
      <c r="O160" s="27"/>
      <c r="P160" s="28"/>
      <c r="Q160" s="32">
        <v>1</v>
      </c>
      <c r="R160" s="33"/>
      <c r="S160" s="52"/>
      <c r="T160" s="53"/>
      <c r="U160" s="79"/>
      <c r="V160" s="34" t="s">
        <v>46</v>
      </c>
      <c r="W160" s="28"/>
      <c r="X160" s="34" t="s">
        <v>12</v>
      </c>
      <c r="Y160" s="28"/>
      <c r="Z160" s="34" t="s">
        <v>41</v>
      </c>
      <c r="AA160" s="28"/>
      <c r="AB160" s="37"/>
      <c r="AC160" s="38"/>
      <c r="AD160" s="34"/>
      <c r="AE160" s="28"/>
      <c r="AF160" s="34" t="s">
        <v>8</v>
      </c>
      <c r="AG160" s="28"/>
      <c r="AH160" s="34" t="s">
        <v>20</v>
      </c>
      <c r="AI160" s="27"/>
      <c r="AJ160" s="28"/>
      <c r="AK160" s="34" t="s">
        <v>9</v>
      </c>
      <c r="AL160" s="27"/>
      <c r="AM160" s="27"/>
      <c r="AN160" s="87"/>
      <c r="AO160" s="86"/>
      <c r="AP160" s="88"/>
      <c r="AQ160" s="27"/>
      <c r="AR160" s="27"/>
      <c r="AS160" s="28"/>
    </row>
    <row r="161" spans="1:45" ht="37">
      <c r="A161" s="39"/>
      <c r="B161" s="40"/>
      <c r="C161" s="41">
        <v>43182</v>
      </c>
      <c r="D161" s="42"/>
      <c r="E161" s="21" t="s">
        <v>282</v>
      </c>
      <c r="F161" s="22"/>
      <c r="G161" s="43">
        <v>75015</v>
      </c>
      <c r="H161" s="44"/>
      <c r="I161" s="45"/>
      <c r="J161" s="46"/>
      <c r="K161" s="47"/>
      <c r="L161" s="46">
        <v>9</v>
      </c>
      <c r="M161" s="47"/>
      <c r="N161" s="20"/>
      <c r="O161" s="21"/>
      <c r="P161" s="22"/>
      <c r="Q161" s="46"/>
      <c r="R161" s="47"/>
      <c r="S161" s="54"/>
      <c r="T161" s="55"/>
      <c r="U161" s="78"/>
      <c r="V161" s="20" t="s">
        <v>27</v>
      </c>
      <c r="W161" s="22"/>
      <c r="X161" s="20"/>
      <c r="Y161" s="22"/>
      <c r="Z161" s="20" t="s">
        <v>41</v>
      </c>
      <c r="AA161" s="22"/>
      <c r="AB161" s="50">
        <v>0.79166666666666663</v>
      </c>
      <c r="AC161" s="51"/>
      <c r="AD161" s="20"/>
      <c r="AE161" s="22"/>
      <c r="AF161" s="20" t="s">
        <v>8</v>
      </c>
      <c r="AG161" s="22"/>
      <c r="AH161" s="20" t="s">
        <v>17</v>
      </c>
      <c r="AI161" s="21"/>
      <c r="AJ161" s="22"/>
      <c r="AK161" s="20" t="s">
        <v>9</v>
      </c>
      <c r="AL161" s="21"/>
      <c r="AM161" s="21"/>
      <c r="AN161" s="65"/>
      <c r="AO161" s="60"/>
      <c r="AP161" s="61"/>
      <c r="AQ161" s="21"/>
      <c r="AR161" s="21"/>
      <c r="AS161" s="22"/>
    </row>
    <row r="162" spans="1:45" ht="37">
      <c r="A162" s="23"/>
      <c r="B162" s="24"/>
      <c r="C162" s="25">
        <v>43029</v>
      </c>
      <c r="D162" s="26"/>
      <c r="E162" s="27" t="s">
        <v>283</v>
      </c>
      <c r="F162" s="28"/>
      <c r="G162" s="29">
        <v>75016</v>
      </c>
      <c r="H162" s="30"/>
      <c r="I162" s="31"/>
      <c r="J162" s="32"/>
      <c r="K162" s="33"/>
      <c r="L162" s="32">
        <v>10</v>
      </c>
      <c r="M162" s="33"/>
      <c r="N162" s="34"/>
      <c r="O162" s="27"/>
      <c r="P162" s="28"/>
      <c r="Q162" s="32"/>
      <c r="R162" s="33"/>
      <c r="S162" s="52"/>
      <c r="T162" s="53"/>
      <c r="U162" s="79"/>
      <c r="V162" s="34" t="s">
        <v>27</v>
      </c>
      <c r="W162" s="28"/>
      <c r="X162" s="34"/>
      <c r="Y162" s="28"/>
      <c r="Z162" s="34" t="s">
        <v>41</v>
      </c>
      <c r="AA162" s="28"/>
      <c r="AB162" s="37">
        <v>0.41666666666666669</v>
      </c>
      <c r="AC162" s="38"/>
      <c r="AD162" s="34" t="s">
        <v>29</v>
      </c>
      <c r="AE162" s="28"/>
      <c r="AF162" s="34" t="s">
        <v>8</v>
      </c>
      <c r="AG162" s="28"/>
      <c r="AH162" s="34" t="s">
        <v>17</v>
      </c>
      <c r="AI162" s="27"/>
      <c r="AJ162" s="28"/>
      <c r="AK162" s="34" t="s">
        <v>9</v>
      </c>
      <c r="AL162" s="27"/>
      <c r="AM162" s="27"/>
      <c r="AN162" s="87" t="s">
        <v>276</v>
      </c>
      <c r="AO162" s="86"/>
      <c r="AP162" s="88"/>
      <c r="AQ162" s="27"/>
      <c r="AR162" s="27"/>
      <c r="AS162" s="28"/>
    </row>
    <row r="163" spans="1:45" ht="37">
      <c r="A163" s="39"/>
      <c r="B163" s="40"/>
      <c r="C163" s="41">
        <v>43017</v>
      </c>
      <c r="D163" s="42"/>
      <c r="E163" s="21" t="s">
        <v>284</v>
      </c>
      <c r="F163" s="22"/>
      <c r="G163" s="43">
        <v>75006</v>
      </c>
      <c r="H163" s="44"/>
      <c r="I163" s="45"/>
      <c r="J163" s="46"/>
      <c r="K163" s="47"/>
      <c r="L163" s="46">
        <v>7</v>
      </c>
      <c r="M163" s="47"/>
      <c r="N163" s="20"/>
      <c r="O163" s="21"/>
      <c r="P163" s="22"/>
      <c r="Q163" s="46"/>
      <c r="R163" s="47"/>
      <c r="S163" s="54"/>
      <c r="T163" s="55"/>
      <c r="U163" s="78"/>
      <c r="V163" s="20" t="s">
        <v>28</v>
      </c>
      <c r="W163" s="22"/>
      <c r="X163" s="20" t="s">
        <v>12</v>
      </c>
      <c r="Y163" s="22"/>
      <c r="Z163" s="20" t="s">
        <v>41</v>
      </c>
      <c r="AA163" s="22"/>
      <c r="AB163" s="50"/>
      <c r="AC163" s="51"/>
      <c r="AD163" s="20"/>
      <c r="AE163" s="22"/>
      <c r="AF163" s="20" t="s">
        <v>8</v>
      </c>
      <c r="AG163" s="22"/>
      <c r="AH163" s="20" t="s">
        <v>20</v>
      </c>
      <c r="AI163" s="21"/>
      <c r="AJ163" s="22"/>
      <c r="AK163" s="20" t="s">
        <v>9</v>
      </c>
      <c r="AL163" s="21"/>
      <c r="AM163" s="21"/>
      <c r="AN163" s="65" t="s">
        <v>259</v>
      </c>
      <c r="AO163" s="60"/>
      <c r="AP163" s="61"/>
      <c r="AQ163" s="21"/>
      <c r="AR163" s="21"/>
      <c r="AS163" s="22"/>
    </row>
    <row r="164" spans="1:45" ht="37">
      <c r="A164" s="23"/>
      <c r="B164" s="24"/>
      <c r="C164" s="25">
        <v>43742</v>
      </c>
      <c r="D164" s="26"/>
      <c r="E164" s="27" t="s">
        <v>122</v>
      </c>
      <c r="F164" s="28"/>
      <c r="G164" s="29">
        <v>75016</v>
      </c>
      <c r="H164" s="30"/>
      <c r="I164" s="31"/>
      <c r="J164" s="32"/>
      <c r="K164" s="33"/>
      <c r="L164" s="32"/>
      <c r="M164" s="33"/>
      <c r="N164" s="34"/>
      <c r="O164" s="27"/>
      <c r="P164" s="28"/>
      <c r="Q164" s="32"/>
      <c r="R164" s="33"/>
      <c r="S164" s="52"/>
      <c r="T164" s="53"/>
      <c r="U164" s="79"/>
      <c r="V164" s="34" t="s">
        <v>46</v>
      </c>
      <c r="W164" s="28"/>
      <c r="X164" s="34" t="s">
        <v>12</v>
      </c>
      <c r="Y164" s="28"/>
      <c r="Z164" s="34" t="s">
        <v>34</v>
      </c>
      <c r="AA164" s="28"/>
      <c r="AB164" s="37"/>
      <c r="AC164" s="38"/>
      <c r="AD164" s="34"/>
      <c r="AE164" s="28"/>
      <c r="AF164" s="34" t="s">
        <v>8</v>
      </c>
      <c r="AG164" s="28"/>
      <c r="AH164" s="34" t="s">
        <v>20</v>
      </c>
      <c r="AI164" s="27"/>
      <c r="AJ164" s="28"/>
      <c r="AK164" s="34" t="s">
        <v>9</v>
      </c>
      <c r="AL164" s="27"/>
      <c r="AM164" s="27"/>
      <c r="AN164" s="87" t="s">
        <v>285</v>
      </c>
      <c r="AO164" s="86"/>
      <c r="AP164" s="88"/>
      <c r="AQ164" s="27"/>
      <c r="AR164" s="27"/>
      <c r="AS164" s="28"/>
    </row>
    <row r="165" spans="1:45" ht="37">
      <c r="A165" s="39"/>
      <c r="B165" s="40"/>
      <c r="C165" s="41">
        <v>44174</v>
      </c>
      <c r="D165" s="42"/>
      <c r="E165" s="21" t="s">
        <v>286</v>
      </c>
      <c r="F165" s="22"/>
      <c r="G165" s="43">
        <v>92100</v>
      </c>
      <c r="H165" s="44"/>
      <c r="I165" s="45"/>
      <c r="J165" s="46"/>
      <c r="K165" s="47"/>
      <c r="L165" s="46"/>
      <c r="M165" s="47"/>
      <c r="N165" s="20"/>
      <c r="O165" s="21"/>
      <c r="P165" s="22"/>
      <c r="Q165" s="46">
        <v>5</v>
      </c>
      <c r="R165" s="47"/>
      <c r="S165" s="54"/>
      <c r="T165" s="55"/>
      <c r="U165" s="78"/>
      <c r="V165" s="20" t="s">
        <v>46</v>
      </c>
      <c r="W165" s="22"/>
      <c r="X165" s="20" t="s">
        <v>12</v>
      </c>
      <c r="Y165" s="22"/>
      <c r="Z165" s="20" t="s">
        <v>80</v>
      </c>
      <c r="AA165" s="22"/>
      <c r="AB165" s="50"/>
      <c r="AC165" s="51"/>
      <c r="AD165" s="20"/>
      <c r="AE165" s="22"/>
      <c r="AF165" s="20" t="s">
        <v>8</v>
      </c>
      <c r="AG165" s="22"/>
      <c r="AH165" s="20" t="s">
        <v>20</v>
      </c>
      <c r="AI165" s="21"/>
      <c r="AJ165" s="22"/>
      <c r="AK165" s="20" t="s">
        <v>9</v>
      </c>
      <c r="AL165" s="21"/>
      <c r="AM165" s="21"/>
      <c r="AN165" s="65" t="s">
        <v>260</v>
      </c>
      <c r="AO165" s="60"/>
      <c r="AP165" s="61"/>
      <c r="AQ165" s="21"/>
      <c r="AR165" s="21"/>
      <c r="AS165" s="22"/>
    </row>
    <row r="166" spans="1:45" ht="34">
      <c r="A166" s="23"/>
      <c r="B166" s="24"/>
      <c r="C166" s="25">
        <v>44225</v>
      </c>
      <c r="D166" s="26"/>
      <c r="E166" s="27" t="s">
        <v>287</v>
      </c>
      <c r="F166" s="28"/>
      <c r="G166" s="29"/>
      <c r="H166" s="30"/>
      <c r="I166" s="31"/>
      <c r="J166" s="32"/>
      <c r="K166" s="33"/>
      <c r="L166" s="32"/>
      <c r="M166" s="33"/>
      <c r="N166" s="34"/>
      <c r="O166" s="27"/>
      <c r="P166" s="28"/>
      <c r="Q166" s="32"/>
      <c r="R166" s="33"/>
      <c r="S166" s="35"/>
      <c r="T166" s="36"/>
      <c r="U166" s="79"/>
      <c r="V166" s="34"/>
      <c r="W166" s="28"/>
      <c r="X166" s="34"/>
      <c r="Y166" s="28"/>
      <c r="Z166" s="34"/>
      <c r="AA166" s="28"/>
      <c r="AB166" s="37"/>
      <c r="AC166" s="38"/>
      <c r="AD166" s="34"/>
      <c r="AE166" s="28"/>
      <c r="AF166" s="34" t="s">
        <v>8</v>
      </c>
      <c r="AG166" s="28"/>
      <c r="AH166" s="34" t="s">
        <v>20</v>
      </c>
      <c r="AI166" s="27"/>
      <c r="AJ166" s="28"/>
      <c r="AK166" s="34" t="s">
        <v>9</v>
      </c>
      <c r="AL166" s="27"/>
      <c r="AM166" s="27"/>
      <c r="AN166" s="87"/>
      <c r="AO166" s="86"/>
      <c r="AP166" s="88"/>
      <c r="AQ166" s="27" t="s">
        <v>118</v>
      </c>
      <c r="AR166" s="27"/>
      <c r="AS166" s="28"/>
    </row>
    <row r="167" spans="1:45" ht="37">
      <c r="A167" s="39"/>
      <c r="B167" s="40"/>
      <c r="C167" s="41">
        <v>43844</v>
      </c>
      <c r="D167" s="42"/>
      <c r="E167" s="21" t="s">
        <v>288</v>
      </c>
      <c r="F167" s="22"/>
      <c r="G167" s="43">
        <v>75014</v>
      </c>
      <c r="H167" s="44"/>
      <c r="I167" s="45"/>
      <c r="J167" s="46"/>
      <c r="K167" s="47"/>
      <c r="L167" s="46"/>
      <c r="M167" s="47"/>
      <c r="N167" s="20"/>
      <c r="O167" s="21"/>
      <c r="P167" s="22"/>
      <c r="Q167" s="46"/>
      <c r="R167" s="47"/>
      <c r="S167" s="54"/>
      <c r="T167" s="55"/>
      <c r="U167" s="78"/>
      <c r="V167" s="20" t="s">
        <v>46</v>
      </c>
      <c r="W167" s="22"/>
      <c r="X167" s="20"/>
      <c r="Y167" s="22"/>
      <c r="Z167" s="20" t="s">
        <v>41</v>
      </c>
      <c r="AA167" s="22"/>
      <c r="AB167" s="50"/>
      <c r="AC167" s="51"/>
      <c r="AD167" s="20"/>
      <c r="AE167" s="22"/>
      <c r="AF167" s="20" t="s">
        <v>8</v>
      </c>
      <c r="AG167" s="22"/>
      <c r="AH167" s="20" t="s">
        <v>20</v>
      </c>
      <c r="AI167" s="21"/>
      <c r="AJ167" s="22"/>
      <c r="AK167" s="20" t="s">
        <v>9</v>
      </c>
      <c r="AL167" s="21"/>
      <c r="AM167" s="21"/>
      <c r="AN167" s="65"/>
      <c r="AO167" s="60"/>
      <c r="AP167" s="61"/>
      <c r="AQ167" s="21"/>
      <c r="AR167" s="21"/>
      <c r="AS167" s="22"/>
    </row>
    <row r="168" spans="1:45" ht="37">
      <c r="A168" s="23"/>
      <c r="B168" s="24"/>
      <c r="C168" s="25">
        <v>44217</v>
      </c>
      <c r="D168" s="26"/>
      <c r="E168" s="27" t="s">
        <v>289</v>
      </c>
      <c r="F168" s="28"/>
      <c r="G168" s="29">
        <v>91103</v>
      </c>
      <c r="H168" s="30"/>
      <c r="I168" s="31"/>
      <c r="J168" s="32"/>
      <c r="K168" s="33"/>
      <c r="L168" s="32"/>
      <c r="M168" s="33"/>
      <c r="N168" s="34"/>
      <c r="O168" s="27"/>
      <c r="P168" s="28"/>
      <c r="Q168" s="32"/>
      <c r="R168" s="33"/>
      <c r="S168" s="52"/>
      <c r="T168" s="53"/>
      <c r="U168" s="79"/>
      <c r="V168" s="34" t="s">
        <v>46</v>
      </c>
      <c r="W168" s="28"/>
      <c r="X168" s="34"/>
      <c r="Y168" s="28"/>
      <c r="Z168" s="34" t="s">
        <v>41</v>
      </c>
      <c r="AA168" s="28"/>
      <c r="AB168" s="37"/>
      <c r="AC168" s="38"/>
      <c r="AD168" s="34"/>
      <c r="AE168" s="28"/>
      <c r="AF168" s="34" t="s">
        <v>22</v>
      </c>
      <c r="AG168" s="28"/>
      <c r="AH168" s="34" t="s">
        <v>20</v>
      </c>
      <c r="AI168" s="27"/>
      <c r="AJ168" s="28"/>
      <c r="AK168" s="34" t="s">
        <v>9</v>
      </c>
      <c r="AL168" s="27"/>
      <c r="AM168" s="27"/>
      <c r="AN168" s="87"/>
      <c r="AO168" s="86"/>
      <c r="AP168" s="88"/>
      <c r="AQ168" s="27"/>
      <c r="AR168" s="27"/>
      <c r="AS168" s="28"/>
    </row>
    <row r="169" spans="1:45" ht="34">
      <c r="A169" s="39"/>
      <c r="B169" s="40"/>
      <c r="C169" s="41"/>
      <c r="D169" s="42"/>
      <c r="E169" s="21"/>
      <c r="F169" s="22"/>
      <c r="G169" s="43"/>
      <c r="H169" s="44"/>
      <c r="I169" s="45"/>
      <c r="J169" s="46"/>
      <c r="K169" s="47"/>
      <c r="L169" s="46"/>
      <c r="M169" s="47"/>
      <c r="N169" s="20"/>
      <c r="O169" s="21"/>
      <c r="P169" s="22"/>
      <c r="Q169" s="46"/>
      <c r="R169" s="47"/>
      <c r="S169" s="48"/>
      <c r="T169" s="49"/>
      <c r="U169" s="78"/>
      <c r="V169" s="20"/>
      <c r="W169" s="22"/>
      <c r="X169" s="20"/>
      <c r="Y169" s="22"/>
      <c r="Z169" s="20"/>
      <c r="AA169" s="22"/>
      <c r="AB169" s="50"/>
      <c r="AC169" s="51"/>
      <c r="AD169" s="20"/>
      <c r="AE169" s="22"/>
      <c r="AF169" s="20"/>
      <c r="AG169" s="22"/>
      <c r="AH169" s="20"/>
      <c r="AI169" s="21"/>
      <c r="AJ169" s="22"/>
      <c r="AK169" s="20"/>
      <c r="AL169" s="21"/>
      <c r="AM169" s="21"/>
      <c r="AN169" s="65"/>
      <c r="AO169" s="60"/>
      <c r="AP169" s="61"/>
      <c r="AQ169" s="21"/>
      <c r="AR169" s="21"/>
      <c r="AS169" s="22"/>
    </row>
    <row r="170" spans="1:45" ht="34">
      <c r="A170" s="23"/>
      <c r="B170" s="24"/>
      <c r="C170" s="25"/>
      <c r="D170" s="26"/>
      <c r="E170" s="27"/>
      <c r="F170" s="28"/>
      <c r="G170" s="29"/>
      <c r="H170" s="30"/>
      <c r="I170" s="31"/>
      <c r="J170" s="32"/>
      <c r="K170" s="33"/>
      <c r="L170" s="32"/>
      <c r="M170" s="33"/>
      <c r="N170" s="34"/>
      <c r="O170" s="27"/>
      <c r="P170" s="28"/>
      <c r="Q170" s="32"/>
      <c r="R170" s="33"/>
      <c r="S170" s="35"/>
      <c r="T170" s="36"/>
      <c r="U170" s="79"/>
      <c r="V170" s="34"/>
      <c r="W170" s="28"/>
      <c r="X170" s="34"/>
      <c r="Y170" s="28"/>
      <c r="Z170" s="34"/>
      <c r="AA170" s="28"/>
      <c r="AB170" s="37"/>
      <c r="AC170" s="38"/>
      <c r="AD170" s="34"/>
      <c r="AE170" s="28"/>
      <c r="AF170" s="34"/>
      <c r="AG170" s="28"/>
      <c r="AH170" s="34"/>
      <c r="AI170" s="27"/>
      <c r="AJ170" s="28"/>
      <c r="AK170" s="34"/>
      <c r="AL170" s="27"/>
      <c r="AM170" s="27"/>
      <c r="AN170" s="87"/>
      <c r="AO170" s="86"/>
      <c r="AP170" s="88"/>
      <c r="AQ170" s="27"/>
      <c r="AR170" s="27"/>
      <c r="AS170" s="28"/>
    </row>
    <row r="171" spans="1:45" ht="34">
      <c r="A171" s="39"/>
      <c r="B171" s="40"/>
      <c r="C171" s="41"/>
      <c r="D171" s="42"/>
      <c r="E171" s="21"/>
      <c r="F171" s="22"/>
      <c r="G171" s="43"/>
      <c r="H171" s="44"/>
      <c r="I171" s="45"/>
      <c r="J171" s="46"/>
      <c r="K171" s="47"/>
      <c r="L171" s="46"/>
      <c r="M171" s="47"/>
      <c r="N171" s="20"/>
      <c r="O171" s="21"/>
      <c r="P171" s="22"/>
      <c r="Q171" s="46"/>
      <c r="R171" s="47"/>
      <c r="S171" s="48"/>
      <c r="T171" s="49"/>
      <c r="U171" s="78"/>
      <c r="V171" s="20"/>
      <c r="W171" s="22"/>
      <c r="X171" s="20"/>
      <c r="Y171" s="22"/>
      <c r="Z171" s="20"/>
      <c r="AA171" s="22"/>
      <c r="AB171" s="50"/>
      <c r="AC171" s="51"/>
      <c r="AD171" s="20"/>
      <c r="AE171" s="22"/>
      <c r="AF171" s="20"/>
      <c r="AG171" s="22"/>
      <c r="AH171" s="20"/>
      <c r="AI171" s="21"/>
      <c r="AJ171" s="22"/>
      <c r="AK171" s="20"/>
      <c r="AL171" s="21"/>
      <c r="AM171" s="21"/>
      <c r="AN171" s="65"/>
      <c r="AO171" s="60"/>
      <c r="AP171" s="61"/>
      <c r="AQ171" s="21"/>
      <c r="AR171" s="21"/>
      <c r="AS171" s="22"/>
    </row>
    <row r="172" spans="1:45" ht="34">
      <c r="A172" s="23"/>
      <c r="B172" s="24"/>
      <c r="C172" s="25"/>
      <c r="D172" s="26"/>
      <c r="E172" s="27"/>
      <c r="F172" s="28"/>
      <c r="G172" s="29"/>
      <c r="H172" s="30"/>
      <c r="I172" s="31"/>
      <c r="J172" s="32"/>
      <c r="K172" s="33"/>
      <c r="L172" s="32"/>
      <c r="M172" s="33"/>
      <c r="N172" s="34"/>
      <c r="O172" s="27"/>
      <c r="P172" s="28"/>
      <c r="Q172" s="32"/>
      <c r="R172" s="33"/>
      <c r="S172" s="35"/>
      <c r="T172" s="36"/>
      <c r="U172" s="79"/>
      <c r="V172" s="34"/>
      <c r="W172" s="28"/>
      <c r="X172" s="34"/>
      <c r="Y172" s="28"/>
      <c r="Z172" s="34"/>
      <c r="AA172" s="28"/>
      <c r="AB172" s="37"/>
      <c r="AC172" s="38"/>
      <c r="AD172" s="34"/>
      <c r="AE172" s="28"/>
      <c r="AF172" s="34"/>
      <c r="AG172" s="28"/>
      <c r="AH172" s="34"/>
      <c r="AI172" s="27"/>
      <c r="AJ172" s="28"/>
      <c r="AK172" s="34"/>
      <c r="AL172" s="27"/>
      <c r="AM172" s="27"/>
      <c r="AN172" s="87"/>
      <c r="AO172" s="86"/>
      <c r="AP172" s="88"/>
      <c r="AQ172" s="27"/>
      <c r="AR172" s="27"/>
      <c r="AS172" s="28"/>
    </row>
    <row r="173" spans="1:45" ht="34">
      <c r="A173" s="39"/>
      <c r="B173" s="40"/>
      <c r="C173" s="41"/>
      <c r="D173" s="42"/>
      <c r="E173" s="21"/>
      <c r="F173" s="22"/>
      <c r="G173" s="43"/>
      <c r="H173" s="44"/>
      <c r="I173" s="45"/>
      <c r="J173" s="46"/>
      <c r="K173" s="47"/>
      <c r="L173" s="46"/>
      <c r="M173" s="47"/>
      <c r="N173" s="20"/>
      <c r="O173" s="21"/>
      <c r="P173" s="22"/>
      <c r="Q173" s="46"/>
      <c r="R173" s="47"/>
      <c r="S173" s="48"/>
      <c r="T173" s="49"/>
      <c r="U173" s="78"/>
      <c r="V173" s="20"/>
      <c r="W173" s="22"/>
      <c r="X173" s="20"/>
      <c r="Y173" s="22"/>
      <c r="Z173" s="20"/>
      <c r="AA173" s="22"/>
      <c r="AB173" s="50"/>
      <c r="AC173" s="51"/>
      <c r="AD173" s="20"/>
      <c r="AE173" s="22"/>
      <c r="AF173" s="20"/>
      <c r="AG173" s="22"/>
      <c r="AH173" s="20"/>
      <c r="AI173" s="21"/>
      <c r="AJ173" s="22"/>
      <c r="AK173" s="20"/>
      <c r="AL173" s="21"/>
      <c r="AM173" s="21"/>
      <c r="AN173" s="65"/>
      <c r="AO173" s="60"/>
      <c r="AP173" s="61"/>
      <c r="AQ173" s="21"/>
      <c r="AR173" s="21"/>
      <c r="AS173" s="22"/>
    </row>
    <row r="174" spans="1:45" ht="34">
      <c r="A174" s="23"/>
      <c r="B174" s="24"/>
      <c r="C174" s="25"/>
      <c r="D174" s="26"/>
      <c r="E174" s="27"/>
      <c r="F174" s="28"/>
      <c r="G174" s="29"/>
      <c r="H174" s="30"/>
      <c r="I174" s="31"/>
      <c r="J174" s="32"/>
      <c r="K174" s="33"/>
      <c r="L174" s="32"/>
      <c r="M174" s="33"/>
      <c r="N174" s="34"/>
      <c r="O174" s="27"/>
      <c r="P174" s="28"/>
      <c r="Q174" s="32"/>
      <c r="R174" s="33"/>
      <c r="S174" s="35"/>
      <c r="T174" s="36"/>
      <c r="U174" s="79"/>
      <c r="V174" s="34"/>
      <c r="W174" s="28"/>
      <c r="X174" s="34"/>
      <c r="Y174" s="28"/>
      <c r="Z174" s="34"/>
      <c r="AA174" s="28"/>
      <c r="AB174" s="37"/>
      <c r="AC174" s="38"/>
      <c r="AD174" s="34"/>
      <c r="AE174" s="28"/>
      <c r="AF174" s="34"/>
      <c r="AG174" s="28"/>
      <c r="AH174" s="34"/>
      <c r="AI174" s="27"/>
      <c r="AJ174" s="28"/>
      <c r="AK174" s="34"/>
      <c r="AL174" s="27"/>
      <c r="AM174" s="27"/>
      <c r="AN174" s="87"/>
      <c r="AO174" s="86"/>
      <c r="AP174" s="88"/>
      <c r="AQ174" s="27"/>
      <c r="AR174" s="27"/>
      <c r="AS174" s="28"/>
    </row>
    <row r="175" spans="1:45" ht="34">
      <c r="A175" s="39"/>
      <c r="B175" s="40"/>
      <c r="C175" s="41"/>
      <c r="D175" s="42"/>
      <c r="E175" s="21"/>
      <c r="F175" s="22"/>
      <c r="G175" s="43"/>
      <c r="H175" s="44"/>
      <c r="I175" s="45"/>
      <c r="J175" s="46"/>
      <c r="K175" s="47"/>
      <c r="L175" s="46"/>
      <c r="M175" s="47"/>
      <c r="N175" s="20"/>
      <c r="O175" s="21"/>
      <c r="P175" s="22"/>
      <c r="Q175" s="46"/>
      <c r="R175" s="47"/>
      <c r="S175" s="48"/>
      <c r="T175" s="49"/>
      <c r="U175" s="78"/>
      <c r="V175" s="20"/>
      <c r="W175" s="22"/>
      <c r="X175" s="20"/>
      <c r="Y175" s="22"/>
      <c r="Z175" s="20"/>
      <c r="AA175" s="22"/>
      <c r="AB175" s="50"/>
      <c r="AC175" s="51"/>
      <c r="AD175" s="20"/>
      <c r="AE175" s="22"/>
      <c r="AF175" s="20"/>
      <c r="AG175" s="22"/>
      <c r="AH175" s="20"/>
      <c r="AI175" s="21"/>
      <c r="AJ175" s="22"/>
      <c r="AK175" s="20"/>
      <c r="AL175" s="21"/>
      <c r="AM175" s="21"/>
      <c r="AN175" s="65"/>
      <c r="AO175" s="60"/>
      <c r="AP175" s="61"/>
      <c r="AQ175" s="21"/>
      <c r="AR175" s="21"/>
      <c r="AS175" s="22"/>
    </row>
    <row r="176" spans="1:45" ht="34">
      <c r="A176" s="23"/>
      <c r="B176" s="24"/>
      <c r="C176" s="25"/>
      <c r="D176" s="26"/>
      <c r="E176" s="27"/>
      <c r="F176" s="28"/>
      <c r="G176" s="29"/>
      <c r="H176" s="30"/>
      <c r="I176" s="31"/>
      <c r="J176" s="32"/>
      <c r="K176" s="33"/>
      <c r="L176" s="32"/>
      <c r="M176" s="33"/>
      <c r="N176" s="34"/>
      <c r="O176" s="27"/>
      <c r="P176" s="28"/>
      <c r="Q176" s="32"/>
      <c r="R176" s="33"/>
      <c r="S176" s="35"/>
      <c r="T176" s="36"/>
      <c r="U176" s="79"/>
      <c r="V176" s="34"/>
      <c r="W176" s="28"/>
      <c r="X176" s="34"/>
      <c r="Y176" s="28"/>
      <c r="Z176" s="34"/>
      <c r="AA176" s="28"/>
      <c r="AB176" s="37"/>
      <c r="AC176" s="38"/>
      <c r="AD176" s="34"/>
      <c r="AE176" s="28"/>
      <c r="AF176" s="34"/>
      <c r="AG176" s="28"/>
      <c r="AH176" s="34"/>
      <c r="AI176" s="27"/>
      <c r="AJ176" s="28"/>
      <c r="AK176" s="34"/>
      <c r="AL176" s="27"/>
      <c r="AM176" s="27"/>
      <c r="AN176" s="87"/>
      <c r="AO176" s="86"/>
      <c r="AP176" s="88"/>
      <c r="AQ176" s="27"/>
      <c r="AR176" s="27"/>
      <c r="AS176" s="28"/>
    </row>
    <row r="177" spans="1:45" ht="34">
      <c r="A177" s="39"/>
      <c r="B177" s="40"/>
      <c r="C177" s="41"/>
      <c r="D177" s="42"/>
      <c r="E177" s="21"/>
      <c r="F177" s="22"/>
      <c r="G177" s="43"/>
      <c r="H177" s="44"/>
      <c r="I177" s="45"/>
      <c r="J177" s="46"/>
      <c r="K177" s="47"/>
      <c r="L177" s="46"/>
      <c r="M177" s="47"/>
      <c r="N177" s="20"/>
      <c r="O177" s="21"/>
      <c r="P177" s="22"/>
      <c r="Q177" s="46"/>
      <c r="R177" s="47"/>
      <c r="S177" s="48"/>
      <c r="T177" s="49"/>
      <c r="U177" s="78"/>
      <c r="V177" s="20"/>
      <c r="W177" s="22"/>
      <c r="X177" s="20"/>
      <c r="Y177" s="22"/>
      <c r="Z177" s="20"/>
      <c r="AA177" s="22"/>
      <c r="AB177" s="50"/>
      <c r="AC177" s="51"/>
      <c r="AD177" s="20"/>
      <c r="AE177" s="22"/>
      <c r="AF177" s="20"/>
      <c r="AG177" s="22"/>
      <c r="AH177" s="20"/>
      <c r="AI177" s="21"/>
      <c r="AJ177" s="22"/>
      <c r="AK177" s="20"/>
      <c r="AL177" s="21"/>
      <c r="AM177" s="21"/>
      <c r="AN177" s="65"/>
      <c r="AO177" s="60"/>
      <c r="AP177" s="61"/>
      <c r="AQ177" s="21"/>
      <c r="AR177" s="21"/>
      <c r="AS177" s="22"/>
    </row>
    <row r="178" spans="1:45" ht="34">
      <c r="A178" s="23"/>
      <c r="B178" s="24"/>
      <c r="C178" s="25"/>
      <c r="D178" s="26"/>
      <c r="E178" s="27"/>
      <c r="F178" s="28"/>
      <c r="G178" s="29"/>
      <c r="H178" s="30"/>
      <c r="I178" s="31"/>
      <c r="J178" s="32"/>
      <c r="K178" s="33"/>
      <c r="L178" s="32"/>
      <c r="M178" s="33"/>
      <c r="N178" s="34"/>
      <c r="O178" s="27"/>
      <c r="P178" s="28"/>
      <c r="Q178" s="32"/>
      <c r="R178" s="33"/>
      <c r="S178" s="35"/>
      <c r="T178" s="36"/>
      <c r="U178" s="79"/>
      <c r="V178" s="34"/>
      <c r="W178" s="28"/>
      <c r="X178" s="34"/>
      <c r="Y178" s="28"/>
      <c r="Z178" s="34"/>
      <c r="AA178" s="28"/>
      <c r="AB178" s="37"/>
      <c r="AC178" s="38"/>
      <c r="AD178" s="34"/>
      <c r="AE178" s="28"/>
      <c r="AF178" s="34"/>
      <c r="AG178" s="28"/>
      <c r="AH178" s="34"/>
      <c r="AI178" s="27"/>
      <c r="AJ178" s="28"/>
      <c r="AK178" s="34"/>
      <c r="AL178" s="27"/>
      <c r="AM178" s="27"/>
      <c r="AN178" s="87"/>
      <c r="AO178" s="86"/>
      <c r="AP178" s="88"/>
      <c r="AQ178" s="27"/>
      <c r="AR178" s="27"/>
      <c r="AS178" s="28"/>
    </row>
    <row r="179" spans="1:45" ht="34">
      <c r="A179" s="39"/>
      <c r="B179" s="40"/>
      <c r="C179" s="41"/>
      <c r="D179" s="42"/>
      <c r="E179" s="21"/>
      <c r="F179" s="22"/>
      <c r="G179" s="43"/>
      <c r="H179" s="44"/>
      <c r="I179" s="45"/>
      <c r="J179" s="46"/>
      <c r="K179" s="47"/>
      <c r="L179" s="46"/>
      <c r="M179" s="47"/>
      <c r="N179" s="20"/>
      <c r="O179" s="21"/>
      <c r="P179" s="22"/>
      <c r="Q179" s="46"/>
      <c r="R179" s="47"/>
      <c r="S179" s="48"/>
      <c r="T179" s="49"/>
      <c r="U179" s="78"/>
      <c r="V179" s="20"/>
      <c r="W179" s="22"/>
      <c r="X179" s="20"/>
      <c r="Y179" s="22"/>
      <c r="Z179" s="20"/>
      <c r="AA179" s="22"/>
      <c r="AB179" s="50"/>
      <c r="AC179" s="51"/>
      <c r="AD179" s="20"/>
      <c r="AE179" s="22"/>
      <c r="AF179" s="20"/>
      <c r="AG179" s="22"/>
      <c r="AH179" s="20"/>
      <c r="AI179" s="21"/>
      <c r="AJ179" s="22"/>
      <c r="AK179" s="20"/>
      <c r="AL179" s="21"/>
      <c r="AM179" s="21"/>
      <c r="AN179" s="65"/>
      <c r="AO179" s="60"/>
      <c r="AP179" s="61"/>
      <c r="AQ179" s="21"/>
      <c r="AR179" s="21"/>
      <c r="AS179" s="22"/>
    </row>
    <row r="180" spans="1:45" ht="34">
      <c r="A180" s="23"/>
      <c r="B180" s="24"/>
      <c r="C180" s="25"/>
      <c r="D180" s="26"/>
      <c r="E180" s="27"/>
      <c r="F180" s="28"/>
      <c r="G180" s="29"/>
      <c r="H180" s="30"/>
      <c r="I180" s="31"/>
      <c r="J180" s="32"/>
      <c r="K180" s="33"/>
      <c r="L180" s="32"/>
      <c r="M180" s="33"/>
      <c r="N180" s="34"/>
      <c r="O180" s="27"/>
      <c r="P180" s="28"/>
      <c r="Q180" s="32"/>
      <c r="R180" s="33"/>
      <c r="S180" s="35"/>
      <c r="T180" s="36"/>
      <c r="U180" s="79"/>
      <c r="V180" s="34"/>
      <c r="W180" s="28"/>
      <c r="X180" s="34"/>
      <c r="Y180" s="28"/>
      <c r="Z180" s="34"/>
      <c r="AA180" s="28"/>
      <c r="AB180" s="37"/>
      <c r="AC180" s="38"/>
      <c r="AD180" s="34"/>
      <c r="AE180" s="28"/>
      <c r="AF180" s="34"/>
      <c r="AG180" s="28"/>
      <c r="AH180" s="34"/>
      <c r="AI180" s="27"/>
      <c r="AJ180" s="28"/>
      <c r="AK180" s="34"/>
      <c r="AL180" s="27"/>
      <c r="AM180" s="27"/>
      <c r="AN180" s="87"/>
      <c r="AO180" s="86"/>
      <c r="AP180" s="88"/>
      <c r="AQ180" s="27"/>
      <c r="AR180" s="27"/>
      <c r="AS180" s="28"/>
    </row>
    <row r="181" spans="1:45" ht="34">
      <c r="A181" s="39"/>
      <c r="B181" s="40"/>
      <c r="C181" s="41"/>
      <c r="D181" s="42"/>
      <c r="E181" s="21"/>
      <c r="F181" s="22"/>
      <c r="G181" s="43"/>
      <c r="H181" s="44"/>
      <c r="I181" s="45"/>
      <c r="J181" s="46"/>
      <c r="K181" s="47"/>
      <c r="L181" s="46"/>
      <c r="M181" s="47"/>
      <c r="N181" s="20"/>
      <c r="O181" s="21"/>
      <c r="P181" s="22"/>
      <c r="Q181" s="46"/>
      <c r="R181" s="47"/>
      <c r="S181" s="48"/>
      <c r="T181" s="49"/>
      <c r="U181" s="78"/>
      <c r="V181" s="20"/>
      <c r="W181" s="22"/>
      <c r="X181" s="20"/>
      <c r="Y181" s="22"/>
      <c r="Z181" s="20"/>
      <c r="AA181" s="22"/>
      <c r="AB181" s="50"/>
      <c r="AC181" s="51"/>
      <c r="AD181" s="20"/>
      <c r="AE181" s="22"/>
      <c r="AF181" s="20"/>
      <c r="AG181" s="22"/>
      <c r="AH181" s="20"/>
      <c r="AI181" s="21"/>
      <c r="AJ181" s="22"/>
      <c r="AK181" s="20"/>
      <c r="AL181" s="21"/>
      <c r="AM181" s="21"/>
      <c r="AN181" s="65"/>
      <c r="AO181" s="60"/>
      <c r="AP181" s="61"/>
      <c r="AQ181" s="21"/>
      <c r="AR181" s="21"/>
      <c r="AS181" s="22"/>
    </row>
    <row r="182" spans="1:45" ht="34">
      <c r="A182" s="23"/>
      <c r="B182" s="24"/>
      <c r="C182" s="25"/>
      <c r="D182" s="26"/>
      <c r="E182" s="27"/>
      <c r="F182" s="28"/>
      <c r="G182" s="29"/>
      <c r="H182" s="30"/>
      <c r="I182" s="31"/>
      <c r="J182" s="32"/>
      <c r="K182" s="33"/>
      <c r="L182" s="32"/>
      <c r="M182" s="33"/>
      <c r="N182" s="34"/>
      <c r="O182" s="27"/>
      <c r="P182" s="28"/>
      <c r="Q182" s="32"/>
      <c r="R182" s="33"/>
      <c r="S182" s="35"/>
      <c r="T182" s="36"/>
      <c r="U182" s="79"/>
      <c r="V182" s="34"/>
      <c r="W182" s="28"/>
      <c r="X182" s="34"/>
      <c r="Y182" s="28"/>
      <c r="Z182" s="34"/>
      <c r="AA182" s="28"/>
      <c r="AB182" s="37"/>
      <c r="AC182" s="38"/>
      <c r="AD182" s="34"/>
      <c r="AE182" s="28"/>
      <c r="AF182" s="34"/>
      <c r="AG182" s="28"/>
      <c r="AH182" s="34"/>
      <c r="AI182" s="27"/>
      <c r="AJ182" s="28"/>
      <c r="AK182" s="34"/>
      <c r="AL182" s="27"/>
      <c r="AM182" s="27"/>
      <c r="AN182" s="87"/>
      <c r="AO182" s="86"/>
      <c r="AP182" s="88"/>
      <c r="AQ182" s="27"/>
      <c r="AR182" s="27"/>
      <c r="AS182" s="28"/>
    </row>
    <row r="183" spans="1:45" ht="34">
      <c r="A183" s="39"/>
      <c r="B183" s="40"/>
      <c r="C183" s="41"/>
      <c r="D183" s="42"/>
      <c r="E183" s="21"/>
      <c r="F183" s="22"/>
      <c r="G183" s="43"/>
      <c r="H183" s="44"/>
      <c r="I183" s="45"/>
      <c r="J183" s="46"/>
      <c r="K183" s="47"/>
      <c r="L183" s="46"/>
      <c r="M183" s="47"/>
      <c r="N183" s="20"/>
      <c r="O183" s="21"/>
      <c r="P183" s="22"/>
      <c r="Q183" s="46"/>
      <c r="R183" s="47"/>
      <c r="S183" s="48"/>
      <c r="T183" s="49"/>
      <c r="U183" s="78"/>
      <c r="V183" s="20"/>
      <c r="W183" s="22"/>
      <c r="X183" s="20"/>
      <c r="Y183" s="22"/>
      <c r="Z183" s="20"/>
      <c r="AA183" s="22"/>
      <c r="AB183" s="50"/>
      <c r="AC183" s="51"/>
      <c r="AD183" s="20"/>
      <c r="AE183" s="22"/>
      <c r="AF183" s="20"/>
      <c r="AG183" s="22"/>
      <c r="AH183" s="20"/>
      <c r="AI183" s="21"/>
      <c r="AJ183" s="22"/>
      <c r="AK183" s="20"/>
      <c r="AL183" s="21"/>
      <c r="AM183" s="21"/>
      <c r="AN183" s="65"/>
      <c r="AO183" s="60"/>
      <c r="AP183" s="61"/>
      <c r="AQ183" s="21"/>
      <c r="AR183" s="21"/>
      <c r="AS183" s="22"/>
    </row>
    <row r="184" spans="1:45" ht="34">
      <c r="A184" s="23"/>
      <c r="B184" s="24"/>
      <c r="C184" s="25"/>
      <c r="D184" s="26"/>
      <c r="E184" s="27"/>
      <c r="F184" s="28"/>
      <c r="G184" s="29"/>
      <c r="H184" s="30"/>
      <c r="I184" s="31"/>
      <c r="J184" s="32"/>
      <c r="K184" s="33"/>
      <c r="L184" s="32"/>
      <c r="M184" s="33"/>
      <c r="N184" s="34"/>
      <c r="O184" s="27"/>
      <c r="P184" s="28"/>
      <c r="Q184" s="32"/>
      <c r="R184" s="33"/>
      <c r="S184" s="35"/>
      <c r="T184" s="36"/>
      <c r="U184" s="79"/>
      <c r="V184" s="34"/>
      <c r="W184" s="28"/>
      <c r="X184" s="34"/>
      <c r="Y184" s="28"/>
      <c r="Z184" s="34"/>
      <c r="AA184" s="28"/>
      <c r="AB184" s="37"/>
      <c r="AC184" s="38"/>
      <c r="AD184" s="34"/>
      <c r="AE184" s="28"/>
      <c r="AF184" s="34"/>
      <c r="AG184" s="28"/>
      <c r="AH184" s="34"/>
      <c r="AI184" s="27"/>
      <c r="AJ184" s="28"/>
      <c r="AK184" s="34"/>
      <c r="AL184" s="27"/>
      <c r="AM184" s="27"/>
      <c r="AN184" s="87"/>
      <c r="AO184" s="86"/>
      <c r="AP184" s="88"/>
      <c r="AQ184" s="27"/>
      <c r="AR184" s="27"/>
      <c r="AS184" s="28"/>
    </row>
    <row r="185" spans="1:45" ht="34">
      <c r="A185" s="39"/>
      <c r="B185" s="40"/>
      <c r="C185" s="41"/>
      <c r="D185" s="42"/>
      <c r="E185" s="21"/>
      <c r="F185" s="22"/>
      <c r="G185" s="43"/>
      <c r="H185" s="44"/>
      <c r="I185" s="45"/>
      <c r="J185" s="46"/>
      <c r="K185" s="47"/>
      <c r="L185" s="46"/>
      <c r="M185" s="47"/>
      <c r="N185" s="20"/>
      <c r="O185" s="21"/>
      <c r="P185" s="22"/>
      <c r="Q185" s="46"/>
      <c r="R185" s="47"/>
      <c r="S185" s="48"/>
      <c r="T185" s="49"/>
      <c r="U185" s="78"/>
      <c r="V185" s="20"/>
      <c r="W185" s="22"/>
      <c r="X185" s="20"/>
      <c r="Y185" s="22"/>
      <c r="Z185" s="20"/>
      <c r="AA185" s="22"/>
      <c r="AB185" s="50"/>
      <c r="AC185" s="51"/>
      <c r="AD185" s="20"/>
      <c r="AE185" s="22"/>
      <c r="AF185" s="20"/>
      <c r="AG185" s="22"/>
      <c r="AH185" s="20"/>
      <c r="AI185" s="21"/>
      <c r="AJ185" s="22"/>
      <c r="AK185" s="20"/>
      <c r="AL185" s="21"/>
      <c r="AM185" s="21"/>
      <c r="AN185" s="65"/>
      <c r="AO185" s="60"/>
      <c r="AP185" s="61"/>
      <c r="AQ185" s="21"/>
      <c r="AR185" s="21"/>
      <c r="AS185" s="22"/>
    </row>
    <row r="186" spans="1:45" ht="34">
      <c r="A186" s="23"/>
      <c r="B186" s="24"/>
      <c r="C186" s="25"/>
      <c r="D186" s="26"/>
      <c r="E186" s="27"/>
      <c r="F186" s="28"/>
      <c r="G186" s="29"/>
      <c r="H186" s="30"/>
      <c r="I186" s="31"/>
      <c r="J186" s="32"/>
      <c r="K186" s="33"/>
      <c r="L186" s="32"/>
      <c r="M186" s="33"/>
      <c r="N186" s="34"/>
      <c r="O186" s="27"/>
      <c r="P186" s="28"/>
      <c r="Q186" s="32"/>
      <c r="R186" s="33"/>
      <c r="S186" s="35"/>
      <c r="T186" s="36"/>
      <c r="U186" s="79"/>
      <c r="V186" s="34"/>
      <c r="W186" s="28"/>
      <c r="X186" s="34"/>
      <c r="Y186" s="28"/>
      <c r="Z186" s="34"/>
      <c r="AA186" s="28"/>
      <c r="AB186" s="37"/>
      <c r="AC186" s="38"/>
      <c r="AD186" s="34"/>
      <c r="AE186" s="28"/>
      <c r="AF186" s="34"/>
      <c r="AG186" s="28"/>
      <c r="AH186" s="34"/>
      <c r="AI186" s="27"/>
      <c r="AJ186" s="28"/>
      <c r="AK186" s="34"/>
      <c r="AL186" s="27"/>
      <c r="AM186" s="27"/>
      <c r="AN186" s="87"/>
      <c r="AO186" s="86"/>
      <c r="AP186" s="88"/>
      <c r="AQ186" s="27"/>
      <c r="AR186" s="27"/>
      <c r="AS186" s="28"/>
    </row>
    <row r="187" spans="1:45" ht="34">
      <c r="A187" s="39"/>
      <c r="B187" s="40"/>
      <c r="C187" s="41"/>
      <c r="D187" s="42"/>
      <c r="E187" s="21"/>
      <c r="F187" s="22"/>
      <c r="G187" s="43"/>
      <c r="H187" s="44"/>
      <c r="I187" s="45"/>
      <c r="J187" s="46"/>
      <c r="K187" s="47"/>
      <c r="L187" s="46"/>
      <c r="M187" s="47"/>
      <c r="N187" s="20"/>
      <c r="O187" s="21"/>
      <c r="P187" s="22"/>
      <c r="Q187" s="46"/>
      <c r="R187" s="47"/>
      <c r="S187" s="48"/>
      <c r="T187" s="49"/>
      <c r="U187" s="78"/>
      <c r="V187" s="20"/>
      <c r="W187" s="22"/>
      <c r="X187" s="20"/>
      <c r="Y187" s="22"/>
      <c r="Z187" s="20"/>
      <c r="AA187" s="22"/>
      <c r="AB187" s="50"/>
      <c r="AC187" s="51"/>
      <c r="AD187" s="20"/>
      <c r="AE187" s="22"/>
      <c r="AF187" s="20"/>
      <c r="AG187" s="22"/>
      <c r="AH187" s="20"/>
      <c r="AI187" s="21"/>
      <c r="AJ187" s="22"/>
      <c r="AK187" s="20"/>
      <c r="AL187" s="21"/>
      <c r="AM187" s="21"/>
      <c r="AN187" s="65"/>
      <c r="AO187" s="60"/>
      <c r="AP187" s="61"/>
      <c r="AQ187" s="21"/>
      <c r="AR187" s="21"/>
      <c r="AS187" s="22"/>
    </row>
    <row r="188" spans="1:45" ht="34">
      <c r="A188" s="23"/>
      <c r="B188" s="24"/>
      <c r="C188" s="25"/>
      <c r="D188" s="26"/>
      <c r="E188" s="27"/>
      <c r="F188" s="28"/>
      <c r="G188" s="29"/>
      <c r="H188" s="30"/>
      <c r="I188" s="31"/>
      <c r="J188" s="32"/>
      <c r="K188" s="33"/>
      <c r="L188" s="32"/>
      <c r="M188" s="33"/>
      <c r="N188" s="34"/>
      <c r="O188" s="27"/>
      <c r="P188" s="28"/>
      <c r="Q188" s="32"/>
      <c r="R188" s="33"/>
      <c r="S188" s="35"/>
      <c r="T188" s="36"/>
      <c r="U188" s="79"/>
      <c r="V188" s="34"/>
      <c r="W188" s="28"/>
      <c r="X188" s="34"/>
      <c r="Y188" s="28"/>
      <c r="Z188" s="34"/>
      <c r="AA188" s="28"/>
      <c r="AB188" s="37"/>
      <c r="AC188" s="38"/>
      <c r="AD188" s="34"/>
      <c r="AE188" s="28"/>
      <c r="AF188" s="34"/>
      <c r="AG188" s="28"/>
      <c r="AH188" s="34"/>
      <c r="AI188" s="27"/>
      <c r="AJ188" s="28"/>
      <c r="AK188" s="34"/>
      <c r="AL188" s="27"/>
      <c r="AM188" s="27"/>
      <c r="AN188" s="87"/>
      <c r="AO188" s="86"/>
      <c r="AP188" s="88"/>
      <c r="AQ188" s="27"/>
      <c r="AR188" s="27"/>
      <c r="AS188" s="28"/>
    </row>
    <row r="189" spans="1:45" ht="34">
      <c r="A189" s="39"/>
      <c r="B189" s="40"/>
      <c r="C189" s="41"/>
      <c r="D189" s="42"/>
      <c r="E189" s="21"/>
      <c r="F189" s="22"/>
      <c r="G189" s="43"/>
      <c r="H189" s="44"/>
      <c r="I189" s="45"/>
      <c r="J189" s="46"/>
      <c r="K189" s="47"/>
      <c r="L189" s="46"/>
      <c r="M189" s="47"/>
      <c r="N189" s="20"/>
      <c r="O189" s="21"/>
      <c r="P189" s="22"/>
      <c r="Q189" s="46"/>
      <c r="R189" s="47"/>
      <c r="S189" s="48"/>
      <c r="T189" s="49"/>
      <c r="U189" s="78"/>
      <c r="V189" s="20"/>
      <c r="W189" s="22"/>
      <c r="X189" s="20"/>
      <c r="Y189" s="22"/>
      <c r="Z189" s="20"/>
      <c r="AA189" s="22"/>
      <c r="AB189" s="50"/>
      <c r="AC189" s="51"/>
      <c r="AD189" s="20"/>
      <c r="AE189" s="22"/>
      <c r="AF189" s="20"/>
      <c r="AG189" s="22"/>
      <c r="AH189" s="20"/>
      <c r="AI189" s="21"/>
      <c r="AJ189" s="22"/>
      <c r="AK189" s="20"/>
      <c r="AL189" s="21"/>
      <c r="AM189" s="21"/>
      <c r="AN189" s="65"/>
      <c r="AO189" s="60"/>
      <c r="AP189" s="61"/>
      <c r="AQ189" s="21"/>
      <c r="AR189" s="21"/>
      <c r="AS189" s="22"/>
    </row>
    <row r="190" spans="1:45" ht="34">
      <c r="A190" s="23"/>
      <c r="B190" s="24"/>
      <c r="C190" s="25"/>
      <c r="D190" s="26"/>
      <c r="E190" s="27"/>
      <c r="F190" s="28"/>
      <c r="G190" s="29"/>
      <c r="H190" s="30"/>
      <c r="I190" s="31"/>
      <c r="J190" s="32"/>
      <c r="K190" s="33"/>
      <c r="L190" s="32"/>
      <c r="M190" s="33"/>
      <c r="N190" s="34"/>
      <c r="O190" s="27"/>
      <c r="P190" s="28"/>
      <c r="Q190" s="32"/>
      <c r="R190" s="33"/>
      <c r="S190" s="35"/>
      <c r="T190" s="36"/>
      <c r="U190" s="79"/>
      <c r="V190" s="34"/>
      <c r="W190" s="28"/>
      <c r="X190" s="34"/>
      <c r="Y190" s="28"/>
      <c r="Z190" s="34"/>
      <c r="AA190" s="28"/>
      <c r="AB190" s="37"/>
      <c r="AC190" s="38"/>
      <c r="AD190" s="34"/>
      <c r="AE190" s="28"/>
      <c r="AF190" s="34"/>
      <c r="AG190" s="28"/>
      <c r="AH190" s="34"/>
      <c r="AI190" s="27"/>
      <c r="AJ190" s="28"/>
      <c r="AK190" s="34"/>
      <c r="AL190" s="27"/>
      <c r="AM190" s="27"/>
      <c r="AN190" s="87"/>
      <c r="AO190" s="86"/>
      <c r="AP190" s="88"/>
      <c r="AQ190" s="27"/>
      <c r="AR190" s="27"/>
      <c r="AS190" s="28"/>
    </row>
    <row r="191" spans="1:45" ht="34">
      <c r="A191" s="39"/>
      <c r="B191" s="40"/>
      <c r="C191" s="41"/>
      <c r="D191" s="42"/>
      <c r="E191" s="21"/>
      <c r="F191" s="22"/>
      <c r="G191" s="43"/>
      <c r="H191" s="44"/>
      <c r="I191" s="45"/>
      <c r="J191" s="46"/>
      <c r="K191" s="47"/>
      <c r="L191" s="46"/>
      <c r="M191" s="47"/>
      <c r="N191" s="20"/>
      <c r="O191" s="21"/>
      <c r="P191" s="22"/>
      <c r="Q191" s="46"/>
      <c r="R191" s="47"/>
      <c r="S191" s="48"/>
      <c r="T191" s="49"/>
      <c r="U191" s="78"/>
      <c r="V191" s="20"/>
      <c r="W191" s="22"/>
      <c r="X191" s="20"/>
      <c r="Y191" s="22"/>
      <c r="Z191" s="20"/>
      <c r="AA191" s="22"/>
      <c r="AB191" s="50"/>
      <c r="AC191" s="51"/>
      <c r="AD191" s="20"/>
      <c r="AE191" s="22"/>
      <c r="AF191" s="20"/>
      <c r="AG191" s="22"/>
      <c r="AH191" s="20"/>
      <c r="AI191" s="21"/>
      <c r="AJ191" s="22"/>
      <c r="AK191" s="20"/>
      <c r="AL191" s="21"/>
      <c r="AM191" s="21"/>
      <c r="AN191" s="65"/>
      <c r="AO191" s="60"/>
      <c r="AP191" s="61"/>
      <c r="AQ191" s="21"/>
      <c r="AR191" s="21"/>
      <c r="AS191" s="22"/>
    </row>
    <row r="192" spans="1:45" ht="34">
      <c r="A192" s="23"/>
      <c r="B192" s="24"/>
      <c r="C192" s="25"/>
      <c r="D192" s="26"/>
      <c r="E192" s="27"/>
      <c r="F192" s="28"/>
      <c r="G192" s="29"/>
      <c r="H192" s="30"/>
      <c r="I192" s="31"/>
      <c r="J192" s="32"/>
      <c r="K192" s="33"/>
      <c r="L192" s="32"/>
      <c r="M192" s="33"/>
      <c r="N192" s="34"/>
      <c r="O192" s="27"/>
      <c r="P192" s="28"/>
      <c r="Q192" s="32"/>
      <c r="R192" s="33"/>
      <c r="S192" s="35"/>
      <c r="T192" s="36"/>
      <c r="U192" s="79"/>
      <c r="V192" s="34"/>
      <c r="W192" s="28"/>
      <c r="X192" s="34"/>
      <c r="Y192" s="28"/>
      <c r="Z192" s="34"/>
      <c r="AA192" s="28"/>
      <c r="AB192" s="37"/>
      <c r="AC192" s="38"/>
      <c r="AD192" s="34"/>
      <c r="AE192" s="28"/>
      <c r="AF192" s="34"/>
      <c r="AG192" s="28"/>
      <c r="AH192" s="34"/>
      <c r="AI192" s="27"/>
      <c r="AJ192" s="28"/>
      <c r="AK192" s="34"/>
      <c r="AL192" s="27"/>
      <c r="AM192" s="27"/>
      <c r="AN192" s="87"/>
      <c r="AO192" s="86"/>
      <c r="AP192" s="88"/>
      <c r="AQ192" s="27"/>
      <c r="AR192" s="27"/>
      <c r="AS192" s="28"/>
    </row>
    <row r="193" spans="1:45" ht="34">
      <c r="A193" s="39"/>
      <c r="B193" s="40"/>
      <c r="C193" s="41"/>
      <c r="D193" s="42"/>
      <c r="E193" s="21"/>
      <c r="F193" s="22"/>
      <c r="G193" s="43"/>
      <c r="H193" s="44"/>
      <c r="I193" s="45"/>
      <c r="J193" s="46"/>
      <c r="K193" s="47"/>
      <c r="L193" s="46"/>
      <c r="M193" s="47"/>
      <c r="N193" s="20"/>
      <c r="O193" s="21"/>
      <c r="P193" s="22"/>
      <c r="Q193" s="46"/>
      <c r="R193" s="47"/>
      <c r="S193" s="48"/>
      <c r="T193" s="49"/>
      <c r="U193" s="78"/>
      <c r="V193" s="20"/>
      <c r="W193" s="22"/>
      <c r="X193" s="20"/>
      <c r="Y193" s="22"/>
      <c r="Z193" s="20"/>
      <c r="AA193" s="22"/>
      <c r="AB193" s="50"/>
      <c r="AC193" s="51"/>
      <c r="AD193" s="20"/>
      <c r="AE193" s="22"/>
      <c r="AF193" s="20"/>
      <c r="AG193" s="22"/>
      <c r="AH193" s="20"/>
      <c r="AI193" s="21"/>
      <c r="AJ193" s="22"/>
      <c r="AK193" s="20"/>
      <c r="AL193" s="21"/>
      <c r="AM193" s="21"/>
      <c r="AN193" s="65"/>
      <c r="AO193" s="60"/>
      <c r="AP193" s="61"/>
      <c r="AQ193" s="21"/>
      <c r="AR193" s="21"/>
      <c r="AS193" s="22"/>
    </row>
    <row r="194" spans="1:45" ht="34">
      <c r="A194" s="23"/>
      <c r="B194" s="24"/>
      <c r="C194" s="25"/>
      <c r="D194" s="26"/>
      <c r="E194" s="27"/>
      <c r="F194" s="28"/>
      <c r="G194" s="29"/>
      <c r="H194" s="30"/>
      <c r="I194" s="31"/>
      <c r="J194" s="32"/>
      <c r="K194" s="33"/>
      <c r="L194" s="32"/>
      <c r="M194" s="33"/>
      <c r="N194" s="34"/>
      <c r="O194" s="27"/>
      <c r="P194" s="28"/>
      <c r="Q194" s="32"/>
      <c r="R194" s="33"/>
      <c r="S194" s="35"/>
      <c r="T194" s="36"/>
      <c r="U194" s="79"/>
      <c r="V194" s="34"/>
      <c r="W194" s="28"/>
      <c r="X194" s="34"/>
      <c r="Y194" s="28"/>
      <c r="Z194" s="34"/>
      <c r="AA194" s="28"/>
      <c r="AB194" s="37"/>
      <c r="AC194" s="38"/>
      <c r="AD194" s="34"/>
      <c r="AE194" s="28"/>
      <c r="AF194" s="34"/>
      <c r="AG194" s="28"/>
      <c r="AH194" s="34"/>
      <c r="AI194" s="27"/>
      <c r="AJ194" s="28"/>
      <c r="AK194" s="34"/>
      <c r="AL194" s="27"/>
      <c r="AM194" s="27"/>
      <c r="AN194" s="87"/>
      <c r="AO194" s="86"/>
      <c r="AP194" s="88"/>
      <c r="AQ194" s="27"/>
      <c r="AR194" s="27"/>
      <c r="AS194" s="28"/>
    </row>
    <row r="195" spans="1:45" ht="34">
      <c r="A195" s="39"/>
      <c r="B195" s="40"/>
      <c r="C195" s="41"/>
      <c r="D195" s="42"/>
      <c r="E195" s="21"/>
      <c r="F195" s="22"/>
      <c r="G195" s="43"/>
      <c r="H195" s="44"/>
      <c r="I195" s="45"/>
      <c r="J195" s="46"/>
      <c r="K195" s="47"/>
      <c r="L195" s="46"/>
      <c r="M195" s="47"/>
      <c r="N195" s="20"/>
      <c r="O195" s="21"/>
      <c r="P195" s="22"/>
      <c r="Q195" s="46"/>
      <c r="R195" s="47"/>
      <c r="S195" s="48"/>
      <c r="T195" s="49"/>
      <c r="U195" s="78"/>
      <c r="V195" s="20"/>
      <c r="W195" s="22"/>
      <c r="X195" s="20"/>
      <c r="Y195" s="22"/>
      <c r="Z195" s="20"/>
      <c r="AA195" s="22"/>
      <c r="AB195" s="50"/>
      <c r="AC195" s="51"/>
      <c r="AD195" s="20"/>
      <c r="AE195" s="22"/>
      <c r="AF195" s="20"/>
      <c r="AG195" s="22"/>
      <c r="AH195" s="20"/>
      <c r="AI195" s="21"/>
      <c r="AJ195" s="22"/>
      <c r="AK195" s="20"/>
      <c r="AL195" s="21"/>
      <c r="AM195" s="21"/>
      <c r="AN195" s="65"/>
      <c r="AO195" s="60"/>
      <c r="AP195" s="61"/>
      <c r="AQ195" s="21"/>
      <c r="AR195" s="21"/>
      <c r="AS195" s="22"/>
    </row>
    <row r="196" spans="1:45" ht="34">
      <c r="A196" s="23"/>
      <c r="B196" s="24"/>
      <c r="C196" s="25"/>
      <c r="D196" s="26"/>
      <c r="E196" s="27"/>
      <c r="F196" s="28"/>
      <c r="G196" s="29"/>
      <c r="H196" s="30"/>
      <c r="I196" s="31"/>
      <c r="J196" s="32"/>
      <c r="K196" s="33"/>
      <c r="L196" s="32"/>
      <c r="M196" s="33"/>
      <c r="N196" s="34"/>
      <c r="O196" s="27"/>
      <c r="P196" s="28"/>
      <c r="Q196" s="32"/>
      <c r="R196" s="33"/>
      <c r="S196" s="35"/>
      <c r="T196" s="36"/>
      <c r="U196" s="79"/>
      <c r="V196" s="34"/>
      <c r="W196" s="28"/>
      <c r="X196" s="34"/>
      <c r="Y196" s="28"/>
      <c r="Z196" s="34"/>
      <c r="AA196" s="28"/>
      <c r="AB196" s="37"/>
      <c r="AC196" s="38"/>
      <c r="AD196" s="34"/>
      <c r="AE196" s="28"/>
      <c r="AF196" s="34"/>
      <c r="AG196" s="28"/>
      <c r="AH196" s="34"/>
      <c r="AI196" s="27"/>
      <c r="AJ196" s="28"/>
      <c r="AK196" s="34"/>
      <c r="AL196" s="27"/>
      <c r="AM196" s="27"/>
      <c r="AN196" s="87"/>
      <c r="AO196" s="86"/>
      <c r="AP196" s="88"/>
      <c r="AQ196" s="27"/>
      <c r="AR196" s="27"/>
      <c r="AS196" s="28"/>
    </row>
    <row r="197" spans="1:45" ht="34">
      <c r="A197" s="39"/>
      <c r="B197" s="40"/>
      <c r="C197" s="41"/>
      <c r="D197" s="42"/>
      <c r="E197" s="21"/>
      <c r="F197" s="22"/>
      <c r="G197" s="43"/>
      <c r="H197" s="44"/>
      <c r="I197" s="45"/>
      <c r="J197" s="46"/>
      <c r="K197" s="47"/>
      <c r="L197" s="46"/>
      <c r="M197" s="47"/>
      <c r="N197" s="20"/>
      <c r="O197" s="21"/>
      <c r="P197" s="22"/>
      <c r="Q197" s="46"/>
      <c r="R197" s="47"/>
      <c r="S197" s="48"/>
      <c r="T197" s="49"/>
      <c r="U197" s="78"/>
      <c r="V197" s="20"/>
      <c r="W197" s="22"/>
      <c r="X197" s="20"/>
      <c r="Y197" s="22"/>
      <c r="Z197" s="20"/>
      <c r="AA197" s="22"/>
      <c r="AB197" s="50"/>
      <c r="AC197" s="51"/>
      <c r="AD197" s="20"/>
      <c r="AE197" s="22"/>
      <c r="AF197" s="20"/>
      <c r="AG197" s="22"/>
      <c r="AH197" s="20"/>
      <c r="AI197" s="21"/>
      <c r="AJ197" s="22"/>
      <c r="AK197" s="20"/>
      <c r="AL197" s="21"/>
      <c r="AM197" s="21"/>
      <c r="AN197" s="65"/>
      <c r="AO197" s="60"/>
      <c r="AP197" s="61"/>
      <c r="AQ197" s="21"/>
      <c r="AR197" s="21"/>
      <c r="AS197" s="22"/>
    </row>
    <row r="198" spans="1:45" ht="34">
      <c r="A198" s="23"/>
      <c r="B198" s="24"/>
      <c r="C198" s="25"/>
      <c r="D198" s="26"/>
      <c r="E198" s="27"/>
      <c r="F198" s="28"/>
      <c r="G198" s="29"/>
      <c r="H198" s="30"/>
      <c r="I198" s="31"/>
      <c r="J198" s="32"/>
      <c r="K198" s="33"/>
      <c r="L198" s="32"/>
      <c r="M198" s="33"/>
      <c r="N198" s="34"/>
      <c r="O198" s="27"/>
      <c r="P198" s="28"/>
      <c r="Q198" s="32"/>
      <c r="R198" s="33"/>
      <c r="S198" s="35"/>
      <c r="T198" s="36"/>
      <c r="U198" s="79"/>
      <c r="V198" s="34"/>
      <c r="W198" s="28"/>
      <c r="X198" s="34"/>
      <c r="Y198" s="28"/>
      <c r="Z198" s="34"/>
      <c r="AA198" s="28"/>
      <c r="AB198" s="37"/>
      <c r="AC198" s="38"/>
      <c r="AD198" s="34"/>
      <c r="AE198" s="28"/>
      <c r="AF198" s="34"/>
      <c r="AG198" s="28"/>
      <c r="AH198" s="34"/>
      <c r="AI198" s="27"/>
      <c r="AJ198" s="28"/>
      <c r="AK198" s="34"/>
      <c r="AL198" s="27"/>
      <c r="AM198" s="27"/>
      <c r="AN198" s="87"/>
      <c r="AO198" s="86"/>
      <c r="AP198" s="88"/>
      <c r="AQ198" s="27"/>
      <c r="AR198" s="27"/>
      <c r="AS198" s="28"/>
    </row>
    <row r="199" spans="1:45" ht="34">
      <c r="A199" s="39"/>
      <c r="B199" s="40"/>
      <c r="C199" s="41"/>
      <c r="D199" s="42"/>
      <c r="E199" s="21"/>
      <c r="F199" s="22"/>
      <c r="G199" s="43"/>
      <c r="H199" s="44"/>
      <c r="I199" s="45"/>
      <c r="J199" s="46"/>
      <c r="K199" s="47"/>
      <c r="L199" s="46"/>
      <c r="M199" s="47"/>
      <c r="N199" s="20"/>
      <c r="O199" s="21"/>
      <c r="P199" s="22"/>
      <c r="Q199" s="46"/>
      <c r="R199" s="47"/>
      <c r="S199" s="48"/>
      <c r="T199" s="49"/>
      <c r="U199" s="78"/>
      <c r="V199" s="20"/>
      <c r="W199" s="22"/>
      <c r="X199" s="20"/>
      <c r="Y199" s="22"/>
      <c r="Z199" s="20"/>
      <c r="AA199" s="22"/>
      <c r="AB199" s="50"/>
      <c r="AC199" s="51"/>
      <c r="AD199" s="20"/>
      <c r="AE199" s="22"/>
      <c r="AF199" s="20"/>
      <c r="AG199" s="22"/>
      <c r="AH199" s="20"/>
      <c r="AI199" s="21"/>
      <c r="AJ199" s="22"/>
      <c r="AK199" s="20"/>
      <c r="AL199" s="21"/>
      <c r="AM199" s="21"/>
      <c r="AN199" s="65"/>
      <c r="AO199" s="60"/>
      <c r="AP199" s="61"/>
      <c r="AQ199" s="21"/>
      <c r="AR199" s="21"/>
      <c r="AS199" s="22"/>
    </row>
    <row r="200" spans="1:45" ht="34">
      <c r="A200" s="23"/>
      <c r="B200" s="24"/>
      <c r="C200" s="25"/>
      <c r="D200" s="26"/>
      <c r="E200" s="27"/>
      <c r="F200" s="28"/>
      <c r="G200" s="29"/>
      <c r="H200" s="30"/>
      <c r="I200" s="31"/>
      <c r="J200" s="32"/>
      <c r="K200" s="33"/>
      <c r="L200" s="32"/>
      <c r="M200" s="33"/>
      <c r="N200" s="34"/>
      <c r="O200" s="27"/>
      <c r="P200" s="28"/>
      <c r="Q200" s="32"/>
      <c r="R200" s="33"/>
      <c r="S200" s="35"/>
      <c r="T200" s="36"/>
      <c r="U200" s="79"/>
      <c r="V200" s="34"/>
      <c r="W200" s="28"/>
      <c r="X200" s="34"/>
      <c r="Y200" s="28"/>
      <c r="Z200" s="34"/>
      <c r="AA200" s="28"/>
      <c r="AB200" s="37"/>
      <c r="AC200" s="38"/>
      <c r="AD200" s="34"/>
      <c r="AE200" s="28"/>
      <c r="AF200" s="34"/>
      <c r="AG200" s="28"/>
      <c r="AH200" s="34"/>
      <c r="AI200" s="27"/>
      <c r="AJ200" s="28"/>
      <c r="AK200" s="34"/>
      <c r="AL200" s="27"/>
      <c r="AM200" s="27"/>
      <c r="AN200" s="87"/>
      <c r="AO200" s="86"/>
      <c r="AP200" s="88"/>
      <c r="AQ200" s="27"/>
      <c r="AR200" s="27"/>
      <c r="AS200" s="28"/>
    </row>
    <row r="201" spans="1:45" ht="34">
      <c r="A201" s="39"/>
      <c r="B201" s="40"/>
      <c r="C201" s="41"/>
      <c r="D201" s="42"/>
      <c r="E201" s="21"/>
      <c r="F201" s="22"/>
      <c r="G201" s="43"/>
      <c r="H201" s="44"/>
      <c r="I201" s="45"/>
      <c r="J201" s="46"/>
      <c r="K201" s="47"/>
      <c r="L201" s="46"/>
      <c r="M201" s="47"/>
      <c r="N201" s="20"/>
      <c r="O201" s="21"/>
      <c r="P201" s="22"/>
      <c r="Q201" s="46"/>
      <c r="R201" s="47"/>
      <c r="S201" s="48"/>
      <c r="T201" s="49"/>
      <c r="U201" s="78"/>
      <c r="V201" s="20"/>
      <c r="W201" s="22"/>
      <c r="X201" s="20"/>
      <c r="Y201" s="22"/>
      <c r="Z201" s="20"/>
      <c r="AA201" s="22"/>
      <c r="AB201" s="50"/>
      <c r="AC201" s="51"/>
      <c r="AD201" s="20"/>
      <c r="AE201" s="22"/>
      <c r="AF201" s="20"/>
      <c r="AG201" s="22"/>
      <c r="AH201" s="20"/>
      <c r="AI201" s="21"/>
      <c r="AJ201" s="22"/>
      <c r="AK201" s="20"/>
      <c r="AL201" s="21"/>
      <c r="AM201" s="21"/>
      <c r="AN201" s="65"/>
      <c r="AO201" s="60"/>
      <c r="AP201" s="61"/>
      <c r="AQ201" s="21"/>
      <c r="AR201" s="21"/>
      <c r="AS201" s="22"/>
    </row>
    <row r="202" spans="1:45" ht="34">
      <c r="A202" s="23"/>
      <c r="B202" s="24"/>
      <c r="C202" s="25"/>
      <c r="D202" s="26"/>
      <c r="E202" s="27"/>
      <c r="F202" s="28"/>
      <c r="G202" s="29"/>
      <c r="H202" s="30"/>
      <c r="I202" s="31"/>
      <c r="J202" s="32"/>
      <c r="K202" s="33"/>
      <c r="L202" s="32"/>
      <c r="M202" s="33"/>
      <c r="N202" s="34"/>
      <c r="O202" s="27"/>
      <c r="P202" s="28"/>
      <c r="Q202" s="32"/>
      <c r="R202" s="33"/>
      <c r="S202" s="35"/>
      <c r="T202" s="36"/>
      <c r="U202" s="79"/>
      <c r="V202" s="34"/>
      <c r="W202" s="28"/>
      <c r="X202" s="34"/>
      <c r="Y202" s="28"/>
      <c r="Z202" s="34"/>
      <c r="AA202" s="28"/>
      <c r="AB202" s="37"/>
      <c r="AC202" s="38"/>
      <c r="AD202" s="34"/>
      <c r="AE202" s="28"/>
      <c r="AF202" s="34"/>
      <c r="AG202" s="28"/>
      <c r="AH202" s="34"/>
      <c r="AI202" s="27"/>
      <c r="AJ202" s="28"/>
      <c r="AK202" s="34"/>
      <c r="AL202" s="27"/>
      <c r="AM202" s="27"/>
      <c r="AN202" s="87"/>
      <c r="AO202" s="86"/>
      <c r="AP202" s="88"/>
      <c r="AQ202" s="27"/>
      <c r="AR202" s="27"/>
      <c r="AS202" s="28"/>
    </row>
    <row r="203" spans="1:45" ht="34">
      <c r="A203" s="39"/>
      <c r="B203" s="40"/>
      <c r="C203" s="41"/>
      <c r="D203" s="42"/>
      <c r="E203" s="21"/>
      <c r="F203" s="22"/>
      <c r="G203" s="43"/>
      <c r="H203" s="44"/>
      <c r="I203" s="45"/>
      <c r="J203" s="46"/>
      <c r="K203" s="47"/>
      <c r="L203" s="46"/>
      <c r="M203" s="47"/>
      <c r="N203" s="20"/>
      <c r="O203" s="21"/>
      <c r="P203" s="22"/>
      <c r="Q203" s="46"/>
      <c r="R203" s="47"/>
      <c r="S203" s="48"/>
      <c r="T203" s="49"/>
      <c r="U203" s="78"/>
      <c r="V203" s="20"/>
      <c r="W203" s="22"/>
      <c r="X203" s="20"/>
      <c r="Y203" s="22"/>
      <c r="Z203" s="20"/>
      <c r="AA203" s="22"/>
      <c r="AB203" s="50"/>
      <c r="AC203" s="51"/>
      <c r="AD203" s="20"/>
      <c r="AE203" s="22"/>
      <c r="AF203" s="20"/>
      <c r="AG203" s="22"/>
      <c r="AH203" s="20"/>
      <c r="AI203" s="21"/>
      <c r="AJ203" s="22"/>
      <c r="AK203" s="20"/>
      <c r="AL203" s="21"/>
      <c r="AM203" s="21"/>
      <c r="AN203" s="65"/>
      <c r="AO203" s="60"/>
      <c r="AP203" s="61"/>
      <c r="AQ203" s="21"/>
      <c r="AR203" s="21"/>
      <c r="AS203" s="22"/>
    </row>
    <row r="204" spans="1:45" ht="34">
      <c r="A204" s="23"/>
      <c r="B204" s="24"/>
      <c r="C204" s="25"/>
      <c r="D204" s="26"/>
      <c r="E204" s="27"/>
      <c r="F204" s="28"/>
      <c r="G204" s="29"/>
      <c r="H204" s="30"/>
      <c r="I204" s="31"/>
      <c r="J204" s="32"/>
      <c r="K204" s="33"/>
      <c r="L204" s="32"/>
      <c r="M204" s="33"/>
      <c r="N204" s="34"/>
      <c r="O204" s="27"/>
      <c r="P204" s="28"/>
      <c r="Q204" s="32"/>
      <c r="R204" s="33"/>
      <c r="S204" s="35"/>
      <c r="T204" s="36"/>
      <c r="U204" s="79"/>
      <c r="V204" s="34"/>
      <c r="W204" s="28"/>
      <c r="X204" s="34"/>
      <c r="Y204" s="28"/>
      <c r="Z204" s="34"/>
      <c r="AA204" s="28"/>
      <c r="AB204" s="37"/>
      <c r="AC204" s="38"/>
      <c r="AD204" s="34"/>
      <c r="AE204" s="28"/>
      <c r="AF204" s="34"/>
      <c r="AG204" s="28"/>
      <c r="AH204" s="34"/>
      <c r="AI204" s="27"/>
      <c r="AJ204" s="28"/>
      <c r="AK204" s="34"/>
      <c r="AL204" s="27"/>
      <c r="AM204" s="27"/>
      <c r="AN204" s="87"/>
      <c r="AO204" s="86"/>
      <c r="AP204" s="88"/>
      <c r="AQ204" s="27"/>
      <c r="AR204" s="27"/>
      <c r="AS204" s="28"/>
    </row>
    <row r="205" spans="1:45" ht="34">
      <c r="A205" s="39"/>
      <c r="B205" s="40"/>
      <c r="C205" s="41"/>
      <c r="D205" s="42"/>
      <c r="E205" s="21"/>
      <c r="F205" s="22"/>
      <c r="G205" s="43"/>
      <c r="H205" s="44"/>
      <c r="I205" s="45"/>
      <c r="J205" s="46"/>
      <c r="K205" s="47"/>
      <c r="L205" s="46"/>
      <c r="M205" s="47"/>
      <c r="N205" s="20"/>
      <c r="O205" s="21"/>
      <c r="P205" s="22"/>
      <c r="Q205" s="46"/>
      <c r="R205" s="47"/>
      <c r="S205" s="48"/>
      <c r="T205" s="49"/>
      <c r="U205" s="78"/>
      <c r="V205" s="20"/>
      <c r="W205" s="22"/>
      <c r="X205" s="20"/>
      <c r="Y205" s="22"/>
      <c r="Z205" s="20"/>
      <c r="AA205" s="22"/>
      <c r="AB205" s="50"/>
      <c r="AC205" s="51"/>
      <c r="AD205" s="20"/>
      <c r="AE205" s="22"/>
      <c r="AF205" s="20"/>
      <c r="AG205" s="22"/>
      <c r="AH205" s="20"/>
      <c r="AI205" s="21"/>
      <c r="AJ205" s="22"/>
      <c r="AK205" s="20"/>
      <c r="AL205" s="21"/>
      <c r="AM205" s="21"/>
      <c r="AN205" s="65"/>
      <c r="AO205" s="60"/>
      <c r="AP205" s="61"/>
      <c r="AQ205" s="21"/>
      <c r="AR205" s="21"/>
      <c r="AS205" s="22"/>
    </row>
    <row r="206" spans="1:45" ht="34">
      <c r="A206" s="23"/>
      <c r="B206" s="24"/>
      <c r="C206" s="25"/>
      <c r="D206" s="26"/>
      <c r="E206" s="27"/>
      <c r="F206" s="28"/>
      <c r="G206" s="29"/>
      <c r="H206" s="30"/>
      <c r="I206" s="31"/>
      <c r="J206" s="32"/>
      <c r="K206" s="33"/>
      <c r="L206" s="32"/>
      <c r="M206" s="33"/>
      <c r="N206" s="34"/>
      <c r="O206" s="27"/>
      <c r="P206" s="28"/>
      <c r="Q206" s="32"/>
      <c r="R206" s="33"/>
      <c r="S206" s="35"/>
      <c r="T206" s="36"/>
      <c r="U206" s="79"/>
      <c r="V206" s="34"/>
      <c r="W206" s="28"/>
      <c r="X206" s="34"/>
      <c r="Y206" s="28"/>
      <c r="Z206" s="34"/>
      <c r="AA206" s="28"/>
      <c r="AB206" s="37"/>
      <c r="AC206" s="38"/>
      <c r="AD206" s="34"/>
      <c r="AE206" s="28"/>
      <c r="AF206" s="34"/>
      <c r="AG206" s="28"/>
      <c r="AH206" s="34"/>
      <c r="AI206" s="27"/>
      <c r="AJ206" s="28"/>
      <c r="AK206" s="34"/>
      <c r="AL206" s="27"/>
      <c r="AM206" s="27"/>
      <c r="AN206" s="87"/>
      <c r="AO206" s="86"/>
      <c r="AP206" s="88"/>
      <c r="AQ206" s="27"/>
      <c r="AR206" s="27"/>
      <c r="AS206" s="28"/>
    </row>
    <row r="207" spans="1:45" ht="34">
      <c r="A207" s="39"/>
      <c r="B207" s="40"/>
      <c r="C207" s="41"/>
      <c r="D207" s="42"/>
      <c r="E207" s="21"/>
      <c r="F207" s="22"/>
      <c r="G207" s="43"/>
      <c r="H207" s="44"/>
      <c r="I207" s="45"/>
      <c r="J207" s="46"/>
      <c r="K207" s="47"/>
      <c r="L207" s="46"/>
      <c r="M207" s="47"/>
      <c r="N207" s="20"/>
      <c r="O207" s="21"/>
      <c r="P207" s="22"/>
      <c r="Q207" s="46"/>
      <c r="R207" s="47"/>
      <c r="S207" s="48"/>
      <c r="T207" s="49"/>
      <c r="U207" s="78"/>
      <c r="V207" s="20"/>
      <c r="W207" s="22"/>
      <c r="X207" s="20"/>
      <c r="Y207" s="22"/>
      <c r="Z207" s="20"/>
      <c r="AA207" s="22"/>
      <c r="AB207" s="50"/>
      <c r="AC207" s="51"/>
      <c r="AD207" s="20"/>
      <c r="AE207" s="22"/>
      <c r="AF207" s="20"/>
      <c r="AG207" s="22"/>
      <c r="AH207" s="20"/>
      <c r="AI207" s="21"/>
      <c r="AJ207" s="22"/>
      <c r="AK207" s="20"/>
      <c r="AL207" s="21"/>
      <c r="AM207" s="21"/>
      <c r="AN207" s="65"/>
      <c r="AO207" s="60"/>
      <c r="AP207" s="61"/>
      <c r="AQ207" s="21"/>
      <c r="AR207" s="21"/>
      <c r="AS207" s="22"/>
    </row>
    <row r="208" spans="1:45" ht="34">
      <c r="A208" s="23"/>
      <c r="B208" s="24"/>
      <c r="C208" s="25"/>
      <c r="D208" s="26"/>
      <c r="E208" s="27"/>
      <c r="F208" s="28"/>
      <c r="G208" s="29"/>
      <c r="H208" s="30"/>
      <c r="I208" s="31"/>
      <c r="J208" s="32"/>
      <c r="K208" s="33"/>
      <c r="L208" s="32"/>
      <c r="M208" s="33"/>
      <c r="N208" s="34"/>
      <c r="O208" s="27"/>
      <c r="P208" s="28"/>
      <c r="Q208" s="32"/>
      <c r="R208" s="33"/>
      <c r="S208" s="35"/>
      <c r="T208" s="36"/>
      <c r="U208" s="79"/>
      <c r="V208" s="34"/>
      <c r="W208" s="28"/>
      <c r="X208" s="34"/>
      <c r="Y208" s="28"/>
      <c r="Z208" s="34"/>
      <c r="AA208" s="28"/>
      <c r="AB208" s="37"/>
      <c r="AC208" s="38"/>
      <c r="AD208" s="34"/>
      <c r="AE208" s="28"/>
      <c r="AF208" s="34"/>
      <c r="AG208" s="28"/>
      <c r="AH208" s="34"/>
      <c r="AI208" s="27"/>
      <c r="AJ208" s="28"/>
      <c r="AK208" s="34"/>
      <c r="AL208" s="27"/>
      <c r="AM208" s="27"/>
      <c r="AN208" s="87"/>
      <c r="AO208" s="86"/>
      <c r="AP208" s="88"/>
      <c r="AQ208" s="27"/>
      <c r="AR208" s="27"/>
      <c r="AS208" s="28"/>
    </row>
    <row r="209" spans="1:45" ht="34">
      <c r="A209" s="39"/>
      <c r="B209" s="40"/>
      <c r="C209" s="41"/>
      <c r="D209" s="42"/>
      <c r="E209" s="21"/>
      <c r="F209" s="22"/>
      <c r="G209" s="43"/>
      <c r="H209" s="44"/>
      <c r="I209" s="45"/>
      <c r="J209" s="46"/>
      <c r="K209" s="47"/>
      <c r="L209" s="46"/>
      <c r="M209" s="47"/>
      <c r="N209" s="20"/>
      <c r="O209" s="21"/>
      <c r="P209" s="22"/>
      <c r="Q209" s="46"/>
      <c r="R209" s="47"/>
      <c r="S209" s="48"/>
      <c r="T209" s="49"/>
      <c r="U209" s="78"/>
      <c r="V209" s="20"/>
      <c r="W209" s="22"/>
      <c r="X209" s="20"/>
      <c r="Y209" s="22"/>
      <c r="Z209" s="20"/>
      <c r="AA209" s="22"/>
      <c r="AB209" s="50"/>
      <c r="AC209" s="51"/>
      <c r="AD209" s="20"/>
      <c r="AE209" s="22"/>
      <c r="AF209" s="20"/>
      <c r="AG209" s="22"/>
      <c r="AH209" s="20"/>
      <c r="AI209" s="21"/>
      <c r="AJ209" s="22"/>
      <c r="AK209" s="20"/>
      <c r="AL209" s="21"/>
      <c r="AM209" s="21"/>
      <c r="AN209" s="65"/>
      <c r="AO209" s="60"/>
      <c r="AP209" s="61"/>
      <c r="AQ209" s="21"/>
      <c r="AR209" s="21"/>
      <c r="AS209" s="22"/>
    </row>
    <row r="210" spans="1:45" ht="34">
      <c r="A210" s="23"/>
      <c r="B210" s="24"/>
      <c r="C210" s="25"/>
      <c r="D210" s="26"/>
      <c r="E210" s="27"/>
      <c r="F210" s="28"/>
      <c r="G210" s="29"/>
      <c r="H210" s="30"/>
      <c r="I210" s="31"/>
      <c r="J210" s="32"/>
      <c r="K210" s="33"/>
      <c r="L210" s="32"/>
      <c r="M210" s="33"/>
      <c r="N210" s="34"/>
      <c r="O210" s="27"/>
      <c r="P210" s="28"/>
      <c r="Q210" s="32"/>
      <c r="R210" s="33"/>
      <c r="S210" s="35"/>
      <c r="T210" s="36"/>
      <c r="U210" s="79"/>
      <c r="V210" s="34"/>
      <c r="W210" s="28"/>
      <c r="X210" s="34"/>
      <c r="Y210" s="28"/>
      <c r="Z210" s="34"/>
      <c r="AA210" s="28"/>
      <c r="AB210" s="37"/>
      <c r="AC210" s="38"/>
      <c r="AD210" s="34"/>
      <c r="AE210" s="28"/>
      <c r="AF210" s="34"/>
      <c r="AG210" s="28"/>
      <c r="AH210" s="34"/>
      <c r="AI210" s="27"/>
      <c r="AJ210" s="28"/>
      <c r="AK210" s="34"/>
      <c r="AL210" s="27"/>
      <c r="AM210" s="27"/>
      <c r="AN210" s="87"/>
      <c r="AO210" s="86"/>
      <c r="AP210" s="88"/>
      <c r="AQ210" s="27"/>
      <c r="AR210" s="27"/>
      <c r="AS210" s="28"/>
    </row>
    <row r="211" spans="1:45" ht="34">
      <c r="A211" s="39"/>
      <c r="B211" s="40"/>
      <c r="C211" s="41"/>
      <c r="D211" s="42"/>
      <c r="E211" s="21"/>
      <c r="F211" s="22"/>
      <c r="G211" s="43"/>
      <c r="H211" s="44"/>
      <c r="I211" s="45"/>
      <c r="J211" s="46"/>
      <c r="K211" s="47"/>
      <c r="L211" s="46"/>
      <c r="M211" s="47"/>
      <c r="N211" s="20"/>
      <c r="O211" s="21"/>
      <c r="P211" s="22"/>
      <c r="Q211" s="46"/>
      <c r="R211" s="47"/>
      <c r="S211" s="48"/>
      <c r="T211" s="49"/>
      <c r="U211" s="78"/>
      <c r="V211" s="20"/>
      <c r="W211" s="22"/>
      <c r="X211" s="20"/>
      <c r="Y211" s="22"/>
      <c r="Z211" s="20"/>
      <c r="AA211" s="22"/>
      <c r="AB211" s="50"/>
      <c r="AC211" s="51"/>
      <c r="AD211" s="20"/>
      <c r="AE211" s="22"/>
      <c r="AF211" s="20"/>
      <c r="AG211" s="22"/>
      <c r="AH211" s="20"/>
      <c r="AI211" s="21"/>
      <c r="AJ211" s="22"/>
      <c r="AK211" s="20"/>
      <c r="AL211" s="21"/>
      <c r="AM211" s="21"/>
      <c r="AN211" s="65"/>
      <c r="AO211" s="60"/>
      <c r="AP211" s="61"/>
      <c r="AQ211" s="21"/>
      <c r="AR211" s="21"/>
      <c r="AS211" s="22"/>
    </row>
    <row r="212" spans="1:45" ht="34">
      <c r="A212" s="23"/>
      <c r="B212" s="24"/>
      <c r="C212" s="25"/>
      <c r="D212" s="26"/>
      <c r="E212" s="27"/>
      <c r="F212" s="28"/>
      <c r="G212" s="29"/>
      <c r="H212" s="30"/>
      <c r="I212" s="31"/>
      <c r="J212" s="32"/>
      <c r="K212" s="33"/>
      <c r="L212" s="32"/>
      <c r="M212" s="33"/>
      <c r="N212" s="34"/>
      <c r="O212" s="27"/>
      <c r="P212" s="28"/>
      <c r="Q212" s="32"/>
      <c r="R212" s="33"/>
      <c r="S212" s="35"/>
      <c r="T212" s="36"/>
      <c r="U212" s="79"/>
      <c r="V212" s="34"/>
      <c r="W212" s="28"/>
      <c r="X212" s="34"/>
      <c r="Y212" s="28"/>
      <c r="Z212" s="34"/>
      <c r="AA212" s="28"/>
      <c r="AB212" s="37"/>
      <c r="AC212" s="38"/>
      <c r="AD212" s="34"/>
      <c r="AE212" s="28"/>
      <c r="AF212" s="34"/>
      <c r="AG212" s="28"/>
      <c r="AH212" s="34"/>
      <c r="AI212" s="27"/>
      <c r="AJ212" s="28"/>
      <c r="AK212" s="34"/>
      <c r="AL212" s="27"/>
      <c r="AM212" s="27"/>
      <c r="AN212" s="87"/>
      <c r="AO212" s="86"/>
      <c r="AP212" s="88"/>
      <c r="AQ212" s="27"/>
      <c r="AR212" s="27"/>
      <c r="AS212" s="28"/>
    </row>
    <row r="213" spans="1:45" ht="34">
      <c r="A213" s="39"/>
      <c r="B213" s="40"/>
      <c r="C213" s="41"/>
      <c r="D213" s="42"/>
      <c r="E213" s="21"/>
      <c r="F213" s="22"/>
      <c r="G213" s="43"/>
      <c r="H213" s="44"/>
      <c r="I213" s="45"/>
      <c r="J213" s="46"/>
      <c r="K213" s="47"/>
      <c r="L213" s="46"/>
      <c r="M213" s="47"/>
      <c r="N213" s="20"/>
      <c r="O213" s="21"/>
      <c r="P213" s="22"/>
      <c r="Q213" s="46"/>
      <c r="R213" s="47"/>
      <c r="S213" s="48"/>
      <c r="T213" s="49"/>
      <c r="U213" s="78"/>
      <c r="V213" s="20"/>
      <c r="W213" s="22"/>
      <c r="X213" s="20"/>
      <c r="Y213" s="22"/>
      <c r="Z213" s="20"/>
      <c r="AA213" s="22"/>
      <c r="AB213" s="50"/>
      <c r="AC213" s="51"/>
      <c r="AD213" s="20"/>
      <c r="AE213" s="22"/>
      <c r="AF213" s="20"/>
      <c r="AG213" s="22"/>
      <c r="AH213" s="20"/>
      <c r="AI213" s="21"/>
      <c r="AJ213" s="22"/>
      <c r="AK213" s="20"/>
      <c r="AL213" s="21"/>
      <c r="AM213" s="21"/>
      <c r="AN213" s="65"/>
      <c r="AO213" s="60"/>
      <c r="AP213" s="61"/>
      <c r="AQ213" s="21"/>
      <c r="AR213" s="21"/>
      <c r="AS213" s="22"/>
    </row>
    <row r="214" spans="1:45" ht="34">
      <c r="A214" s="23"/>
      <c r="B214" s="24"/>
      <c r="C214" s="25"/>
      <c r="D214" s="26"/>
      <c r="E214" s="27"/>
      <c r="F214" s="28"/>
      <c r="G214" s="29"/>
      <c r="H214" s="30"/>
      <c r="I214" s="31"/>
      <c r="J214" s="32"/>
      <c r="K214" s="33"/>
      <c r="L214" s="32"/>
      <c r="M214" s="33"/>
      <c r="N214" s="34"/>
      <c r="O214" s="27"/>
      <c r="P214" s="28"/>
      <c r="Q214" s="32"/>
      <c r="R214" s="33"/>
      <c r="S214" s="35"/>
      <c r="T214" s="36"/>
      <c r="U214" s="79"/>
      <c r="V214" s="34"/>
      <c r="W214" s="28"/>
      <c r="X214" s="34"/>
      <c r="Y214" s="28"/>
      <c r="Z214" s="34"/>
      <c r="AA214" s="28"/>
      <c r="AB214" s="37"/>
      <c r="AC214" s="38"/>
      <c r="AD214" s="34"/>
      <c r="AE214" s="28"/>
      <c r="AF214" s="34"/>
      <c r="AG214" s="28"/>
      <c r="AH214" s="34"/>
      <c r="AI214" s="27"/>
      <c r="AJ214" s="28"/>
      <c r="AK214" s="34"/>
      <c r="AL214" s="27"/>
      <c r="AM214" s="27"/>
      <c r="AN214" s="87"/>
      <c r="AO214" s="86"/>
      <c r="AP214" s="88"/>
      <c r="AQ214" s="27"/>
      <c r="AR214" s="27"/>
      <c r="AS214" s="28"/>
    </row>
    <row r="215" spans="1:45" ht="34">
      <c r="A215" s="39"/>
      <c r="B215" s="40"/>
      <c r="C215" s="41"/>
      <c r="D215" s="42"/>
      <c r="E215" s="21"/>
      <c r="F215" s="22"/>
      <c r="G215" s="43"/>
      <c r="H215" s="44"/>
      <c r="I215" s="45"/>
      <c r="J215" s="46"/>
      <c r="K215" s="47"/>
      <c r="L215" s="46"/>
      <c r="M215" s="47"/>
      <c r="N215" s="20"/>
      <c r="O215" s="21"/>
      <c r="P215" s="22"/>
      <c r="Q215" s="46"/>
      <c r="R215" s="47"/>
      <c r="S215" s="48"/>
      <c r="T215" s="49"/>
      <c r="U215" s="78"/>
      <c r="V215" s="20"/>
      <c r="W215" s="22"/>
      <c r="X215" s="20"/>
      <c r="Y215" s="22"/>
      <c r="Z215" s="20"/>
      <c r="AA215" s="22"/>
      <c r="AB215" s="50"/>
      <c r="AC215" s="51"/>
      <c r="AD215" s="20"/>
      <c r="AE215" s="22"/>
      <c r="AF215" s="20"/>
      <c r="AG215" s="22"/>
      <c r="AH215" s="20"/>
      <c r="AI215" s="21"/>
      <c r="AJ215" s="22"/>
      <c r="AK215" s="20"/>
      <c r="AL215" s="21"/>
      <c r="AM215" s="21"/>
      <c r="AN215" s="65"/>
      <c r="AO215" s="60"/>
      <c r="AP215" s="61"/>
      <c r="AQ215" s="21"/>
      <c r="AR215" s="21"/>
      <c r="AS215" s="22"/>
    </row>
    <row r="216" spans="1:45" ht="34">
      <c r="A216" s="23"/>
      <c r="B216" s="24"/>
      <c r="C216" s="25"/>
      <c r="D216" s="26"/>
      <c r="E216" s="27"/>
      <c r="F216" s="28"/>
      <c r="G216" s="29"/>
      <c r="H216" s="30"/>
      <c r="I216" s="31"/>
      <c r="J216" s="32"/>
      <c r="K216" s="33"/>
      <c r="L216" s="32"/>
      <c r="M216" s="33"/>
      <c r="N216" s="34"/>
      <c r="O216" s="27"/>
      <c r="P216" s="28"/>
      <c r="Q216" s="32"/>
      <c r="R216" s="33"/>
      <c r="S216" s="35"/>
      <c r="T216" s="36"/>
      <c r="U216" s="79"/>
      <c r="V216" s="34"/>
      <c r="W216" s="28"/>
      <c r="X216" s="34"/>
      <c r="Y216" s="28"/>
      <c r="Z216" s="34"/>
      <c r="AA216" s="28"/>
      <c r="AB216" s="37"/>
      <c r="AC216" s="38"/>
      <c r="AD216" s="34"/>
      <c r="AE216" s="28"/>
      <c r="AF216" s="34"/>
      <c r="AG216" s="28"/>
      <c r="AH216" s="34"/>
      <c r="AI216" s="27"/>
      <c r="AJ216" s="28"/>
      <c r="AK216" s="34"/>
      <c r="AL216" s="27"/>
      <c r="AM216" s="27"/>
      <c r="AN216" s="87"/>
      <c r="AO216" s="86"/>
      <c r="AP216" s="88"/>
      <c r="AQ216" s="27"/>
      <c r="AR216" s="27"/>
      <c r="AS216" s="28"/>
    </row>
    <row r="217" spans="1:45" ht="34">
      <c r="A217" s="39"/>
      <c r="B217" s="40"/>
      <c r="C217" s="41"/>
      <c r="D217" s="42"/>
      <c r="E217" s="21"/>
      <c r="F217" s="22"/>
      <c r="G217" s="43"/>
      <c r="H217" s="44"/>
      <c r="I217" s="45"/>
      <c r="J217" s="46"/>
      <c r="K217" s="47"/>
      <c r="L217" s="46"/>
      <c r="M217" s="47"/>
      <c r="N217" s="20"/>
      <c r="O217" s="21"/>
      <c r="P217" s="22"/>
      <c r="Q217" s="46"/>
      <c r="R217" s="47"/>
      <c r="S217" s="48"/>
      <c r="T217" s="49"/>
      <c r="U217" s="78"/>
      <c r="V217" s="20"/>
      <c r="W217" s="22"/>
      <c r="X217" s="20"/>
      <c r="Y217" s="22"/>
      <c r="Z217" s="20"/>
      <c r="AA217" s="22"/>
      <c r="AB217" s="50"/>
      <c r="AC217" s="51"/>
      <c r="AD217" s="20"/>
      <c r="AE217" s="22"/>
      <c r="AF217" s="20"/>
      <c r="AG217" s="22"/>
      <c r="AH217" s="20"/>
      <c r="AI217" s="21"/>
      <c r="AJ217" s="22"/>
      <c r="AK217" s="20"/>
      <c r="AL217" s="21"/>
      <c r="AM217" s="21"/>
      <c r="AN217" s="65"/>
      <c r="AO217" s="60"/>
      <c r="AP217" s="61"/>
      <c r="AQ217" s="21"/>
      <c r="AR217" s="21"/>
      <c r="AS217" s="22"/>
    </row>
    <row r="218" spans="1:45" ht="34">
      <c r="A218" s="23"/>
      <c r="B218" s="24"/>
      <c r="C218" s="25"/>
      <c r="D218" s="26"/>
      <c r="E218" s="27"/>
      <c r="F218" s="28"/>
      <c r="G218" s="29"/>
      <c r="H218" s="30"/>
      <c r="I218" s="31"/>
      <c r="J218" s="32"/>
      <c r="K218" s="33"/>
      <c r="L218" s="32"/>
      <c r="M218" s="33"/>
      <c r="N218" s="34"/>
      <c r="O218" s="27"/>
      <c r="P218" s="28"/>
      <c r="Q218" s="32"/>
      <c r="R218" s="33"/>
      <c r="S218" s="35"/>
      <c r="T218" s="36"/>
      <c r="U218" s="79"/>
      <c r="V218" s="34"/>
      <c r="W218" s="28"/>
      <c r="X218" s="34"/>
      <c r="Y218" s="28"/>
      <c r="Z218" s="34"/>
      <c r="AA218" s="28"/>
      <c r="AB218" s="37"/>
      <c r="AC218" s="38"/>
      <c r="AD218" s="34"/>
      <c r="AE218" s="28"/>
      <c r="AF218" s="34"/>
      <c r="AG218" s="28"/>
      <c r="AH218" s="34"/>
      <c r="AI218" s="27"/>
      <c r="AJ218" s="28"/>
      <c r="AK218" s="34"/>
      <c r="AL218" s="27"/>
      <c r="AM218" s="27"/>
      <c r="AN218" s="87"/>
      <c r="AO218" s="86"/>
      <c r="AP218" s="88"/>
      <c r="AQ218" s="27"/>
      <c r="AR218" s="27"/>
      <c r="AS218" s="28"/>
    </row>
    <row r="219" spans="1:45" ht="34">
      <c r="A219" s="39"/>
      <c r="B219" s="40"/>
      <c r="C219" s="41"/>
      <c r="D219" s="42"/>
      <c r="E219" s="21"/>
      <c r="F219" s="22"/>
      <c r="G219" s="43"/>
      <c r="H219" s="44"/>
      <c r="I219" s="45"/>
      <c r="J219" s="46"/>
      <c r="K219" s="47"/>
      <c r="L219" s="46"/>
      <c r="M219" s="47"/>
      <c r="N219" s="20"/>
      <c r="O219" s="21"/>
      <c r="P219" s="22"/>
      <c r="Q219" s="46"/>
      <c r="R219" s="47"/>
      <c r="S219" s="48"/>
      <c r="T219" s="49"/>
      <c r="U219" s="78"/>
      <c r="V219" s="20"/>
      <c r="W219" s="22"/>
      <c r="X219" s="20"/>
      <c r="Y219" s="22"/>
      <c r="Z219" s="20"/>
      <c r="AA219" s="22"/>
      <c r="AB219" s="50"/>
      <c r="AC219" s="51"/>
      <c r="AD219" s="20"/>
      <c r="AE219" s="22"/>
      <c r="AF219" s="20"/>
      <c r="AG219" s="22"/>
      <c r="AH219" s="20"/>
      <c r="AI219" s="21"/>
      <c r="AJ219" s="22"/>
      <c r="AK219" s="20"/>
      <c r="AL219" s="21"/>
      <c r="AM219" s="21"/>
      <c r="AN219" s="65"/>
      <c r="AO219" s="60"/>
      <c r="AP219" s="61"/>
      <c r="AQ219" s="21"/>
      <c r="AR219" s="21"/>
      <c r="AS219" s="22"/>
    </row>
    <row r="220" spans="1:45" ht="34">
      <c r="A220" s="23"/>
      <c r="B220" s="24"/>
      <c r="C220" s="25"/>
      <c r="D220" s="26"/>
      <c r="E220" s="27"/>
      <c r="F220" s="28"/>
      <c r="G220" s="29"/>
      <c r="H220" s="30"/>
      <c r="I220" s="31"/>
      <c r="J220" s="32"/>
      <c r="K220" s="33"/>
      <c r="L220" s="32"/>
      <c r="M220" s="33"/>
      <c r="N220" s="34"/>
      <c r="O220" s="27"/>
      <c r="P220" s="28"/>
      <c r="Q220" s="32"/>
      <c r="R220" s="33"/>
      <c r="S220" s="35"/>
      <c r="T220" s="36"/>
      <c r="U220" s="79"/>
      <c r="V220" s="34"/>
      <c r="W220" s="28"/>
      <c r="X220" s="34"/>
      <c r="Y220" s="28"/>
      <c r="Z220" s="34"/>
      <c r="AA220" s="28"/>
      <c r="AB220" s="37"/>
      <c r="AC220" s="38"/>
      <c r="AD220" s="34"/>
      <c r="AE220" s="28"/>
      <c r="AF220" s="34"/>
      <c r="AG220" s="28"/>
      <c r="AH220" s="34"/>
      <c r="AI220" s="27"/>
      <c r="AJ220" s="28"/>
      <c r="AK220" s="34"/>
      <c r="AL220" s="27"/>
      <c r="AM220" s="27"/>
      <c r="AN220" s="87"/>
      <c r="AO220" s="86"/>
      <c r="AP220" s="88"/>
      <c r="AQ220" s="27"/>
      <c r="AR220" s="27"/>
      <c r="AS220" s="28"/>
    </row>
    <row r="221" spans="1:45" ht="34">
      <c r="A221" s="39"/>
      <c r="B221" s="40"/>
      <c r="C221" s="41"/>
      <c r="D221" s="42"/>
      <c r="E221" s="21"/>
      <c r="F221" s="22"/>
      <c r="G221" s="43"/>
      <c r="H221" s="44"/>
      <c r="I221" s="45"/>
      <c r="J221" s="46"/>
      <c r="K221" s="47"/>
      <c r="L221" s="46"/>
      <c r="M221" s="47"/>
      <c r="N221" s="20"/>
      <c r="O221" s="21"/>
      <c r="P221" s="22"/>
      <c r="Q221" s="46"/>
      <c r="R221" s="47"/>
      <c r="S221" s="48"/>
      <c r="T221" s="49"/>
      <c r="U221" s="78"/>
      <c r="V221" s="20"/>
      <c r="W221" s="22"/>
      <c r="X221" s="20"/>
      <c r="Y221" s="22"/>
      <c r="Z221" s="20"/>
      <c r="AA221" s="22"/>
      <c r="AB221" s="50"/>
      <c r="AC221" s="51"/>
      <c r="AD221" s="20"/>
      <c r="AE221" s="22"/>
      <c r="AF221" s="20"/>
      <c r="AG221" s="22"/>
      <c r="AH221" s="20"/>
      <c r="AI221" s="21"/>
      <c r="AJ221" s="22"/>
      <c r="AK221" s="20"/>
      <c r="AL221" s="21"/>
      <c r="AM221" s="21"/>
      <c r="AN221" s="65"/>
      <c r="AO221" s="60"/>
      <c r="AP221" s="61"/>
      <c r="AQ221" s="21"/>
      <c r="AR221" s="21"/>
      <c r="AS221" s="22"/>
    </row>
    <row r="222" spans="1:45" ht="34">
      <c r="A222" s="23"/>
      <c r="B222" s="24"/>
      <c r="C222" s="25"/>
      <c r="D222" s="26"/>
      <c r="E222" s="27"/>
      <c r="F222" s="28"/>
      <c r="G222" s="29"/>
      <c r="H222" s="30"/>
      <c r="I222" s="31"/>
      <c r="J222" s="32"/>
      <c r="K222" s="33"/>
      <c r="L222" s="32"/>
      <c r="M222" s="33"/>
      <c r="N222" s="34"/>
      <c r="O222" s="27"/>
      <c r="P222" s="28"/>
      <c r="Q222" s="32"/>
      <c r="R222" s="33"/>
      <c r="S222" s="35"/>
      <c r="T222" s="36"/>
      <c r="U222" s="79"/>
      <c r="V222" s="34"/>
      <c r="W222" s="28"/>
      <c r="X222" s="34"/>
      <c r="Y222" s="28"/>
      <c r="Z222" s="34"/>
      <c r="AA222" s="28"/>
      <c r="AB222" s="37"/>
      <c r="AC222" s="38"/>
      <c r="AD222" s="34"/>
      <c r="AE222" s="28"/>
      <c r="AF222" s="34"/>
      <c r="AG222" s="28"/>
      <c r="AH222" s="34"/>
      <c r="AI222" s="27"/>
      <c r="AJ222" s="28"/>
      <c r="AK222" s="34"/>
      <c r="AL222" s="27"/>
      <c r="AM222" s="27"/>
      <c r="AN222" s="87"/>
      <c r="AO222" s="86"/>
      <c r="AP222" s="88"/>
      <c r="AQ222" s="27"/>
      <c r="AR222" s="27"/>
      <c r="AS222" s="28"/>
    </row>
    <row r="223" spans="1:45" ht="34">
      <c r="A223" s="39"/>
      <c r="B223" s="40"/>
      <c r="C223" s="41"/>
      <c r="D223" s="42"/>
      <c r="E223" s="21"/>
      <c r="F223" s="22"/>
      <c r="G223" s="43"/>
      <c r="H223" s="44"/>
      <c r="I223" s="45"/>
      <c r="J223" s="46"/>
      <c r="K223" s="47"/>
      <c r="L223" s="46"/>
      <c r="M223" s="47"/>
      <c r="N223" s="20"/>
      <c r="O223" s="21"/>
      <c r="P223" s="22"/>
      <c r="Q223" s="46"/>
      <c r="R223" s="47"/>
      <c r="S223" s="48"/>
      <c r="T223" s="49"/>
      <c r="U223" s="78"/>
      <c r="V223" s="20"/>
      <c r="W223" s="22"/>
      <c r="X223" s="20"/>
      <c r="Y223" s="22"/>
      <c r="Z223" s="20"/>
      <c r="AA223" s="22"/>
      <c r="AB223" s="50"/>
      <c r="AC223" s="51"/>
      <c r="AD223" s="20"/>
      <c r="AE223" s="22"/>
      <c r="AF223" s="20"/>
      <c r="AG223" s="22"/>
      <c r="AH223" s="20"/>
      <c r="AI223" s="21"/>
      <c r="AJ223" s="22"/>
      <c r="AK223" s="20"/>
      <c r="AL223" s="21"/>
      <c r="AM223" s="21"/>
      <c r="AN223" s="65"/>
      <c r="AO223" s="60"/>
      <c r="AP223" s="61"/>
      <c r="AQ223" s="21"/>
      <c r="AR223" s="21"/>
      <c r="AS223" s="22"/>
    </row>
    <row r="224" spans="1:45" ht="34">
      <c r="A224" s="23"/>
      <c r="B224" s="24"/>
      <c r="C224" s="25"/>
      <c r="D224" s="26"/>
      <c r="E224" s="27"/>
      <c r="F224" s="28"/>
      <c r="G224" s="29"/>
      <c r="H224" s="30"/>
      <c r="I224" s="31"/>
      <c r="J224" s="32"/>
      <c r="K224" s="33"/>
      <c r="L224" s="32"/>
      <c r="M224" s="33"/>
      <c r="N224" s="34"/>
      <c r="O224" s="27"/>
      <c r="P224" s="28"/>
      <c r="Q224" s="32"/>
      <c r="R224" s="33"/>
      <c r="S224" s="35"/>
      <c r="T224" s="36"/>
      <c r="U224" s="79"/>
      <c r="V224" s="34"/>
      <c r="W224" s="28"/>
      <c r="X224" s="34"/>
      <c r="Y224" s="28"/>
      <c r="Z224" s="34"/>
      <c r="AA224" s="28"/>
      <c r="AB224" s="37"/>
      <c r="AC224" s="38"/>
      <c r="AD224" s="34"/>
      <c r="AE224" s="28"/>
      <c r="AF224" s="34"/>
      <c r="AG224" s="28"/>
      <c r="AH224" s="34"/>
      <c r="AI224" s="27"/>
      <c r="AJ224" s="28"/>
      <c r="AK224" s="34"/>
      <c r="AL224" s="27"/>
      <c r="AM224" s="27"/>
      <c r="AN224" s="87"/>
      <c r="AO224" s="86"/>
      <c r="AP224" s="88"/>
      <c r="AQ224" s="27"/>
      <c r="AR224" s="27"/>
      <c r="AS224" s="28"/>
    </row>
    <row r="225" spans="1:45" ht="34">
      <c r="A225" s="39"/>
      <c r="B225" s="40"/>
      <c r="C225" s="41"/>
      <c r="D225" s="42"/>
      <c r="E225" s="21"/>
      <c r="F225" s="22"/>
      <c r="G225" s="43"/>
      <c r="H225" s="44"/>
      <c r="I225" s="45"/>
      <c r="J225" s="46"/>
      <c r="K225" s="47"/>
      <c r="L225" s="46"/>
      <c r="M225" s="47"/>
      <c r="N225" s="20"/>
      <c r="O225" s="21"/>
      <c r="P225" s="22"/>
      <c r="Q225" s="46"/>
      <c r="R225" s="47"/>
      <c r="S225" s="48"/>
      <c r="T225" s="49"/>
      <c r="U225" s="78"/>
      <c r="V225" s="20"/>
      <c r="W225" s="22"/>
      <c r="X225" s="20"/>
      <c r="Y225" s="22"/>
      <c r="Z225" s="20"/>
      <c r="AA225" s="22"/>
      <c r="AB225" s="50"/>
      <c r="AC225" s="51"/>
      <c r="AD225" s="20"/>
      <c r="AE225" s="22"/>
      <c r="AF225" s="20"/>
      <c r="AG225" s="22"/>
      <c r="AH225" s="20"/>
      <c r="AI225" s="21"/>
      <c r="AJ225" s="22"/>
      <c r="AK225" s="20"/>
      <c r="AL225" s="21"/>
      <c r="AM225" s="21"/>
      <c r="AN225" s="65"/>
      <c r="AO225" s="60"/>
      <c r="AP225" s="61"/>
      <c r="AQ225" s="21"/>
      <c r="AR225" s="21"/>
      <c r="AS225" s="22"/>
    </row>
    <row r="226" spans="1:45" ht="34">
      <c r="A226" s="23"/>
      <c r="B226" s="24"/>
      <c r="C226" s="25"/>
      <c r="D226" s="26"/>
      <c r="E226" s="27"/>
      <c r="F226" s="28"/>
      <c r="G226" s="29"/>
      <c r="H226" s="30"/>
      <c r="I226" s="31"/>
      <c r="J226" s="32"/>
      <c r="K226" s="33"/>
      <c r="L226" s="32"/>
      <c r="M226" s="33"/>
      <c r="N226" s="34"/>
      <c r="O226" s="27"/>
      <c r="P226" s="28"/>
      <c r="Q226" s="32"/>
      <c r="R226" s="33"/>
      <c r="S226" s="35"/>
      <c r="T226" s="36"/>
      <c r="U226" s="79"/>
      <c r="V226" s="34"/>
      <c r="W226" s="28"/>
      <c r="X226" s="34"/>
      <c r="Y226" s="28"/>
      <c r="Z226" s="34"/>
      <c r="AA226" s="28"/>
      <c r="AB226" s="37"/>
      <c r="AC226" s="38"/>
      <c r="AD226" s="34"/>
      <c r="AE226" s="28"/>
      <c r="AF226" s="34"/>
      <c r="AG226" s="28"/>
      <c r="AH226" s="34"/>
      <c r="AI226" s="27"/>
      <c r="AJ226" s="28"/>
      <c r="AK226" s="34"/>
      <c r="AL226" s="27"/>
      <c r="AM226" s="27"/>
      <c r="AN226" s="87"/>
      <c r="AO226" s="86"/>
      <c r="AP226" s="88"/>
      <c r="AQ226" s="27"/>
      <c r="AR226" s="27"/>
      <c r="AS226" s="28"/>
    </row>
  </sheetData>
  <mergeCells count="4282">
    <mergeCell ref="BC1:BF1"/>
    <mergeCell ref="AU14:AU17"/>
    <mergeCell ref="AV14:AV17"/>
    <mergeCell ref="AX15:AX17"/>
    <mergeCell ref="BA14:BA16"/>
    <mergeCell ref="BE14:BE18"/>
    <mergeCell ref="AU19:AU20"/>
    <mergeCell ref="AN210:AP210"/>
    <mergeCell ref="AN211:AP211"/>
    <mergeCell ref="AN212:AP212"/>
    <mergeCell ref="AN213:AP213"/>
    <mergeCell ref="AN214:AP214"/>
    <mergeCell ref="AN215:AP215"/>
    <mergeCell ref="AN216:AP216"/>
    <mergeCell ref="AN217:AP217"/>
    <mergeCell ref="AN218:AP218"/>
    <mergeCell ref="AN219:AP219"/>
    <mergeCell ref="AN220:AP220"/>
    <mergeCell ref="AN221:AP221"/>
    <mergeCell ref="AN222:AP222"/>
    <mergeCell ref="AN223:AP223"/>
    <mergeCell ref="AN224:AP224"/>
    <mergeCell ref="AN225:AP225"/>
    <mergeCell ref="AN226:AP226"/>
    <mergeCell ref="AN190:AP190"/>
    <mergeCell ref="AN191:AP191"/>
    <mergeCell ref="AN192:AP192"/>
    <mergeCell ref="AN193:AP193"/>
    <mergeCell ref="AN194:AP194"/>
    <mergeCell ref="AN195:AP195"/>
    <mergeCell ref="AN196:AP196"/>
    <mergeCell ref="AN197:AP197"/>
    <mergeCell ref="AN198:AP198"/>
    <mergeCell ref="AN199:AP199"/>
    <mergeCell ref="AN200:AP200"/>
    <mergeCell ref="AN201:AP201"/>
    <mergeCell ref="AN202:AP202"/>
    <mergeCell ref="AN203:AP203"/>
    <mergeCell ref="AN204:AP204"/>
    <mergeCell ref="AN205:AP205"/>
    <mergeCell ref="AN206:AP206"/>
    <mergeCell ref="AN170:AP170"/>
    <mergeCell ref="AN171:AP171"/>
    <mergeCell ref="AN172:AP172"/>
    <mergeCell ref="AN173:AP173"/>
    <mergeCell ref="AN174:AP174"/>
    <mergeCell ref="AN175:AP175"/>
    <mergeCell ref="AN176:AP176"/>
    <mergeCell ref="AN177:AP177"/>
    <mergeCell ref="AN178:AP178"/>
    <mergeCell ref="AN179:AP179"/>
    <mergeCell ref="AN180:AP180"/>
    <mergeCell ref="AN181:AP181"/>
    <mergeCell ref="AN182:AP182"/>
    <mergeCell ref="AN183:AP183"/>
    <mergeCell ref="AN184:AP184"/>
    <mergeCell ref="AN185:AP185"/>
    <mergeCell ref="AN186:AP186"/>
    <mergeCell ref="AN150:AP150"/>
    <mergeCell ref="AN151:AP151"/>
    <mergeCell ref="AN152:AP152"/>
    <mergeCell ref="AN153:AP153"/>
    <mergeCell ref="AN154:AP154"/>
    <mergeCell ref="AN155:AP155"/>
    <mergeCell ref="AN156:AP156"/>
    <mergeCell ref="AN157:AP157"/>
    <mergeCell ref="AN158:AP158"/>
    <mergeCell ref="AN159:AP159"/>
    <mergeCell ref="AN160:AP160"/>
    <mergeCell ref="AN161:AP161"/>
    <mergeCell ref="AN162:AP162"/>
    <mergeCell ref="AN163:AP163"/>
    <mergeCell ref="AN164:AP164"/>
    <mergeCell ref="AN165:AP165"/>
    <mergeCell ref="AN166:AP166"/>
    <mergeCell ref="AN130:AP130"/>
    <mergeCell ref="AN131:AP131"/>
    <mergeCell ref="AN132:AP132"/>
    <mergeCell ref="AN133:AP133"/>
    <mergeCell ref="AN134:AP134"/>
    <mergeCell ref="AN135:AP135"/>
    <mergeCell ref="AN136:AP136"/>
    <mergeCell ref="AN137:AP137"/>
    <mergeCell ref="AN138:AP138"/>
    <mergeCell ref="AN139:AP139"/>
    <mergeCell ref="AN140:AP140"/>
    <mergeCell ref="AN141:AP141"/>
    <mergeCell ref="AN142:AP142"/>
    <mergeCell ref="AN143:AP143"/>
    <mergeCell ref="AN144:AP144"/>
    <mergeCell ref="AN145:AP145"/>
    <mergeCell ref="AN146:AP146"/>
    <mergeCell ref="AN110:AP110"/>
    <mergeCell ref="AN111:AP111"/>
    <mergeCell ref="AN112:AP112"/>
    <mergeCell ref="AN113:AP113"/>
    <mergeCell ref="AN114:AP114"/>
    <mergeCell ref="AN115:AP115"/>
    <mergeCell ref="AN116:AP116"/>
    <mergeCell ref="AN117:AP117"/>
    <mergeCell ref="AN118:AP118"/>
    <mergeCell ref="AN119:AP119"/>
    <mergeCell ref="AN120:AP120"/>
    <mergeCell ref="AN121:AP121"/>
    <mergeCell ref="AN122:AP122"/>
    <mergeCell ref="AN123:AP123"/>
    <mergeCell ref="AN124:AP124"/>
    <mergeCell ref="AN125:AP125"/>
    <mergeCell ref="AN126:AP126"/>
    <mergeCell ref="AN90:AP90"/>
    <mergeCell ref="AN91:AP91"/>
    <mergeCell ref="AN92:AP92"/>
    <mergeCell ref="AN93:AP93"/>
    <mergeCell ref="AN94:AP94"/>
    <mergeCell ref="AN95:AP95"/>
    <mergeCell ref="AN96:AP96"/>
    <mergeCell ref="AN97:AP97"/>
    <mergeCell ref="AN98:AP98"/>
    <mergeCell ref="AN99:AP99"/>
    <mergeCell ref="AN100:AP100"/>
    <mergeCell ref="AN101:AP101"/>
    <mergeCell ref="AN102:AP102"/>
    <mergeCell ref="AN103:AP103"/>
    <mergeCell ref="AN104:AP104"/>
    <mergeCell ref="AN105:AP105"/>
    <mergeCell ref="AN106:AP106"/>
    <mergeCell ref="AN67:AP67"/>
    <mergeCell ref="AN68:AP68"/>
    <mergeCell ref="AN69:AP69"/>
    <mergeCell ref="AN70:AP70"/>
    <mergeCell ref="AN71:AP71"/>
    <mergeCell ref="AN72:AP72"/>
    <mergeCell ref="AN73:AP73"/>
    <mergeCell ref="AN74:AP74"/>
    <mergeCell ref="AN75:AP75"/>
    <mergeCell ref="AN76:AP76"/>
    <mergeCell ref="AN77:AP77"/>
    <mergeCell ref="AN78:AP78"/>
    <mergeCell ref="AN79:AP79"/>
    <mergeCell ref="AN80:AP80"/>
    <mergeCell ref="AN81:AP81"/>
    <mergeCell ref="AN82:AP82"/>
    <mergeCell ref="AN83:AP83"/>
    <mergeCell ref="AN50:AP50"/>
    <mergeCell ref="AN51:AP51"/>
    <mergeCell ref="AN52:AP52"/>
    <mergeCell ref="AN53:AP53"/>
    <mergeCell ref="AN54:AP54"/>
    <mergeCell ref="AN55:AP55"/>
    <mergeCell ref="AN56:AP56"/>
    <mergeCell ref="AN57:AP57"/>
    <mergeCell ref="AN58:AP58"/>
    <mergeCell ref="AN59:AP59"/>
    <mergeCell ref="AN60:AP60"/>
    <mergeCell ref="AN61:AP61"/>
    <mergeCell ref="AN62:AP62"/>
    <mergeCell ref="AN63:AP63"/>
    <mergeCell ref="AN64:AP64"/>
    <mergeCell ref="AN65:AP65"/>
    <mergeCell ref="AN66:AP66"/>
    <mergeCell ref="AN33:AP33"/>
    <mergeCell ref="AN34:AP34"/>
    <mergeCell ref="AN35:AP35"/>
    <mergeCell ref="AN36:AP36"/>
    <mergeCell ref="AN37:AP37"/>
    <mergeCell ref="AN38:AP38"/>
    <mergeCell ref="AN39:AP39"/>
    <mergeCell ref="AN40:AP40"/>
    <mergeCell ref="AN41:AP41"/>
    <mergeCell ref="AN42:AP42"/>
    <mergeCell ref="AN43:AP43"/>
    <mergeCell ref="AN44:AP44"/>
    <mergeCell ref="AN45:AP45"/>
    <mergeCell ref="AN46:AP46"/>
    <mergeCell ref="AN47:AP47"/>
    <mergeCell ref="AN48:AP48"/>
    <mergeCell ref="AN49:AP49"/>
    <mergeCell ref="AN2:AP2"/>
    <mergeCell ref="AN3:AP3"/>
    <mergeCell ref="AN4:AP4"/>
    <mergeCell ref="AN5:AP5"/>
    <mergeCell ref="AN6:AP6"/>
    <mergeCell ref="AN7:AP7"/>
    <mergeCell ref="AN8:AP8"/>
    <mergeCell ref="AN9:AP9"/>
    <mergeCell ref="AN10:AP10"/>
    <mergeCell ref="AN11:AP11"/>
    <mergeCell ref="AN12:AP12"/>
    <mergeCell ref="AN13:AP13"/>
    <mergeCell ref="AN14:AP14"/>
    <mergeCell ref="AN15:AP15"/>
    <mergeCell ref="AN16:AP16"/>
    <mergeCell ref="AN17:AP17"/>
    <mergeCell ref="AN18:AP18"/>
    <mergeCell ref="AN19:AP19"/>
    <mergeCell ref="AN20:AP20"/>
    <mergeCell ref="AN21:AP21"/>
    <mergeCell ref="AN22:AP22"/>
    <mergeCell ref="AN23:AP23"/>
    <mergeCell ref="AN24:AP24"/>
    <mergeCell ref="AN25:AP25"/>
    <mergeCell ref="AN26:AP26"/>
    <mergeCell ref="AN27:AP27"/>
    <mergeCell ref="AN28:AP28"/>
    <mergeCell ref="AN29:AP29"/>
    <mergeCell ref="AN30:AP30"/>
    <mergeCell ref="AN31:AP31"/>
    <mergeCell ref="AN32:AP32"/>
    <mergeCell ref="N100:P100"/>
    <mergeCell ref="N91:P91"/>
    <mergeCell ref="N92:P92"/>
    <mergeCell ref="N93:P93"/>
    <mergeCell ref="N94:P94"/>
    <mergeCell ref="N95:P95"/>
    <mergeCell ref="N96:P96"/>
    <mergeCell ref="N85:P85"/>
    <mergeCell ref="N86:P86"/>
    <mergeCell ref="N87:P87"/>
    <mergeCell ref="N88:P88"/>
    <mergeCell ref="N89:P89"/>
    <mergeCell ref="N90:P90"/>
    <mergeCell ref="N79:P79"/>
    <mergeCell ref="N80:P80"/>
    <mergeCell ref="N81:P81"/>
    <mergeCell ref="N82:P82"/>
    <mergeCell ref="N83:P83"/>
    <mergeCell ref="N84:P84"/>
    <mergeCell ref="N15:P15"/>
    <mergeCell ref="N16:P16"/>
    <mergeCell ref="N17:P17"/>
    <mergeCell ref="N18:P18"/>
    <mergeCell ref="G98:I98"/>
    <mergeCell ref="G99:I99"/>
    <mergeCell ref="G100:I100"/>
    <mergeCell ref="N2:P2"/>
    <mergeCell ref="N3:P3"/>
    <mergeCell ref="N4:P4"/>
    <mergeCell ref="N5:P5"/>
    <mergeCell ref="N6:P6"/>
    <mergeCell ref="N7:P7"/>
    <mergeCell ref="N8:P8"/>
    <mergeCell ref="G92:I92"/>
    <mergeCell ref="G93:I93"/>
    <mergeCell ref="G94:I94"/>
    <mergeCell ref="G95:I95"/>
    <mergeCell ref="G96:I96"/>
    <mergeCell ref="G97:I97"/>
    <mergeCell ref="G86:I86"/>
    <mergeCell ref="G87:I87"/>
    <mergeCell ref="G88:I88"/>
    <mergeCell ref="G89:I89"/>
    <mergeCell ref="N37:P37"/>
    <mergeCell ref="N38:P38"/>
    <mergeCell ref="N39:P39"/>
    <mergeCell ref="N40:P40"/>
    <mergeCell ref="N41:P41"/>
    <mergeCell ref="N42:P42"/>
    <mergeCell ref="N31:P31"/>
    <mergeCell ref="N32:P32"/>
    <mergeCell ref="AQ98:AS98"/>
    <mergeCell ref="AQ99:AS99"/>
    <mergeCell ref="AQ100:AS100"/>
    <mergeCell ref="G2:I2"/>
    <mergeCell ref="G3:I3"/>
    <mergeCell ref="G4:I4"/>
    <mergeCell ref="G5:I5"/>
    <mergeCell ref="G6:I6"/>
    <mergeCell ref="G7:I7"/>
    <mergeCell ref="AQ92:AS92"/>
    <mergeCell ref="AQ93:AS93"/>
    <mergeCell ref="AQ94:AS94"/>
    <mergeCell ref="AQ95:AS95"/>
    <mergeCell ref="AQ96:AS96"/>
    <mergeCell ref="AQ97:AS97"/>
    <mergeCell ref="AQ84:AS84"/>
    <mergeCell ref="AQ85:AS85"/>
    <mergeCell ref="AQ86:AS86"/>
    <mergeCell ref="AQ87:AS87"/>
    <mergeCell ref="AQ88:AS88"/>
    <mergeCell ref="AQ89:AS89"/>
    <mergeCell ref="AQ78:AS78"/>
    <mergeCell ref="AQ79:AS79"/>
    <mergeCell ref="AQ80:AS80"/>
    <mergeCell ref="AQ81:AS81"/>
    <mergeCell ref="G26:I26"/>
    <mergeCell ref="G27:I27"/>
    <mergeCell ref="G28:I28"/>
    <mergeCell ref="G29:I29"/>
    <mergeCell ref="G30:I30"/>
    <mergeCell ref="G31:I31"/>
    <mergeCell ref="G20:I20"/>
    <mergeCell ref="AQ62:AS62"/>
    <mergeCell ref="AQ63:AS63"/>
    <mergeCell ref="AQ64:AS64"/>
    <mergeCell ref="AQ65:AS65"/>
    <mergeCell ref="AQ66:AS66"/>
    <mergeCell ref="AQ67:AS67"/>
    <mergeCell ref="AQ56:AS56"/>
    <mergeCell ref="AQ57:AS57"/>
    <mergeCell ref="AQ58:AS58"/>
    <mergeCell ref="AQ59:AS59"/>
    <mergeCell ref="AQ60:AS60"/>
    <mergeCell ref="AQ61:AS61"/>
    <mergeCell ref="G8:I8"/>
    <mergeCell ref="G9:I9"/>
    <mergeCell ref="G10:I10"/>
    <mergeCell ref="G11:I11"/>
    <mergeCell ref="G12:I12"/>
    <mergeCell ref="G13:I13"/>
    <mergeCell ref="G21:I21"/>
    <mergeCell ref="G22:I22"/>
    <mergeCell ref="G23:I23"/>
    <mergeCell ref="G24:I24"/>
    <mergeCell ref="G25:I25"/>
    <mergeCell ref="G14:I14"/>
    <mergeCell ref="G15:I15"/>
    <mergeCell ref="G16:I16"/>
    <mergeCell ref="G17:I17"/>
    <mergeCell ref="G18:I18"/>
    <mergeCell ref="G19:I19"/>
    <mergeCell ref="G44:I44"/>
    <mergeCell ref="G45:I45"/>
    <mergeCell ref="G46:I46"/>
    <mergeCell ref="AQ48:AS48"/>
    <mergeCell ref="AQ49:AS49"/>
    <mergeCell ref="AQ50:AS50"/>
    <mergeCell ref="AQ51:AS51"/>
    <mergeCell ref="AQ52:AS52"/>
    <mergeCell ref="AQ53:AS53"/>
    <mergeCell ref="AQ42:AS42"/>
    <mergeCell ref="AQ43:AS43"/>
    <mergeCell ref="AQ44:AS44"/>
    <mergeCell ref="AQ45:AS45"/>
    <mergeCell ref="AQ46:AS46"/>
    <mergeCell ref="AQ47:AS47"/>
    <mergeCell ref="AQ34:AS34"/>
    <mergeCell ref="AQ35:AS35"/>
    <mergeCell ref="AQ36:AS36"/>
    <mergeCell ref="AQ37:AS37"/>
    <mergeCell ref="AQ38:AS38"/>
    <mergeCell ref="AQ39:AS39"/>
    <mergeCell ref="AQ40:AS40"/>
    <mergeCell ref="AQ41:AS41"/>
    <mergeCell ref="AQ26:AS26"/>
    <mergeCell ref="AQ27:AS27"/>
    <mergeCell ref="AQ28:AS28"/>
    <mergeCell ref="AQ29:AS29"/>
    <mergeCell ref="AQ30:AS30"/>
    <mergeCell ref="AQ31:AS31"/>
    <mergeCell ref="AQ20:AS20"/>
    <mergeCell ref="AQ21:AS21"/>
    <mergeCell ref="AQ22:AS22"/>
    <mergeCell ref="AQ23:AS23"/>
    <mergeCell ref="AQ24:AS24"/>
    <mergeCell ref="AQ25:AS25"/>
    <mergeCell ref="AQ11:AS11"/>
    <mergeCell ref="AQ12:AS12"/>
    <mergeCell ref="AQ13:AS13"/>
    <mergeCell ref="AQ14:AS14"/>
    <mergeCell ref="AQ15:AS15"/>
    <mergeCell ref="AQ16:AS16"/>
    <mergeCell ref="AK98:AM98"/>
    <mergeCell ref="AK99:AM99"/>
    <mergeCell ref="AK100:AM100"/>
    <mergeCell ref="AQ4:AS4"/>
    <mergeCell ref="AQ5:AS5"/>
    <mergeCell ref="AQ6:AS6"/>
    <mergeCell ref="AQ7:AS7"/>
    <mergeCell ref="AQ8:AS8"/>
    <mergeCell ref="AQ9:AS9"/>
    <mergeCell ref="AQ10:AS10"/>
    <mergeCell ref="AK86:AM86"/>
    <mergeCell ref="AK87:AM87"/>
    <mergeCell ref="AK88:AM88"/>
    <mergeCell ref="AK89:AM89"/>
    <mergeCell ref="AK90:AM90"/>
    <mergeCell ref="AK91:AM91"/>
    <mergeCell ref="AK74:AM74"/>
    <mergeCell ref="AK75:AM75"/>
    <mergeCell ref="AK76:AM76"/>
    <mergeCell ref="AK77:AM77"/>
    <mergeCell ref="AK78:AM78"/>
    <mergeCell ref="AK79:AM79"/>
    <mergeCell ref="AK62:AM62"/>
    <mergeCell ref="AK63:AM63"/>
    <mergeCell ref="AK64:AM64"/>
    <mergeCell ref="AK65:AM65"/>
    <mergeCell ref="AK66:AM66"/>
    <mergeCell ref="AK67:AM67"/>
    <mergeCell ref="AK50:AM50"/>
    <mergeCell ref="AK51:AM51"/>
    <mergeCell ref="AK52:AM52"/>
    <mergeCell ref="AK53:AM53"/>
    <mergeCell ref="AK54:AM54"/>
    <mergeCell ref="AK55:AM55"/>
    <mergeCell ref="AK38:AM38"/>
    <mergeCell ref="AK39:AM39"/>
    <mergeCell ref="AK40:AM40"/>
    <mergeCell ref="AK41:AM41"/>
    <mergeCell ref="AK42:AM42"/>
    <mergeCell ref="AK43:AM43"/>
    <mergeCell ref="AK26:AM26"/>
    <mergeCell ref="AK27:AM27"/>
    <mergeCell ref="AK28:AM28"/>
    <mergeCell ref="AK29:AM29"/>
    <mergeCell ref="AK30:AM30"/>
    <mergeCell ref="AK31:AM31"/>
    <mergeCell ref="AK15:AM15"/>
    <mergeCell ref="AK16:AM16"/>
    <mergeCell ref="AK17:AM17"/>
    <mergeCell ref="AK18:AM18"/>
    <mergeCell ref="AK19:AM19"/>
    <mergeCell ref="AK20:AM20"/>
    <mergeCell ref="AK49:AM49"/>
    <mergeCell ref="AK44:AM44"/>
    <mergeCell ref="AK45:AM45"/>
    <mergeCell ref="AK34:AM34"/>
    <mergeCell ref="AK35:AM35"/>
    <mergeCell ref="AK36:AM36"/>
    <mergeCell ref="AK37:AM37"/>
    <mergeCell ref="AK32:AM32"/>
    <mergeCell ref="AK33:AM33"/>
    <mergeCell ref="AH98:AJ98"/>
    <mergeCell ref="AH99:AJ99"/>
    <mergeCell ref="AH100:AJ100"/>
    <mergeCell ref="AK4:AM4"/>
    <mergeCell ref="AK5:AM5"/>
    <mergeCell ref="AK6:AM6"/>
    <mergeCell ref="AK7:AM7"/>
    <mergeCell ref="AK8:AM8"/>
    <mergeCell ref="AK9:AM9"/>
    <mergeCell ref="AK10:AM10"/>
    <mergeCell ref="AH86:AJ86"/>
    <mergeCell ref="AH87:AJ87"/>
    <mergeCell ref="AH88:AJ88"/>
    <mergeCell ref="AH89:AJ89"/>
    <mergeCell ref="AH90:AJ90"/>
    <mergeCell ref="AH91:AJ91"/>
    <mergeCell ref="AH74:AJ74"/>
    <mergeCell ref="AH75:AJ75"/>
    <mergeCell ref="AH76:AJ76"/>
    <mergeCell ref="AH77:AJ77"/>
    <mergeCell ref="AH78:AJ78"/>
    <mergeCell ref="AH79:AJ79"/>
    <mergeCell ref="AH62:AJ62"/>
    <mergeCell ref="AH63:AJ63"/>
    <mergeCell ref="AH64:AJ64"/>
    <mergeCell ref="AH65:AJ65"/>
    <mergeCell ref="AH66:AJ66"/>
    <mergeCell ref="AH67:AJ67"/>
    <mergeCell ref="AH50:AJ50"/>
    <mergeCell ref="AH51:AJ51"/>
    <mergeCell ref="AH52:AJ52"/>
    <mergeCell ref="AH53:AJ53"/>
    <mergeCell ref="AH39:AJ39"/>
    <mergeCell ref="AH40:AJ40"/>
    <mergeCell ref="AH41:AJ41"/>
    <mergeCell ref="AH42:AJ42"/>
    <mergeCell ref="AH43:AJ43"/>
    <mergeCell ref="AH26:AJ26"/>
    <mergeCell ref="AH27:AJ27"/>
    <mergeCell ref="AH28:AJ28"/>
    <mergeCell ref="AH29:AJ29"/>
    <mergeCell ref="AH30:AJ30"/>
    <mergeCell ref="AH31:AJ31"/>
    <mergeCell ref="AH14:AJ14"/>
    <mergeCell ref="AH15:AJ15"/>
    <mergeCell ref="AH16:AJ16"/>
    <mergeCell ref="AH17:AJ17"/>
    <mergeCell ref="AH18:AJ18"/>
    <mergeCell ref="AH19:AJ19"/>
    <mergeCell ref="AH23:AJ23"/>
    <mergeCell ref="AH24:AJ24"/>
    <mergeCell ref="AH25:AJ25"/>
    <mergeCell ref="AH20:AJ20"/>
    <mergeCell ref="AH21:AJ21"/>
    <mergeCell ref="AD100:AE100"/>
    <mergeCell ref="AH3:AJ3"/>
    <mergeCell ref="AK3:AM3"/>
    <mergeCell ref="AH4:AJ4"/>
    <mergeCell ref="AH5:AJ5"/>
    <mergeCell ref="AH6:AJ6"/>
    <mergeCell ref="AH7:AJ7"/>
    <mergeCell ref="AD91:AE91"/>
    <mergeCell ref="AD92:AE92"/>
    <mergeCell ref="AD93:AE93"/>
    <mergeCell ref="AD94:AE94"/>
    <mergeCell ref="AD95:AE95"/>
    <mergeCell ref="AD96:AE96"/>
    <mergeCell ref="AD85:AE85"/>
    <mergeCell ref="AD86:AE86"/>
    <mergeCell ref="AD87:AE87"/>
    <mergeCell ref="AD88:AE88"/>
    <mergeCell ref="AD89:AE89"/>
    <mergeCell ref="AD90:AE90"/>
    <mergeCell ref="AD79:AE79"/>
    <mergeCell ref="AD80:AE80"/>
    <mergeCell ref="AD81:AE81"/>
    <mergeCell ref="AD82:AE82"/>
    <mergeCell ref="AD83:AE83"/>
    <mergeCell ref="AD84:AE84"/>
    <mergeCell ref="AD73:AE73"/>
    <mergeCell ref="AD74:AE74"/>
    <mergeCell ref="AD75:AE75"/>
    <mergeCell ref="AD76:AE76"/>
    <mergeCell ref="AH54:AJ54"/>
    <mergeCell ref="AH55:AJ55"/>
    <mergeCell ref="AH38:AJ38"/>
    <mergeCell ref="AD12:AE12"/>
    <mergeCell ref="AD13:AE13"/>
    <mergeCell ref="AD14:AE14"/>
    <mergeCell ref="AD15:AE15"/>
    <mergeCell ref="AD16:AE16"/>
    <mergeCell ref="AD17:AE17"/>
    <mergeCell ref="AH2:AJ2"/>
    <mergeCell ref="AK2:AM2"/>
    <mergeCell ref="AQ2:AS2"/>
    <mergeCell ref="AD2:AE2"/>
    <mergeCell ref="AD3:AE3"/>
    <mergeCell ref="AD4:AE4"/>
    <mergeCell ref="AD5:AE5"/>
    <mergeCell ref="AD6:AE6"/>
    <mergeCell ref="AD7:AE7"/>
    <mergeCell ref="AK94:AM94"/>
    <mergeCell ref="AK95:AM95"/>
    <mergeCell ref="AK68:AM68"/>
    <mergeCell ref="AK69:AM69"/>
    <mergeCell ref="AQ68:AS68"/>
    <mergeCell ref="AQ69:AS69"/>
    <mergeCell ref="AK58:AM58"/>
    <mergeCell ref="AK59:AM59"/>
    <mergeCell ref="AK60:AM60"/>
    <mergeCell ref="AK61:AM61"/>
    <mergeCell ref="AK56:AM56"/>
    <mergeCell ref="AK57:AM57"/>
    <mergeCell ref="AQ54:AS54"/>
    <mergeCell ref="AQ55:AS55"/>
    <mergeCell ref="AK46:AM46"/>
    <mergeCell ref="AK47:AM47"/>
    <mergeCell ref="AK48:AM48"/>
    <mergeCell ref="AK96:AM96"/>
    <mergeCell ref="AK97:AM97"/>
    <mergeCell ref="AK92:AM92"/>
    <mergeCell ref="AK93:AM93"/>
    <mergeCell ref="AQ90:AS90"/>
    <mergeCell ref="AQ91:AS91"/>
    <mergeCell ref="AK82:AM82"/>
    <mergeCell ref="AK83:AM83"/>
    <mergeCell ref="AK84:AM84"/>
    <mergeCell ref="AK85:AM85"/>
    <mergeCell ref="AK80:AM80"/>
    <mergeCell ref="AK81:AM81"/>
    <mergeCell ref="AQ76:AS76"/>
    <mergeCell ref="AQ77:AS77"/>
    <mergeCell ref="AK70:AM70"/>
    <mergeCell ref="AK71:AM71"/>
    <mergeCell ref="AK72:AM72"/>
    <mergeCell ref="AK73:AM73"/>
    <mergeCell ref="AQ82:AS82"/>
    <mergeCell ref="AQ83:AS83"/>
    <mergeCell ref="AQ70:AS70"/>
    <mergeCell ref="AQ71:AS71"/>
    <mergeCell ref="AQ72:AS72"/>
    <mergeCell ref="AQ73:AS73"/>
    <mergeCell ref="AQ74:AS74"/>
    <mergeCell ref="AQ75:AS75"/>
    <mergeCell ref="AN84:AP84"/>
    <mergeCell ref="AN85:AP85"/>
    <mergeCell ref="AN86:AP86"/>
    <mergeCell ref="AN87:AP87"/>
    <mergeCell ref="AN88:AP88"/>
    <mergeCell ref="AN89:AP89"/>
    <mergeCell ref="AQ32:AS32"/>
    <mergeCell ref="AQ33:AS33"/>
    <mergeCell ref="AK22:AM22"/>
    <mergeCell ref="AK23:AM23"/>
    <mergeCell ref="AK24:AM24"/>
    <mergeCell ref="AK25:AM25"/>
    <mergeCell ref="AK21:AM21"/>
    <mergeCell ref="AQ17:AS17"/>
    <mergeCell ref="AQ18:AS18"/>
    <mergeCell ref="AQ19:AS19"/>
    <mergeCell ref="AK11:AM11"/>
    <mergeCell ref="AK12:AM12"/>
    <mergeCell ref="AK13:AM13"/>
    <mergeCell ref="AK14:AM14"/>
    <mergeCell ref="AH94:AJ94"/>
    <mergeCell ref="AH95:AJ95"/>
    <mergeCell ref="AH96:AJ96"/>
    <mergeCell ref="AH56:AJ56"/>
    <mergeCell ref="AH57:AJ57"/>
    <mergeCell ref="AH46:AJ46"/>
    <mergeCell ref="AH47:AJ47"/>
    <mergeCell ref="AH48:AJ48"/>
    <mergeCell ref="AH49:AJ49"/>
    <mergeCell ref="AH44:AJ44"/>
    <mergeCell ref="AH45:AJ45"/>
    <mergeCell ref="AH34:AJ34"/>
    <mergeCell ref="AH35:AJ35"/>
    <mergeCell ref="AH36:AJ36"/>
    <mergeCell ref="AH37:AJ37"/>
    <mergeCell ref="AH32:AJ32"/>
    <mergeCell ref="AH33:AJ33"/>
    <mergeCell ref="AH22:AJ22"/>
    <mergeCell ref="AH97:AJ97"/>
    <mergeCell ref="AH92:AJ92"/>
    <mergeCell ref="AH93:AJ93"/>
    <mergeCell ref="AH82:AJ82"/>
    <mergeCell ref="AH83:AJ83"/>
    <mergeCell ref="AH84:AJ84"/>
    <mergeCell ref="AH85:AJ85"/>
    <mergeCell ref="AH80:AJ80"/>
    <mergeCell ref="AH81:AJ81"/>
    <mergeCell ref="AH70:AJ70"/>
    <mergeCell ref="AH71:AJ71"/>
    <mergeCell ref="AH72:AJ72"/>
    <mergeCell ref="AH73:AJ73"/>
    <mergeCell ref="AH68:AJ68"/>
    <mergeCell ref="AH69:AJ69"/>
    <mergeCell ref="AH58:AJ58"/>
    <mergeCell ref="AH59:AJ59"/>
    <mergeCell ref="AH60:AJ60"/>
    <mergeCell ref="AH61:AJ61"/>
    <mergeCell ref="AH10:AJ10"/>
    <mergeCell ref="AH11:AJ11"/>
    <mergeCell ref="AH12:AJ12"/>
    <mergeCell ref="AH13:AJ13"/>
    <mergeCell ref="AH8:AJ8"/>
    <mergeCell ref="AH9:AJ9"/>
    <mergeCell ref="AF2:AG2"/>
    <mergeCell ref="AQ3:AS3"/>
    <mergeCell ref="Z100:AA100"/>
    <mergeCell ref="AB100:AC100"/>
    <mergeCell ref="AF100:AG100"/>
    <mergeCell ref="A100:B100"/>
    <mergeCell ref="C100:D100"/>
    <mergeCell ref="E100:F100"/>
    <mergeCell ref="J100:K100"/>
    <mergeCell ref="L100:M100"/>
    <mergeCell ref="Q100:R100"/>
    <mergeCell ref="S100:T100"/>
    <mergeCell ref="V100:W100"/>
    <mergeCell ref="X100:Y100"/>
    <mergeCell ref="V99:W99"/>
    <mergeCell ref="X99:Y99"/>
    <mergeCell ref="Z99:AA99"/>
    <mergeCell ref="AB99:AC99"/>
    <mergeCell ref="AF99:AG99"/>
    <mergeCell ref="AF98:AG98"/>
    <mergeCell ref="A99:B99"/>
    <mergeCell ref="C99:D99"/>
    <mergeCell ref="E99:F99"/>
    <mergeCell ref="J99:K99"/>
    <mergeCell ref="L99:M99"/>
    <mergeCell ref="Q99:R99"/>
    <mergeCell ref="S99:T99"/>
    <mergeCell ref="Q98:R98"/>
    <mergeCell ref="S98:T98"/>
    <mergeCell ref="V98:W98"/>
    <mergeCell ref="X98:Y98"/>
    <mergeCell ref="Z98:AA98"/>
    <mergeCell ref="AB98:AC98"/>
    <mergeCell ref="Z97:AA97"/>
    <mergeCell ref="AB97:AC97"/>
    <mergeCell ref="AF97:AG97"/>
    <mergeCell ref="A98:B98"/>
    <mergeCell ref="C98:D98"/>
    <mergeCell ref="E98:F98"/>
    <mergeCell ref="J98:K98"/>
    <mergeCell ref="L98:M98"/>
    <mergeCell ref="A97:B97"/>
    <mergeCell ref="C97:D97"/>
    <mergeCell ref="E97:F97"/>
    <mergeCell ref="J97:K97"/>
    <mergeCell ref="L97:M97"/>
    <mergeCell ref="Q97:R97"/>
    <mergeCell ref="S97:T97"/>
    <mergeCell ref="V97:W97"/>
    <mergeCell ref="X97:Y97"/>
    <mergeCell ref="AD97:AE97"/>
    <mergeCell ref="AD98:AE98"/>
    <mergeCell ref="AD99:AE99"/>
    <mergeCell ref="N97:P97"/>
    <mergeCell ref="N98:P98"/>
    <mergeCell ref="N99:P99"/>
    <mergeCell ref="V96:W96"/>
    <mergeCell ref="X96:Y96"/>
    <mergeCell ref="Z96:AA96"/>
    <mergeCell ref="AB96:AC96"/>
    <mergeCell ref="AF96:AG96"/>
    <mergeCell ref="AF95:AG95"/>
    <mergeCell ref="A96:B96"/>
    <mergeCell ref="C96:D96"/>
    <mergeCell ref="E96:F96"/>
    <mergeCell ref="J96:K96"/>
    <mergeCell ref="L96:M96"/>
    <mergeCell ref="Q96:R96"/>
    <mergeCell ref="S96:T96"/>
    <mergeCell ref="Q95:R95"/>
    <mergeCell ref="S95:T95"/>
    <mergeCell ref="V95:W95"/>
    <mergeCell ref="X95:Y95"/>
    <mergeCell ref="Z95:AA95"/>
    <mergeCell ref="AB95:AC95"/>
    <mergeCell ref="Z94:AA94"/>
    <mergeCell ref="AB94:AC94"/>
    <mergeCell ref="AF94:AG94"/>
    <mergeCell ref="A95:B95"/>
    <mergeCell ref="C95:D95"/>
    <mergeCell ref="E95:F95"/>
    <mergeCell ref="J95:K95"/>
    <mergeCell ref="L95:M95"/>
    <mergeCell ref="A94:B94"/>
    <mergeCell ref="C94:D94"/>
    <mergeCell ref="E94:F94"/>
    <mergeCell ref="J94:K94"/>
    <mergeCell ref="L94:M94"/>
    <mergeCell ref="Q94:R94"/>
    <mergeCell ref="S94:T94"/>
    <mergeCell ref="V94:W94"/>
    <mergeCell ref="X94:Y94"/>
    <mergeCell ref="V93:W93"/>
    <mergeCell ref="X93:Y93"/>
    <mergeCell ref="Z93:AA93"/>
    <mergeCell ref="AB93:AC93"/>
    <mergeCell ref="AF93:AG93"/>
    <mergeCell ref="AF92:AG92"/>
    <mergeCell ref="A93:B93"/>
    <mergeCell ref="C93:D93"/>
    <mergeCell ref="E93:F93"/>
    <mergeCell ref="J93:K93"/>
    <mergeCell ref="L93:M93"/>
    <mergeCell ref="Q93:R93"/>
    <mergeCell ref="S93:T93"/>
    <mergeCell ref="Q92:R92"/>
    <mergeCell ref="S92:T92"/>
    <mergeCell ref="V92:W92"/>
    <mergeCell ref="X92:Y92"/>
    <mergeCell ref="Z92:AA92"/>
    <mergeCell ref="AB92:AC92"/>
    <mergeCell ref="Z91:AA91"/>
    <mergeCell ref="AB91:AC91"/>
    <mergeCell ref="AF91:AG91"/>
    <mergeCell ref="A92:B92"/>
    <mergeCell ref="C92:D92"/>
    <mergeCell ref="E92:F92"/>
    <mergeCell ref="J92:K92"/>
    <mergeCell ref="L92:M92"/>
    <mergeCell ref="A91:B91"/>
    <mergeCell ref="C91:D91"/>
    <mergeCell ref="E91:F91"/>
    <mergeCell ref="J91:K91"/>
    <mergeCell ref="L91:M91"/>
    <mergeCell ref="Q91:R91"/>
    <mergeCell ref="S91:T91"/>
    <mergeCell ref="V91:W91"/>
    <mergeCell ref="X91:Y91"/>
    <mergeCell ref="G91:I91"/>
    <mergeCell ref="V90:W90"/>
    <mergeCell ref="X90:Y90"/>
    <mergeCell ref="Z90:AA90"/>
    <mergeCell ref="AB90:AC90"/>
    <mergeCell ref="AF90:AG90"/>
    <mergeCell ref="AF89:AG89"/>
    <mergeCell ref="A90:B90"/>
    <mergeCell ref="C90:D90"/>
    <mergeCell ref="E90:F90"/>
    <mergeCell ref="J90:K90"/>
    <mergeCell ref="L90:M90"/>
    <mergeCell ref="Q90:R90"/>
    <mergeCell ref="S90:T90"/>
    <mergeCell ref="Q89:R89"/>
    <mergeCell ref="S89:T89"/>
    <mergeCell ref="V89:W89"/>
    <mergeCell ref="X89:Y89"/>
    <mergeCell ref="Z89:AA89"/>
    <mergeCell ref="AB89:AC89"/>
    <mergeCell ref="G90:I90"/>
    <mergeCell ref="Z88:AA88"/>
    <mergeCell ref="AB88:AC88"/>
    <mergeCell ref="AF88:AG88"/>
    <mergeCell ref="A89:B89"/>
    <mergeCell ref="C89:D89"/>
    <mergeCell ref="E89:F89"/>
    <mergeCell ref="J89:K89"/>
    <mergeCell ref="L89:M89"/>
    <mergeCell ref="A88:B88"/>
    <mergeCell ref="C88:D88"/>
    <mergeCell ref="E88:F88"/>
    <mergeCell ref="J88:K88"/>
    <mergeCell ref="L88:M88"/>
    <mergeCell ref="Q88:R88"/>
    <mergeCell ref="S88:T88"/>
    <mergeCell ref="V88:W88"/>
    <mergeCell ref="X88:Y88"/>
    <mergeCell ref="V87:W87"/>
    <mergeCell ref="X87:Y87"/>
    <mergeCell ref="Z87:AA87"/>
    <mergeCell ref="AB87:AC87"/>
    <mergeCell ref="AF87:AG87"/>
    <mergeCell ref="AF86:AG86"/>
    <mergeCell ref="A87:B87"/>
    <mergeCell ref="C87:D87"/>
    <mergeCell ref="E87:F87"/>
    <mergeCell ref="J87:K87"/>
    <mergeCell ref="L87:M87"/>
    <mergeCell ref="Q87:R87"/>
    <mergeCell ref="S87:T87"/>
    <mergeCell ref="Q86:R86"/>
    <mergeCell ref="S86:T86"/>
    <mergeCell ref="V86:W86"/>
    <mergeCell ref="X86:Y86"/>
    <mergeCell ref="Z86:AA86"/>
    <mergeCell ref="AB86:AC86"/>
    <mergeCell ref="Z85:AA85"/>
    <mergeCell ref="AB85:AC85"/>
    <mergeCell ref="AF85:AG85"/>
    <mergeCell ref="A86:B86"/>
    <mergeCell ref="C86:D86"/>
    <mergeCell ref="E86:F86"/>
    <mergeCell ref="J86:K86"/>
    <mergeCell ref="L86:M86"/>
    <mergeCell ref="A85:B85"/>
    <mergeCell ref="C85:D85"/>
    <mergeCell ref="E85:F85"/>
    <mergeCell ref="J85:K85"/>
    <mergeCell ref="L85:M85"/>
    <mergeCell ref="Q85:R85"/>
    <mergeCell ref="S85:T85"/>
    <mergeCell ref="V85:W85"/>
    <mergeCell ref="X85:Y85"/>
    <mergeCell ref="G85:I85"/>
    <mergeCell ref="V84:W84"/>
    <mergeCell ref="X84:Y84"/>
    <mergeCell ref="Z84:AA84"/>
    <mergeCell ref="AB84:AC84"/>
    <mergeCell ref="AF84:AG84"/>
    <mergeCell ref="AF83:AG83"/>
    <mergeCell ref="A84:B84"/>
    <mergeCell ref="C84:D84"/>
    <mergeCell ref="E84:F84"/>
    <mergeCell ref="J84:K84"/>
    <mergeCell ref="L84:M84"/>
    <mergeCell ref="Q84:R84"/>
    <mergeCell ref="S84:T84"/>
    <mergeCell ref="Q83:R83"/>
    <mergeCell ref="S83:T83"/>
    <mergeCell ref="V83:W83"/>
    <mergeCell ref="X83:Y83"/>
    <mergeCell ref="Z83:AA83"/>
    <mergeCell ref="AB83:AC83"/>
    <mergeCell ref="G83:I83"/>
    <mergeCell ref="G84:I84"/>
    <mergeCell ref="Z82:AA82"/>
    <mergeCell ref="AB82:AC82"/>
    <mergeCell ref="AF82:AG82"/>
    <mergeCell ref="A83:B83"/>
    <mergeCell ref="C83:D83"/>
    <mergeCell ref="E83:F83"/>
    <mergeCell ref="J83:K83"/>
    <mergeCell ref="L83:M83"/>
    <mergeCell ref="A82:B82"/>
    <mergeCell ref="C82:D82"/>
    <mergeCell ref="E82:F82"/>
    <mergeCell ref="J82:K82"/>
    <mergeCell ref="L82:M82"/>
    <mergeCell ref="Q82:R82"/>
    <mergeCell ref="S82:T82"/>
    <mergeCell ref="V82:W82"/>
    <mergeCell ref="X82:Y82"/>
    <mergeCell ref="G82:I82"/>
    <mergeCell ref="V81:W81"/>
    <mergeCell ref="X81:Y81"/>
    <mergeCell ref="Z81:AA81"/>
    <mergeCell ref="AB81:AC81"/>
    <mergeCell ref="AF81:AG81"/>
    <mergeCell ref="AF80:AG80"/>
    <mergeCell ref="A81:B81"/>
    <mergeCell ref="C81:D81"/>
    <mergeCell ref="E81:F81"/>
    <mergeCell ref="J81:K81"/>
    <mergeCell ref="L81:M81"/>
    <mergeCell ref="Q81:R81"/>
    <mergeCell ref="S81:T81"/>
    <mergeCell ref="Q80:R80"/>
    <mergeCell ref="S80:T80"/>
    <mergeCell ref="V80:W80"/>
    <mergeCell ref="X80:Y80"/>
    <mergeCell ref="Z80:AA80"/>
    <mergeCell ref="AB80:AC80"/>
    <mergeCell ref="G80:I80"/>
    <mergeCell ref="G81:I81"/>
    <mergeCell ref="Z79:AA79"/>
    <mergeCell ref="AB79:AC79"/>
    <mergeCell ref="AF79:AG79"/>
    <mergeCell ref="A80:B80"/>
    <mergeCell ref="C80:D80"/>
    <mergeCell ref="E80:F80"/>
    <mergeCell ref="J80:K80"/>
    <mergeCell ref="L80:M80"/>
    <mergeCell ref="A79:B79"/>
    <mergeCell ref="C79:D79"/>
    <mergeCell ref="E79:F79"/>
    <mergeCell ref="J79:K79"/>
    <mergeCell ref="L79:M79"/>
    <mergeCell ref="Q79:R79"/>
    <mergeCell ref="S79:T79"/>
    <mergeCell ref="V79:W79"/>
    <mergeCell ref="X79:Y79"/>
    <mergeCell ref="G79:I79"/>
    <mergeCell ref="V78:W78"/>
    <mergeCell ref="X78:Y78"/>
    <mergeCell ref="Z78:AA78"/>
    <mergeCell ref="AB78:AC78"/>
    <mergeCell ref="AF78:AG78"/>
    <mergeCell ref="AF77:AG77"/>
    <mergeCell ref="A78:B78"/>
    <mergeCell ref="C78:D78"/>
    <mergeCell ref="E78:F78"/>
    <mergeCell ref="J78:K78"/>
    <mergeCell ref="L78:M78"/>
    <mergeCell ref="Q78:R78"/>
    <mergeCell ref="S78:T78"/>
    <mergeCell ref="Q77:R77"/>
    <mergeCell ref="S77:T77"/>
    <mergeCell ref="V77:W77"/>
    <mergeCell ref="X77:Y77"/>
    <mergeCell ref="Z77:AA77"/>
    <mergeCell ref="AB77:AC77"/>
    <mergeCell ref="AD77:AE77"/>
    <mergeCell ref="AD78:AE78"/>
    <mergeCell ref="G77:I77"/>
    <mergeCell ref="G78:I78"/>
    <mergeCell ref="N77:P77"/>
    <mergeCell ref="N78:P78"/>
    <mergeCell ref="Z76:AA76"/>
    <mergeCell ref="AB76:AC76"/>
    <mergeCell ref="AF76:AG76"/>
    <mergeCell ref="A77:B77"/>
    <mergeCell ref="C77:D77"/>
    <mergeCell ref="E77:F77"/>
    <mergeCell ref="J77:K77"/>
    <mergeCell ref="L77:M77"/>
    <mergeCell ref="A76:B76"/>
    <mergeCell ref="C76:D76"/>
    <mergeCell ref="E76:F76"/>
    <mergeCell ref="J76:K76"/>
    <mergeCell ref="L76:M76"/>
    <mergeCell ref="Q76:R76"/>
    <mergeCell ref="S76:T76"/>
    <mergeCell ref="V76:W76"/>
    <mergeCell ref="X76:Y76"/>
    <mergeCell ref="G76:I76"/>
    <mergeCell ref="N76:P76"/>
    <mergeCell ref="V75:W75"/>
    <mergeCell ref="X75:Y75"/>
    <mergeCell ref="Z75:AA75"/>
    <mergeCell ref="AB75:AC75"/>
    <mergeCell ref="AF75:AG75"/>
    <mergeCell ref="AF74:AG74"/>
    <mergeCell ref="A75:B75"/>
    <mergeCell ref="C75:D75"/>
    <mergeCell ref="E75:F75"/>
    <mergeCell ref="J75:K75"/>
    <mergeCell ref="L75:M75"/>
    <mergeCell ref="Q75:R75"/>
    <mergeCell ref="S75:T75"/>
    <mergeCell ref="Q74:R74"/>
    <mergeCell ref="S74:T74"/>
    <mergeCell ref="V74:W74"/>
    <mergeCell ref="X74:Y74"/>
    <mergeCell ref="Z74:AA74"/>
    <mergeCell ref="AB74:AC74"/>
    <mergeCell ref="G74:I74"/>
    <mergeCell ref="G75:I75"/>
    <mergeCell ref="N74:P74"/>
    <mergeCell ref="N75:P75"/>
    <mergeCell ref="Z73:AA73"/>
    <mergeCell ref="AB73:AC73"/>
    <mergeCell ref="AF73:AG73"/>
    <mergeCell ref="A74:B74"/>
    <mergeCell ref="C74:D74"/>
    <mergeCell ref="E74:F74"/>
    <mergeCell ref="J74:K74"/>
    <mergeCell ref="L74:M74"/>
    <mergeCell ref="A73:B73"/>
    <mergeCell ref="C73:D73"/>
    <mergeCell ref="E73:F73"/>
    <mergeCell ref="J73:K73"/>
    <mergeCell ref="L73:M73"/>
    <mergeCell ref="Q73:R73"/>
    <mergeCell ref="S73:T73"/>
    <mergeCell ref="V73:W73"/>
    <mergeCell ref="X73:Y73"/>
    <mergeCell ref="G73:I73"/>
    <mergeCell ref="N73:P73"/>
    <mergeCell ref="V72:W72"/>
    <mergeCell ref="X72:Y72"/>
    <mergeCell ref="Z72:AA72"/>
    <mergeCell ref="AB72:AC72"/>
    <mergeCell ref="AF72:AG72"/>
    <mergeCell ref="AF71:AG71"/>
    <mergeCell ref="A72:B72"/>
    <mergeCell ref="C72:D72"/>
    <mergeCell ref="E72:F72"/>
    <mergeCell ref="J72:K72"/>
    <mergeCell ref="L72:M72"/>
    <mergeCell ref="Q72:R72"/>
    <mergeCell ref="S72:T72"/>
    <mergeCell ref="Q71:R71"/>
    <mergeCell ref="S71:T71"/>
    <mergeCell ref="V71:W71"/>
    <mergeCell ref="X71:Y71"/>
    <mergeCell ref="Z71:AA71"/>
    <mergeCell ref="AB71:AC71"/>
    <mergeCell ref="AD71:AE71"/>
    <mergeCell ref="AD72:AE72"/>
    <mergeCell ref="G71:I71"/>
    <mergeCell ref="G72:I72"/>
    <mergeCell ref="N71:P71"/>
    <mergeCell ref="N72:P72"/>
    <mergeCell ref="Z70:AA70"/>
    <mergeCell ref="AB70:AC70"/>
    <mergeCell ref="AF70:AG70"/>
    <mergeCell ref="A71:B71"/>
    <mergeCell ref="C71:D71"/>
    <mergeCell ref="E71:F71"/>
    <mergeCell ref="J71:K71"/>
    <mergeCell ref="L71:M71"/>
    <mergeCell ref="A70:B70"/>
    <mergeCell ref="C70:D70"/>
    <mergeCell ref="E70:F70"/>
    <mergeCell ref="J70:K70"/>
    <mergeCell ref="L70:M70"/>
    <mergeCell ref="Q70:R70"/>
    <mergeCell ref="S70:T70"/>
    <mergeCell ref="V70:W70"/>
    <mergeCell ref="X70:Y70"/>
    <mergeCell ref="AD70:AE70"/>
    <mergeCell ref="G70:I70"/>
    <mergeCell ref="N70:P70"/>
    <mergeCell ref="V69:W69"/>
    <mergeCell ref="X69:Y69"/>
    <mergeCell ref="Z69:AA69"/>
    <mergeCell ref="AB69:AC69"/>
    <mergeCell ref="AF69:AG69"/>
    <mergeCell ref="AF68:AG68"/>
    <mergeCell ref="A69:B69"/>
    <mergeCell ref="C69:D69"/>
    <mergeCell ref="E69:F69"/>
    <mergeCell ref="J69:K69"/>
    <mergeCell ref="L69:M69"/>
    <mergeCell ref="Q69:R69"/>
    <mergeCell ref="S69:T69"/>
    <mergeCell ref="Q68:R68"/>
    <mergeCell ref="S68:T68"/>
    <mergeCell ref="V68:W68"/>
    <mergeCell ref="X68:Y68"/>
    <mergeCell ref="Z68:AA68"/>
    <mergeCell ref="AB68:AC68"/>
    <mergeCell ref="AD68:AE68"/>
    <mergeCell ref="AD69:AE69"/>
    <mergeCell ref="G68:I68"/>
    <mergeCell ref="G69:I69"/>
    <mergeCell ref="N68:P68"/>
    <mergeCell ref="N69:P69"/>
    <mergeCell ref="Z67:AA67"/>
    <mergeCell ref="AB67:AC67"/>
    <mergeCell ref="AF67:AG67"/>
    <mergeCell ref="A68:B68"/>
    <mergeCell ref="C68:D68"/>
    <mergeCell ref="E68:F68"/>
    <mergeCell ref="J68:K68"/>
    <mergeCell ref="L68:M68"/>
    <mergeCell ref="A67:B67"/>
    <mergeCell ref="C67:D67"/>
    <mergeCell ref="E67:F67"/>
    <mergeCell ref="J67:K67"/>
    <mergeCell ref="L67:M67"/>
    <mergeCell ref="Q67:R67"/>
    <mergeCell ref="S67:T67"/>
    <mergeCell ref="V67:W67"/>
    <mergeCell ref="X67:Y67"/>
    <mergeCell ref="AD67:AE67"/>
    <mergeCell ref="G67:I67"/>
    <mergeCell ref="N67:P67"/>
    <mergeCell ref="V66:W66"/>
    <mergeCell ref="X66:Y66"/>
    <mergeCell ref="Z66:AA66"/>
    <mergeCell ref="AB66:AC66"/>
    <mergeCell ref="AF66:AG66"/>
    <mergeCell ref="AF65:AG65"/>
    <mergeCell ref="A66:B66"/>
    <mergeCell ref="C66:D66"/>
    <mergeCell ref="E66:F66"/>
    <mergeCell ref="J66:K66"/>
    <mergeCell ref="L66:M66"/>
    <mergeCell ref="Q66:R66"/>
    <mergeCell ref="S66:T66"/>
    <mergeCell ref="Q65:R65"/>
    <mergeCell ref="S65:T65"/>
    <mergeCell ref="V65:W65"/>
    <mergeCell ref="X65:Y65"/>
    <mergeCell ref="Z65:AA65"/>
    <mergeCell ref="AB65:AC65"/>
    <mergeCell ref="AD65:AE65"/>
    <mergeCell ref="AD66:AE66"/>
    <mergeCell ref="G65:I65"/>
    <mergeCell ref="G66:I66"/>
    <mergeCell ref="N65:P65"/>
    <mergeCell ref="N66:P66"/>
    <mergeCell ref="Z64:AA64"/>
    <mergeCell ref="AB64:AC64"/>
    <mergeCell ref="AF64:AG64"/>
    <mergeCell ref="A65:B65"/>
    <mergeCell ref="C65:D65"/>
    <mergeCell ref="E65:F65"/>
    <mergeCell ref="J65:K65"/>
    <mergeCell ref="L65:M65"/>
    <mergeCell ref="A64:B64"/>
    <mergeCell ref="C64:D64"/>
    <mergeCell ref="E64:F64"/>
    <mergeCell ref="J64:K64"/>
    <mergeCell ref="L64:M64"/>
    <mergeCell ref="Q64:R64"/>
    <mergeCell ref="S64:T64"/>
    <mergeCell ref="V64:W64"/>
    <mergeCell ref="X64:Y64"/>
    <mergeCell ref="AD64:AE64"/>
    <mergeCell ref="G64:I64"/>
    <mergeCell ref="N64:P64"/>
    <mergeCell ref="V63:W63"/>
    <mergeCell ref="X63:Y63"/>
    <mergeCell ref="Z63:AA63"/>
    <mergeCell ref="AB63:AC63"/>
    <mergeCell ref="AF63:AG63"/>
    <mergeCell ref="AF62:AG62"/>
    <mergeCell ref="A63:B63"/>
    <mergeCell ref="C63:D63"/>
    <mergeCell ref="E63:F63"/>
    <mergeCell ref="J63:K63"/>
    <mergeCell ref="L63:M63"/>
    <mergeCell ref="Q63:R63"/>
    <mergeCell ref="S63:T63"/>
    <mergeCell ref="Q62:R62"/>
    <mergeCell ref="S62:T62"/>
    <mergeCell ref="V62:W62"/>
    <mergeCell ref="X62:Y62"/>
    <mergeCell ref="Z62:AA62"/>
    <mergeCell ref="AB62:AC62"/>
    <mergeCell ref="AD62:AE62"/>
    <mergeCell ref="AD63:AE63"/>
    <mergeCell ref="G62:I62"/>
    <mergeCell ref="G63:I63"/>
    <mergeCell ref="N62:P62"/>
    <mergeCell ref="N63:P63"/>
    <mergeCell ref="Z61:AA61"/>
    <mergeCell ref="AB61:AC61"/>
    <mergeCell ref="AF61:AG61"/>
    <mergeCell ref="A62:B62"/>
    <mergeCell ref="C62:D62"/>
    <mergeCell ref="E62:F62"/>
    <mergeCell ref="J62:K62"/>
    <mergeCell ref="L62:M62"/>
    <mergeCell ref="A61:B61"/>
    <mergeCell ref="C61:D61"/>
    <mergeCell ref="E61:F61"/>
    <mergeCell ref="J61:K61"/>
    <mergeCell ref="L61:M61"/>
    <mergeCell ref="Q61:R61"/>
    <mergeCell ref="S61:T61"/>
    <mergeCell ref="V61:W61"/>
    <mergeCell ref="X61:Y61"/>
    <mergeCell ref="AD61:AE61"/>
    <mergeCell ref="G61:I61"/>
    <mergeCell ref="N61:P61"/>
    <mergeCell ref="V60:W60"/>
    <mergeCell ref="X60:Y60"/>
    <mergeCell ref="Z60:AA60"/>
    <mergeCell ref="AB60:AC60"/>
    <mergeCell ref="AF60:AG60"/>
    <mergeCell ref="AF59:AG59"/>
    <mergeCell ref="A60:B60"/>
    <mergeCell ref="C60:D60"/>
    <mergeCell ref="E60:F60"/>
    <mergeCell ref="J60:K60"/>
    <mergeCell ref="L60:M60"/>
    <mergeCell ref="Q60:R60"/>
    <mergeCell ref="S60:T60"/>
    <mergeCell ref="Q59:R59"/>
    <mergeCell ref="S59:T59"/>
    <mergeCell ref="V59:W59"/>
    <mergeCell ref="X59:Y59"/>
    <mergeCell ref="Z59:AA59"/>
    <mergeCell ref="AB59:AC59"/>
    <mergeCell ref="AD59:AE59"/>
    <mergeCell ref="AD60:AE60"/>
    <mergeCell ref="G59:I59"/>
    <mergeCell ref="G60:I60"/>
    <mergeCell ref="N59:P59"/>
    <mergeCell ref="N60:P60"/>
    <mergeCell ref="Z58:AA58"/>
    <mergeCell ref="AB58:AC58"/>
    <mergeCell ref="AF58:AG58"/>
    <mergeCell ref="A59:B59"/>
    <mergeCell ref="C59:D59"/>
    <mergeCell ref="E59:F59"/>
    <mergeCell ref="J59:K59"/>
    <mergeCell ref="L59:M59"/>
    <mergeCell ref="A58:B58"/>
    <mergeCell ref="C58:D58"/>
    <mergeCell ref="E58:F58"/>
    <mergeCell ref="J58:K58"/>
    <mergeCell ref="L58:M58"/>
    <mergeCell ref="Q58:R58"/>
    <mergeCell ref="S58:T58"/>
    <mergeCell ref="V58:W58"/>
    <mergeCell ref="X58:Y58"/>
    <mergeCell ref="AD58:AE58"/>
    <mergeCell ref="G58:I58"/>
    <mergeCell ref="N58:P58"/>
    <mergeCell ref="V57:W57"/>
    <mergeCell ref="X57:Y57"/>
    <mergeCell ref="Z57:AA57"/>
    <mergeCell ref="AB57:AC57"/>
    <mergeCell ref="AF57:AG57"/>
    <mergeCell ref="AF56:AG56"/>
    <mergeCell ref="A57:B57"/>
    <mergeCell ref="C57:D57"/>
    <mergeCell ref="E57:F57"/>
    <mergeCell ref="J57:K57"/>
    <mergeCell ref="L57:M57"/>
    <mergeCell ref="Q57:R57"/>
    <mergeCell ref="S57:T57"/>
    <mergeCell ref="Q56:R56"/>
    <mergeCell ref="S56:T56"/>
    <mergeCell ref="V56:W56"/>
    <mergeCell ref="X56:Y56"/>
    <mergeCell ref="Z56:AA56"/>
    <mergeCell ref="AB56:AC56"/>
    <mergeCell ref="AD56:AE56"/>
    <mergeCell ref="AD57:AE57"/>
    <mergeCell ref="G56:I56"/>
    <mergeCell ref="G57:I57"/>
    <mergeCell ref="N56:P56"/>
    <mergeCell ref="N57:P57"/>
    <mergeCell ref="Z55:AA55"/>
    <mergeCell ref="AB55:AC55"/>
    <mergeCell ref="AF55:AG55"/>
    <mergeCell ref="A56:B56"/>
    <mergeCell ref="C56:D56"/>
    <mergeCell ref="E56:F56"/>
    <mergeCell ref="J56:K56"/>
    <mergeCell ref="L56:M56"/>
    <mergeCell ref="A55:B55"/>
    <mergeCell ref="C55:D55"/>
    <mergeCell ref="E55:F55"/>
    <mergeCell ref="J55:K55"/>
    <mergeCell ref="L55:M55"/>
    <mergeCell ref="Q55:R55"/>
    <mergeCell ref="S55:T55"/>
    <mergeCell ref="V55:W55"/>
    <mergeCell ref="X55:Y55"/>
    <mergeCell ref="AD55:AE55"/>
    <mergeCell ref="G55:I55"/>
    <mergeCell ref="N55:P55"/>
    <mergeCell ref="V54:W54"/>
    <mergeCell ref="X54:Y54"/>
    <mergeCell ref="Z54:AA54"/>
    <mergeCell ref="AB54:AC54"/>
    <mergeCell ref="AF54:AG54"/>
    <mergeCell ref="AF53:AG53"/>
    <mergeCell ref="A54:B54"/>
    <mergeCell ref="C54:D54"/>
    <mergeCell ref="E54:F54"/>
    <mergeCell ref="J54:K54"/>
    <mergeCell ref="L54:M54"/>
    <mergeCell ref="Q54:R54"/>
    <mergeCell ref="S54:T54"/>
    <mergeCell ref="Q53:R53"/>
    <mergeCell ref="S53:T53"/>
    <mergeCell ref="V53:W53"/>
    <mergeCell ref="X53:Y53"/>
    <mergeCell ref="Z53:AA53"/>
    <mergeCell ref="AB53:AC53"/>
    <mergeCell ref="AD53:AE53"/>
    <mergeCell ref="AD54:AE54"/>
    <mergeCell ref="G53:I53"/>
    <mergeCell ref="G54:I54"/>
    <mergeCell ref="N53:P53"/>
    <mergeCell ref="N54:P54"/>
    <mergeCell ref="Z52:AA52"/>
    <mergeCell ref="AB52:AC52"/>
    <mergeCell ref="AF52:AG52"/>
    <mergeCell ref="A53:B53"/>
    <mergeCell ref="C53:D53"/>
    <mergeCell ref="E53:F53"/>
    <mergeCell ref="J53:K53"/>
    <mergeCell ref="L53:M53"/>
    <mergeCell ref="A52:B52"/>
    <mergeCell ref="C52:D52"/>
    <mergeCell ref="E52:F52"/>
    <mergeCell ref="J52:K52"/>
    <mergeCell ref="L52:M52"/>
    <mergeCell ref="Q52:R52"/>
    <mergeCell ref="S52:T52"/>
    <mergeCell ref="V52:W52"/>
    <mergeCell ref="X52:Y52"/>
    <mergeCell ref="AD52:AE52"/>
    <mergeCell ref="G52:I52"/>
    <mergeCell ref="N52:P52"/>
    <mergeCell ref="V51:W51"/>
    <mergeCell ref="X51:Y51"/>
    <mergeCell ref="Z51:AA51"/>
    <mergeCell ref="AB51:AC51"/>
    <mergeCell ref="AF51:AG51"/>
    <mergeCell ref="AF50:AG50"/>
    <mergeCell ref="A51:B51"/>
    <mergeCell ref="C51:D51"/>
    <mergeCell ref="E51:F51"/>
    <mergeCell ref="J51:K51"/>
    <mergeCell ref="L51:M51"/>
    <mergeCell ref="Q51:R51"/>
    <mergeCell ref="S51:T51"/>
    <mergeCell ref="Q50:R50"/>
    <mergeCell ref="S50:T50"/>
    <mergeCell ref="V50:W50"/>
    <mergeCell ref="X50:Y50"/>
    <mergeCell ref="Z50:AA50"/>
    <mergeCell ref="AB50:AC50"/>
    <mergeCell ref="AD50:AE50"/>
    <mergeCell ref="AD51:AE51"/>
    <mergeCell ref="G50:I50"/>
    <mergeCell ref="G51:I51"/>
    <mergeCell ref="N50:P50"/>
    <mergeCell ref="N51:P51"/>
    <mergeCell ref="Z49:AA49"/>
    <mergeCell ref="AB49:AC49"/>
    <mergeCell ref="AF49:AG49"/>
    <mergeCell ref="A50:B50"/>
    <mergeCell ref="C50:D50"/>
    <mergeCell ref="E50:F50"/>
    <mergeCell ref="J50:K50"/>
    <mergeCell ref="L50:M50"/>
    <mergeCell ref="A49:B49"/>
    <mergeCell ref="C49:D49"/>
    <mergeCell ref="E49:F49"/>
    <mergeCell ref="J49:K49"/>
    <mergeCell ref="L49:M49"/>
    <mergeCell ref="Q49:R49"/>
    <mergeCell ref="S49:T49"/>
    <mergeCell ref="V49:W49"/>
    <mergeCell ref="X49:Y49"/>
    <mergeCell ref="AD49:AE49"/>
    <mergeCell ref="G49:I49"/>
    <mergeCell ref="N49:P49"/>
    <mergeCell ref="V48:W48"/>
    <mergeCell ref="X48:Y48"/>
    <mergeCell ref="Z48:AA48"/>
    <mergeCell ref="AB48:AC48"/>
    <mergeCell ref="AF48:AG48"/>
    <mergeCell ref="AF47:AG47"/>
    <mergeCell ref="A48:B48"/>
    <mergeCell ref="C48:D48"/>
    <mergeCell ref="E48:F48"/>
    <mergeCell ref="J48:K48"/>
    <mergeCell ref="L48:M48"/>
    <mergeCell ref="Q48:R48"/>
    <mergeCell ref="S48:T48"/>
    <mergeCell ref="Q47:R47"/>
    <mergeCell ref="S47:T47"/>
    <mergeCell ref="V47:W47"/>
    <mergeCell ref="X47:Y47"/>
    <mergeCell ref="Z47:AA47"/>
    <mergeCell ref="AB47:AC47"/>
    <mergeCell ref="AD47:AE47"/>
    <mergeCell ref="AD48:AE48"/>
    <mergeCell ref="G47:I47"/>
    <mergeCell ref="G48:I48"/>
    <mergeCell ref="N47:P47"/>
    <mergeCell ref="N48:P48"/>
    <mergeCell ref="Z46:AA46"/>
    <mergeCell ref="AB46:AC46"/>
    <mergeCell ref="AF46:AG46"/>
    <mergeCell ref="A47:B47"/>
    <mergeCell ref="C47:D47"/>
    <mergeCell ref="E47:F47"/>
    <mergeCell ref="J47:K47"/>
    <mergeCell ref="L47:M47"/>
    <mergeCell ref="A46:B46"/>
    <mergeCell ref="C46:D46"/>
    <mergeCell ref="E46:F46"/>
    <mergeCell ref="J46:K46"/>
    <mergeCell ref="L46:M46"/>
    <mergeCell ref="Q46:R46"/>
    <mergeCell ref="S46:T46"/>
    <mergeCell ref="V46:W46"/>
    <mergeCell ref="X46:Y46"/>
    <mergeCell ref="AD46:AE46"/>
    <mergeCell ref="N46:P46"/>
    <mergeCell ref="V45:W45"/>
    <mergeCell ref="X45:Y45"/>
    <mergeCell ref="Z45:AA45"/>
    <mergeCell ref="AB45:AC45"/>
    <mergeCell ref="AF45:AG45"/>
    <mergeCell ref="AF44:AG44"/>
    <mergeCell ref="A45:B45"/>
    <mergeCell ref="C45:D45"/>
    <mergeCell ref="E45:F45"/>
    <mergeCell ref="J45:K45"/>
    <mergeCell ref="L45:M45"/>
    <mergeCell ref="Q45:R45"/>
    <mergeCell ref="S45:T45"/>
    <mergeCell ref="Q44:R44"/>
    <mergeCell ref="S44:T44"/>
    <mergeCell ref="V44:W44"/>
    <mergeCell ref="X44:Y44"/>
    <mergeCell ref="Z44:AA44"/>
    <mergeCell ref="AB44:AC44"/>
    <mergeCell ref="AD44:AE44"/>
    <mergeCell ref="AD45:AE45"/>
    <mergeCell ref="N44:P44"/>
    <mergeCell ref="N45:P45"/>
    <mergeCell ref="Z43:AA43"/>
    <mergeCell ref="AB43:AC43"/>
    <mergeCell ref="AF43:AG43"/>
    <mergeCell ref="A44:B44"/>
    <mergeCell ref="C44:D44"/>
    <mergeCell ref="E44:F44"/>
    <mergeCell ref="J44:K44"/>
    <mergeCell ref="L44:M44"/>
    <mergeCell ref="A43:B43"/>
    <mergeCell ref="C43:D43"/>
    <mergeCell ref="E43:F43"/>
    <mergeCell ref="J43:K43"/>
    <mergeCell ref="L43:M43"/>
    <mergeCell ref="Q43:R43"/>
    <mergeCell ref="S43:T43"/>
    <mergeCell ref="V43:W43"/>
    <mergeCell ref="X43:Y43"/>
    <mergeCell ref="AD43:AE43"/>
    <mergeCell ref="G43:I43"/>
    <mergeCell ref="N43:P43"/>
    <mergeCell ref="V42:W42"/>
    <mergeCell ref="X42:Y42"/>
    <mergeCell ref="Z42:AA42"/>
    <mergeCell ref="AB42:AC42"/>
    <mergeCell ref="AF42:AG42"/>
    <mergeCell ref="AF41:AG41"/>
    <mergeCell ref="A42:B42"/>
    <mergeCell ref="C42:D42"/>
    <mergeCell ref="E42:F42"/>
    <mergeCell ref="J42:K42"/>
    <mergeCell ref="L42:M42"/>
    <mergeCell ref="Q42:R42"/>
    <mergeCell ref="S42:T42"/>
    <mergeCell ref="Q41:R41"/>
    <mergeCell ref="S41:T41"/>
    <mergeCell ref="V41:W41"/>
    <mergeCell ref="X41:Y41"/>
    <mergeCell ref="Z41:AA41"/>
    <mergeCell ref="AB41:AC41"/>
    <mergeCell ref="AD41:AE41"/>
    <mergeCell ref="AD42:AE42"/>
    <mergeCell ref="G41:I41"/>
    <mergeCell ref="G42:I42"/>
    <mergeCell ref="Z40:AA40"/>
    <mergeCell ref="AB40:AC40"/>
    <mergeCell ref="AF40:AG40"/>
    <mergeCell ref="A41:B41"/>
    <mergeCell ref="C41:D41"/>
    <mergeCell ref="E41:F41"/>
    <mergeCell ref="J41:K41"/>
    <mergeCell ref="L41:M41"/>
    <mergeCell ref="A40:B40"/>
    <mergeCell ref="C40:D40"/>
    <mergeCell ref="E40:F40"/>
    <mergeCell ref="J40:K40"/>
    <mergeCell ref="L40:M40"/>
    <mergeCell ref="Q40:R40"/>
    <mergeCell ref="S40:T40"/>
    <mergeCell ref="V40:W40"/>
    <mergeCell ref="X40:Y40"/>
    <mergeCell ref="AD40:AE40"/>
    <mergeCell ref="G40:I40"/>
    <mergeCell ref="V39:W39"/>
    <mergeCell ref="X39:Y39"/>
    <mergeCell ref="Z39:AA39"/>
    <mergeCell ref="AB39:AC39"/>
    <mergeCell ref="AF39:AG39"/>
    <mergeCell ref="AF38:AG38"/>
    <mergeCell ref="A39:B39"/>
    <mergeCell ref="C39:D39"/>
    <mergeCell ref="E39:F39"/>
    <mergeCell ref="J39:K39"/>
    <mergeCell ref="L39:M39"/>
    <mergeCell ref="Q39:R39"/>
    <mergeCell ref="S39:T39"/>
    <mergeCell ref="Q38:R38"/>
    <mergeCell ref="S38:T38"/>
    <mergeCell ref="V38:W38"/>
    <mergeCell ref="X38:Y38"/>
    <mergeCell ref="Z38:AA38"/>
    <mergeCell ref="AB38:AC38"/>
    <mergeCell ref="AD38:AE38"/>
    <mergeCell ref="AD39:AE39"/>
    <mergeCell ref="G38:I38"/>
    <mergeCell ref="G39:I39"/>
    <mergeCell ref="Z37:AA37"/>
    <mergeCell ref="AB37:AC37"/>
    <mergeCell ref="AF37:AG37"/>
    <mergeCell ref="A38:B38"/>
    <mergeCell ref="C38:D38"/>
    <mergeCell ref="E38:F38"/>
    <mergeCell ref="J38:K38"/>
    <mergeCell ref="L38:M38"/>
    <mergeCell ref="A37:B37"/>
    <mergeCell ref="C37:D37"/>
    <mergeCell ref="E37:F37"/>
    <mergeCell ref="J37:K37"/>
    <mergeCell ref="L37:M37"/>
    <mergeCell ref="Q37:R37"/>
    <mergeCell ref="S37:T37"/>
    <mergeCell ref="V37:W37"/>
    <mergeCell ref="X37:Y37"/>
    <mergeCell ref="AD37:AE37"/>
    <mergeCell ref="G37:I37"/>
    <mergeCell ref="V36:W36"/>
    <mergeCell ref="X36:Y36"/>
    <mergeCell ref="Z36:AA36"/>
    <mergeCell ref="AB36:AC36"/>
    <mergeCell ref="AF36:AG36"/>
    <mergeCell ref="AF35:AG35"/>
    <mergeCell ref="A36:B36"/>
    <mergeCell ref="C36:D36"/>
    <mergeCell ref="E36:F36"/>
    <mergeCell ref="J36:K36"/>
    <mergeCell ref="L36:M36"/>
    <mergeCell ref="Q36:R36"/>
    <mergeCell ref="S36:T36"/>
    <mergeCell ref="Q35:R35"/>
    <mergeCell ref="S35:T35"/>
    <mergeCell ref="V35:W35"/>
    <mergeCell ref="X35:Y35"/>
    <mergeCell ref="Z35:AA35"/>
    <mergeCell ref="AB35:AC35"/>
    <mergeCell ref="AD35:AE35"/>
    <mergeCell ref="AD36:AE36"/>
    <mergeCell ref="G35:I35"/>
    <mergeCell ref="G36:I36"/>
    <mergeCell ref="N35:P35"/>
    <mergeCell ref="N36:P36"/>
    <mergeCell ref="Z34:AA34"/>
    <mergeCell ref="AB34:AC34"/>
    <mergeCell ref="AF34:AG34"/>
    <mergeCell ref="A35:B35"/>
    <mergeCell ref="C35:D35"/>
    <mergeCell ref="E35:F35"/>
    <mergeCell ref="J35:K35"/>
    <mergeCell ref="L35:M35"/>
    <mergeCell ref="A34:B34"/>
    <mergeCell ref="C34:D34"/>
    <mergeCell ref="E34:F34"/>
    <mergeCell ref="J34:K34"/>
    <mergeCell ref="L34:M34"/>
    <mergeCell ref="Q34:R34"/>
    <mergeCell ref="S34:T34"/>
    <mergeCell ref="V34:W34"/>
    <mergeCell ref="X34:Y34"/>
    <mergeCell ref="AD34:AE34"/>
    <mergeCell ref="G34:I34"/>
    <mergeCell ref="N34:P34"/>
    <mergeCell ref="V33:W33"/>
    <mergeCell ref="X33:Y33"/>
    <mergeCell ref="Z33:AA33"/>
    <mergeCell ref="AB33:AC33"/>
    <mergeCell ref="AF33:AG33"/>
    <mergeCell ref="AF32:AG32"/>
    <mergeCell ref="A33:B33"/>
    <mergeCell ref="C33:D33"/>
    <mergeCell ref="E33:F33"/>
    <mergeCell ref="J33:K33"/>
    <mergeCell ref="L33:M33"/>
    <mergeCell ref="Q33:R33"/>
    <mergeCell ref="S33:T33"/>
    <mergeCell ref="Q32:R32"/>
    <mergeCell ref="S32:T32"/>
    <mergeCell ref="V32:W32"/>
    <mergeCell ref="X32:Y32"/>
    <mergeCell ref="Z32:AA32"/>
    <mergeCell ref="AB32:AC32"/>
    <mergeCell ref="AD32:AE32"/>
    <mergeCell ref="AD33:AE33"/>
    <mergeCell ref="G32:I32"/>
    <mergeCell ref="G33:I33"/>
    <mergeCell ref="N33:P33"/>
    <mergeCell ref="Z31:AA31"/>
    <mergeCell ref="AB31:AC31"/>
    <mergeCell ref="AF31:AG31"/>
    <mergeCell ref="A32:B32"/>
    <mergeCell ref="C32:D32"/>
    <mergeCell ref="E32:F32"/>
    <mergeCell ref="J32:K32"/>
    <mergeCell ref="L32:M32"/>
    <mergeCell ref="A31:B31"/>
    <mergeCell ref="C31:D31"/>
    <mergeCell ref="E31:F31"/>
    <mergeCell ref="J31:K31"/>
    <mergeCell ref="L31:M31"/>
    <mergeCell ref="Q31:R31"/>
    <mergeCell ref="S31:T31"/>
    <mergeCell ref="V31:W31"/>
    <mergeCell ref="X31:Y31"/>
    <mergeCell ref="AD31:AE31"/>
    <mergeCell ref="V30:W30"/>
    <mergeCell ref="X30:Y30"/>
    <mergeCell ref="Z30:AA30"/>
    <mergeCell ref="AB30:AC30"/>
    <mergeCell ref="AF30:AG30"/>
    <mergeCell ref="AF29:AG29"/>
    <mergeCell ref="A30:B30"/>
    <mergeCell ref="C30:D30"/>
    <mergeCell ref="E30:F30"/>
    <mergeCell ref="J30:K30"/>
    <mergeCell ref="L30:M30"/>
    <mergeCell ref="Q30:R30"/>
    <mergeCell ref="S30:T30"/>
    <mergeCell ref="Q29:R29"/>
    <mergeCell ref="S29:T29"/>
    <mergeCell ref="V29:W29"/>
    <mergeCell ref="X29:Y29"/>
    <mergeCell ref="Z29:AA29"/>
    <mergeCell ref="AB29:AC29"/>
    <mergeCell ref="AD29:AE29"/>
    <mergeCell ref="AD30:AE30"/>
    <mergeCell ref="N29:P29"/>
    <mergeCell ref="N30:P30"/>
    <mergeCell ref="Z28:AA28"/>
    <mergeCell ref="AB28:AC28"/>
    <mergeCell ref="AF28:AG28"/>
    <mergeCell ref="A29:B29"/>
    <mergeCell ref="C29:D29"/>
    <mergeCell ref="E29:F29"/>
    <mergeCell ref="J29:K29"/>
    <mergeCell ref="L29:M29"/>
    <mergeCell ref="A28:B28"/>
    <mergeCell ref="C28:D28"/>
    <mergeCell ref="E28:F28"/>
    <mergeCell ref="J28:K28"/>
    <mergeCell ref="L28:M28"/>
    <mergeCell ref="Q28:R28"/>
    <mergeCell ref="S28:T28"/>
    <mergeCell ref="V28:W28"/>
    <mergeCell ref="X28:Y28"/>
    <mergeCell ref="AD28:AE28"/>
    <mergeCell ref="N28:P28"/>
    <mergeCell ref="V27:W27"/>
    <mergeCell ref="X27:Y27"/>
    <mergeCell ref="Z27:AA27"/>
    <mergeCell ref="AB27:AC27"/>
    <mergeCell ref="AF27:AG27"/>
    <mergeCell ref="AF26:AG26"/>
    <mergeCell ref="A27:B27"/>
    <mergeCell ref="C27:D27"/>
    <mergeCell ref="E27:F27"/>
    <mergeCell ref="J27:K27"/>
    <mergeCell ref="L27:M27"/>
    <mergeCell ref="Q27:R27"/>
    <mergeCell ref="S27:T27"/>
    <mergeCell ref="Q26:R26"/>
    <mergeCell ref="S26:T26"/>
    <mergeCell ref="V26:W26"/>
    <mergeCell ref="X26:Y26"/>
    <mergeCell ref="Z26:AA26"/>
    <mergeCell ref="AB26:AC26"/>
    <mergeCell ref="AD26:AE26"/>
    <mergeCell ref="AD27:AE27"/>
    <mergeCell ref="N26:P26"/>
    <mergeCell ref="N27:P27"/>
    <mergeCell ref="Z25:AA25"/>
    <mergeCell ref="AB25:AC25"/>
    <mergeCell ref="AF25:AG25"/>
    <mergeCell ref="A26:B26"/>
    <mergeCell ref="C26:D26"/>
    <mergeCell ref="E26:F26"/>
    <mergeCell ref="J26:K26"/>
    <mergeCell ref="L26:M26"/>
    <mergeCell ref="A25:B25"/>
    <mergeCell ref="C25:D25"/>
    <mergeCell ref="E25:F25"/>
    <mergeCell ref="J25:K25"/>
    <mergeCell ref="L25:M25"/>
    <mergeCell ref="Q25:R25"/>
    <mergeCell ref="S25:T25"/>
    <mergeCell ref="V25:W25"/>
    <mergeCell ref="X25:Y25"/>
    <mergeCell ref="AD25:AE25"/>
    <mergeCell ref="N25:P25"/>
    <mergeCell ref="V24:W24"/>
    <mergeCell ref="X24:Y24"/>
    <mergeCell ref="Z24:AA24"/>
    <mergeCell ref="AB24:AC24"/>
    <mergeCell ref="AF24:AG24"/>
    <mergeCell ref="AF23:AG23"/>
    <mergeCell ref="A24:B24"/>
    <mergeCell ref="C24:D24"/>
    <mergeCell ref="E24:F24"/>
    <mergeCell ref="J24:K24"/>
    <mergeCell ref="L24:M24"/>
    <mergeCell ref="Q24:R24"/>
    <mergeCell ref="S24:T24"/>
    <mergeCell ref="Q23:R23"/>
    <mergeCell ref="S23:T23"/>
    <mergeCell ref="V23:W23"/>
    <mergeCell ref="X23:Y23"/>
    <mergeCell ref="Z23:AA23"/>
    <mergeCell ref="AB23:AC23"/>
    <mergeCell ref="AD23:AE23"/>
    <mergeCell ref="AD24:AE24"/>
    <mergeCell ref="N23:P23"/>
    <mergeCell ref="N24:P24"/>
    <mergeCell ref="Z22:AA22"/>
    <mergeCell ref="AB22:AC22"/>
    <mergeCell ref="AF22:AG22"/>
    <mergeCell ref="A23:B23"/>
    <mergeCell ref="C23:D23"/>
    <mergeCell ref="E23:F23"/>
    <mergeCell ref="J23:K23"/>
    <mergeCell ref="L23:M23"/>
    <mergeCell ref="A22:B22"/>
    <mergeCell ref="C22:D22"/>
    <mergeCell ref="E22:F22"/>
    <mergeCell ref="J22:K22"/>
    <mergeCell ref="L22:M22"/>
    <mergeCell ref="Q22:R22"/>
    <mergeCell ref="S22:T22"/>
    <mergeCell ref="V22:W22"/>
    <mergeCell ref="X22:Y22"/>
    <mergeCell ref="AD22:AE22"/>
    <mergeCell ref="N22:P22"/>
    <mergeCell ref="V21:W21"/>
    <mergeCell ref="X21:Y21"/>
    <mergeCell ref="Z21:AA21"/>
    <mergeCell ref="AB21:AC21"/>
    <mergeCell ref="AF21:AG21"/>
    <mergeCell ref="AF20:AG20"/>
    <mergeCell ref="A21:B21"/>
    <mergeCell ref="C21:D21"/>
    <mergeCell ref="E21:F21"/>
    <mergeCell ref="J21:K21"/>
    <mergeCell ref="L21:M21"/>
    <mergeCell ref="Q21:R21"/>
    <mergeCell ref="S21:T21"/>
    <mergeCell ref="Q20:R20"/>
    <mergeCell ref="S20:T20"/>
    <mergeCell ref="V20:W20"/>
    <mergeCell ref="X20:Y20"/>
    <mergeCell ref="Z20:AA20"/>
    <mergeCell ref="AB20:AC20"/>
    <mergeCell ref="AD20:AE20"/>
    <mergeCell ref="AD21:AE21"/>
    <mergeCell ref="N20:P20"/>
    <mergeCell ref="N21:P21"/>
    <mergeCell ref="Z19:AA19"/>
    <mergeCell ref="AB19:AC19"/>
    <mergeCell ref="AF19:AG19"/>
    <mergeCell ref="A20:B20"/>
    <mergeCell ref="C20:D20"/>
    <mergeCell ref="E20:F20"/>
    <mergeCell ref="J20:K20"/>
    <mergeCell ref="L20:M20"/>
    <mergeCell ref="A19:B19"/>
    <mergeCell ref="C19:D19"/>
    <mergeCell ref="E19:F19"/>
    <mergeCell ref="J19:K19"/>
    <mergeCell ref="L19:M19"/>
    <mergeCell ref="Q19:R19"/>
    <mergeCell ref="S19:T19"/>
    <mergeCell ref="V19:W19"/>
    <mergeCell ref="X19:Y19"/>
    <mergeCell ref="AD19:AE19"/>
    <mergeCell ref="N19:P19"/>
    <mergeCell ref="V18:W18"/>
    <mergeCell ref="X18:Y18"/>
    <mergeCell ref="Z18:AA18"/>
    <mergeCell ref="AB18:AC18"/>
    <mergeCell ref="AF18:AG18"/>
    <mergeCell ref="AD18:AE18"/>
    <mergeCell ref="AF17:AG17"/>
    <mergeCell ref="A18:B18"/>
    <mergeCell ref="C18:D18"/>
    <mergeCell ref="E18:F18"/>
    <mergeCell ref="J18:K18"/>
    <mergeCell ref="L18:M18"/>
    <mergeCell ref="Q18:R18"/>
    <mergeCell ref="S18:T18"/>
    <mergeCell ref="Q17:R17"/>
    <mergeCell ref="S17:T17"/>
    <mergeCell ref="V17:W17"/>
    <mergeCell ref="X17:Y17"/>
    <mergeCell ref="Z17:AA17"/>
    <mergeCell ref="AB17:AC17"/>
    <mergeCell ref="Z16:AA16"/>
    <mergeCell ref="AB16:AC16"/>
    <mergeCell ref="AF16:AG16"/>
    <mergeCell ref="A17:B17"/>
    <mergeCell ref="C17:D17"/>
    <mergeCell ref="E17:F17"/>
    <mergeCell ref="J17:K17"/>
    <mergeCell ref="L17:M17"/>
    <mergeCell ref="A16:B16"/>
    <mergeCell ref="C16:D16"/>
    <mergeCell ref="E16:F16"/>
    <mergeCell ref="J16:K16"/>
    <mergeCell ref="L16:M16"/>
    <mergeCell ref="Q16:R16"/>
    <mergeCell ref="S16:T16"/>
    <mergeCell ref="V16:W16"/>
    <mergeCell ref="X16:Y16"/>
    <mergeCell ref="V15:W15"/>
    <mergeCell ref="X15:Y15"/>
    <mergeCell ref="Z15:AA15"/>
    <mergeCell ref="AB15:AC15"/>
    <mergeCell ref="AF15:AG15"/>
    <mergeCell ref="A15:B15"/>
    <mergeCell ref="C15:D15"/>
    <mergeCell ref="E15:F15"/>
    <mergeCell ref="J15:K15"/>
    <mergeCell ref="L15:M15"/>
    <mergeCell ref="Q15:R15"/>
    <mergeCell ref="S15:T15"/>
    <mergeCell ref="AF13:AG13"/>
    <mergeCell ref="AF14:AG14"/>
    <mergeCell ref="AF6:AG6"/>
    <mergeCell ref="AF7:AG7"/>
    <mergeCell ref="AF8:AG8"/>
    <mergeCell ref="AF9:AG9"/>
    <mergeCell ref="AF10:AG10"/>
    <mergeCell ref="AF11:AG11"/>
    <mergeCell ref="L13:M13"/>
    <mergeCell ref="L14:M14"/>
    <mergeCell ref="V14:W14"/>
    <mergeCell ref="V13:W13"/>
    <mergeCell ref="AB12:AC12"/>
    <mergeCell ref="AB13:AC13"/>
    <mergeCell ref="AB14:AC14"/>
    <mergeCell ref="AD10:AE10"/>
    <mergeCell ref="AD11:AE11"/>
    <mergeCell ref="X11:Y11"/>
    <mergeCell ref="X12:Y12"/>
    <mergeCell ref="X13:Y13"/>
    <mergeCell ref="AF3:AG3"/>
    <mergeCell ref="AF4:AG4"/>
    <mergeCell ref="AF5:AG5"/>
    <mergeCell ref="L7:M7"/>
    <mergeCell ref="L8:M8"/>
    <mergeCell ref="L9:M9"/>
    <mergeCell ref="L10:M10"/>
    <mergeCell ref="L11:M11"/>
    <mergeCell ref="L12:M12"/>
    <mergeCell ref="L2:M2"/>
    <mergeCell ref="L3:M3"/>
    <mergeCell ref="L4:M4"/>
    <mergeCell ref="L5:M5"/>
    <mergeCell ref="L6:M6"/>
    <mergeCell ref="AF12:AG12"/>
    <mergeCell ref="AD8:AE8"/>
    <mergeCell ref="AD9:AE9"/>
    <mergeCell ref="AB2:AC2"/>
    <mergeCell ref="AB3:AC3"/>
    <mergeCell ref="AB4:AC4"/>
    <mergeCell ref="AB5:AC5"/>
    <mergeCell ref="AB6:AC6"/>
    <mergeCell ref="AB7:AC7"/>
    <mergeCell ref="AB8:AC8"/>
    <mergeCell ref="V8:W8"/>
    <mergeCell ref="V9:W9"/>
    <mergeCell ref="V10:W10"/>
    <mergeCell ref="V11:W11"/>
    <mergeCell ref="V12:W12"/>
    <mergeCell ref="AB9:AC9"/>
    <mergeCell ref="AB10:AC10"/>
    <mergeCell ref="AB11:AC11"/>
    <mergeCell ref="J4:K4"/>
    <mergeCell ref="J5:K5"/>
    <mergeCell ref="J6:K6"/>
    <mergeCell ref="J7:K7"/>
    <mergeCell ref="J8:K8"/>
    <mergeCell ref="J9:K9"/>
    <mergeCell ref="Z11:AA11"/>
    <mergeCell ref="Z12:AA12"/>
    <mergeCell ref="Z13:AA13"/>
    <mergeCell ref="V5:W5"/>
    <mergeCell ref="V6:W6"/>
    <mergeCell ref="V7:W7"/>
    <mergeCell ref="S13:T13"/>
    <mergeCell ref="S14:T14"/>
    <mergeCell ref="X14:Y14"/>
    <mergeCell ref="Z7:AA7"/>
    <mergeCell ref="Z8:AA8"/>
    <mergeCell ref="Z9:AA9"/>
    <mergeCell ref="Z10:AA10"/>
    <mergeCell ref="X4:Y4"/>
    <mergeCell ref="X5:Y5"/>
    <mergeCell ref="X6:Y6"/>
    <mergeCell ref="X7:Y7"/>
    <mergeCell ref="X8:Y8"/>
    <mergeCell ref="Q4:R4"/>
    <mergeCell ref="Q5:R5"/>
    <mergeCell ref="Q6:R6"/>
    <mergeCell ref="Q7:R7"/>
    <mergeCell ref="Q8:R8"/>
    <mergeCell ref="Q9:R9"/>
    <mergeCell ref="X9:Y9"/>
    <mergeCell ref="X10:Y10"/>
    <mergeCell ref="Z3:AA3"/>
    <mergeCell ref="X3:Y3"/>
    <mergeCell ref="Q14:R14"/>
    <mergeCell ref="S4:T4"/>
    <mergeCell ref="S5:T5"/>
    <mergeCell ref="S6:T6"/>
    <mergeCell ref="S7:T7"/>
    <mergeCell ref="S8:T8"/>
    <mergeCell ref="S9:T9"/>
    <mergeCell ref="S10:T10"/>
    <mergeCell ref="S11:T11"/>
    <mergeCell ref="S12:T12"/>
    <mergeCell ref="Q10:R10"/>
    <mergeCell ref="Q11:R11"/>
    <mergeCell ref="Q12:R12"/>
    <mergeCell ref="Q13:R13"/>
    <mergeCell ref="N9:P9"/>
    <mergeCell ref="N10:P10"/>
    <mergeCell ref="N11:P11"/>
    <mergeCell ref="N12:P12"/>
    <mergeCell ref="S3:T3"/>
    <mergeCell ref="V3:W3"/>
    <mergeCell ref="V4:W4"/>
    <mergeCell ref="Z14:AA14"/>
    <mergeCell ref="Z4:AA4"/>
    <mergeCell ref="Z5:AA5"/>
    <mergeCell ref="Z6:AA6"/>
    <mergeCell ref="N13:P13"/>
    <mergeCell ref="N14:P14"/>
    <mergeCell ref="A12:B12"/>
    <mergeCell ref="A13:B13"/>
    <mergeCell ref="A14:B14"/>
    <mergeCell ref="C4:D4"/>
    <mergeCell ref="C5:D5"/>
    <mergeCell ref="C6:D6"/>
    <mergeCell ref="C7:D7"/>
    <mergeCell ref="C8:D8"/>
    <mergeCell ref="C9:D9"/>
    <mergeCell ref="A5:B5"/>
    <mergeCell ref="A6:B6"/>
    <mergeCell ref="A7:B7"/>
    <mergeCell ref="A8:B8"/>
    <mergeCell ref="A9:B9"/>
    <mergeCell ref="A10:B10"/>
    <mergeCell ref="E2:F2"/>
    <mergeCell ref="X2:Y2"/>
    <mergeCell ref="S2:T2"/>
    <mergeCell ref="E9:F9"/>
    <mergeCell ref="E10:F10"/>
    <mergeCell ref="E11:F11"/>
    <mergeCell ref="E12:F12"/>
    <mergeCell ref="E13:F13"/>
    <mergeCell ref="E14:F14"/>
    <mergeCell ref="V2:W2"/>
    <mergeCell ref="J10:K10"/>
    <mergeCell ref="J11:K11"/>
    <mergeCell ref="J12:K12"/>
    <mergeCell ref="J13:K13"/>
    <mergeCell ref="J14:K14"/>
    <mergeCell ref="J2:K2"/>
    <mergeCell ref="J3:K3"/>
    <mergeCell ref="A3:B3"/>
    <mergeCell ref="C3:D3"/>
    <mergeCell ref="E3:F3"/>
    <mergeCell ref="Q3:R3"/>
    <mergeCell ref="A4:B4"/>
    <mergeCell ref="Z2:AA2"/>
    <mergeCell ref="C2:D2"/>
    <mergeCell ref="Q2:R2"/>
    <mergeCell ref="A2:B2"/>
    <mergeCell ref="A101:B101"/>
    <mergeCell ref="C101:D101"/>
    <mergeCell ref="E101:F101"/>
    <mergeCell ref="G101:I101"/>
    <mergeCell ref="J101:K101"/>
    <mergeCell ref="L101:M101"/>
    <mergeCell ref="N101:P101"/>
    <mergeCell ref="Q101:R101"/>
    <mergeCell ref="S101:T101"/>
    <mergeCell ref="V101:W101"/>
    <mergeCell ref="X101:Y101"/>
    <mergeCell ref="Z101:AA101"/>
    <mergeCell ref="C10:D10"/>
    <mergeCell ref="C11:D11"/>
    <mergeCell ref="C12:D12"/>
    <mergeCell ref="C13:D13"/>
    <mergeCell ref="C14:D14"/>
    <mergeCell ref="E4:F4"/>
    <mergeCell ref="E5:F5"/>
    <mergeCell ref="E6:F6"/>
    <mergeCell ref="E7:F7"/>
    <mergeCell ref="E8:F8"/>
    <mergeCell ref="A11:B11"/>
    <mergeCell ref="V103:W103"/>
    <mergeCell ref="X103:Y103"/>
    <mergeCell ref="Z103:AA103"/>
    <mergeCell ref="AB103:AC103"/>
    <mergeCell ref="AD103:AE103"/>
    <mergeCell ref="AF103:AG103"/>
    <mergeCell ref="AH103:AJ103"/>
    <mergeCell ref="AK103:AM103"/>
    <mergeCell ref="AB101:AC101"/>
    <mergeCell ref="AD101:AE101"/>
    <mergeCell ref="AF101:AG101"/>
    <mergeCell ref="AH101:AJ101"/>
    <mergeCell ref="AK101:AM101"/>
    <mergeCell ref="AQ101:AS101"/>
    <mergeCell ref="A102:B102"/>
    <mergeCell ref="C102:D102"/>
    <mergeCell ref="E102:F102"/>
    <mergeCell ref="G102:I102"/>
    <mergeCell ref="J102:K102"/>
    <mergeCell ref="L102:M102"/>
    <mergeCell ref="N102:P102"/>
    <mergeCell ref="Q102:R102"/>
    <mergeCell ref="S102:T102"/>
    <mergeCell ref="V102:W102"/>
    <mergeCell ref="X102:Y102"/>
    <mergeCell ref="Z102:AA102"/>
    <mergeCell ref="AB102:AC102"/>
    <mergeCell ref="AD102:AE102"/>
    <mergeCell ref="AF102:AG102"/>
    <mergeCell ref="AH102:AJ102"/>
    <mergeCell ref="AK102:AM102"/>
    <mergeCell ref="AQ102:AS102"/>
    <mergeCell ref="AD105:AE105"/>
    <mergeCell ref="AF105:AG105"/>
    <mergeCell ref="AH105:AJ105"/>
    <mergeCell ref="AK105:AM105"/>
    <mergeCell ref="AQ103:AS103"/>
    <mergeCell ref="A104:B104"/>
    <mergeCell ref="C104:D104"/>
    <mergeCell ref="E104:F104"/>
    <mergeCell ref="G104:I104"/>
    <mergeCell ref="J104:K104"/>
    <mergeCell ref="L104:M104"/>
    <mergeCell ref="N104:P104"/>
    <mergeCell ref="Q104:R104"/>
    <mergeCell ref="S104:T104"/>
    <mergeCell ref="V104:W104"/>
    <mergeCell ref="X104:Y104"/>
    <mergeCell ref="Z104:AA104"/>
    <mergeCell ref="AB104:AC104"/>
    <mergeCell ref="AD104:AE104"/>
    <mergeCell ref="AF104:AG104"/>
    <mergeCell ref="AH104:AJ104"/>
    <mergeCell ref="AK104:AM104"/>
    <mergeCell ref="AQ104:AS104"/>
    <mergeCell ref="A103:B103"/>
    <mergeCell ref="C103:D103"/>
    <mergeCell ref="E103:F103"/>
    <mergeCell ref="G103:I103"/>
    <mergeCell ref="J103:K103"/>
    <mergeCell ref="L103:M103"/>
    <mergeCell ref="N103:P103"/>
    <mergeCell ref="Q103:R103"/>
    <mergeCell ref="S103:T103"/>
    <mergeCell ref="AQ105:AS105"/>
    <mergeCell ref="A106:B106"/>
    <mergeCell ref="C106:D106"/>
    <mergeCell ref="E106:F106"/>
    <mergeCell ref="G106:I106"/>
    <mergeCell ref="J106:K106"/>
    <mergeCell ref="L106:M106"/>
    <mergeCell ref="N106:P106"/>
    <mergeCell ref="Q106:R106"/>
    <mergeCell ref="S106:T106"/>
    <mergeCell ref="V106:W106"/>
    <mergeCell ref="X106:Y106"/>
    <mergeCell ref="Z106:AA106"/>
    <mergeCell ref="AB106:AC106"/>
    <mergeCell ref="AD106:AE106"/>
    <mergeCell ref="AF106:AG106"/>
    <mergeCell ref="AH106:AJ106"/>
    <mergeCell ref="AK106:AM106"/>
    <mergeCell ref="AQ106:AS106"/>
    <mergeCell ref="A105:B105"/>
    <mergeCell ref="C105:D105"/>
    <mergeCell ref="E105:F105"/>
    <mergeCell ref="G105:I105"/>
    <mergeCell ref="J105:K105"/>
    <mergeCell ref="L105:M105"/>
    <mergeCell ref="N105:P105"/>
    <mergeCell ref="Q105:R105"/>
    <mergeCell ref="S105:T105"/>
    <mergeCell ref="V105:W105"/>
    <mergeCell ref="X105:Y105"/>
    <mergeCell ref="Z105:AA105"/>
    <mergeCell ref="AB105:AC105"/>
    <mergeCell ref="A107:B107"/>
    <mergeCell ref="C107:D107"/>
    <mergeCell ref="E107:F107"/>
    <mergeCell ref="G107:I107"/>
    <mergeCell ref="J107:K107"/>
    <mergeCell ref="L107:M107"/>
    <mergeCell ref="N107:P107"/>
    <mergeCell ref="Q107:R107"/>
    <mergeCell ref="S107:T107"/>
    <mergeCell ref="V107:W107"/>
    <mergeCell ref="X107:Y107"/>
    <mergeCell ref="Z107:AA107"/>
    <mergeCell ref="AB107:AC107"/>
    <mergeCell ref="AD107:AE107"/>
    <mergeCell ref="AF107:AG107"/>
    <mergeCell ref="AH107:AJ107"/>
    <mergeCell ref="AK107:AM107"/>
    <mergeCell ref="A108:B108"/>
    <mergeCell ref="C108:D108"/>
    <mergeCell ref="E108:F108"/>
    <mergeCell ref="G108:I108"/>
    <mergeCell ref="J108:K108"/>
    <mergeCell ref="L108:M108"/>
    <mergeCell ref="N108:P108"/>
    <mergeCell ref="Q108:R108"/>
    <mergeCell ref="S108:T108"/>
    <mergeCell ref="V108:W108"/>
    <mergeCell ref="X108:Y108"/>
    <mergeCell ref="Z108:AA108"/>
    <mergeCell ref="AB108:AC108"/>
    <mergeCell ref="AD108:AE108"/>
    <mergeCell ref="AF108:AG108"/>
    <mergeCell ref="AH108:AJ108"/>
    <mergeCell ref="AK108:AM108"/>
    <mergeCell ref="C109:D109"/>
    <mergeCell ref="E109:F109"/>
    <mergeCell ref="G109:I109"/>
    <mergeCell ref="J109:K109"/>
    <mergeCell ref="L109:M109"/>
    <mergeCell ref="N109:P109"/>
    <mergeCell ref="Q109:R109"/>
    <mergeCell ref="S109:T109"/>
    <mergeCell ref="V109:W109"/>
    <mergeCell ref="X109:Y109"/>
    <mergeCell ref="Z109:AA109"/>
    <mergeCell ref="AB109:AC109"/>
    <mergeCell ref="AD109:AE109"/>
    <mergeCell ref="AF109:AG109"/>
    <mergeCell ref="AH109:AJ109"/>
    <mergeCell ref="AK109:AM109"/>
    <mergeCell ref="AQ107:AS107"/>
    <mergeCell ref="AQ108:AS108"/>
    <mergeCell ref="AN107:AP107"/>
    <mergeCell ref="AN108:AP108"/>
    <mergeCell ref="AN109:AP109"/>
    <mergeCell ref="L111:M111"/>
    <mergeCell ref="N111:P111"/>
    <mergeCell ref="Q111:R111"/>
    <mergeCell ref="S111:T111"/>
    <mergeCell ref="V111:W111"/>
    <mergeCell ref="X111:Y111"/>
    <mergeCell ref="Z111:AA111"/>
    <mergeCell ref="AB111:AC111"/>
    <mergeCell ref="AD111:AE111"/>
    <mergeCell ref="AF111:AG111"/>
    <mergeCell ref="AH111:AJ111"/>
    <mergeCell ref="AK111:AM111"/>
    <mergeCell ref="AQ109:AS109"/>
    <mergeCell ref="A110:B110"/>
    <mergeCell ref="C110:D110"/>
    <mergeCell ref="E110:F110"/>
    <mergeCell ref="G110:I110"/>
    <mergeCell ref="J110:K110"/>
    <mergeCell ref="L110:M110"/>
    <mergeCell ref="N110:P110"/>
    <mergeCell ref="Q110:R110"/>
    <mergeCell ref="S110:T110"/>
    <mergeCell ref="V110:W110"/>
    <mergeCell ref="X110:Y110"/>
    <mergeCell ref="Z110:AA110"/>
    <mergeCell ref="AB110:AC110"/>
    <mergeCell ref="AD110:AE110"/>
    <mergeCell ref="AF110:AG110"/>
    <mergeCell ref="AH110:AJ110"/>
    <mergeCell ref="AK110:AM110"/>
    <mergeCell ref="AQ110:AS110"/>
    <mergeCell ref="A109:B109"/>
    <mergeCell ref="V113:W113"/>
    <mergeCell ref="X113:Y113"/>
    <mergeCell ref="Z113:AA113"/>
    <mergeCell ref="AB113:AC113"/>
    <mergeCell ref="AD113:AE113"/>
    <mergeCell ref="AF113:AG113"/>
    <mergeCell ref="AH113:AJ113"/>
    <mergeCell ref="AK113:AM113"/>
    <mergeCell ref="AQ111:AS111"/>
    <mergeCell ref="A112:B112"/>
    <mergeCell ref="C112:D112"/>
    <mergeCell ref="E112:F112"/>
    <mergeCell ref="G112:I112"/>
    <mergeCell ref="J112:K112"/>
    <mergeCell ref="L112:M112"/>
    <mergeCell ref="N112:P112"/>
    <mergeCell ref="Q112:R112"/>
    <mergeCell ref="S112:T112"/>
    <mergeCell ref="V112:W112"/>
    <mergeCell ref="X112:Y112"/>
    <mergeCell ref="Z112:AA112"/>
    <mergeCell ref="AB112:AC112"/>
    <mergeCell ref="AD112:AE112"/>
    <mergeCell ref="AF112:AG112"/>
    <mergeCell ref="AH112:AJ112"/>
    <mergeCell ref="AK112:AM112"/>
    <mergeCell ref="AQ112:AS112"/>
    <mergeCell ref="A111:B111"/>
    <mergeCell ref="C111:D111"/>
    <mergeCell ref="E111:F111"/>
    <mergeCell ref="G111:I111"/>
    <mergeCell ref="J111:K111"/>
    <mergeCell ref="AD115:AE115"/>
    <mergeCell ref="AF115:AG115"/>
    <mergeCell ref="AH115:AJ115"/>
    <mergeCell ref="AK115:AM115"/>
    <mergeCell ref="AQ113:AS113"/>
    <mergeCell ref="A114:B114"/>
    <mergeCell ref="C114:D114"/>
    <mergeCell ref="E114:F114"/>
    <mergeCell ref="G114:I114"/>
    <mergeCell ref="J114:K114"/>
    <mergeCell ref="L114:M114"/>
    <mergeCell ref="N114:P114"/>
    <mergeCell ref="Q114:R114"/>
    <mergeCell ref="S114:T114"/>
    <mergeCell ref="V114:W114"/>
    <mergeCell ref="X114:Y114"/>
    <mergeCell ref="Z114:AA114"/>
    <mergeCell ref="AB114:AC114"/>
    <mergeCell ref="AD114:AE114"/>
    <mergeCell ref="AF114:AG114"/>
    <mergeCell ref="AH114:AJ114"/>
    <mergeCell ref="AK114:AM114"/>
    <mergeCell ref="AQ114:AS114"/>
    <mergeCell ref="A113:B113"/>
    <mergeCell ref="C113:D113"/>
    <mergeCell ref="E113:F113"/>
    <mergeCell ref="G113:I113"/>
    <mergeCell ref="J113:K113"/>
    <mergeCell ref="L113:M113"/>
    <mergeCell ref="N113:P113"/>
    <mergeCell ref="Q113:R113"/>
    <mergeCell ref="S113:T113"/>
    <mergeCell ref="AQ115:AS115"/>
    <mergeCell ref="A116:B116"/>
    <mergeCell ref="C116:D116"/>
    <mergeCell ref="E116:F116"/>
    <mergeCell ref="G116:I116"/>
    <mergeCell ref="J116:K116"/>
    <mergeCell ref="L116:M116"/>
    <mergeCell ref="N116:P116"/>
    <mergeCell ref="Q116:R116"/>
    <mergeCell ref="S116:T116"/>
    <mergeCell ref="V116:W116"/>
    <mergeCell ref="X116:Y116"/>
    <mergeCell ref="Z116:AA116"/>
    <mergeCell ref="AB116:AC116"/>
    <mergeCell ref="AD116:AE116"/>
    <mergeCell ref="AF116:AG116"/>
    <mergeCell ref="AH116:AJ116"/>
    <mergeCell ref="AK116:AM116"/>
    <mergeCell ref="AQ116:AS116"/>
    <mergeCell ref="A115:B115"/>
    <mergeCell ref="C115:D115"/>
    <mergeCell ref="E115:F115"/>
    <mergeCell ref="G115:I115"/>
    <mergeCell ref="J115:K115"/>
    <mergeCell ref="L115:M115"/>
    <mergeCell ref="N115:P115"/>
    <mergeCell ref="Q115:R115"/>
    <mergeCell ref="S115:T115"/>
    <mergeCell ref="V115:W115"/>
    <mergeCell ref="X115:Y115"/>
    <mergeCell ref="Z115:AA115"/>
    <mergeCell ref="AB115:AC115"/>
    <mergeCell ref="A117:B117"/>
    <mergeCell ref="C117:D117"/>
    <mergeCell ref="E117:F117"/>
    <mergeCell ref="G117:I117"/>
    <mergeCell ref="J117:K117"/>
    <mergeCell ref="L117:M117"/>
    <mergeCell ref="N117:P117"/>
    <mergeCell ref="Q117:R117"/>
    <mergeCell ref="S117:T117"/>
    <mergeCell ref="V117:W117"/>
    <mergeCell ref="X117:Y117"/>
    <mergeCell ref="Z117:AA117"/>
    <mergeCell ref="AB117:AC117"/>
    <mergeCell ref="AD117:AE117"/>
    <mergeCell ref="AF117:AG117"/>
    <mergeCell ref="AH117:AJ117"/>
    <mergeCell ref="AK117:AM117"/>
    <mergeCell ref="A118:B118"/>
    <mergeCell ref="C118:D118"/>
    <mergeCell ref="E118:F118"/>
    <mergeCell ref="G118:I118"/>
    <mergeCell ref="J118:K118"/>
    <mergeCell ref="L118:M118"/>
    <mergeCell ref="N118:P118"/>
    <mergeCell ref="Q118:R118"/>
    <mergeCell ref="S118:T118"/>
    <mergeCell ref="V118:W118"/>
    <mergeCell ref="X118:Y118"/>
    <mergeCell ref="Z118:AA118"/>
    <mergeCell ref="AB118:AC118"/>
    <mergeCell ref="AD118:AE118"/>
    <mergeCell ref="AF118:AG118"/>
    <mergeCell ref="AH118:AJ118"/>
    <mergeCell ref="AK118:AM118"/>
    <mergeCell ref="C119:D119"/>
    <mergeCell ref="E119:F119"/>
    <mergeCell ref="G119:I119"/>
    <mergeCell ref="J119:K119"/>
    <mergeCell ref="L119:M119"/>
    <mergeCell ref="N119:P119"/>
    <mergeCell ref="Q119:R119"/>
    <mergeCell ref="S119:T119"/>
    <mergeCell ref="V119:W119"/>
    <mergeCell ref="X119:Y119"/>
    <mergeCell ref="Z119:AA119"/>
    <mergeCell ref="AB119:AC119"/>
    <mergeCell ref="AD119:AE119"/>
    <mergeCell ref="AF119:AG119"/>
    <mergeCell ref="AH119:AJ119"/>
    <mergeCell ref="AK119:AM119"/>
    <mergeCell ref="AQ117:AS117"/>
    <mergeCell ref="AQ118:AS118"/>
    <mergeCell ref="L121:M121"/>
    <mergeCell ref="N121:P121"/>
    <mergeCell ref="Q121:R121"/>
    <mergeCell ref="S121:T121"/>
    <mergeCell ref="V121:W121"/>
    <mergeCell ref="X121:Y121"/>
    <mergeCell ref="Z121:AA121"/>
    <mergeCell ref="AB121:AC121"/>
    <mergeCell ref="AD121:AE121"/>
    <mergeCell ref="AF121:AG121"/>
    <mergeCell ref="AH121:AJ121"/>
    <mergeCell ref="AK121:AM121"/>
    <mergeCell ref="AQ119:AS119"/>
    <mergeCell ref="A120:B120"/>
    <mergeCell ref="C120:D120"/>
    <mergeCell ref="E120:F120"/>
    <mergeCell ref="G120:I120"/>
    <mergeCell ref="J120:K120"/>
    <mergeCell ref="L120:M120"/>
    <mergeCell ref="N120:P120"/>
    <mergeCell ref="Q120:R120"/>
    <mergeCell ref="S120:T120"/>
    <mergeCell ref="V120:W120"/>
    <mergeCell ref="X120:Y120"/>
    <mergeCell ref="Z120:AA120"/>
    <mergeCell ref="AB120:AC120"/>
    <mergeCell ref="AD120:AE120"/>
    <mergeCell ref="AF120:AG120"/>
    <mergeCell ref="AH120:AJ120"/>
    <mergeCell ref="AK120:AM120"/>
    <mergeCell ref="AQ120:AS120"/>
    <mergeCell ref="A119:B119"/>
    <mergeCell ref="V123:W123"/>
    <mergeCell ref="X123:Y123"/>
    <mergeCell ref="Z123:AA123"/>
    <mergeCell ref="AB123:AC123"/>
    <mergeCell ref="AD123:AE123"/>
    <mergeCell ref="AF123:AG123"/>
    <mergeCell ref="AH123:AJ123"/>
    <mergeCell ref="AK123:AM123"/>
    <mergeCell ref="AQ121:AS121"/>
    <mergeCell ref="A122:B122"/>
    <mergeCell ref="C122:D122"/>
    <mergeCell ref="E122:F122"/>
    <mergeCell ref="G122:I122"/>
    <mergeCell ref="J122:K122"/>
    <mergeCell ref="L122:M122"/>
    <mergeCell ref="N122:P122"/>
    <mergeCell ref="Q122:R122"/>
    <mergeCell ref="S122:T122"/>
    <mergeCell ref="V122:W122"/>
    <mergeCell ref="X122:Y122"/>
    <mergeCell ref="Z122:AA122"/>
    <mergeCell ref="AB122:AC122"/>
    <mergeCell ref="AD122:AE122"/>
    <mergeCell ref="AF122:AG122"/>
    <mergeCell ref="AH122:AJ122"/>
    <mergeCell ref="AK122:AM122"/>
    <mergeCell ref="AQ122:AS122"/>
    <mergeCell ref="A121:B121"/>
    <mergeCell ref="C121:D121"/>
    <mergeCell ref="E121:F121"/>
    <mergeCell ref="G121:I121"/>
    <mergeCell ref="J121:K121"/>
    <mergeCell ref="AD125:AE125"/>
    <mergeCell ref="AF125:AG125"/>
    <mergeCell ref="AH125:AJ125"/>
    <mergeCell ref="AK125:AM125"/>
    <mergeCell ref="AQ123:AS123"/>
    <mergeCell ref="A124:B124"/>
    <mergeCell ref="C124:D124"/>
    <mergeCell ref="E124:F124"/>
    <mergeCell ref="G124:I124"/>
    <mergeCell ref="J124:K124"/>
    <mergeCell ref="L124:M124"/>
    <mergeCell ref="N124:P124"/>
    <mergeCell ref="Q124:R124"/>
    <mergeCell ref="S124:T124"/>
    <mergeCell ref="V124:W124"/>
    <mergeCell ref="X124:Y124"/>
    <mergeCell ref="Z124:AA124"/>
    <mergeCell ref="AB124:AC124"/>
    <mergeCell ref="AD124:AE124"/>
    <mergeCell ref="AF124:AG124"/>
    <mergeCell ref="AH124:AJ124"/>
    <mergeCell ref="AK124:AM124"/>
    <mergeCell ref="AQ124:AS124"/>
    <mergeCell ref="A123:B123"/>
    <mergeCell ref="C123:D123"/>
    <mergeCell ref="E123:F123"/>
    <mergeCell ref="G123:I123"/>
    <mergeCell ref="J123:K123"/>
    <mergeCell ref="L123:M123"/>
    <mergeCell ref="N123:P123"/>
    <mergeCell ref="Q123:R123"/>
    <mergeCell ref="S123:T123"/>
    <mergeCell ref="AQ125:AS125"/>
    <mergeCell ref="A126:B126"/>
    <mergeCell ref="C126:D126"/>
    <mergeCell ref="E126:F126"/>
    <mergeCell ref="G126:I126"/>
    <mergeCell ref="J126:K126"/>
    <mergeCell ref="L126:M126"/>
    <mergeCell ref="N126:P126"/>
    <mergeCell ref="Q126:R126"/>
    <mergeCell ref="S126:T126"/>
    <mergeCell ref="V126:W126"/>
    <mergeCell ref="X126:Y126"/>
    <mergeCell ref="Z126:AA126"/>
    <mergeCell ref="AB126:AC126"/>
    <mergeCell ref="AD126:AE126"/>
    <mergeCell ref="AF126:AG126"/>
    <mergeCell ref="AH126:AJ126"/>
    <mergeCell ref="AK126:AM126"/>
    <mergeCell ref="AQ126:AS126"/>
    <mergeCell ref="A125:B125"/>
    <mergeCell ref="C125:D125"/>
    <mergeCell ref="E125:F125"/>
    <mergeCell ref="G125:I125"/>
    <mergeCell ref="J125:K125"/>
    <mergeCell ref="L125:M125"/>
    <mergeCell ref="N125:P125"/>
    <mergeCell ref="Q125:R125"/>
    <mergeCell ref="S125:T125"/>
    <mergeCell ref="V125:W125"/>
    <mergeCell ref="X125:Y125"/>
    <mergeCell ref="Z125:AA125"/>
    <mergeCell ref="AB125:AC125"/>
    <mergeCell ref="A127:B127"/>
    <mergeCell ref="C127:D127"/>
    <mergeCell ref="E127:F127"/>
    <mergeCell ref="G127:I127"/>
    <mergeCell ref="J127:K127"/>
    <mergeCell ref="L127:M127"/>
    <mergeCell ref="N127:P127"/>
    <mergeCell ref="Q127:R127"/>
    <mergeCell ref="S127:T127"/>
    <mergeCell ref="V127:W127"/>
    <mergeCell ref="X127:Y127"/>
    <mergeCell ref="Z127:AA127"/>
    <mergeCell ref="AB127:AC127"/>
    <mergeCell ref="AD127:AE127"/>
    <mergeCell ref="AF127:AG127"/>
    <mergeCell ref="AH127:AJ127"/>
    <mergeCell ref="AK127:AM127"/>
    <mergeCell ref="A128:B128"/>
    <mergeCell ref="C128:D128"/>
    <mergeCell ref="E128:F128"/>
    <mergeCell ref="G128:I128"/>
    <mergeCell ref="J128:K128"/>
    <mergeCell ref="L128:M128"/>
    <mergeCell ref="N128:P128"/>
    <mergeCell ref="Q128:R128"/>
    <mergeCell ref="S128:T128"/>
    <mergeCell ref="V128:W128"/>
    <mergeCell ref="X128:Y128"/>
    <mergeCell ref="Z128:AA128"/>
    <mergeCell ref="AB128:AC128"/>
    <mergeCell ref="AD128:AE128"/>
    <mergeCell ref="AF128:AG128"/>
    <mergeCell ref="AH128:AJ128"/>
    <mergeCell ref="AK128:AM128"/>
    <mergeCell ref="C129:D129"/>
    <mergeCell ref="E129:F129"/>
    <mergeCell ref="G129:I129"/>
    <mergeCell ref="J129:K129"/>
    <mergeCell ref="L129:M129"/>
    <mergeCell ref="N129:P129"/>
    <mergeCell ref="Q129:R129"/>
    <mergeCell ref="S129:T129"/>
    <mergeCell ref="V129:W129"/>
    <mergeCell ref="X129:Y129"/>
    <mergeCell ref="Z129:AA129"/>
    <mergeCell ref="AB129:AC129"/>
    <mergeCell ref="AD129:AE129"/>
    <mergeCell ref="AF129:AG129"/>
    <mergeCell ref="AH129:AJ129"/>
    <mergeCell ref="AK129:AM129"/>
    <mergeCell ref="AQ127:AS127"/>
    <mergeCell ref="AQ128:AS128"/>
    <mergeCell ref="AN127:AP127"/>
    <mergeCell ref="AN128:AP128"/>
    <mergeCell ref="AN129:AP129"/>
    <mergeCell ref="L131:M131"/>
    <mergeCell ref="N131:P131"/>
    <mergeCell ref="Q131:R131"/>
    <mergeCell ref="S131:T131"/>
    <mergeCell ref="V131:W131"/>
    <mergeCell ref="X131:Y131"/>
    <mergeCell ref="Z131:AA131"/>
    <mergeCell ref="AB131:AC131"/>
    <mergeCell ref="AD131:AE131"/>
    <mergeCell ref="AF131:AG131"/>
    <mergeCell ref="AH131:AJ131"/>
    <mergeCell ref="AK131:AM131"/>
    <mergeCell ref="AQ129:AS129"/>
    <mergeCell ref="A130:B130"/>
    <mergeCell ref="C130:D130"/>
    <mergeCell ref="E130:F130"/>
    <mergeCell ref="G130:I130"/>
    <mergeCell ref="J130:K130"/>
    <mergeCell ref="L130:M130"/>
    <mergeCell ref="N130:P130"/>
    <mergeCell ref="Q130:R130"/>
    <mergeCell ref="S130:T130"/>
    <mergeCell ref="V130:W130"/>
    <mergeCell ref="X130:Y130"/>
    <mergeCell ref="Z130:AA130"/>
    <mergeCell ref="AB130:AC130"/>
    <mergeCell ref="AD130:AE130"/>
    <mergeCell ref="AF130:AG130"/>
    <mergeCell ref="AH130:AJ130"/>
    <mergeCell ref="AK130:AM130"/>
    <mergeCell ref="AQ130:AS130"/>
    <mergeCell ref="A129:B129"/>
    <mergeCell ref="V133:W133"/>
    <mergeCell ref="X133:Y133"/>
    <mergeCell ref="Z133:AA133"/>
    <mergeCell ref="AB133:AC133"/>
    <mergeCell ref="AD133:AE133"/>
    <mergeCell ref="AF133:AG133"/>
    <mergeCell ref="AH133:AJ133"/>
    <mergeCell ref="AK133:AM133"/>
    <mergeCell ref="AQ131:AS131"/>
    <mergeCell ref="A132:B132"/>
    <mergeCell ref="C132:D132"/>
    <mergeCell ref="E132:F132"/>
    <mergeCell ref="G132:I132"/>
    <mergeCell ref="J132:K132"/>
    <mergeCell ref="L132:M132"/>
    <mergeCell ref="N132:P132"/>
    <mergeCell ref="Q132:R132"/>
    <mergeCell ref="S132:T132"/>
    <mergeCell ref="V132:W132"/>
    <mergeCell ref="X132:Y132"/>
    <mergeCell ref="Z132:AA132"/>
    <mergeCell ref="AB132:AC132"/>
    <mergeCell ref="AD132:AE132"/>
    <mergeCell ref="AF132:AG132"/>
    <mergeCell ref="AH132:AJ132"/>
    <mergeCell ref="AK132:AM132"/>
    <mergeCell ref="AQ132:AS132"/>
    <mergeCell ref="A131:B131"/>
    <mergeCell ref="C131:D131"/>
    <mergeCell ref="E131:F131"/>
    <mergeCell ref="G131:I131"/>
    <mergeCell ref="J131:K131"/>
    <mergeCell ref="AD135:AE135"/>
    <mergeCell ref="AF135:AG135"/>
    <mergeCell ref="AH135:AJ135"/>
    <mergeCell ref="AK135:AM135"/>
    <mergeCell ref="AQ133:AS133"/>
    <mergeCell ref="A134:B134"/>
    <mergeCell ref="C134:D134"/>
    <mergeCell ref="E134:F134"/>
    <mergeCell ref="G134:I134"/>
    <mergeCell ref="J134:K134"/>
    <mergeCell ref="L134:M134"/>
    <mergeCell ref="N134:P134"/>
    <mergeCell ref="Q134:R134"/>
    <mergeCell ref="S134:T134"/>
    <mergeCell ref="V134:W134"/>
    <mergeCell ref="X134:Y134"/>
    <mergeCell ref="Z134:AA134"/>
    <mergeCell ref="AB134:AC134"/>
    <mergeCell ref="AD134:AE134"/>
    <mergeCell ref="AF134:AG134"/>
    <mergeCell ref="AH134:AJ134"/>
    <mergeCell ref="AK134:AM134"/>
    <mergeCell ref="AQ134:AS134"/>
    <mergeCell ref="A133:B133"/>
    <mergeCell ref="C133:D133"/>
    <mergeCell ref="E133:F133"/>
    <mergeCell ref="G133:I133"/>
    <mergeCell ref="J133:K133"/>
    <mergeCell ref="L133:M133"/>
    <mergeCell ref="N133:P133"/>
    <mergeCell ref="Q133:R133"/>
    <mergeCell ref="S133:T133"/>
    <mergeCell ref="AQ135:AS135"/>
    <mergeCell ref="A136:B136"/>
    <mergeCell ref="C136:D136"/>
    <mergeCell ref="E136:F136"/>
    <mergeCell ref="G136:I136"/>
    <mergeCell ref="J136:K136"/>
    <mergeCell ref="L136:M136"/>
    <mergeCell ref="N136:P136"/>
    <mergeCell ref="Q136:R136"/>
    <mergeCell ref="S136:T136"/>
    <mergeCell ref="V136:W136"/>
    <mergeCell ref="X136:Y136"/>
    <mergeCell ref="Z136:AA136"/>
    <mergeCell ref="AB136:AC136"/>
    <mergeCell ref="AD136:AE136"/>
    <mergeCell ref="AF136:AG136"/>
    <mergeCell ref="AH136:AJ136"/>
    <mergeCell ref="AK136:AM136"/>
    <mergeCell ref="AQ136:AS136"/>
    <mergeCell ref="A135:B135"/>
    <mergeCell ref="C135:D135"/>
    <mergeCell ref="E135:F135"/>
    <mergeCell ref="G135:I135"/>
    <mergeCell ref="J135:K135"/>
    <mergeCell ref="L135:M135"/>
    <mergeCell ref="N135:P135"/>
    <mergeCell ref="Q135:R135"/>
    <mergeCell ref="S135:T135"/>
    <mergeCell ref="V135:W135"/>
    <mergeCell ref="X135:Y135"/>
    <mergeCell ref="Z135:AA135"/>
    <mergeCell ref="AB135:AC135"/>
    <mergeCell ref="A137:B137"/>
    <mergeCell ref="C137:D137"/>
    <mergeCell ref="E137:F137"/>
    <mergeCell ref="G137:I137"/>
    <mergeCell ref="J137:K137"/>
    <mergeCell ref="L137:M137"/>
    <mergeCell ref="N137:P137"/>
    <mergeCell ref="Q137:R137"/>
    <mergeCell ref="S137:T137"/>
    <mergeCell ref="V137:W137"/>
    <mergeCell ref="X137:Y137"/>
    <mergeCell ref="Z137:AA137"/>
    <mergeCell ref="AB137:AC137"/>
    <mergeCell ref="AD137:AE137"/>
    <mergeCell ref="AF137:AG137"/>
    <mergeCell ref="AH137:AJ137"/>
    <mergeCell ref="AK137:AM137"/>
    <mergeCell ref="A138:B138"/>
    <mergeCell ref="C138:D138"/>
    <mergeCell ref="E138:F138"/>
    <mergeCell ref="G138:I138"/>
    <mergeCell ref="J138:K138"/>
    <mergeCell ref="L138:M138"/>
    <mergeCell ref="N138:P138"/>
    <mergeCell ref="Q138:R138"/>
    <mergeCell ref="S138:T138"/>
    <mergeCell ref="V138:W138"/>
    <mergeCell ref="X138:Y138"/>
    <mergeCell ref="Z138:AA138"/>
    <mergeCell ref="AB138:AC138"/>
    <mergeCell ref="AD138:AE138"/>
    <mergeCell ref="AF138:AG138"/>
    <mergeCell ref="AH138:AJ138"/>
    <mergeCell ref="AK138:AM138"/>
    <mergeCell ref="C139:D139"/>
    <mergeCell ref="E139:F139"/>
    <mergeCell ref="G139:I139"/>
    <mergeCell ref="J139:K139"/>
    <mergeCell ref="L139:M139"/>
    <mergeCell ref="N139:P139"/>
    <mergeCell ref="Q139:R139"/>
    <mergeCell ref="S139:T139"/>
    <mergeCell ref="V139:W139"/>
    <mergeCell ref="X139:Y139"/>
    <mergeCell ref="Z139:AA139"/>
    <mergeCell ref="AB139:AC139"/>
    <mergeCell ref="AD139:AE139"/>
    <mergeCell ref="AF139:AG139"/>
    <mergeCell ref="AH139:AJ139"/>
    <mergeCell ref="AK139:AM139"/>
    <mergeCell ref="AQ137:AS137"/>
    <mergeCell ref="AQ138:AS138"/>
    <mergeCell ref="L141:M141"/>
    <mergeCell ref="N141:P141"/>
    <mergeCell ref="Q141:R141"/>
    <mergeCell ref="S141:T141"/>
    <mergeCell ref="V141:W141"/>
    <mergeCell ref="X141:Y141"/>
    <mergeCell ref="Z141:AA141"/>
    <mergeCell ref="AB141:AC141"/>
    <mergeCell ref="AD141:AE141"/>
    <mergeCell ref="AF141:AG141"/>
    <mergeCell ref="AH141:AJ141"/>
    <mergeCell ref="AK141:AM141"/>
    <mergeCell ref="AQ139:AS139"/>
    <mergeCell ref="A140:B140"/>
    <mergeCell ref="C140:D140"/>
    <mergeCell ref="E140:F140"/>
    <mergeCell ref="G140:I140"/>
    <mergeCell ref="J140:K140"/>
    <mergeCell ref="L140:M140"/>
    <mergeCell ref="N140:P140"/>
    <mergeCell ref="Q140:R140"/>
    <mergeCell ref="S140:T140"/>
    <mergeCell ref="V140:W140"/>
    <mergeCell ref="X140:Y140"/>
    <mergeCell ref="Z140:AA140"/>
    <mergeCell ref="AB140:AC140"/>
    <mergeCell ref="AD140:AE140"/>
    <mergeCell ref="AF140:AG140"/>
    <mergeCell ref="AH140:AJ140"/>
    <mergeCell ref="AK140:AM140"/>
    <mergeCell ref="AQ140:AS140"/>
    <mergeCell ref="A139:B139"/>
    <mergeCell ref="V143:W143"/>
    <mergeCell ref="X143:Y143"/>
    <mergeCell ref="Z143:AA143"/>
    <mergeCell ref="AB143:AC143"/>
    <mergeCell ref="AD143:AE143"/>
    <mergeCell ref="AF143:AG143"/>
    <mergeCell ref="AH143:AJ143"/>
    <mergeCell ref="AK143:AM143"/>
    <mergeCell ref="AQ141:AS141"/>
    <mergeCell ref="A142:B142"/>
    <mergeCell ref="C142:D142"/>
    <mergeCell ref="E142:F142"/>
    <mergeCell ref="G142:I142"/>
    <mergeCell ref="J142:K142"/>
    <mergeCell ref="L142:M142"/>
    <mergeCell ref="N142:P142"/>
    <mergeCell ref="Q142:R142"/>
    <mergeCell ref="S142:T142"/>
    <mergeCell ref="V142:W142"/>
    <mergeCell ref="X142:Y142"/>
    <mergeCell ref="Z142:AA142"/>
    <mergeCell ref="AB142:AC142"/>
    <mergeCell ref="AD142:AE142"/>
    <mergeCell ref="AF142:AG142"/>
    <mergeCell ref="AH142:AJ142"/>
    <mergeCell ref="AK142:AM142"/>
    <mergeCell ref="AQ142:AS142"/>
    <mergeCell ref="A141:B141"/>
    <mergeCell ref="C141:D141"/>
    <mergeCell ref="E141:F141"/>
    <mergeCell ref="G141:I141"/>
    <mergeCell ref="J141:K141"/>
    <mergeCell ref="AD145:AE145"/>
    <mergeCell ref="AF145:AG145"/>
    <mergeCell ref="AH145:AJ145"/>
    <mergeCell ref="AK145:AM145"/>
    <mergeCell ref="AQ143:AS143"/>
    <mergeCell ref="A144:B144"/>
    <mergeCell ref="C144:D144"/>
    <mergeCell ref="E144:F144"/>
    <mergeCell ref="G144:I144"/>
    <mergeCell ref="J144:K144"/>
    <mergeCell ref="L144:M144"/>
    <mergeCell ref="N144:P144"/>
    <mergeCell ref="Q144:R144"/>
    <mergeCell ref="S144:T144"/>
    <mergeCell ref="V144:W144"/>
    <mergeCell ref="X144:Y144"/>
    <mergeCell ref="Z144:AA144"/>
    <mergeCell ref="AB144:AC144"/>
    <mergeCell ref="AD144:AE144"/>
    <mergeCell ref="AF144:AG144"/>
    <mergeCell ref="AH144:AJ144"/>
    <mergeCell ref="AK144:AM144"/>
    <mergeCell ref="AQ144:AS144"/>
    <mergeCell ref="A143:B143"/>
    <mergeCell ref="C143:D143"/>
    <mergeCell ref="E143:F143"/>
    <mergeCell ref="G143:I143"/>
    <mergeCell ref="J143:K143"/>
    <mergeCell ref="L143:M143"/>
    <mergeCell ref="N143:P143"/>
    <mergeCell ref="Q143:R143"/>
    <mergeCell ref="S143:T143"/>
    <mergeCell ref="AQ145:AS145"/>
    <mergeCell ref="A146:B146"/>
    <mergeCell ref="C146:D146"/>
    <mergeCell ref="E146:F146"/>
    <mergeCell ref="G146:I146"/>
    <mergeCell ref="J146:K146"/>
    <mergeCell ref="L146:M146"/>
    <mergeCell ref="N146:P146"/>
    <mergeCell ref="Q146:R146"/>
    <mergeCell ref="S146:T146"/>
    <mergeCell ref="V146:W146"/>
    <mergeCell ref="X146:Y146"/>
    <mergeCell ref="Z146:AA146"/>
    <mergeCell ref="AB146:AC146"/>
    <mergeCell ref="AD146:AE146"/>
    <mergeCell ref="AF146:AG146"/>
    <mergeCell ref="AH146:AJ146"/>
    <mergeCell ref="AK146:AM146"/>
    <mergeCell ref="AQ146:AS146"/>
    <mergeCell ref="A145:B145"/>
    <mergeCell ref="C145:D145"/>
    <mergeCell ref="E145:F145"/>
    <mergeCell ref="G145:I145"/>
    <mergeCell ref="J145:K145"/>
    <mergeCell ref="L145:M145"/>
    <mergeCell ref="N145:P145"/>
    <mergeCell ref="Q145:R145"/>
    <mergeCell ref="S145:T145"/>
    <mergeCell ref="V145:W145"/>
    <mergeCell ref="X145:Y145"/>
    <mergeCell ref="Z145:AA145"/>
    <mergeCell ref="AB145:AC145"/>
    <mergeCell ref="A147:B147"/>
    <mergeCell ref="C147:D147"/>
    <mergeCell ref="E147:F147"/>
    <mergeCell ref="G147:I147"/>
    <mergeCell ref="J147:K147"/>
    <mergeCell ref="L147:M147"/>
    <mergeCell ref="N147:P147"/>
    <mergeCell ref="Q147:R147"/>
    <mergeCell ref="S147:T147"/>
    <mergeCell ref="V147:W147"/>
    <mergeCell ref="X147:Y147"/>
    <mergeCell ref="Z147:AA147"/>
    <mergeCell ref="AB147:AC147"/>
    <mergeCell ref="AD147:AE147"/>
    <mergeCell ref="AF147:AG147"/>
    <mergeCell ref="AH147:AJ147"/>
    <mergeCell ref="AK147:AM147"/>
    <mergeCell ref="A148:B148"/>
    <mergeCell ref="C148:D148"/>
    <mergeCell ref="E148:F148"/>
    <mergeCell ref="G148:I148"/>
    <mergeCell ref="J148:K148"/>
    <mergeCell ref="L148:M148"/>
    <mergeCell ref="N148:P148"/>
    <mergeCell ref="Q148:R148"/>
    <mergeCell ref="S148:T148"/>
    <mergeCell ref="V148:W148"/>
    <mergeCell ref="X148:Y148"/>
    <mergeCell ref="Z148:AA148"/>
    <mergeCell ref="AB148:AC148"/>
    <mergeCell ref="AD148:AE148"/>
    <mergeCell ref="AF148:AG148"/>
    <mergeCell ref="AH148:AJ148"/>
    <mergeCell ref="AK148:AM148"/>
    <mergeCell ref="C149:D149"/>
    <mergeCell ref="E149:F149"/>
    <mergeCell ref="G149:I149"/>
    <mergeCell ref="J149:K149"/>
    <mergeCell ref="L149:M149"/>
    <mergeCell ref="N149:P149"/>
    <mergeCell ref="Q149:R149"/>
    <mergeCell ref="S149:T149"/>
    <mergeCell ref="V149:W149"/>
    <mergeCell ref="X149:Y149"/>
    <mergeCell ref="Z149:AA149"/>
    <mergeCell ref="AB149:AC149"/>
    <mergeCell ref="AD149:AE149"/>
    <mergeCell ref="AF149:AG149"/>
    <mergeCell ref="AH149:AJ149"/>
    <mergeCell ref="AK149:AM149"/>
    <mergeCell ref="AQ147:AS147"/>
    <mergeCell ref="AQ148:AS148"/>
    <mergeCell ref="AN147:AP147"/>
    <mergeCell ref="AN148:AP148"/>
    <mergeCell ref="AN149:AP149"/>
    <mergeCell ref="L151:M151"/>
    <mergeCell ref="N151:P151"/>
    <mergeCell ref="Q151:R151"/>
    <mergeCell ref="S151:T151"/>
    <mergeCell ref="V151:W151"/>
    <mergeCell ref="X151:Y151"/>
    <mergeCell ref="Z151:AA151"/>
    <mergeCell ref="AB151:AC151"/>
    <mergeCell ref="AD151:AE151"/>
    <mergeCell ref="AF151:AG151"/>
    <mergeCell ref="AH151:AJ151"/>
    <mergeCell ref="AK151:AM151"/>
    <mergeCell ref="AQ149:AS149"/>
    <mergeCell ref="A150:B150"/>
    <mergeCell ref="C150:D150"/>
    <mergeCell ref="E150:F150"/>
    <mergeCell ref="G150:I150"/>
    <mergeCell ref="J150:K150"/>
    <mergeCell ref="L150:M150"/>
    <mergeCell ref="N150:P150"/>
    <mergeCell ref="Q150:R150"/>
    <mergeCell ref="S150:T150"/>
    <mergeCell ref="V150:W150"/>
    <mergeCell ref="X150:Y150"/>
    <mergeCell ref="Z150:AA150"/>
    <mergeCell ref="AB150:AC150"/>
    <mergeCell ref="AD150:AE150"/>
    <mergeCell ref="AF150:AG150"/>
    <mergeCell ref="AH150:AJ150"/>
    <mergeCell ref="AK150:AM150"/>
    <mergeCell ref="AQ150:AS150"/>
    <mergeCell ref="A149:B149"/>
    <mergeCell ref="V153:W153"/>
    <mergeCell ref="X153:Y153"/>
    <mergeCell ref="Z153:AA153"/>
    <mergeCell ref="AB153:AC153"/>
    <mergeCell ref="AD153:AE153"/>
    <mergeCell ref="AF153:AG153"/>
    <mergeCell ref="AH153:AJ153"/>
    <mergeCell ref="AK153:AM153"/>
    <mergeCell ref="AQ151:AS151"/>
    <mergeCell ref="A152:B152"/>
    <mergeCell ref="C152:D152"/>
    <mergeCell ref="E152:F152"/>
    <mergeCell ref="G152:I152"/>
    <mergeCell ref="J152:K152"/>
    <mergeCell ref="L152:M152"/>
    <mergeCell ref="N152:P152"/>
    <mergeCell ref="Q152:R152"/>
    <mergeCell ref="S152:T152"/>
    <mergeCell ref="V152:W152"/>
    <mergeCell ref="X152:Y152"/>
    <mergeCell ref="Z152:AA152"/>
    <mergeCell ref="AB152:AC152"/>
    <mergeCell ref="AD152:AE152"/>
    <mergeCell ref="AF152:AG152"/>
    <mergeCell ref="AH152:AJ152"/>
    <mergeCell ref="AK152:AM152"/>
    <mergeCell ref="AQ152:AS152"/>
    <mergeCell ref="A151:B151"/>
    <mergeCell ref="C151:D151"/>
    <mergeCell ref="E151:F151"/>
    <mergeCell ref="G151:I151"/>
    <mergeCell ref="J151:K151"/>
    <mergeCell ref="AD155:AE155"/>
    <mergeCell ref="AF155:AG155"/>
    <mergeCell ref="AH155:AJ155"/>
    <mergeCell ref="AK155:AM155"/>
    <mergeCell ref="AQ153:AS153"/>
    <mergeCell ref="A154:B154"/>
    <mergeCell ref="C154:D154"/>
    <mergeCell ref="E154:F154"/>
    <mergeCell ref="G154:I154"/>
    <mergeCell ref="J154:K154"/>
    <mergeCell ref="L154:M154"/>
    <mergeCell ref="N154:P154"/>
    <mergeCell ref="Q154:R154"/>
    <mergeCell ref="S154:T154"/>
    <mergeCell ref="V154:W154"/>
    <mergeCell ref="X154:Y154"/>
    <mergeCell ref="Z154:AA154"/>
    <mergeCell ref="AB154:AC154"/>
    <mergeCell ref="AD154:AE154"/>
    <mergeCell ref="AF154:AG154"/>
    <mergeCell ref="AH154:AJ154"/>
    <mergeCell ref="AK154:AM154"/>
    <mergeCell ref="AQ154:AS154"/>
    <mergeCell ref="A153:B153"/>
    <mergeCell ref="C153:D153"/>
    <mergeCell ref="E153:F153"/>
    <mergeCell ref="G153:I153"/>
    <mergeCell ref="J153:K153"/>
    <mergeCell ref="L153:M153"/>
    <mergeCell ref="N153:P153"/>
    <mergeCell ref="Q153:R153"/>
    <mergeCell ref="S153:T153"/>
    <mergeCell ref="AQ155:AS155"/>
    <mergeCell ref="A156:B156"/>
    <mergeCell ref="C156:D156"/>
    <mergeCell ref="E156:F156"/>
    <mergeCell ref="G156:I156"/>
    <mergeCell ref="J156:K156"/>
    <mergeCell ref="L156:M156"/>
    <mergeCell ref="N156:P156"/>
    <mergeCell ref="Q156:R156"/>
    <mergeCell ref="S156:T156"/>
    <mergeCell ref="V156:W156"/>
    <mergeCell ref="X156:Y156"/>
    <mergeCell ref="Z156:AA156"/>
    <mergeCell ref="AB156:AC156"/>
    <mergeCell ref="AD156:AE156"/>
    <mergeCell ref="AF156:AG156"/>
    <mergeCell ref="AH156:AJ156"/>
    <mergeCell ref="AK156:AM156"/>
    <mergeCell ref="AQ156:AS156"/>
    <mergeCell ref="A155:B155"/>
    <mergeCell ref="C155:D155"/>
    <mergeCell ref="E155:F155"/>
    <mergeCell ref="G155:I155"/>
    <mergeCell ref="J155:K155"/>
    <mergeCell ref="L155:M155"/>
    <mergeCell ref="N155:P155"/>
    <mergeCell ref="Q155:R155"/>
    <mergeCell ref="S155:T155"/>
    <mergeCell ref="V155:W155"/>
    <mergeCell ref="X155:Y155"/>
    <mergeCell ref="Z155:AA155"/>
    <mergeCell ref="AB155:AC155"/>
    <mergeCell ref="A157:B157"/>
    <mergeCell ref="C157:D157"/>
    <mergeCell ref="E157:F157"/>
    <mergeCell ref="G157:I157"/>
    <mergeCell ref="J157:K157"/>
    <mergeCell ref="L157:M157"/>
    <mergeCell ref="N157:P157"/>
    <mergeCell ref="Q157:R157"/>
    <mergeCell ref="S157:T157"/>
    <mergeCell ref="V157:W157"/>
    <mergeCell ref="X157:Y157"/>
    <mergeCell ref="Z157:AA157"/>
    <mergeCell ref="AB157:AC157"/>
    <mergeCell ref="AD157:AE157"/>
    <mergeCell ref="AF157:AG157"/>
    <mergeCell ref="AH157:AJ157"/>
    <mergeCell ref="AK157:AM157"/>
    <mergeCell ref="A158:B158"/>
    <mergeCell ref="C158:D158"/>
    <mergeCell ref="E158:F158"/>
    <mergeCell ref="G158:I158"/>
    <mergeCell ref="J158:K158"/>
    <mergeCell ref="L158:M158"/>
    <mergeCell ref="N158:P158"/>
    <mergeCell ref="Q158:R158"/>
    <mergeCell ref="S158:T158"/>
    <mergeCell ref="V158:W158"/>
    <mergeCell ref="X158:Y158"/>
    <mergeCell ref="Z158:AA158"/>
    <mergeCell ref="AB158:AC158"/>
    <mergeCell ref="AD158:AE158"/>
    <mergeCell ref="AF158:AG158"/>
    <mergeCell ref="AH158:AJ158"/>
    <mergeCell ref="AK158:AM158"/>
    <mergeCell ref="C159:D159"/>
    <mergeCell ref="E159:F159"/>
    <mergeCell ref="G159:I159"/>
    <mergeCell ref="J159:K159"/>
    <mergeCell ref="L159:M159"/>
    <mergeCell ref="N159:P159"/>
    <mergeCell ref="Q159:R159"/>
    <mergeCell ref="S159:T159"/>
    <mergeCell ref="V159:W159"/>
    <mergeCell ref="X159:Y159"/>
    <mergeCell ref="Z159:AA159"/>
    <mergeCell ref="AB159:AC159"/>
    <mergeCell ref="AD159:AE159"/>
    <mergeCell ref="AF159:AG159"/>
    <mergeCell ref="AH159:AJ159"/>
    <mergeCell ref="AK159:AM159"/>
    <mergeCell ref="AQ157:AS157"/>
    <mergeCell ref="AQ158:AS158"/>
    <mergeCell ref="L161:M161"/>
    <mergeCell ref="N161:P161"/>
    <mergeCell ref="Q161:R161"/>
    <mergeCell ref="S161:T161"/>
    <mergeCell ref="V161:W161"/>
    <mergeCell ref="X161:Y161"/>
    <mergeCell ref="Z161:AA161"/>
    <mergeCell ref="AB161:AC161"/>
    <mergeCell ref="AD161:AE161"/>
    <mergeCell ref="AF161:AG161"/>
    <mergeCell ref="AH161:AJ161"/>
    <mergeCell ref="AK161:AM161"/>
    <mergeCell ref="AQ159:AS159"/>
    <mergeCell ref="A160:B160"/>
    <mergeCell ref="C160:D160"/>
    <mergeCell ref="E160:F160"/>
    <mergeCell ref="G160:I160"/>
    <mergeCell ref="J160:K160"/>
    <mergeCell ref="L160:M160"/>
    <mergeCell ref="N160:P160"/>
    <mergeCell ref="Q160:R160"/>
    <mergeCell ref="S160:T160"/>
    <mergeCell ref="V160:W160"/>
    <mergeCell ref="X160:Y160"/>
    <mergeCell ref="Z160:AA160"/>
    <mergeCell ref="AB160:AC160"/>
    <mergeCell ref="AD160:AE160"/>
    <mergeCell ref="AF160:AG160"/>
    <mergeCell ref="AH160:AJ160"/>
    <mergeCell ref="AK160:AM160"/>
    <mergeCell ref="AQ160:AS160"/>
    <mergeCell ref="A159:B159"/>
    <mergeCell ref="V163:W163"/>
    <mergeCell ref="X163:Y163"/>
    <mergeCell ref="Z163:AA163"/>
    <mergeCell ref="AB163:AC163"/>
    <mergeCell ref="AD163:AE163"/>
    <mergeCell ref="AF163:AG163"/>
    <mergeCell ref="AH163:AJ163"/>
    <mergeCell ref="AK163:AM163"/>
    <mergeCell ref="AQ161:AS161"/>
    <mergeCell ref="A162:B162"/>
    <mergeCell ref="C162:D162"/>
    <mergeCell ref="E162:F162"/>
    <mergeCell ref="G162:I162"/>
    <mergeCell ref="J162:K162"/>
    <mergeCell ref="L162:M162"/>
    <mergeCell ref="N162:P162"/>
    <mergeCell ref="Q162:R162"/>
    <mergeCell ref="S162:T162"/>
    <mergeCell ref="V162:W162"/>
    <mergeCell ref="X162:Y162"/>
    <mergeCell ref="Z162:AA162"/>
    <mergeCell ref="AB162:AC162"/>
    <mergeCell ref="AD162:AE162"/>
    <mergeCell ref="AF162:AG162"/>
    <mergeCell ref="AH162:AJ162"/>
    <mergeCell ref="AK162:AM162"/>
    <mergeCell ref="AQ162:AS162"/>
    <mergeCell ref="A161:B161"/>
    <mergeCell ref="C161:D161"/>
    <mergeCell ref="E161:F161"/>
    <mergeCell ref="G161:I161"/>
    <mergeCell ref="J161:K161"/>
    <mergeCell ref="AD165:AE165"/>
    <mergeCell ref="AF165:AG165"/>
    <mergeCell ref="AH165:AJ165"/>
    <mergeCell ref="AK165:AM165"/>
    <mergeCell ref="AQ163:AS163"/>
    <mergeCell ref="A164:B164"/>
    <mergeCell ref="C164:D164"/>
    <mergeCell ref="E164:F164"/>
    <mergeCell ref="G164:I164"/>
    <mergeCell ref="J164:K164"/>
    <mergeCell ref="L164:M164"/>
    <mergeCell ref="N164:P164"/>
    <mergeCell ref="Q164:R164"/>
    <mergeCell ref="S164:T164"/>
    <mergeCell ref="V164:W164"/>
    <mergeCell ref="X164:Y164"/>
    <mergeCell ref="Z164:AA164"/>
    <mergeCell ref="AB164:AC164"/>
    <mergeCell ref="AD164:AE164"/>
    <mergeCell ref="AF164:AG164"/>
    <mergeCell ref="AH164:AJ164"/>
    <mergeCell ref="AK164:AM164"/>
    <mergeCell ref="AQ164:AS164"/>
    <mergeCell ref="A163:B163"/>
    <mergeCell ref="C163:D163"/>
    <mergeCell ref="E163:F163"/>
    <mergeCell ref="G163:I163"/>
    <mergeCell ref="J163:K163"/>
    <mergeCell ref="L163:M163"/>
    <mergeCell ref="N163:P163"/>
    <mergeCell ref="Q163:R163"/>
    <mergeCell ref="S163:T163"/>
    <mergeCell ref="AQ165:AS165"/>
    <mergeCell ref="A166:B166"/>
    <mergeCell ref="C166:D166"/>
    <mergeCell ref="E166:F166"/>
    <mergeCell ref="G166:I166"/>
    <mergeCell ref="J166:K166"/>
    <mergeCell ref="L166:M166"/>
    <mergeCell ref="N166:P166"/>
    <mergeCell ref="Q166:R166"/>
    <mergeCell ref="S166:T166"/>
    <mergeCell ref="V166:W166"/>
    <mergeCell ref="X166:Y166"/>
    <mergeCell ref="Z166:AA166"/>
    <mergeCell ref="AB166:AC166"/>
    <mergeCell ref="AD166:AE166"/>
    <mergeCell ref="AF166:AG166"/>
    <mergeCell ref="AH166:AJ166"/>
    <mergeCell ref="AK166:AM166"/>
    <mergeCell ref="AQ166:AS166"/>
    <mergeCell ref="A165:B165"/>
    <mergeCell ref="C165:D165"/>
    <mergeCell ref="E165:F165"/>
    <mergeCell ref="G165:I165"/>
    <mergeCell ref="J165:K165"/>
    <mergeCell ref="L165:M165"/>
    <mergeCell ref="N165:P165"/>
    <mergeCell ref="Q165:R165"/>
    <mergeCell ref="S165:T165"/>
    <mergeCell ref="V165:W165"/>
    <mergeCell ref="X165:Y165"/>
    <mergeCell ref="Z165:AA165"/>
    <mergeCell ref="AB165:AC165"/>
    <mergeCell ref="A167:B167"/>
    <mergeCell ref="C167:D167"/>
    <mergeCell ref="E167:F167"/>
    <mergeCell ref="G167:I167"/>
    <mergeCell ref="J167:K167"/>
    <mergeCell ref="L167:M167"/>
    <mergeCell ref="N167:P167"/>
    <mergeCell ref="Q167:R167"/>
    <mergeCell ref="S167:T167"/>
    <mergeCell ref="V167:W167"/>
    <mergeCell ref="X167:Y167"/>
    <mergeCell ref="Z167:AA167"/>
    <mergeCell ref="AB167:AC167"/>
    <mergeCell ref="AD167:AE167"/>
    <mergeCell ref="AF167:AG167"/>
    <mergeCell ref="AH167:AJ167"/>
    <mergeCell ref="AK167:AM167"/>
    <mergeCell ref="A168:B168"/>
    <mergeCell ref="C168:D168"/>
    <mergeCell ref="E168:F168"/>
    <mergeCell ref="G168:I168"/>
    <mergeCell ref="J168:K168"/>
    <mergeCell ref="L168:M168"/>
    <mergeCell ref="N168:P168"/>
    <mergeCell ref="Q168:R168"/>
    <mergeCell ref="S168:T168"/>
    <mergeCell ref="V168:W168"/>
    <mergeCell ref="X168:Y168"/>
    <mergeCell ref="Z168:AA168"/>
    <mergeCell ref="AB168:AC168"/>
    <mergeCell ref="AD168:AE168"/>
    <mergeCell ref="AF168:AG168"/>
    <mergeCell ref="AH168:AJ168"/>
    <mergeCell ref="AK168:AM168"/>
    <mergeCell ref="C169:D169"/>
    <mergeCell ref="E169:F169"/>
    <mergeCell ref="G169:I169"/>
    <mergeCell ref="J169:K169"/>
    <mergeCell ref="L169:M169"/>
    <mergeCell ref="N169:P169"/>
    <mergeCell ref="Q169:R169"/>
    <mergeCell ref="S169:T169"/>
    <mergeCell ref="V169:W169"/>
    <mergeCell ref="X169:Y169"/>
    <mergeCell ref="Z169:AA169"/>
    <mergeCell ref="AB169:AC169"/>
    <mergeCell ref="AD169:AE169"/>
    <mergeCell ref="AF169:AG169"/>
    <mergeCell ref="AH169:AJ169"/>
    <mergeCell ref="AK169:AM169"/>
    <mergeCell ref="AQ167:AS167"/>
    <mergeCell ref="AQ168:AS168"/>
    <mergeCell ref="AN167:AP167"/>
    <mergeCell ref="AN168:AP168"/>
    <mergeCell ref="AN169:AP169"/>
    <mergeCell ref="L171:M171"/>
    <mergeCell ref="N171:P171"/>
    <mergeCell ref="Q171:R171"/>
    <mergeCell ref="S171:T171"/>
    <mergeCell ref="V171:W171"/>
    <mergeCell ref="X171:Y171"/>
    <mergeCell ref="Z171:AA171"/>
    <mergeCell ref="AB171:AC171"/>
    <mergeCell ref="AD171:AE171"/>
    <mergeCell ref="AF171:AG171"/>
    <mergeCell ref="AH171:AJ171"/>
    <mergeCell ref="AK171:AM171"/>
    <mergeCell ref="AQ169:AS169"/>
    <mergeCell ref="A170:B170"/>
    <mergeCell ref="C170:D170"/>
    <mergeCell ref="E170:F170"/>
    <mergeCell ref="G170:I170"/>
    <mergeCell ref="J170:K170"/>
    <mergeCell ref="L170:M170"/>
    <mergeCell ref="N170:P170"/>
    <mergeCell ref="Q170:R170"/>
    <mergeCell ref="S170:T170"/>
    <mergeCell ref="V170:W170"/>
    <mergeCell ref="X170:Y170"/>
    <mergeCell ref="Z170:AA170"/>
    <mergeCell ref="AB170:AC170"/>
    <mergeCell ref="AD170:AE170"/>
    <mergeCell ref="AF170:AG170"/>
    <mergeCell ref="AH170:AJ170"/>
    <mergeCell ref="AK170:AM170"/>
    <mergeCell ref="AQ170:AS170"/>
    <mergeCell ref="A169:B169"/>
    <mergeCell ref="V173:W173"/>
    <mergeCell ref="X173:Y173"/>
    <mergeCell ref="Z173:AA173"/>
    <mergeCell ref="AB173:AC173"/>
    <mergeCell ref="AD173:AE173"/>
    <mergeCell ref="AF173:AG173"/>
    <mergeCell ref="AH173:AJ173"/>
    <mergeCell ref="AK173:AM173"/>
    <mergeCell ref="AQ171:AS171"/>
    <mergeCell ref="A172:B172"/>
    <mergeCell ref="C172:D172"/>
    <mergeCell ref="E172:F172"/>
    <mergeCell ref="G172:I172"/>
    <mergeCell ref="J172:K172"/>
    <mergeCell ref="L172:M172"/>
    <mergeCell ref="N172:P172"/>
    <mergeCell ref="Q172:R172"/>
    <mergeCell ref="S172:T172"/>
    <mergeCell ref="V172:W172"/>
    <mergeCell ref="X172:Y172"/>
    <mergeCell ref="Z172:AA172"/>
    <mergeCell ref="AB172:AC172"/>
    <mergeCell ref="AD172:AE172"/>
    <mergeCell ref="AF172:AG172"/>
    <mergeCell ref="AH172:AJ172"/>
    <mergeCell ref="AK172:AM172"/>
    <mergeCell ref="AQ172:AS172"/>
    <mergeCell ref="A171:B171"/>
    <mergeCell ref="C171:D171"/>
    <mergeCell ref="E171:F171"/>
    <mergeCell ref="G171:I171"/>
    <mergeCell ref="J171:K171"/>
    <mergeCell ref="AD175:AE175"/>
    <mergeCell ref="AF175:AG175"/>
    <mergeCell ref="AH175:AJ175"/>
    <mergeCell ref="AK175:AM175"/>
    <mergeCell ref="AQ173:AS173"/>
    <mergeCell ref="A174:B174"/>
    <mergeCell ref="C174:D174"/>
    <mergeCell ref="E174:F174"/>
    <mergeCell ref="G174:I174"/>
    <mergeCell ref="J174:K174"/>
    <mergeCell ref="L174:M174"/>
    <mergeCell ref="N174:P174"/>
    <mergeCell ref="Q174:R174"/>
    <mergeCell ref="S174:T174"/>
    <mergeCell ref="V174:W174"/>
    <mergeCell ref="X174:Y174"/>
    <mergeCell ref="Z174:AA174"/>
    <mergeCell ref="AB174:AC174"/>
    <mergeCell ref="AD174:AE174"/>
    <mergeCell ref="AF174:AG174"/>
    <mergeCell ref="AH174:AJ174"/>
    <mergeCell ref="AK174:AM174"/>
    <mergeCell ref="AQ174:AS174"/>
    <mergeCell ref="A173:B173"/>
    <mergeCell ref="C173:D173"/>
    <mergeCell ref="E173:F173"/>
    <mergeCell ref="G173:I173"/>
    <mergeCell ref="J173:K173"/>
    <mergeCell ref="L173:M173"/>
    <mergeCell ref="N173:P173"/>
    <mergeCell ref="Q173:R173"/>
    <mergeCell ref="S173:T173"/>
    <mergeCell ref="AQ175:AS175"/>
    <mergeCell ref="A176:B176"/>
    <mergeCell ref="C176:D176"/>
    <mergeCell ref="E176:F176"/>
    <mergeCell ref="G176:I176"/>
    <mergeCell ref="J176:K176"/>
    <mergeCell ref="L176:M176"/>
    <mergeCell ref="N176:P176"/>
    <mergeCell ref="Q176:R176"/>
    <mergeCell ref="S176:T176"/>
    <mergeCell ref="V176:W176"/>
    <mergeCell ref="X176:Y176"/>
    <mergeCell ref="Z176:AA176"/>
    <mergeCell ref="AB176:AC176"/>
    <mergeCell ref="AD176:AE176"/>
    <mergeCell ref="AF176:AG176"/>
    <mergeCell ref="AH176:AJ176"/>
    <mergeCell ref="AK176:AM176"/>
    <mergeCell ref="AQ176:AS176"/>
    <mergeCell ref="A175:B175"/>
    <mergeCell ref="C175:D175"/>
    <mergeCell ref="E175:F175"/>
    <mergeCell ref="G175:I175"/>
    <mergeCell ref="J175:K175"/>
    <mergeCell ref="L175:M175"/>
    <mergeCell ref="N175:P175"/>
    <mergeCell ref="Q175:R175"/>
    <mergeCell ref="S175:T175"/>
    <mergeCell ref="V175:W175"/>
    <mergeCell ref="X175:Y175"/>
    <mergeCell ref="Z175:AA175"/>
    <mergeCell ref="AB175:AC175"/>
    <mergeCell ref="A177:B177"/>
    <mergeCell ref="C177:D177"/>
    <mergeCell ref="E177:F177"/>
    <mergeCell ref="G177:I177"/>
    <mergeCell ref="J177:K177"/>
    <mergeCell ref="L177:M177"/>
    <mergeCell ref="N177:P177"/>
    <mergeCell ref="Q177:R177"/>
    <mergeCell ref="S177:T177"/>
    <mergeCell ref="V177:W177"/>
    <mergeCell ref="X177:Y177"/>
    <mergeCell ref="Z177:AA177"/>
    <mergeCell ref="AB177:AC177"/>
    <mergeCell ref="AD177:AE177"/>
    <mergeCell ref="AF177:AG177"/>
    <mergeCell ref="AH177:AJ177"/>
    <mergeCell ref="AK177:AM177"/>
    <mergeCell ref="A178:B178"/>
    <mergeCell ref="C178:D178"/>
    <mergeCell ref="E178:F178"/>
    <mergeCell ref="G178:I178"/>
    <mergeCell ref="J178:K178"/>
    <mergeCell ref="L178:M178"/>
    <mergeCell ref="N178:P178"/>
    <mergeCell ref="Q178:R178"/>
    <mergeCell ref="S178:T178"/>
    <mergeCell ref="V178:W178"/>
    <mergeCell ref="X178:Y178"/>
    <mergeCell ref="Z178:AA178"/>
    <mergeCell ref="AB178:AC178"/>
    <mergeCell ref="AD178:AE178"/>
    <mergeCell ref="AF178:AG178"/>
    <mergeCell ref="AH178:AJ178"/>
    <mergeCell ref="AK178:AM178"/>
    <mergeCell ref="C179:D179"/>
    <mergeCell ref="E179:F179"/>
    <mergeCell ref="G179:I179"/>
    <mergeCell ref="J179:K179"/>
    <mergeCell ref="L179:M179"/>
    <mergeCell ref="N179:P179"/>
    <mergeCell ref="Q179:R179"/>
    <mergeCell ref="S179:T179"/>
    <mergeCell ref="V179:W179"/>
    <mergeCell ref="X179:Y179"/>
    <mergeCell ref="Z179:AA179"/>
    <mergeCell ref="AB179:AC179"/>
    <mergeCell ref="AD179:AE179"/>
    <mergeCell ref="AF179:AG179"/>
    <mergeCell ref="AH179:AJ179"/>
    <mergeCell ref="AK179:AM179"/>
    <mergeCell ref="AQ177:AS177"/>
    <mergeCell ref="AQ178:AS178"/>
    <mergeCell ref="L181:M181"/>
    <mergeCell ref="N181:P181"/>
    <mergeCell ref="Q181:R181"/>
    <mergeCell ref="S181:T181"/>
    <mergeCell ref="V181:W181"/>
    <mergeCell ref="X181:Y181"/>
    <mergeCell ref="Z181:AA181"/>
    <mergeCell ref="AB181:AC181"/>
    <mergeCell ref="AD181:AE181"/>
    <mergeCell ref="AF181:AG181"/>
    <mergeCell ref="AH181:AJ181"/>
    <mergeCell ref="AK181:AM181"/>
    <mergeCell ref="AQ179:AS179"/>
    <mergeCell ref="A180:B180"/>
    <mergeCell ref="C180:D180"/>
    <mergeCell ref="E180:F180"/>
    <mergeCell ref="G180:I180"/>
    <mergeCell ref="J180:K180"/>
    <mergeCell ref="L180:M180"/>
    <mergeCell ref="N180:P180"/>
    <mergeCell ref="Q180:R180"/>
    <mergeCell ref="S180:T180"/>
    <mergeCell ref="V180:W180"/>
    <mergeCell ref="X180:Y180"/>
    <mergeCell ref="Z180:AA180"/>
    <mergeCell ref="AB180:AC180"/>
    <mergeCell ref="AD180:AE180"/>
    <mergeCell ref="AF180:AG180"/>
    <mergeCell ref="AH180:AJ180"/>
    <mergeCell ref="AK180:AM180"/>
    <mergeCell ref="AQ180:AS180"/>
    <mergeCell ref="A179:B179"/>
    <mergeCell ref="V183:W183"/>
    <mergeCell ref="X183:Y183"/>
    <mergeCell ref="Z183:AA183"/>
    <mergeCell ref="AB183:AC183"/>
    <mergeCell ref="AD183:AE183"/>
    <mergeCell ref="AF183:AG183"/>
    <mergeCell ref="AH183:AJ183"/>
    <mergeCell ref="AK183:AM183"/>
    <mergeCell ref="AQ181:AS181"/>
    <mergeCell ref="A182:B182"/>
    <mergeCell ref="C182:D182"/>
    <mergeCell ref="E182:F182"/>
    <mergeCell ref="G182:I182"/>
    <mergeCell ref="J182:K182"/>
    <mergeCell ref="L182:M182"/>
    <mergeCell ref="N182:P182"/>
    <mergeCell ref="Q182:R182"/>
    <mergeCell ref="S182:T182"/>
    <mergeCell ref="V182:W182"/>
    <mergeCell ref="X182:Y182"/>
    <mergeCell ref="Z182:AA182"/>
    <mergeCell ref="AB182:AC182"/>
    <mergeCell ref="AD182:AE182"/>
    <mergeCell ref="AF182:AG182"/>
    <mergeCell ref="AH182:AJ182"/>
    <mergeCell ref="AK182:AM182"/>
    <mergeCell ref="AQ182:AS182"/>
    <mergeCell ref="A181:B181"/>
    <mergeCell ref="C181:D181"/>
    <mergeCell ref="E181:F181"/>
    <mergeCell ref="G181:I181"/>
    <mergeCell ref="J181:K181"/>
    <mergeCell ref="AD185:AE185"/>
    <mergeCell ref="AF185:AG185"/>
    <mergeCell ref="AH185:AJ185"/>
    <mergeCell ref="AK185:AM185"/>
    <mergeCell ref="AQ183:AS183"/>
    <mergeCell ref="A184:B184"/>
    <mergeCell ref="C184:D184"/>
    <mergeCell ref="E184:F184"/>
    <mergeCell ref="G184:I184"/>
    <mergeCell ref="J184:K184"/>
    <mergeCell ref="L184:M184"/>
    <mergeCell ref="N184:P184"/>
    <mergeCell ref="Q184:R184"/>
    <mergeCell ref="S184:T184"/>
    <mergeCell ref="V184:W184"/>
    <mergeCell ref="X184:Y184"/>
    <mergeCell ref="Z184:AA184"/>
    <mergeCell ref="AB184:AC184"/>
    <mergeCell ref="AD184:AE184"/>
    <mergeCell ref="AF184:AG184"/>
    <mergeCell ref="AH184:AJ184"/>
    <mergeCell ref="AK184:AM184"/>
    <mergeCell ref="AQ184:AS184"/>
    <mergeCell ref="A183:B183"/>
    <mergeCell ref="C183:D183"/>
    <mergeCell ref="E183:F183"/>
    <mergeCell ref="G183:I183"/>
    <mergeCell ref="J183:K183"/>
    <mergeCell ref="L183:M183"/>
    <mergeCell ref="N183:P183"/>
    <mergeCell ref="Q183:R183"/>
    <mergeCell ref="S183:T183"/>
    <mergeCell ref="AQ185:AS185"/>
    <mergeCell ref="A186:B186"/>
    <mergeCell ref="C186:D186"/>
    <mergeCell ref="E186:F186"/>
    <mergeCell ref="G186:I186"/>
    <mergeCell ref="J186:K186"/>
    <mergeCell ref="L186:M186"/>
    <mergeCell ref="N186:P186"/>
    <mergeCell ref="Q186:R186"/>
    <mergeCell ref="S186:T186"/>
    <mergeCell ref="V186:W186"/>
    <mergeCell ref="X186:Y186"/>
    <mergeCell ref="Z186:AA186"/>
    <mergeCell ref="AB186:AC186"/>
    <mergeCell ref="AD186:AE186"/>
    <mergeCell ref="AF186:AG186"/>
    <mergeCell ref="AH186:AJ186"/>
    <mergeCell ref="AK186:AM186"/>
    <mergeCell ref="AQ186:AS186"/>
    <mergeCell ref="A185:B185"/>
    <mergeCell ref="C185:D185"/>
    <mergeCell ref="E185:F185"/>
    <mergeCell ref="G185:I185"/>
    <mergeCell ref="J185:K185"/>
    <mergeCell ref="L185:M185"/>
    <mergeCell ref="N185:P185"/>
    <mergeCell ref="Q185:R185"/>
    <mergeCell ref="S185:T185"/>
    <mergeCell ref="V185:W185"/>
    <mergeCell ref="X185:Y185"/>
    <mergeCell ref="Z185:AA185"/>
    <mergeCell ref="AB185:AC185"/>
    <mergeCell ref="A187:B187"/>
    <mergeCell ref="C187:D187"/>
    <mergeCell ref="E187:F187"/>
    <mergeCell ref="G187:I187"/>
    <mergeCell ref="J187:K187"/>
    <mergeCell ref="L187:M187"/>
    <mergeCell ref="N187:P187"/>
    <mergeCell ref="Q187:R187"/>
    <mergeCell ref="S187:T187"/>
    <mergeCell ref="V187:W187"/>
    <mergeCell ref="X187:Y187"/>
    <mergeCell ref="Z187:AA187"/>
    <mergeCell ref="AB187:AC187"/>
    <mergeCell ref="AD187:AE187"/>
    <mergeCell ref="AF187:AG187"/>
    <mergeCell ref="AH187:AJ187"/>
    <mergeCell ref="AK187:AM187"/>
    <mergeCell ref="A188:B188"/>
    <mergeCell ref="C188:D188"/>
    <mergeCell ref="E188:F188"/>
    <mergeCell ref="G188:I188"/>
    <mergeCell ref="J188:K188"/>
    <mergeCell ref="L188:M188"/>
    <mergeCell ref="N188:P188"/>
    <mergeCell ref="Q188:R188"/>
    <mergeCell ref="S188:T188"/>
    <mergeCell ref="V188:W188"/>
    <mergeCell ref="X188:Y188"/>
    <mergeCell ref="Z188:AA188"/>
    <mergeCell ref="AB188:AC188"/>
    <mergeCell ref="AD188:AE188"/>
    <mergeCell ref="AF188:AG188"/>
    <mergeCell ref="AH188:AJ188"/>
    <mergeCell ref="AK188:AM188"/>
    <mergeCell ref="C189:D189"/>
    <mergeCell ref="E189:F189"/>
    <mergeCell ref="G189:I189"/>
    <mergeCell ref="J189:K189"/>
    <mergeCell ref="L189:M189"/>
    <mergeCell ref="N189:P189"/>
    <mergeCell ref="Q189:R189"/>
    <mergeCell ref="S189:T189"/>
    <mergeCell ref="V189:W189"/>
    <mergeCell ref="X189:Y189"/>
    <mergeCell ref="Z189:AA189"/>
    <mergeCell ref="AB189:AC189"/>
    <mergeCell ref="AD189:AE189"/>
    <mergeCell ref="AF189:AG189"/>
    <mergeCell ref="AH189:AJ189"/>
    <mergeCell ref="AK189:AM189"/>
    <mergeCell ref="AQ187:AS187"/>
    <mergeCell ref="AQ188:AS188"/>
    <mergeCell ref="AN187:AP187"/>
    <mergeCell ref="AN188:AP188"/>
    <mergeCell ref="AN189:AP189"/>
    <mergeCell ref="L191:M191"/>
    <mergeCell ref="N191:P191"/>
    <mergeCell ref="Q191:R191"/>
    <mergeCell ref="S191:T191"/>
    <mergeCell ref="V191:W191"/>
    <mergeCell ref="X191:Y191"/>
    <mergeCell ref="Z191:AA191"/>
    <mergeCell ref="AB191:AC191"/>
    <mergeCell ref="AD191:AE191"/>
    <mergeCell ref="AF191:AG191"/>
    <mergeCell ref="AH191:AJ191"/>
    <mergeCell ref="AK191:AM191"/>
    <mergeCell ref="AQ189:AS189"/>
    <mergeCell ref="A190:B190"/>
    <mergeCell ref="C190:D190"/>
    <mergeCell ref="E190:F190"/>
    <mergeCell ref="G190:I190"/>
    <mergeCell ref="J190:K190"/>
    <mergeCell ref="L190:M190"/>
    <mergeCell ref="N190:P190"/>
    <mergeCell ref="Q190:R190"/>
    <mergeCell ref="S190:T190"/>
    <mergeCell ref="V190:W190"/>
    <mergeCell ref="X190:Y190"/>
    <mergeCell ref="Z190:AA190"/>
    <mergeCell ref="AB190:AC190"/>
    <mergeCell ref="AD190:AE190"/>
    <mergeCell ref="AF190:AG190"/>
    <mergeCell ref="AH190:AJ190"/>
    <mergeCell ref="AK190:AM190"/>
    <mergeCell ref="AQ190:AS190"/>
    <mergeCell ref="A189:B189"/>
    <mergeCell ref="V193:W193"/>
    <mergeCell ref="X193:Y193"/>
    <mergeCell ref="Z193:AA193"/>
    <mergeCell ref="AB193:AC193"/>
    <mergeCell ref="AD193:AE193"/>
    <mergeCell ref="AF193:AG193"/>
    <mergeCell ref="AH193:AJ193"/>
    <mergeCell ref="AK193:AM193"/>
    <mergeCell ref="AQ191:AS191"/>
    <mergeCell ref="A192:B192"/>
    <mergeCell ref="C192:D192"/>
    <mergeCell ref="E192:F192"/>
    <mergeCell ref="G192:I192"/>
    <mergeCell ref="J192:K192"/>
    <mergeCell ref="L192:M192"/>
    <mergeCell ref="N192:P192"/>
    <mergeCell ref="Q192:R192"/>
    <mergeCell ref="S192:T192"/>
    <mergeCell ref="V192:W192"/>
    <mergeCell ref="X192:Y192"/>
    <mergeCell ref="Z192:AA192"/>
    <mergeCell ref="AB192:AC192"/>
    <mergeCell ref="AD192:AE192"/>
    <mergeCell ref="AF192:AG192"/>
    <mergeCell ref="AH192:AJ192"/>
    <mergeCell ref="AK192:AM192"/>
    <mergeCell ref="AQ192:AS192"/>
    <mergeCell ref="A191:B191"/>
    <mergeCell ref="C191:D191"/>
    <mergeCell ref="E191:F191"/>
    <mergeCell ref="G191:I191"/>
    <mergeCell ref="J191:K191"/>
    <mergeCell ref="AD195:AE195"/>
    <mergeCell ref="AF195:AG195"/>
    <mergeCell ref="AH195:AJ195"/>
    <mergeCell ref="AK195:AM195"/>
    <mergeCell ref="AQ193:AS193"/>
    <mergeCell ref="A194:B194"/>
    <mergeCell ref="C194:D194"/>
    <mergeCell ref="E194:F194"/>
    <mergeCell ref="G194:I194"/>
    <mergeCell ref="J194:K194"/>
    <mergeCell ref="L194:M194"/>
    <mergeCell ref="N194:P194"/>
    <mergeCell ref="Q194:R194"/>
    <mergeCell ref="S194:T194"/>
    <mergeCell ref="V194:W194"/>
    <mergeCell ref="X194:Y194"/>
    <mergeCell ref="Z194:AA194"/>
    <mergeCell ref="AB194:AC194"/>
    <mergeCell ref="AD194:AE194"/>
    <mergeCell ref="AF194:AG194"/>
    <mergeCell ref="AH194:AJ194"/>
    <mergeCell ref="AK194:AM194"/>
    <mergeCell ref="AQ194:AS194"/>
    <mergeCell ref="A193:B193"/>
    <mergeCell ref="C193:D193"/>
    <mergeCell ref="E193:F193"/>
    <mergeCell ref="G193:I193"/>
    <mergeCell ref="J193:K193"/>
    <mergeCell ref="L193:M193"/>
    <mergeCell ref="N193:P193"/>
    <mergeCell ref="Q193:R193"/>
    <mergeCell ref="S193:T193"/>
    <mergeCell ref="AQ195:AS195"/>
    <mergeCell ref="A196:B196"/>
    <mergeCell ref="C196:D196"/>
    <mergeCell ref="E196:F196"/>
    <mergeCell ref="G196:I196"/>
    <mergeCell ref="J196:K196"/>
    <mergeCell ref="L196:M196"/>
    <mergeCell ref="N196:P196"/>
    <mergeCell ref="Q196:R196"/>
    <mergeCell ref="S196:T196"/>
    <mergeCell ref="V196:W196"/>
    <mergeCell ref="X196:Y196"/>
    <mergeCell ref="Z196:AA196"/>
    <mergeCell ref="AB196:AC196"/>
    <mergeCell ref="AD196:AE196"/>
    <mergeCell ref="AF196:AG196"/>
    <mergeCell ref="AH196:AJ196"/>
    <mergeCell ref="AK196:AM196"/>
    <mergeCell ref="AQ196:AS196"/>
    <mergeCell ref="A195:B195"/>
    <mergeCell ref="C195:D195"/>
    <mergeCell ref="E195:F195"/>
    <mergeCell ref="G195:I195"/>
    <mergeCell ref="J195:K195"/>
    <mergeCell ref="L195:M195"/>
    <mergeCell ref="N195:P195"/>
    <mergeCell ref="Q195:R195"/>
    <mergeCell ref="S195:T195"/>
    <mergeCell ref="V195:W195"/>
    <mergeCell ref="X195:Y195"/>
    <mergeCell ref="Z195:AA195"/>
    <mergeCell ref="AB195:AC195"/>
    <mergeCell ref="A197:B197"/>
    <mergeCell ref="C197:D197"/>
    <mergeCell ref="E197:F197"/>
    <mergeCell ref="G197:I197"/>
    <mergeCell ref="J197:K197"/>
    <mergeCell ref="L197:M197"/>
    <mergeCell ref="N197:P197"/>
    <mergeCell ref="Q197:R197"/>
    <mergeCell ref="S197:T197"/>
    <mergeCell ref="V197:W197"/>
    <mergeCell ref="X197:Y197"/>
    <mergeCell ref="Z197:AA197"/>
    <mergeCell ref="AB197:AC197"/>
    <mergeCell ref="AD197:AE197"/>
    <mergeCell ref="AF197:AG197"/>
    <mergeCell ref="AH197:AJ197"/>
    <mergeCell ref="AK197:AM197"/>
    <mergeCell ref="A198:B198"/>
    <mergeCell ref="C198:D198"/>
    <mergeCell ref="E198:F198"/>
    <mergeCell ref="G198:I198"/>
    <mergeCell ref="J198:K198"/>
    <mergeCell ref="L198:M198"/>
    <mergeCell ref="N198:P198"/>
    <mergeCell ref="Q198:R198"/>
    <mergeCell ref="S198:T198"/>
    <mergeCell ref="V198:W198"/>
    <mergeCell ref="X198:Y198"/>
    <mergeCell ref="Z198:AA198"/>
    <mergeCell ref="AB198:AC198"/>
    <mergeCell ref="AD198:AE198"/>
    <mergeCell ref="AF198:AG198"/>
    <mergeCell ref="AH198:AJ198"/>
    <mergeCell ref="AK198:AM198"/>
    <mergeCell ref="C199:D199"/>
    <mergeCell ref="E199:F199"/>
    <mergeCell ref="G199:I199"/>
    <mergeCell ref="J199:K199"/>
    <mergeCell ref="L199:M199"/>
    <mergeCell ref="N199:P199"/>
    <mergeCell ref="Q199:R199"/>
    <mergeCell ref="S199:T199"/>
    <mergeCell ref="V199:W199"/>
    <mergeCell ref="X199:Y199"/>
    <mergeCell ref="Z199:AA199"/>
    <mergeCell ref="AB199:AC199"/>
    <mergeCell ref="AD199:AE199"/>
    <mergeCell ref="AF199:AG199"/>
    <mergeCell ref="AH199:AJ199"/>
    <mergeCell ref="AK199:AM199"/>
    <mergeCell ref="AQ197:AS197"/>
    <mergeCell ref="AQ198:AS198"/>
    <mergeCell ref="L201:M201"/>
    <mergeCell ref="N201:P201"/>
    <mergeCell ref="Q201:R201"/>
    <mergeCell ref="S201:T201"/>
    <mergeCell ref="V201:W201"/>
    <mergeCell ref="X201:Y201"/>
    <mergeCell ref="Z201:AA201"/>
    <mergeCell ref="AB201:AC201"/>
    <mergeCell ref="AD201:AE201"/>
    <mergeCell ref="AF201:AG201"/>
    <mergeCell ref="AH201:AJ201"/>
    <mergeCell ref="AK201:AM201"/>
    <mergeCell ref="AQ199:AS199"/>
    <mergeCell ref="A200:B200"/>
    <mergeCell ref="C200:D200"/>
    <mergeCell ref="E200:F200"/>
    <mergeCell ref="G200:I200"/>
    <mergeCell ref="J200:K200"/>
    <mergeCell ref="L200:M200"/>
    <mergeCell ref="N200:P200"/>
    <mergeCell ref="Q200:R200"/>
    <mergeCell ref="S200:T200"/>
    <mergeCell ref="V200:W200"/>
    <mergeCell ref="X200:Y200"/>
    <mergeCell ref="Z200:AA200"/>
    <mergeCell ref="AB200:AC200"/>
    <mergeCell ref="AD200:AE200"/>
    <mergeCell ref="AF200:AG200"/>
    <mergeCell ref="AH200:AJ200"/>
    <mergeCell ref="AK200:AM200"/>
    <mergeCell ref="AQ200:AS200"/>
    <mergeCell ref="A199:B199"/>
    <mergeCell ref="V203:W203"/>
    <mergeCell ref="X203:Y203"/>
    <mergeCell ref="Z203:AA203"/>
    <mergeCell ref="AB203:AC203"/>
    <mergeCell ref="AD203:AE203"/>
    <mergeCell ref="AF203:AG203"/>
    <mergeCell ref="AH203:AJ203"/>
    <mergeCell ref="AK203:AM203"/>
    <mergeCell ref="AQ201:AS201"/>
    <mergeCell ref="A202:B202"/>
    <mergeCell ref="C202:D202"/>
    <mergeCell ref="E202:F202"/>
    <mergeCell ref="G202:I202"/>
    <mergeCell ref="J202:K202"/>
    <mergeCell ref="L202:M202"/>
    <mergeCell ref="N202:P202"/>
    <mergeCell ref="Q202:R202"/>
    <mergeCell ref="S202:T202"/>
    <mergeCell ref="V202:W202"/>
    <mergeCell ref="X202:Y202"/>
    <mergeCell ref="Z202:AA202"/>
    <mergeCell ref="AB202:AC202"/>
    <mergeCell ref="AD202:AE202"/>
    <mergeCell ref="AF202:AG202"/>
    <mergeCell ref="AH202:AJ202"/>
    <mergeCell ref="AK202:AM202"/>
    <mergeCell ref="AQ202:AS202"/>
    <mergeCell ref="A201:B201"/>
    <mergeCell ref="C201:D201"/>
    <mergeCell ref="E201:F201"/>
    <mergeCell ref="G201:I201"/>
    <mergeCell ref="J201:K201"/>
    <mergeCell ref="AD205:AE205"/>
    <mergeCell ref="AF205:AG205"/>
    <mergeCell ref="AH205:AJ205"/>
    <mergeCell ref="AK205:AM205"/>
    <mergeCell ref="AQ203:AS203"/>
    <mergeCell ref="A204:B204"/>
    <mergeCell ref="C204:D204"/>
    <mergeCell ref="E204:F204"/>
    <mergeCell ref="G204:I204"/>
    <mergeCell ref="J204:K204"/>
    <mergeCell ref="L204:M204"/>
    <mergeCell ref="N204:P204"/>
    <mergeCell ref="Q204:R204"/>
    <mergeCell ref="S204:T204"/>
    <mergeCell ref="V204:W204"/>
    <mergeCell ref="X204:Y204"/>
    <mergeCell ref="Z204:AA204"/>
    <mergeCell ref="AB204:AC204"/>
    <mergeCell ref="AD204:AE204"/>
    <mergeCell ref="AF204:AG204"/>
    <mergeCell ref="AH204:AJ204"/>
    <mergeCell ref="AK204:AM204"/>
    <mergeCell ref="AQ204:AS204"/>
    <mergeCell ref="A203:B203"/>
    <mergeCell ref="C203:D203"/>
    <mergeCell ref="E203:F203"/>
    <mergeCell ref="G203:I203"/>
    <mergeCell ref="J203:K203"/>
    <mergeCell ref="L203:M203"/>
    <mergeCell ref="N203:P203"/>
    <mergeCell ref="Q203:R203"/>
    <mergeCell ref="S203:T203"/>
    <mergeCell ref="AQ205:AS205"/>
    <mergeCell ref="A206:B206"/>
    <mergeCell ref="C206:D206"/>
    <mergeCell ref="E206:F206"/>
    <mergeCell ref="G206:I206"/>
    <mergeCell ref="J206:K206"/>
    <mergeCell ref="L206:M206"/>
    <mergeCell ref="N206:P206"/>
    <mergeCell ref="Q206:R206"/>
    <mergeCell ref="S206:T206"/>
    <mergeCell ref="V206:W206"/>
    <mergeCell ref="X206:Y206"/>
    <mergeCell ref="Z206:AA206"/>
    <mergeCell ref="AB206:AC206"/>
    <mergeCell ref="AD206:AE206"/>
    <mergeCell ref="AF206:AG206"/>
    <mergeCell ref="AH206:AJ206"/>
    <mergeCell ref="AK206:AM206"/>
    <mergeCell ref="AQ206:AS206"/>
    <mergeCell ref="A205:B205"/>
    <mergeCell ref="C205:D205"/>
    <mergeCell ref="E205:F205"/>
    <mergeCell ref="G205:I205"/>
    <mergeCell ref="J205:K205"/>
    <mergeCell ref="L205:M205"/>
    <mergeCell ref="N205:P205"/>
    <mergeCell ref="Q205:R205"/>
    <mergeCell ref="S205:T205"/>
    <mergeCell ref="V205:W205"/>
    <mergeCell ref="X205:Y205"/>
    <mergeCell ref="Z205:AA205"/>
    <mergeCell ref="AB205:AC205"/>
    <mergeCell ref="A207:B207"/>
    <mergeCell ref="C207:D207"/>
    <mergeCell ref="E207:F207"/>
    <mergeCell ref="G207:I207"/>
    <mergeCell ref="J207:K207"/>
    <mergeCell ref="L207:M207"/>
    <mergeCell ref="N207:P207"/>
    <mergeCell ref="Q207:R207"/>
    <mergeCell ref="S207:T207"/>
    <mergeCell ref="V207:W207"/>
    <mergeCell ref="X207:Y207"/>
    <mergeCell ref="Z207:AA207"/>
    <mergeCell ref="AB207:AC207"/>
    <mergeCell ref="AD207:AE207"/>
    <mergeCell ref="AF207:AG207"/>
    <mergeCell ref="AH207:AJ207"/>
    <mergeCell ref="AK207:AM207"/>
    <mergeCell ref="A208:B208"/>
    <mergeCell ref="C208:D208"/>
    <mergeCell ref="E208:F208"/>
    <mergeCell ref="G208:I208"/>
    <mergeCell ref="J208:K208"/>
    <mergeCell ref="L208:M208"/>
    <mergeCell ref="N208:P208"/>
    <mergeCell ref="Q208:R208"/>
    <mergeCell ref="S208:T208"/>
    <mergeCell ref="V208:W208"/>
    <mergeCell ref="X208:Y208"/>
    <mergeCell ref="Z208:AA208"/>
    <mergeCell ref="AB208:AC208"/>
    <mergeCell ref="AD208:AE208"/>
    <mergeCell ref="AF208:AG208"/>
    <mergeCell ref="AH208:AJ208"/>
    <mergeCell ref="AK208:AM208"/>
    <mergeCell ref="C209:D209"/>
    <mergeCell ref="E209:F209"/>
    <mergeCell ref="G209:I209"/>
    <mergeCell ref="J209:K209"/>
    <mergeCell ref="L209:M209"/>
    <mergeCell ref="N209:P209"/>
    <mergeCell ref="Q209:R209"/>
    <mergeCell ref="S209:T209"/>
    <mergeCell ref="V209:W209"/>
    <mergeCell ref="X209:Y209"/>
    <mergeCell ref="Z209:AA209"/>
    <mergeCell ref="AB209:AC209"/>
    <mergeCell ref="AD209:AE209"/>
    <mergeCell ref="AF209:AG209"/>
    <mergeCell ref="AH209:AJ209"/>
    <mergeCell ref="AK209:AM209"/>
    <mergeCell ref="AQ207:AS207"/>
    <mergeCell ref="AQ208:AS208"/>
    <mergeCell ref="AN207:AP207"/>
    <mergeCell ref="AN208:AP208"/>
    <mergeCell ref="AN209:AP209"/>
    <mergeCell ref="L211:M211"/>
    <mergeCell ref="N211:P211"/>
    <mergeCell ref="Q211:R211"/>
    <mergeCell ref="S211:T211"/>
    <mergeCell ref="V211:W211"/>
    <mergeCell ref="X211:Y211"/>
    <mergeCell ref="Z211:AA211"/>
    <mergeCell ref="AB211:AC211"/>
    <mergeCell ref="AD211:AE211"/>
    <mergeCell ref="AF211:AG211"/>
    <mergeCell ref="AH211:AJ211"/>
    <mergeCell ref="AK211:AM211"/>
    <mergeCell ref="AQ209:AS209"/>
    <mergeCell ref="A210:B210"/>
    <mergeCell ref="C210:D210"/>
    <mergeCell ref="E210:F210"/>
    <mergeCell ref="G210:I210"/>
    <mergeCell ref="J210:K210"/>
    <mergeCell ref="L210:M210"/>
    <mergeCell ref="N210:P210"/>
    <mergeCell ref="Q210:R210"/>
    <mergeCell ref="S210:T210"/>
    <mergeCell ref="V210:W210"/>
    <mergeCell ref="X210:Y210"/>
    <mergeCell ref="Z210:AA210"/>
    <mergeCell ref="AB210:AC210"/>
    <mergeCell ref="AD210:AE210"/>
    <mergeCell ref="AF210:AG210"/>
    <mergeCell ref="AH210:AJ210"/>
    <mergeCell ref="AK210:AM210"/>
    <mergeCell ref="AQ210:AS210"/>
    <mergeCell ref="A209:B209"/>
    <mergeCell ref="V213:W213"/>
    <mergeCell ref="X213:Y213"/>
    <mergeCell ref="Z213:AA213"/>
    <mergeCell ref="AB213:AC213"/>
    <mergeCell ref="AD213:AE213"/>
    <mergeCell ref="AF213:AG213"/>
    <mergeCell ref="AH213:AJ213"/>
    <mergeCell ref="AK213:AM213"/>
    <mergeCell ref="AQ211:AS211"/>
    <mergeCell ref="A212:B212"/>
    <mergeCell ref="C212:D212"/>
    <mergeCell ref="E212:F212"/>
    <mergeCell ref="G212:I212"/>
    <mergeCell ref="J212:K212"/>
    <mergeCell ref="L212:M212"/>
    <mergeCell ref="N212:P212"/>
    <mergeCell ref="Q212:R212"/>
    <mergeCell ref="S212:T212"/>
    <mergeCell ref="V212:W212"/>
    <mergeCell ref="X212:Y212"/>
    <mergeCell ref="Z212:AA212"/>
    <mergeCell ref="AB212:AC212"/>
    <mergeCell ref="AD212:AE212"/>
    <mergeCell ref="AF212:AG212"/>
    <mergeCell ref="AH212:AJ212"/>
    <mergeCell ref="AK212:AM212"/>
    <mergeCell ref="AQ212:AS212"/>
    <mergeCell ref="A211:B211"/>
    <mergeCell ref="C211:D211"/>
    <mergeCell ref="E211:F211"/>
    <mergeCell ref="G211:I211"/>
    <mergeCell ref="J211:K211"/>
    <mergeCell ref="AD215:AE215"/>
    <mergeCell ref="AF215:AG215"/>
    <mergeCell ref="AH215:AJ215"/>
    <mergeCell ref="AK215:AM215"/>
    <mergeCell ref="AQ213:AS213"/>
    <mergeCell ref="A214:B214"/>
    <mergeCell ref="C214:D214"/>
    <mergeCell ref="E214:F214"/>
    <mergeCell ref="G214:I214"/>
    <mergeCell ref="J214:K214"/>
    <mergeCell ref="L214:M214"/>
    <mergeCell ref="N214:P214"/>
    <mergeCell ref="Q214:R214"/>
    <mergeCell ref="S214:T214"/>
    <mergeCell ref="V214:W214"/>
    <mergeCell ref="X214:Y214"/>
    <mergeCell ref="Z214:AA214"/>
    <mergeCell ref="AB214:AC214"/>
    <mergeCell ref="AD214:AE214"/>
    <mergeCell ref="AF214:AG214"/>
    <mergeCell ref="AH214:AJ214"/>
    <mergeCell ref="AK214:AM214"/>
    <mergeCell ref="AQ214:AS214"/>
    <mergeCell ref="A213:B213"/>
    <mergeCell ref="C213:D213"/>
    <mergeCell ref="E213:F213"/>
    <mergeCell ref="G213:I213"/>
    <mergeCell ref="J213:K213"/>
    <mergeCell ref="L213:M213"/>
    <mergeCell ref="N213:P213"/>
    <mergeCell ref="Q213:R213"/>
    <mergeCell ref="S213:T213"/>
    <mergeCell ref="AQ215:AS215"/>
    <mergeCell ref="A216:B216"/>
    <mergeCell ref="C216:D216"/>
    <mergeCell ref="E216:F216"/>
    <mergeCell ref="G216:I216"/>
    <mergeCell ref="J216:K216"/>
    <mergeCell ref="L216:M216"/>
    <mergeCell ref="N216:P216"/>
    <mergeCell ref="Q216:R216"/>
    <mergeCell ref="S216:T216"/>
    <mergeCell ref="V216:W216"/>
    <mergeCell ref="X216:Y216"/>
    <mergeCell ref="Z216:AA216"/>
    <mergeCell ref="AB216:AC216"/>
    <mergeCell ref="AD216:AE216"/>
    <mergeCell ref="AF216:AG216"/>
    <mergeCell ref="AH216:AJ216"/>
    <mergeCell ref="AK216:AM216"/>
    <mergeCell ref="AQ216:AS216"/>
    <mergeCell ref="A215:B215"/>
    <mergeCell ref="C215:D215"/>
    <mergeCell ref="E215:F215"/>
    <mergeCell ref="G215:I215"/>
    <mergeCell ref="J215:K215"/>
    <mergeCell ref="L215:M215"/>
    <mergeCell ref="N215:P215"/>
    <mergeCell ref="Q215:R215"/>
    <mergeCell ref="S215:T215"/>
    <mergeCell ref="V215:W215"/>
    <mergeCell ref="X215:Y215"/>
    <mergeCell ref="Z215:AA215"/>
    <mergeCell ref="AB215:AC215"/>
    <mergeCell ref="A217:B217"/>
    <mergeCell ref="C217:D217"/>
    <mergeCell ref="E217:F217"/>
    <mergeCell ref="G217:I217"/>
    <mergeCell ref="J217:K217"/>
    <mergeCell ref="L217:M217"/>
    <mergeCell ref="N217:P217"/>
    <mergeCell ref="Q217:R217"/>
    <mergeCell ref="S217:T217"/>
    <mergeCell ref="V217:W217"/>
    <mergeCell ref="X217:Y217"/>
    <mergeCell ref="Z217:AA217"/>
    <mergeCell ref="AB217:AC217"/>
    <mergeCell ref="AD217:AE217"/>
    <mergeCell ref="AF217:AG217"/>
    <mergeCell ref="AH217:AJ217"/>
    <mergeCell ref="AK217:AM217"/>
    <mergeCell ref="A218:B218"/>
    <mergeCell ref="C218:D218"/>
    <mergeCell ref="E218:F218"/>
    <mergeCell ref="G218:I218"/>
    <mergeCell ref="J218:K218"/>
    <mergeCell ref="L218:M218"/>
    <mergeCell ref="N218:P218"/>
    <mergeCell ref="Q218:R218"/>
    <mergeCell ref="S218:T218"/>
    <mergeCell ref="V218:W218"/>
    <mergeCell ref="X218:Y218"/>
    <mergeCell ref="Z218:AA218"/>
    <mergeCell ref="AB218:AC218"/>
    <mergeCell ref="AD218:AE218"/>
    <mergeCell ref="AF218:AG218"/>
    <mergeCell ref="AH218:AJ218"/>
    <mergeCell ref="AK218:AM218"/>
    <mergeCell ref="C219:D219"/>
    <mergeCell ref="E219:F219"/>
    <mergeCell ref="G219:I219"/>
    <mergeCell ref="J219:K219"/>
    <mergeCell ref="L219:M219"/>
    <mergeCell ref="N219:P219"/>
    <mergeCell ref="Q219:R219"/>
    <mergeCell ref="S219:T219"/>
    <mergeCell ref="V219:W219"/>
    <mergeCell ref="X219:Y219"/>
    <mergeCell ref="Z219:AA219"/>
    <mergeCell ref="AB219:AC219"/>
    <mergeCell ref="AD219:AE219"/>
    <mergeCell ref="AF219:AG219"/>
    <mergeCell ref="AH219:AJ219"/>
    <mergeCell ref="AK219:AM219"/>
    <mergeCell ref="AQ217:AS217"/>
    <mergeCell ref="AQ218:AS218"/>
    <mergeCell ref="L221:M221"/>
    <mergeCell ref="N221:P221"/>
    <mergeCell ref="Q221:R221"/>
    <mergeCell ref="S221:T221"/>
    <mergeCell ref="V221:W221"/>
    <mergeCell ref="X221:Y221"/>
    <mergeCell ref="Z221:AA221"/>
    <mergeCell ref="AB221:AC221"/>
    <mergeCell ref="AD221:AE221"/>
    <mergeCell ref="AF221:AG221"/>
    <mergeCell ref="AH221:AJ221"/>
    <mergeCell ref="AK221:AM221"/>
    <mergeCell ref="AQ219:AS219"/>
    <mergeCell ref="A220:B220"/>
    <mergeCell ref="C220:D220"/>
    <mergeCell ref="E220:F220"/>
    <mergeCell ref="G220:I220"/>
    <mergeCell ref="J220:K220"/>
    <mergeCell ref="L220:M220"/>
    <mergeCell ref="N220:P220"/>
    <mergeCell ref="Q220:R220"/>
    <mergeCell ref="S220:T220"/>
    <mergeCell ref="V220:W220"/>
    <mergeCell ref="X220:Y220"/>
    <mergeCell ref="Z220:AA220"/>
    <mergeCell ref="AB220:AC220"/>
    <mergeCell ref="AD220:AE220"/>
    <mergeCell ref="AF220:AG220"/>
    <mergeCell ref="AH220:AJ220"/>
    <mergeCell ref="AK220:AM220"/>
    <mergeCell ref="AQ220:AS220"/>
    <mergeCell ref="A219:B219"/>
    <mergeCell ref="V223:W223"/>
    <mergeCell ref="X223:Y223"/>
    <mergeCell ref="Z223:AA223"/>
    <mergeCell ref="AB223:AC223"/>
    <mergeCell ref="AD223:AE223"/>
    <mergeCell ref="AF223:AG223"/>
    <mergeCell ref="AH223:AJ223"/>
    <mergeCell ref="AK223:AM223"/>
    <mergeCell ref="AQ221:AS221"/>
    <mergeCell ref="A222:B222"/>
    <mergeCell ref="C222:D222"/>
    <mergeCell ref="E222:F222"/>
    <mergeCell ref="G222:I222"/>
    <mergeCell ref="J222:K222"/>
    <mergeCell ref="L222:M222"/>
    <mergeCell ref="N222:P222"/>
    <mergeCell ref="Q222:R222"/>
    <mergeCell ref="S222:T222"/>
    <mergeCell ref="V222:W222"/>
    <mergeCell ref="X222:Y222"/>
    <mergeCell ref="Z222:AA222"/>
    <mergeCell ref="AB222:AC222"/>
    <mergeCell ref="AD222:AE222"/>
    <mergeCell ref="AF222:AG222"/>
    <mergeCell ref="AH222:AJ222"/>
    <mergeCell ref="AK222:AM222"/>
    <mergeCell ref="AQ222:AS222"/>
    <mergeCell ref="A221:B221"/>
    <mergeCell ref="C221:D221"/>
    <mergeCell ref="E221:F221"/>
    <mergeCell ref="G221:I221"/>
    <mergeCell ref="J221:K221"/>
    <mergeCell ref="AD225:AE225"/>
    <mergeCell ref="AF225:AG225"/>
    <mergeCell ref="AH225:AJ225"/>
    <mergeCell ref="AK225:AM225"/>
    <mergeCell ref="AQ223:AS223"/>
    <mergeCell ref="A224:B224"/>
    <mergeCell ref="C224:D224"/>
    <mergeCell ref="E224:F224"/>
    <mergeCell ref="G224:I224"/>
    <mergeCell ref="J224:K224"/>
    <mergeCell ref="L224:M224"/>
    <mergeCell ref="N224:P224"/>
    <mergeCell ref="Q224:R224"/>
    <mergeCell ref="S224:T224"/>
    <mergeCell ref="V224:W224"/>
    <mergeCell ref="X224:Y224"/>
    <mergeCell ref="Z224:AA224"/>
    <mergeCell ref="AB224:AC224"/>
    <mergeCell ref="AD224:AE224"/>
    <mergeCell ref="AF224:AG224"/>
    <mergeCell ref="AH224:AJ224"/>
    <mergeCell ref="AK224:AM224"/>
    <mergeCell ref="AQ224:AS224"/>
    <mergeCell ref="A223:B223"/>
    <mergeCell ref="C223:D223"/>
    <mergeCell ref="E223:F223"/>
    <mergeCell ref="G223:I223"/>
    <mergeCell ref="J223:K223"/>
    <mergeCell ref="L223:M223"/>
    <mergeCell ref="N223:P223"/>
    <mergeCell ref="Q223:R223"/>
    <mergeCell ref="S223:T223"/>
    <mergeCell ref="AQ225:AS225"/>
    <mergeCell ref="A226:B226"/>
    <mergeCell ref="C226:D226"/>
    <mergeCell ref="E226:F226"/>
    <mergeCell ref="G226:I226"/>
    <mergeCell ref="J226:K226"/>
    <mergeCell ref="L226:M226"/>
    <mergeCell ref="N226:P226"/>
    <mergeCell ref="Q226:R226"/>
    <mergeCell ref="S226:T226"/>
    <mergeCell ref="V226:W226"/>
    <mergeCell ref="X226:Y226"/>
    <mergeCell ref="Z226:AA226"/>
    <mergeCell ref="AB226:AC226"/>
    <mergeCell ref="AD226:AE226"/>
    <mergeCell ref="AF226:AG226"/>
    <mergeCell ref="AH226:AJ226"/>
    <mergeCell ref="AK226:AM226"/>
    <mergeCell ref="AQ226:AS226"/>
    <mergeCell ref="A225:B225"/>
    <mergeCell ref="C225:D225"/>
    <mergeCell ref="E225:F225"/>
    <mergeCell ref="G225:I225"/>
    <mergeCell ref="J225:K225"/>
    <mergeCell ref="L225:M225"/>
    <mergeCell ref="N225:P225"/>
    <mergeCell ref="Q225:R225"/>
    <mergeCell ref="S225:T225"/>
    <mergeCell ref="V225:W225"/>
    <mergeCell ref="X225:Y225"/>
    <mergeCell ref="Z225:AA225"/>
    <mergeCell ref="AB225:AC225"/>
  </mergeCells>
  <phoneticPr fontId="2" type="noConversion"/>
  <conditionalFormatting sqref="AV6:BO6">
    <cfRule type="cellIs" dxfId="5" priority="5" operator="between">
      <formula>4</formula>
      <formula>5</formula>
    </cfRule>
    <cfRule type="cellIs" dxfId="4" priority="6" operator="between">
      <formula>1</formula>
      <formula>3</formula>
    </cfRule>
  </conditionalFormatting>
  <conditionalFormatting sqref="AV9:BO9">
    <cfRule type="cellIs" dxfId="3" priority="4" operator="equal">
      <formula>1</formula>
    </cfRule>
  </conditionalFormatting>
  <conditionalFormatting sqref="AV12:BK12">
    <cfRule type="cellIs" dxfId="2" priority="3" operator="equal">
      <formula>1</formula>
    </cfRule>
  </conditionalFormatting>
  <conditionalFormatting sqref="BG2">
    <cfRule type="containsText" dxfId="1" priority="2" operator="containsText" text="Adulte">
      <formula>NOT(ISERROR(SEARCH("Adulte",BG2)))</formula>
    </cfRule>
  </conditionalFormatting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53FFCF-17E3-D642-B0C2-01EA99B356DE}">
  <dimension ref="A1:U21"/>
  <sheetViews>
    <sheetView showGridLines="0" zoomScale="68" workbookViewId="0">
      <selection activeCell="E21" sqref="E21"/>
    </sheetView>
  </sheetViews>
  <sheetFormatPr baseColWidth="10" defaultRowHeight="16"/>
  <cols>
    <col min="1" max="1" width="26.5" customWidth="1"/>
    <col min="2" max="2" width="32.6640625" customWidth="1"/>
    <col min="3" max="3" width="24.33203125" customWidth="1"/>
    <col min="4" max="4" width="49.6640625" customWidth="1"/>
    <col min="5" max="5" width="26.1640625" customWidth="1"/>
    <col min="6" max="6" width="48.1640625" customWidth="1"/>
    <col min="7" max="7" width="13.5" bestFit="1" customWidth="1"/>
    <col min="8" max="21" width="12.6640625" bestFit="1" customWidth="1"/>
  </cols>
  <sheetData>
    <row r="1" spans="1:21" ht="38" thickTop="1">
      <c r="A1" s="74" t="s">
        <v>1</v>
      </c>
      <c r="B1" s="75" t="s">
        <v>151</v>
      </c>
      <c r="C1" s="74" t="s">
        <v>1</v>
      </c>
      <c r="D1" s="75" t="s">
        <v>171</v>
      </c>
      <c r="E1" s="74" t="s">
        <v>1</v>
      </c>
      <c r="F1" s="75" t="s">
        <v>171</v>
      </c>
      <c r="G1" s="68"/>
      <c r="H1" s="12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</row>
    <row r="2" spans="1:21" ht="34">
      <c r="A2" s="76">
        <v>75001</v>
      </c>
      <c r="B2" s="72" t="s">
        <v>150</v>
      </c>
      <c r="C2" s="6">
        <v>92160</v>
      </c>
      <c r="D2" s="70" t="s">
        <v>172</v>
      </c>
      <c r="E2" s="76">
        <v>92240</v>
      </c>
      <c r="F2" s="72" t="s">
        <v>192</v>
      </c>
    </row>
    <row r="3" spans="1:21" ht="34">
      <c r="A3" s="6">
        <v>75002</v>
      </c>
      <c r="B3" s="70" t="s">
        <v>152</v>
      </c>
      <c r="C3" s="76">
        <v>92600</v>
      </c>
      <c r="D3" s="72" t="s">
        <v>173</v>
      </c>
      <c r="E3" s="6">
        <v>92430</v>
      </c>
      <c r="F3" s="70" t="s">
        <v>193</v>
      </c>
    </row>
    <row r="4" spans="1:21" ht="34">
      <c r="A4" s="76">
        <v>75003</v>
      </c>
      <c r="B4" s="72" t="s">
        <v>153</v>
      </c>
      <c r="C4" s="6">
        <v>92200</v>
      </c>
      <c r="D4" s="70" t="s">
        <v>174</v>
      </c>
      <c r="E4" s="76">
        <v>92190</v>
      </c>
      <c r="F4" s="72" t="s">
        <v>194</v>
      </c>
    </row>
    <row r="5" spans="1:21" ht="34">
      <c r="A5" s="6">
        <v>75004</v>
      </c>
      <c r="B5" s="70" t="s">
        <v>154</v>
      </c>
      <c r="C5" s="76">
        <v>92270</v>
      </c>
      <c r="D5" s="72" t="s">
        <v>175</v>
      </c>
      <c r="E5" s="6">
        <v>92120</v>
      </c>
      <c r="F5" s="70" t="s">
        <v>149</v>
      </c>
    </row>
    <row r="6" spans="1:21" ht="34">
      <c r="A6" s="76">
        <v>75005</v>
      </c>
      <c r="B6" s="72" t="s">
        <v>155</v>
      </c>
      <c r="C6" s="6">
        <v>92100</v>
      </c>
      <c r="D6" s="70" t="s">
        <v>176</v>
      </c>
      <c r="E6" s="76">
        <v>92000</v>
      </c>
      <c r="F6" s="72" t="s">
        <v>195</v>
      </c>
      <c r="G6" s="71"/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</row>
    <row r="7" spans="1:21" ht="34">
      <c r="A7" s="6">
        <v>75006</v>
      </c>
      <c r="B7" s="70" t="s">
        <v>156</v>
      </c>
      <c r="C7" s="76">
        <v>92340</v>
      </c>
      <c r="D7" s="72" t="s">
        <v>177</v>
      </c>
      <c r="E7" s="6">
        <v>92800</v>
      </c>
      <c r="F7" s="70" t="s">
        <v>196</v>
      </c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</row>
    <row r="8" spans="1:21" ht="34">
      <c r="A8" s="76">
        <v>75007</v>
      </c>
      <c r="B8" s="72" t="s">
        <v>157</v>
      </c>
      <c r="C8" s="6">
        <v>92290</v>
      </c>
      <c r="D8" s="70" t="s">
        <v>178</v>
      </c>
      <c r="E8" s="76">
        <v>92500</v>
      </c>
      <c r="F8" s="72" t="s">
        <v>197</v>
      </c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</row>
    <row r="9" spans="1:21" ht="34">
      <c r="A9" s="6">
        <v>75008</v>
      </c>
      <c r="B9" s="70" t="s">
        <v>158</v>
      </c>
      <c r="C9" s="76">
        <v>92320</v>
      </c>
      <c r="D9" s="72" t="s">
        <v>179</v>
      </c>
      <c r="E9" s="6">
        <v>92210</v>
      </c>
      <c r="F9" s="70" t="s">
        <v>198</v>
      </c>
      <c r="G9" s="71"/>
      <c r="H9" s="71"/>
      <c r="I9" s="71"/>
      <c r="J9" s="71"/>
      <c r="K9" s="71"/>
      <c r="L9" s="71"/>
      <c r="M9" s="71"/>
      <c r="N9" s="71"/>
      <c r="O9" s="71"/>
      <c r="P9" s="71"/>
      <c r="Q9" s="71"/>
      <c r="R9" s="71"/>
      <c r="S9" s="71"/>
      <c r="T9" s="71"/>
    </row>
    <row r="10" spans="1:21" ht="34">
      <c r="A10" s="76">
        <v>75009</v>
      </c>
      <c r="B10" s="72" t="s">
        <v>159</v>
      </c>
      <c r="C10" s="6">
        <v>92370</v>
      </c>
      <c r="D10" s="70" t="s">
        <v>180</v>
      </c>
      <c r="E10" s="76">
        <v>92330</v>
      </c>
      <c r="F10" s="72" t="s">
        <v>163</v>
      </c>
      <c r="G10" s="71"/>
      <c r="H10" s="71"/>
      <c r="I10" s="71"/>
      <c r="J10" s="71"/>
      <c r="K10" s="71"/>
      <c r="L10" s="71"/>
      <c r="M10" s="71"/>
      <c r="N10" s="71"/>
      <c r="O10" s="71"/>
      <c r="P10" s="71"/>
      <c r="Q10" s="71"/>
      <c r="R10" s="71"/>
      <c r="S10" s="71"/>
      <c r="T10" s="71"/>
    </row>
    <row r="11" spans="1:21" ht="34">
      <c r="A11" s="6">
        <v>75010</v>
      </c>
      <c r="B11" s="70" t="s">
        <v>163</v>
      </c>
      <c r="C11" s="76">
        <v>92140</v>
      </c>
      <c r="D11" s="72" t="s">
        <v>181</v>
      </c>
      <c r="E11" s="6">
        <v>92310</v>
      </c>
      <c r="F11" s="70" t="s">
        <v>199</v>
      </c>
      <c r="G11" s="71"/>
      <c r="H11" s="71"/>
      <c r="I11" s="71"/>
      <c r="J11" s="71"/>
      <c r="K11" s="71"/>
      <c r="L11" s="71"/>
      <c r="M11" s="71"/>
      <c r="N11" s="71"/>
      <c r="O11" s="71"/>
      <c r="P11" s="71"/>
      <c r="Q11" s="71"/>
      <c r="R11" s="71"/>
      <c r="S11" s="71"/>
      <c r="T11" s="71"/>
    </row>
    <row r="12" spans="1:21" ht="34">
      <c r="A12" s="76">
        <v>75011</v>
      </c>
      <c r="B12" s="72" t="s">
        <v>164</v>
      </c>
      <c r="C12" s="6">
        <v>92110</v>
      </c>
      <c r="D12" s="70" t="s">
        <v>182</v>
      </c>
      <c r="E12" s="76">
        <v>92150</v>
      </c>
      <c r="F12" s="72" t="s">
        <v>165</v>
      </c>
    </row>
    <row r="13" spans="1:21" ht="34">
      <c r="A13" s="6">
        <v>75012</v>
      </c>
      <c r="B13" s="70" t="s">
        <v>165</v>
      </c>
      <c r="C13" s="76">
        <v>92700</v>
      </c>
      <c r="D13" s="72" t="s">
        <v>183</v>
      </c>
      <c r="E13" s="6">
        <v>92170</v>
      </c>
      <c r="F13" s="70" t="s">
        <v>200</v>
      </c>
    </row>
    <row r="14" spans="1:21" ht="34">
      <c r="A14" s="76">
        <v>75013</v>
      </c>
      <c r="B14" s="72" t="s">
        <v>162</v>
      </c>
      <c r="C14" s="6">
        <v>92400</v>
      </c>
      <c r="D14" s="70" t="s">
        <v>184</v>
      </c>
      <c r="E14" s="76">
        <v>92420</v>
      </c>
      <c r="F14" s="72" t="s">
        <v>201</v>
      </c>
    </row>
    <row r="15" spans="1:21" ht="34">
      <c r="A15" s="6">
        <v>75014</v>
      </c>
      <c r="B15" s="70" t="s">
        <v>160</v>
      </c>
      <c r="C15" s="76">
        <v>92260</v>
      </c>
      <c r="D15" s="72" t="s">
        <v>185</v>
      </c>
      <c r="E15" s="6">
        <v>92410</v>
      </c>
      <c r="F15" s="70" t="s">
        <v>202</v>
      </c>
    </row>
    <row r="16" spans="1:21" ht="34">
      <c r="A16" s="76">
        <v>75015</v>
      </c>
      <c r="B16" s="72" t="s">
        <v>161</v>
      </c>
      <c r="C16" s="6">
        <v>92380</v>
      </c>
      <c r="D16" s="70" t="s">
        <v>186</v>
      </c>
      <c r="E16" s="76">
        <v>92390</v>
      </c>
      <c r="F16" s="72" t="s">
        <v>203</v>
      </c>
    </row>
    <row r="17" spans="1:6" ht="34">
      <c r="A17" s="6">
        <v>75016</v>
      </c>
      <c r="B17" s="70" t="s">
        <v>166</v>
      </c>
      <c r="C17" s="76">
        <v>92230</v>
      </c>
      <c r="D17" s="72" t="s">
        <v>187</v>
      </c>
      <c r="E17" s="73"/>
      <c r="F17" s="73"/>
    </row>
    <row r="18" spans="1:6" ht="34">
      <c r="A18" s="76">
        <v>75017</v>
      </c>
      <c r="B18" s="72" t="s">
        <v>167</v>
      </c>
      <c r="C18" s="6">
        <v>92130</v>
      </c>
      <c r="D18" s="70" t="s">
        <v>188</v>
      </c>
      <c r="E18" s="73"/>
      <c r="F18" s="73"/>
    </row>
    <row r="19" spans="1:6" ht="34">
      <c r="A19" s="6">
        <v>75018</v>
      </c>
      <c r="B19" s="70" t="s">
        <v>168</v>
      </c>
      <c r="C19" s="76">
        <v>92250</v>
      </c>
      <c r="D19" s="72" t="s">
        <v>189</v>
      </c>
      <c r="E19" s="73"/>
      <c r="F19" s="73"/>
    </row>
    <row r="20" spans="1:6" ht="34">
      <c r="A20" s="76">
        <v>75019</v>
      </c>
      <c r="B20" s="72" t="s">
        <v>169</v>
      </c>
      <c r="C20" s="6">
        <v>92350</v>
      </c>
      <c r="D20" s="70" t="s">
        <v>190</v>
      </c>
      <c r="E20" s="73"/>
      <c r="F20" s="73"/>
    </row>
    <row r="21" spans="1:6" ht="34">
      <c r="A21" s="6">
        <v>75020</v>
      </c>
      <c r="B21" s="70" t="s">
        <v>170</v>
      </c>
      <c r="C21" s="76">
        <v>92300</v>
      </c>
      <c r="D21" s="72" t="s">
        <v>191</v>
      </c>
      <c r="E21" s="73"/>
      <c r="F21" s="7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Client - 1er contact</vt:lpstr>
      <vt:lpstr>Arrondissement Référence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2021-02-04T22:57:19Z</dcterms:created>
  <dcterms:modified xsi:type="dcterms:W3CDTF">2021-02-07T16:07:24Z</dcterms:modified>
</cp:coreProperties>
</file>