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nick.PRIVATE\Desktop\"/>
    </mc:Choice>
  </mc:AlternateContent>
  <xr:revisionPtr revIDLastSave="0" documentId="8_{BC35380D-6596-4E8E-8BD6-83DA356570B8}" xr6:coauthVersionLast="46" xr6:coauthVersionMax="46" xr10:uidLastSave="{00000000-0000-0000-0000-000000000000}"/>
  <bookViews>
    <workbookView xWindow="5445" yWindow="1335" windowWidth="23040" windowHeight="15495" firstSheet="1" activeTab="1" xr2:uid="{58DDFC50-B167-40A5-B174-3865E933B04A}"/>
  </bookViews>
  <sheets>
    <sheet name="Données" sheetId="2" state="hidden" r:id="rId1"/>
    <sheet name="Hebdo" sheetId="5" r:id="rId2"/>
    <sheet name="Mois" sheetId="3" r:id="rId3"/>
    <sheet name="Année" sheetId="1" r:id="rId4"/>
  </sheets>
  <functionGroups builtInGroupCount="19"/>
  <definedNames>
    <definedName name="Ferie" localSheetId="1">Hebdo!$HW$3:$HX$5</definedName>
    <definedName name="Ferie">Mois!$DA$3:$DB$5</definedName>
    <definedName name="_xlnm.Print_Titles" localSheetId="1">Hebdo!$B:$B</definedName>
    <definedName name="_xlnm.Print_Area" localSheetId="1">Hebdo!$AT$1:$CB$5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2" i="5" l="1"/>
  <c r="Z2" i="5" s="1"/>
  <c r="AA2" i="5" s="1"/>
  <c r="AB2" i="5" s="1"/>
  <c r="AC2" i="5" s="1"/>
  <c r="AD2" i="5" s="1"/>
  <c r="AE2" i="5" s="1"/>
  <c r="AF2" i="5" s="1"/>
  <c r="AG2" i="5" s="1"/>
  <c r="AH2" i="5" s="1"/>
  <c r="AI2" i="5" s="1"/>
  <c r="AJ2" i="5" s="1"/>
  <c r="AK2" i="5" s="1"/>
  <c r="AL2" i="5" s="1"/>
  <c r="AM2" i="5" s="1"/>
  <c r="AN2" i="5" s="1"/>
  <c r="AO2" i="5" s="1"/>
  <c r="AP2" i="5" s="1"/>
  <c r="AQ2" i="5" s="1"/>
  <c r="AR2" i="5" s="1"/>
  <c r="AS2" i="5" s="1"/>
  <c r="AT2" i="5" s="1"/>
  <c r="AU2" i="5" s="1"/>
  <c r="AV2" i="5" s="1"/>
  <c r="AW2" i="5" s="1"/>
  <c r="AX2" i="5" s="1"/>
  <c r="AY2" i="5" s="1"/>
  <c r="AZ2" i="5" s="1"/>
  <c r="BA2" i="5" s="1"/>
  <c r="BB2" i="5" s="1"/>
  <c r="BC2" i="5" s="1"/>
  <c r="BD2" i="5" s="1"/>
  <c r="BE2" i="5" s="1"/>
  <c r="BF2" i="5" s="1"/>
  <c r="BG2" i="5" s="1"/>
  <c r="BH2" i="5" s="1"/>
  <c r="BI2" i="5" s="1"/>
  <c r="BJ2" i="5" s="1"/>
  <c r="BK2" i="5" s="1"/>
  <c r="BL2" i="5" s="1"/>
  <c r="BM2" i="5" s="1"/>
  <c r="BN2" i="5" s="1"/>
  <c r="BO2" i="5" s="1"/>
  <c r="BP2" i="5" s="1"/>
  <c r="BQ2" i="5" s="1"/>
  <c r="BR2" i="5" s="1"/>
  <c r="BS2" i="5" s="1"/>
  <c r="BT2" i="5" s="1"/>
  <c r="BU2" i="5" s="1"/>
  <c r="BV2" i="5" s="1"/>
  <c r="BW2" i="5" s="1"/>
  <c r="BX2" i="5" s="1"/>
  <c r="BY2" i="5" s="1"/>
  <c r="BZ2" i="5" s="1"/>
  <c r="CA2" i="5" s="1"/>
  <c r="CB2" i="5" s="1"/>
  <c r="CC2" i="5" s="1"/>
  <c r="CD2" i="5" s="1"/>
  <c r="CE2" i="5" s="1"/>
  <c r="CF2" i="5" s="1"/>
  <c r="CG2" i="5" s="1"/>
  <c r="CH2" i="5" s="1"/>
  <c r="CI2" i="5" s="1"/>
  <c r="CJ2" i="5" s="1"/>
  <c r="CK2" i="5" s="1"/>
  <c r="CL2" i="5" s="1"/>
  <c r="CM2" i="5" s="1"/>
  <c r="CN2" i="5" s="1"/>
  <c r="CO2" i="5" s="1"/>
  <c r="CP2" i="5" s="1"/>
  <c r="CQ2" i="5" s="1"/>
  <c r="CR2" i="5" s="1"/>
  <c r="CS2" i="5" s="1"/>
  <c r="CT2" i="5" s="1"/>
  <c r="CU2" i="5" s="1"/>
  <c r="CV2" i="5" s="1"/>
  <c r="CW2" i="5" s="1"/>
  <c r="CX2" i="5" s="1"/>
  <c r="CY2" i="5" s="1"/>
  <c r="CZ2" i="5" s="1"/>
  <c r="DA2" i="5" s="1"/>
  <c r="DB2" i="5" s="1"/>
  <c r="DC2" i="5" s="1"/>
  <c r="DD2" i="5" s="1"/>
  <c r="DE2" i="5" s="1"/>
  <c r="DF2" i="5" s="1"/>
  <c r="DG2" i="5" s="1"/>
  <c r="DH2" i="5" s="1"/>
  <c r="DI2" i="5" s="1"/>
  <c r="DJ2" i="5" s="1"/>
  <c r="DK2" i="5" s="1"/>
  <c r="DL2" i="5" s="1"/>
  <c r="DM2" i="5" s="1"/>
  <c r="DN2" i="5" s="1"/>
  <c r="DO2" i="5" s="1"/>
  <c r="DP2" i="5" s="1"/>
  <c r="DQ2" i="5" s="1"/>
  <c r="DR2" i="5" s="1"/>
  <c r="DS2" i="5" s="1"/>
  <c r="DT2" i="5" s="1"/>
  <c r="DU2" i="5" s="1"/>
  <c r="DV2" i="5" s="1"/>
  <c r="DW2" i="5" s="1"/>
  <c r="DX2" i="5" s="1"/>
  <c r="DY2" i="5" s="1"/>
  <c r="DZ2" i="5" s="1"/>
  <c r="EA2" i="5" s="1"/>
  <c r="EB2" i="5" s="1"/>
  <c r="EC2" i="5" s="1"/>
  <c r="ED2" i="5" s="1"/>
  <c r="EE2" i="5" s="1"/>
  <c r="EF2" i="5" s="1"/>
  <c r="EG2" i="5" s="1"/>
  <c r="EH2" i="5" s="1"/>
  <c r="EI2" i="5" s="1"/>
  <c r="EJ2" i="5" s="1"/>
  <c r="EK2" i="5" s="1"/>
  <c r="EL2" i="5" s="1"/>
  <c r="EM2" i="5" s="1"/>
  <c r="EN2" i="5" s="1"/>
  <c r="EO2" i="5" s="1"/>
  <c r="EP2" i="5" s="1"/>
  <c r="EQ2" i="5" s="1"/>
  <c r="ER2" i="5" s="1"/>
  <c r="ES2" i="5" s="1"/>
  <c r="ET2" i="5" s="1"/>
  <c r="EU2" i="5" s="1"/>
  <c r="EV2" i="5" s="1"/>
  <c r="EW2" i="5" s="1"/>
  <c r="EX2" i="5" s="1"/>
  <c r="EY2" i="5" s="1"/>
  <c r="EZ2" i="5" s="1"/>
  <c r="FA2" i="5" s="1"/>
  <c r="FB2" i="5" s="1"/>
  <c r="FC2" i="5" s="1"/>
  <c r="FD2" i="5" s="1"/>
  <c r="FE2" i="5" s="1"/>
  <c r="FF2" i="5" s="1"/>
  <c r="FG2" i="5" s="1"/>
  <c r="FH2" i="5" s="1"/>
  <c r="FI2" i="5" s="1"/>
  <c r="FJ2" i="5" s="1"/>
  <c r="FK2" i="5" s="1"/>
  <c r="FL2" i="5" s="1"/>
  <c r="FM2" i="5" s="1"/>
  <c r="FN2" i="5" s="1"/>
  <c r="FO2" i="5" s="1"/>
  <c r="AA1" i="5"/>
  <c r="AY1" i="5" s="1"/>
  <c r="BW1" i="5" s="1"/>
  <c r="CU1" i="5" s="1"/>
  <c r="DS1" i="5" s="1"/>
  <c r="EQ1" i="5" s="1"/>
  <c r="D2" i="5"/>
  <c r="E2" i="5" s="1"/>
  <c r="F2" i="5" s="1"/>
  <c r="G2" i="5" s="1"/>
  <c r="H2" i="5" s="1"/>
  <c r="I2" i="5" s="1"/>
  <c r="J2" i="5" s="1"/>
  <c r="K2" i="5" s="1"/>
  <c r="L2" i="5" s="1"/>
  <c r="M2" i="5" s="1"/>
  <c r="N2" i="5" s="1"/>
  <c r="O2" i="5" s="1"/>
  <c r="P2" i="5" s="1"/>
  <c r="Q2" i="5" s="1"/>
  <c r="R2" i="5" s="1"/>
  <c r="S2" i="5" s="1"/>
  <c r="T2" i="5" s="1"/>
  <c r="U2" i="5" s="1"/>
  <c r="V2" i="5" s="1"/>
  <c r="W2" i="5" s="1"/>
  <c r="X2" i="5" s="1"/>
  <c r="HX4" i="5" l="1"/>
  <c r="HW4" i="5"/>
  <c r="HX3" i="5"/>
  <c r="HW3" i="5"/>
  <c r="B1" i="5"/>
  <c r="BL1" i="3"/>
  <c r="HW5" i="5" l="1"/>
  <c r="HX5" i="5"/>
  <c r="AI1" i="3"/>
  <c r="D1" i="3"/>
  <c r="DB4" i="3"/>
  <c r="DA4" i="3"/>
  <c r="DB3" i="3"/>
  <c r="DA3" i="3"/>
  <c r="DA5" i="3" l="1"/>
  <c r="DB5" i="3"/>
  <c r="C2" i="3" l="1"/>
  <c r="D2" i="3" s="1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 s="1"/>
  <c r="AY2" i="3" s="1"/>
  <c r="AZ2" i="3" s="1"/>
  <c r="BA2" i="3" s="1"/>
  <c r="BB2" i="3" s="1"/>
  <c r="BC2" i="3" s="1"/>
  <c r="BD2" i="3" s="1"/>
  <c r="BE2" i="3" s="1"/>
  <c r="BF2" i="3" s="1"/>
  <c r="BG2" i="3" s="1"/>
  <c r="BH2" i="3" s="1"/>
  <c r="BI2" i="3" s="1"/>
  <c r="BJ2" i="3" s="1"/>
  <c r="BK2" i="3" s="1"/>
  <c r="BL2" i="3" s="1"/>
  <c r="C2" i="1"/>
  <c r="D2" i="1" s="1"/>
  <c r="E2" i="1" l="1"/>
  <c r="F2" i="1" s="1"/>
  <c r="G2" i="1" s="1"/>
  <c r="H2" i="1" s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T2" i="1" s="1"/>
  <c r="U2" i="1" s="1"/>
  <c r="V2" i="1" s="1"/>
  <c r="W2" i="1" s="1"/>
  <c r="X2" i="1" s="1"/>
  <c r="Y2" i="1" s="1"/>
  <c r="Z2" i="1" s="1"/>
  <c r="AA2" i="1" s="1"/>
  <c r="AB2" i="1" s="1"/>
  <c r="AC2" i="1" s="1"/>
  <c r="AD2" i="1" s="1"/>
  <c r="AE2" i="1" s="1"/>
  <c r="AF2" i="1" s="1"/>
  <c r="AG2" i="1" s="1"/>
  <c r="AH2" i="1" s="1"/>
  <c r="AI2" i="1" s="1"/>
  <c r="AJ2" i="1" s="1"/>
  <c r="AK2" i="1" s="1"/>
  <c r="AL2" i="1" s="1"/>
  <c r="AM2" i="1" s="1"/>
  <c r="AN2" i="1" s="1"/>
  <c r="AO2" i="1" s="1"/>
  <c r="AP2" i="1" s="1"/>
  <c r="AQ2" i="1" s="1"/>
  <c r="AR2" i="1" s="1"/>
  <c r="AS2" i="1" s="1"/>
  <c r="AT2" i="1" s="1"/>
  <c r="AU2" i="1" s="1"/>
  <c r="AV2" i="1" s="1"/>
  <c r="AW2" i="1" s="1"/>
  <c r="AX2" i="1" s="1"/>
  <c r="AY2" i="1" s="1"/>
  <c r="AZ2" i="1" s="1"/>
  <c r="BA2" i="1" s="1"/>
  <c r="BB2" i="1" s="1"/>
  <c r="BC2" i="1" s="1"/>
</calcChain>
</file>

<file path=xl/sharedStrings.xml><?xml version="1.0" encoding="utf-8"?>
<sst xmlns="http://schemas.openxmlformats.org/spreadsheetml/2006/main" count="48" uniqueCount="31">
  <si>
    <t>Début</t>
  </si>
  <si>
    <t>Fin</t>
  </si>
  <si>
    <t>Premier de l'An</t>
  </si>
  <si>
    <t>Pâques</t>
  </si>
  <si>
    <t>Lundi de Pâques</t>
  </si>
  <si>
    <t xml:space="preserve"> </t>
  </si>
  <si>
    <t>Id</t>
  </si>
  <si>
    <t>Client</t>
  </si>
  <si>
    <t>Commande</t>
  </si>
  <si>
    <t>Quantité</t>
  </si>
  <si>
    <t>Coût</t>
  </si>
  <si>
    <t>ne pas effacer</t>
  </si>
  <si>
    <t>ROTO_318</t>
  </si>
  <si>
    <t>ROTO_500</t>
  </si>
  <si>
    <t>ROTO_600</t>
  </si>
  <si>
    <t>Machine</t>
  </si>
  <si>
    <t>N°Dossier</t>
  </si>
  <si>
    <t>Désignation</t>
  </si>
  <si>
    <t>2021/11-</t>
  </si>
  <si>
    <t>2 500 630 ex</t>
  </si>
  <si>
    <t>AAAAA</t>
  </si>
  <si>
    <t>BBBBBBBBBBBBBBBBBBBBBBBBBBBBBBBBB</t>
  </si>
  <si>
    <t>XXXXXXXXXXXXXX</t>
  </si>
  <si>
    <t>BBBBBBBBBB</t>
  </si>
  <si>
    <t>CCCCCCCCCCCCCCCCCCCCCC</t>
  </si>
  <si>
    <t>DDDDDDDDDDDDDDD</t>
  </si>
  <si>
    <t>6 500 520 ex</t>
  </si>
  <si>
    <t>CCCCCCCCCCCCCCCCCCCCCCC</t>
  </si>
  <si>
    <t>VVVVVVVVVVVVVVVVVVVVV</t>
  </si>
  <si>
    <t>fffffffffffffffffff</t>
  </si>
  <si>
    <t>125 365 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</si>
</sst>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* #,##0.00\ &quot;€&quot;_-;\-* #,##0.00\ &quot;€&quot;_-;_-* &quot;-&quot;??\ &quot;€&quot;_-;_-@_-"/>
    <numFmt numFmtId="164" formatCode="dd\ * mmm"/>
    <numFmt numFmtId="165" formatCode="ddd\ * dd"/>
    <numFmt numFmtId="166" formatCode="[$-40C]mmmm"/>
    <numFmt numFmtId="167" formatCode="[$-F800]dddd\,\ mmmm\ dd\,\ yyyy"/>
    <numFmt numFmtId="168" formatCode="h:mm;@"/>
    <numFmt numFmtId="169" formatCode="[$-F800]ddd\,\ mmmm\ dd\,\ yyyy"/>
    <numFmt numFmtId="170" formatCode="&quot;semaine &quot;\ 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8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000000"/>
      <name val="Calibri"/>
      <family val="2"/>
    </font>
    <font>
      <sz val="8"/>
      <name val="Calibri"/>
      <family val="2"/>
      <scheme val="minor"/>
    </font>
    <font>
      <sz val="9"/>
      <color theme="0" tint="-0.1499984740745262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i/>
      <sz val="9"/>
      <color theme="2" tint="-0.499984740745262"/>
      <name val="Calibri"/>
      <family val="2"/>
      <scheme val="minor"/>
    </font>
    <font>
      <i/>
      <sz val="20"/>
      <color theme="1"/>
      <name val="Segoe UI"/>
      <family val="2"/>
    </font>
    <font>
      <i/>
      <sz val="18"/>
      <color theme="1"/>
      <name val="Segoe Print"/>
    </font>
    <font>
      <i/>
      <sz val="18"/>
      <color theme="0"/>
      <name val="Segoe Print"/>
    </font>
    <font>
      <b/>
      <i/>
      <sz val="18"/>
      <color theme="1"/>
      <name val="Segoe Print"/>
    </font>
    <font>
      <b/>
      <i/>
      <sz val="26"/>
      <color theme="1"/>
      <name val="Segoe Print"/>
    </font>
  </fonts>
  <fills count="1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dotted">
        <color auto="1"/>
      </right>
      <top/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auto="1"/>
      </left>
      <right style="thin">
        <color indexed="64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auto="1"/>
      </right>
      <top/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</borders>
  <cellStyleXfs count="4">
    <xf numFmtId="0" fontId="0" fillId="0" borderId="0"/>
    <xf numFmtId="44" fontId="12" fillId="0" borderId="0" applyFont="0" applyFill="0" applyBorder="0" applyAlignment="0" applyProtection="0"/>
    <xf numFmtId="0" fontId="13" fillId="0" borderId="0" applyFill="0" applyProtection="0"/>
    <xf numFmtId="44" fontId="12" fillId="0" borderId="0" applyFont="0" applyFill="0" applyBorder="0" applyAlignment="0" applyProtection="0"/>
  </cellStyleXfs>
  <cellXfs count="74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9" xfId="0" applyBorder="1"/>
    <xf numFmtId="0" fontId="0" fillId="0" borderId="10" xfId="0" applyBorder="1"/>
    <xf numFmtId="0" fontId="2" fillId="0" borderId="1" xfId="0" applyFont="1" applyBorder="1" applyAlignment="1">
      <alignment horizontal="center" vertical="center"/>
    </xf>
    <xf numFmtId="164" fontId="4" fillId="0" borderId="8" xfId="0" applyNumberFormat="1" applyFont="1" applyBorder="1" applyAlignment="1">
      <alignment horizontal="left" vertical="center" textRotation="90"/>
    </xf>
    <xf numFmtId="164" fontId="4" fillId="0" borderId="6" xfId="0" applyNumberFormat="1" applyFont="1" applyBorder="1" applyAlignment="1">
      <alignment horizontal="left" vertical="center" textRotation="90"/>
    </xf>
    <xf numFmtId="164" fontId="4" fillId="0" borderId="7" xfId="0" applyNumberFormat="1" applyFont="1" applyBorder="1" applyAlignment="1">
      <alignment horizontal="left" vertical="center" textRotation="90"/>
    </xf>
    <xf numFmtId="0" fontId="0" fillId="0" borderId="0" xfId="0"/>
    <xf numFmtId="14" fontId="0" fillId="0" borderId="0" xfId="0" applyNumberFormat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165" fontId="0" fillId="0" borderId="0" xfId="0" applyNumberFormat="1"/>
    <xf numFmtId="0" fontId="5" fillId="0" borderId="0" xfId="0" applyFont="1"/>
    <xf numFmtId="0" fontId="6" fillId="0" borderId="0" xfId="0" applyFont="1"/>
    <xf numFmtId="14" fontId="5" fillId="0" borderId="0" xfId="0" applyNumberFormat="1" applyFont="1"/>
    <xf numFmtId="0" fontId="0" fillId="0" borderId="0" xfId="0" applyFill="1"/>
    <xf numFmtId="0" fontId="3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66" fontId="8" fillId="0" borderId="0" xfId="0" applyNumberFormat="1" applyFont="1" applyFill="1" applyAlignment="1">
      <alignment horizontal="centerContinuous" vertical="center"/>
    </xf>
    <xf numFmtId="0" fontId="8" fillId="0" borderId="0" xfId="0" applyFont="1" applyFill="1" applyAlignment="1">
      <alignment horizontal="centerContinuous" vertical="center"/>
    </xf>
    <xf numFmtId="0" fontId="8" fillId="0" borderId="0" xfId="0" applyFont="1" applyFill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170" fontId="3" fillId="6" borderId="0" xfId="0" applyNumberFormat="1" applyFont="1" applyFill="1" applyAlignment="1">
      <alignment horizontal="centerContinuous" vertical="center"/>
    </xf>
    <xf numFmtId="0" fontId="11" fillId="0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22" fontId="0" fillId="0" borderId="0" xfId="0" applyNumberFormat="1"/>
    <xf numFmtId="22" fontId="1" fillId="2" borderId="0" xfId="0" applyNumberFormat="1" applyFont="1" applyFill="1" applyAlignment="1">
      <alignment horizontal="center" wrapText="1"/>
    </xf>
    <xf numFmtId="0" fontId="1" fillId="2" borderId="0" xfId="0" applyFont="1" applyFill="1" applyAlignment="1">
      <alignment horizontal="center" wrapText="1"/>
    </xf>
    <xf numFmtId="0" fontId="0" fillId="0" borderId="0" xfId="0" applyAlignment="1">
      <alignment wrapText="1"/>
    </xf>
    <xf numFmtId="0" fontId="0" fillId="0" borderId="0" xfId="0"/>
    <xf numFmtId="44" fontId="1" fillId="2" borderId="0" xfId="1" applyFont="1" applyFill="1" applyAlignment="1">
      <alignment horizontal="center" wrapText="1"/>
    </xf>
    <xf numFmtId="0" fontId="14" fillId="8" borderId="0" xfId="0" applyFont="1" applyFill="1" applyAlignment="1">
      <alignment horizontal="center" wrapText="1"/>
    </xf>
    <xf numFmtId="22" fontId="14" fillId="8" borderId="0" xfId="0" applyNumberFormat="1" applyFont="1" applyFill="1" applyAlignment="1">
      <alignment horizontal="center" wrapText="1"/>
    </xf>
    <xf numFmtId="44" fontId="14" fillId="8" borderId="0" xfId="1" applyFont="1" applyFill="1" applyAlignment="1">
      <alignment horizontal="center" wrapText="1"/>
    </xf>
    <xf numFmtId="0" fontId="15" fillId="7" borderId="11" xfId="0" applyFont="1" applyFill="1" applyBorder="1" applyAlignment="1">
      <alignment horizontal="center" vertical="center" wrapText="1"/>
    </xf>
    <xf numFmtId="0" fontId="15" fillId="7" borderId="12" xfId="0" applyFont="1" applyFill="1" applyBorder="1" applyAlignment="1">
      <alignment horizontal="center" vertical="center" wrapText="1"/>
    </xf>
    <xf numFmtId="165" fontId="4" fillId="0" borderId="8" xfId="0" applyNumberFormat="1" applyFont="1" applyBorder="1" applyAlignment="1">
      <alignment horizontal="left" vertical="center" textRotation="60"/>
    </xf>
    <xf numFmtId="165" fontId="4" fillId="0" borderId="6" xfId="0" applyNumberFormat="1" applyFont="1" applyBorder="1" applyAlignment="1">
      <alignment horizontal="left" vertical="center" textRotation="60"/>
    </xf>
    <xf numFmtId="165" fontId="4" fillId="0" borderId="7" xfId="0" applyNumberFormat="1" applyFont="1" applyBorder="1" applyAlignment="1">
      <alignment horizontal="left" vertical="center" textRotation="60"/>
    </xf>
    <xf numFmtId="0" fontId="7" fillId="0" borderId="0" xfId="0" applyFont="1" applyAlignment="1">
      <alignment vertical="top"/>
    </xf>
    <xf numFmtId="3" fontId="1" fillId="2" borderId="0" xfId="0" applyNumberFormat="1" applyFont="1" applyFill="1" applyAlignment="1">
      <alignment horizontal="center" wrapText="1"/>
    </xf>
    <xf numFmtId="3" fontId="14" fillId="8" borderId="0" xfId="0" applyNumberFormat="1" applyFont="1" applyFill="1" applyAlignment="1">
      <alignment horizont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6" xfId="0" applyFill="1" applyBorder="1"/>
    <xf numFmtId="0" fontId="0" fillId="9" borderId="16" xfId="0" applyFill="1" applyBorder="1"/>
    <xf numFmtId="0" fontId="0" fillId="0" borderId="17" xfId="0" applyBorder="1"/>
    <xf numFmtId="0" fontId="0" fillId="0" borderId="14" xfId="0" applyFill="1" applyBorder="1"/>
    <xf numFmtId="0" fontId="0" fillId="9" borderId="14" xfId="0" applyFill="1" applyBorder="1"/>
    <xf numFmtId="168" fontId="4" fillId="0" borderId="18" xfId="0" applyNumberFormat="1" applyFont="1" applyBorder="1" applyAlignment="1">
      <alignment horizontal="center" vertical="center"/>
    </xf>
    <xf numFmtId="0" fontId="16" fillId="0" borderId="0" xfId="0" applyFont="1" applyBorder="1" applyAlignment="1">
      <alignment vertical="center"/>
    </xf>
    <xf numFmtId="167" fontId="17" fillId="0" borderId="0" xfId="0" applyNumberFormat="1" applyFont="1" applyBorder="1" applyAlignment="1">
      <alignment vertical="center"/>
    </xf>
    <xf numFmtId="0" fontId="16" fillId="0" borderId="0" xfId="0" applyFont="1" applyBorder="1"/>
    <xf numFmtId="167" fontId="18" fillId="0" borderId="19" xfId="0" applyNumberFormat="1" applyFont="1" applyBorder="1" applyAlignment="1">
      <alignment horizontal="centerContinuous" vertical="center"/>
    </xf>
    <xf numFmtId="167" fontId="19" fillId="0" borderId="19" xfId="0" applyNumberFormat="1" applyFont="1" applyBorder="1" applyAlignment="1">
      <alignment horizontal="centerContinuous" vertical="center"/>
    </xf>
    <xf numFmtId="169" fontId="19" fillId="0" borderId="19" xfId="0" applyNumberFormat="1" applyFont="1" applyBorder="1" applyAlignment="1">
      <alignment horizontal="centerContinuous" vertical="center"/>
    </xf>
    <xf numFmtId="0" fontId="0" fillId="8" borderId="16" xfId="0" applyFill="1" applyBorder="1"/>
    <xf numFmtId="0" fontId="0" fillId="8" borderId="14" xfId="0" applyFill="1" applyBorder="1"/>
    <xf numFmtId="22" fontId="1" fillId="2" borderId="0" xfId="0" applyNumberFormat="1" applyFont="1" applyFill="1" applyAlignment="1">
      <alignment horizontal="center" vertical="center" wrapText="1"/>
    </xf>
    <xf numFmtId="0" fontId="14" fillId="8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/>
    </xf>
    <xf numFmtId="44" fontId="0" fillId="0" borderId="0" xfId="1" applyFont="1" applyAlignment="1">
      <alignment horizontal="center"/>
    </xf>
  </cellXfs>
  <cellStyles count="4">
    <cellStyle name="Monétaire" xfId="1" builtinId="4"/>
    <cellStyle name="Monétaire 2" xfId="3" xr:uid="{6E8733E1-88CE-49D0-BBE2-FD284F46D13C}"/>
    <cellStyle name="Normal" xfId="0" builtinId="0"/>
    <cellStyle name="Normal 2" xfId="2" xr:uid="{F72F8F01-186C-43A1-AECC-E4999F7D322F}"/>
  </cellStyles>
  <dxfs count="4">
    <dxf>
      <fill>
        <patternFill>
          <bgColor theme="0" tint="-0.14996795556505021"/>
        </patternFill>
      </fill>
    </dxf>
    <dxf>
      <border>
        <left style="thin">
          <color auto="1"/>
        </left>
        <vertical/>
        <horizontal/>
      </border>
    </dxf>
    <dxf>
      <fill>
        <patternFill>
          <bgColor theme="7" tint="0.79998168889431442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1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53</xdr:col>
      <xdr:colOff>0</xdr:colOff>
      <xdr:row>2</xdr:row>
      <xdr:rowOff>25400</xdr:rowOff>
    </xdr:from>
    <xdr:to>
      <xdr:col>62</xdr:col>
      <xdr:colOff>0</xdr:colOff>
      <xdr:row>3</xdr:row>
      <xdr:rowOff>0</xdr:rowOff>
    </xdr:to>
    <xdr:sp macro="Fiche" textlink="">
      <xdr:nvSpPr>
        <xdr:cNvPr id="2" name="_4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697700" y="892175"/>
          <a:ext cx="3086100" cy="3270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51321 - AAAAA - BBBBBBBBBBBBBBBBBBBBBBBBBBBBBBBBB - 2 500 630 ex - XXXXXXXXXXXXXX</a:t>
          </a:r>
        </a:p>
      </xdr:txBody>
    </xdr:sp>
    <xdr:clientData/>
  </xdr:twoCellAnchor>
  <xdr:twoCellAnchor>
    <xdr:from>
      <xdr:col>62</xdr:col>
      <xdr:colOff>0</xdr:colOff>
      <xdr:row>2</xdr:row>
      <xdr:rowOff>25400</xdr:rowOff>
    </xdr:from>
    <xdr:to>
      <xdr:col>80</xdr:col>
      <xdr:colOff>0</xdr:colOff>
      <xdr:row>3</xdr:row>
      <xdr:rowOff>0</xdr:rowOff>
    </xdr:to>
    <xdr:sp macro="Fiche" textlink="">
      <xdr:nvSpPr>
        <xdr:cNvPr id="3" name="_5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2783800" y="892175"/>
          <a:ext cx="6172200" cy="3270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2021/11- - BBBBBBBBBB - CCCCCCCCCCCCCCCCCCCCCC - 6 500 520 ex - DDDDDDDDDDDDDDD</a:t>
          </a:r>
        </a:p>
      </xdr:txBody>
    </xdr:sp>
    <xdr:clientData/>
  </xdr:twoCellAnchor>
  <xdr:twoCellAnchor>
    <xdr:from>
      <xdr:col>54</xdr:col>
      <xdr:colOff>0</xdr:colOff>
      <xdr:row>3</xdr:row>
      <xdr:rowOff>25400</xdr:rowOff>
    </xdr:from>
    <xdr:to>
      <xdr:col>73</xdr:col>
      <xdr:colOff>0</xdr:colOff>
      <xdr:row>4</xdr:row>
      <xdr:rowOff>0</xdr:rowOff>
    </xdr:to>
    <xdr:sp macro="Fiche" textlink="">
      <xdr:nvSpPr>
        <xdr:cNvPr id="4" name="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20040600" y="1244600"/>
          <a:ext cx="6515100" cy="3270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2021/11- - CCCCCCCCCCCCCCCCCCCCCCC - VVVVVVVVVVVVVVVVVVVVV - 125 365 ex - fffffffffffffffffff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38100</xdr:rowOff>
        </xdr:from>
        <xdr:to>
          <xdr:col>1</xdr:col>
          <xdr:colOff>2295525</xdr:colOff>
          <xdr:row>0</xdr:row>
          <xdr:rowOff>200025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13</xdr:col>
      <xdr:colOff>69453</xdr:colOff>
      <xdr:row>2</xdr:row>
      <xdr:rowOff>25400</xdr:rowOff>
    </xdr:from>
    <xdr:to>
      <xdr:col>14</xdr:col>
      <xdr:colOff>39688</xdr:colOff>
      <xdr:row>3</xdr:row>
      <xdr:rowOff>0</xdr:rowOff>
    </xdr:to>
    <xdr:sp macro="Fiche" textlink="">
      <xdr:nvSpPr>
        <xdr:cNvPr id="22" name="_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/>
      </xdr:nvSpPr>
      <xdr:spPr>
        <a:xfrm>
          <a:off x="5022453" y="673100"/>
          <a:ext cx="208360" cy="3270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51845 - ALTAVIA - NETTO 48P Cr en 25 Versions - 1 258 650 Ex - Fichiers le 10/11 ==&gt; Enlvt le 13/11</a:t>
          </a:r>
        </a:p>
      </xdr:txBody>
    </xdr:sp>
    <xdr:clientData/>
  </xdr:twoCellAnchor>
  <xdr:twoCellAnchor>
    <xdr:from>
      <xdr:col>13</xdr:col>
      <xdr:colOff>59420</xdr:colOff>
      <xdr:row>2</xdr:row>
      <xdr:rowOff>188913</xdr:rowOff>
    </xdr:from>
    <xdr:to>
      <xdr:col>15</xdr:col>
      <xdr:colOff>19956</xdr:colOff>
      <xdr:row>3</xdr:row>
      <xdr:rowOff>20706</xdr:rowOff>
    </xdr:to>
    <xdr:sp macro="Fiche" textlink="">
      <xdr:nvSpPr>
        <xdr:cNvPr id="23" name="__7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 txBox="1"/>
      </xdr:nvSpPr>
      <xdr:spPr>
        <a:xfrm>
          <a:off x="5012420" y="83661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12/11</a:t>
          </a:r>
        </a:p>
      </xdr:txBody>
    </xdr:sp>
    <xdr:clientData/>
  </xdr:twoCellAnchor>
  <xdr:twoCellAnchor>
    <xdr:from>
      <xdr:col>11</xdr:col>
      <xdr:colOff>198438</xdr:colOff>
      <xdr:row>3</xdr:row>
      <xdr:rowOff>25400</xdr:rowOff>
    </xdr:from>
    <xdr:to>
      <xdr:col>13</xdr:col>
      <xdr:colOff>39688</xdr:colOff>
      <xdr:row>4</xdr:row>
      <xdr:rowOff>0</xdr:rowOff>
    </xdr:to>
    <xdr:sp macro="Fiche" textlink="">
      <xdr:nvSpPr>
        <xdr:cNvPr id="24" name="_2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/>
      </xdr:nvSpPr>
      <xdr:spPr>
        <a:xfrm>
          <a:off x="4675188" y="1025525"/>
          <a:ext cx="317500" cy="3270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51877 - ALTAVIA - NETTO - 20p Cr - 4 poses en 1 Version - 4 500 000 ex - Fichiers le 8/11 ==&gt; Enlvt le 12/11</a:t>
          </a:r>
        </a:p>
      </xdr:txBody>
    </xdr:sp>
    <xdr:clientData/>
  </xdr:twoCellAnchor>
  <xdr:twoCellAnchor>
    <xdr:from>
      <xdr:col>12</xdr:col>
      <xdr:colOff>59420</xdr:colOff>
      <xdr:row>3</xdr:row>
      <xdr:rowOff>188913</xdr:rowOff>
    </xdr:from>
    <xdr:to>
      <xdr:col>14</xdr:col>
      <xdr:colOff>19956</xdr:colOff>
      <xdr:row>4</xdr:row>
      <xdr:rowOff>20706</xdr:rowOff>
    </xdr:to>
    <xdr:sp macro="Fiche" textlink="">
      <xdr:nvSpPr>
        <xdr:cNvPr id="25" name="__2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 txBox="1"/>
      </xdr:nvSpPr>
      <xdr:spPr>
        <a:xfrm>
          <a:off x="4774295" y="1189038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11/11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1895475</xdr:colOff>
          <xdr:row>0</xdr:row>
          <xdr:rowOff>38100</xdr:rowOff>
        </xdr:from>
        <xdr:to>
          <xdr:col>1</xdr:col>
          <xdr:colOff>2076450</xdr:colOff>
          <xdr:row>0</xdr:row>
          <xdr:rowOff>200025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3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&lt;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2114550</xdr:colOff>
          <xdr:row>0</xdr:row>
          <xdr:rowOff>28575</xdr:rowOff>
        </xdr:from>
        <xdr:to>
          <xdr:col>1</xdr:col>
          <xdr:colOff>2295525</xdr:colOff>
          <xdr:row>0</xdr:row>
          <xdr:rowOff>190500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3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&gt;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111975</xdr:colOff>
      <xdr:row>2</xdr:row>
      <xdr:rowOff>25400</xdr:rowOff>
    </xdr:from>
    <xdr:to>
      <xdr:col>7</xdr:col>
      <xdr:colOff>141741</xdr:colOff>
      <xdr:row>3</xdr:row>
      <xdr:rowOff>0</xdr:rowOff>
    </xdr:to>
    <xdr:sp macro="Fiche" textlink="">
      <xdr:nvSpPr>
        <xdr:cNvPr id="2" name="_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3636225" y="730250"/>
          <a:ext cx="29766" cy="327025"/>
        </a:xfrm>
        <a:prstGeom prst="roundRect">
          <a:avLst/>
        </a:prstGeom>
        <a:solidFill>
          <a:srgbClr val="FFFF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51845 - ALTAVIA - NETTO 48P Cr en 25 Versions - 1 258 650 Ex - Fichiers le 10/11 ==&gt; Enlvt le 13/11</a:t>
          </a:r>
        </a:p>
      </xdr:txBody>
    </xdr:sp>
    <xdr:clientData/>
  </xdr:twoCellAnchor>
  <xdr:twoCellAnchor>
    <xdr:from>
      <xdr:col>6</xdr:col>
      <xdr:colOff>161473</xdr:colOff>
      <xdr:row>2</xdr:row>
      <xdr:rowOff>188913</xdr:rowOff>
    </xdr:from>
    <xdr:to>
      <xdr:col>8</xdr:col>
      <xdr:colOff>102959</xdr:colOff>
      <xdr:row>3</xdr:row>
      <xdr:rowOff>20706</xdr:rowOff>
    </xdr:to>
    <xdr:sp macro="Fiche" textlink="">
      <xdr:nvSpPr>
        <xdr:cNvPr id="3" name="__7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/>
      </xdr:nvSpPr>
      <xdr:spPr>
        <a:xfrm>
          <a:off x="3447598" y="893763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12/11</a:t>
          </a:r>
        </a:p>
      </xdr:txBody>
    </xdr:sp>
    <xdr:clientData/>
  </xdr:twoCellAnchor>
  <xdr:twoCellAnchor>
    <xdr:from>
      <xdr:col>7</xdr:col>
      <xdr:colOff>62366</xdr:colOff>
      <xdr:row>3</xdr:row>
      <xdr:rowOff>25400</xdr:rowOff>
    </xdr:from>
    <xdr:to>
      <xdr:col>7</xdr:col>
      <xdr:colOff>107723</xdr:colOff>
      <xdr:row>4</xdr:row>
      <xdr:rowOff>0</xdr:rowOff>
    </xdr:to>
    <xdr:sp macro="Fiche" textlink="">
      <xdr:nvSpPr>
        <xdr:cNvPr id="4" name="_2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586616" y="1082675"/>
          <a:ext cx="45357" cy="327025"/>
        </a:xfrm>
        <a:prstGeom prst="roundRect">
          <a:avLst/>
        </a:prstGeom>
        <a:solidFill>
          <a:srgbClr val="FFC000">
            <a:alpha val="70000"/>
          </a:srgbClr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0" rtlCol="0" anchor="t" anchorCtr="1"/>
        <a:lstStyle/>
        <a:p>
          <a:pPr algn="l"/>
          <a:r>
            <a:rPr lang="fr-FR" sz="1100" b="1">
              <a:solidFill>
                <a:srgbClr val="353535"/>
              </a:solidFill>
            </a:rPr>
            <a:t>51877 - ALTAVIA - NETTO - 20p Cr - 4 poses en 1 Version - 4 500 000 ex - Fichiers le 8/11 ==&gt; Enlvt le 12/11</a:t>
          </a:r>
        </a:p>
      </xdr:txBody>
    </xdr:sp>
    <xdr:clientData/>
  </xdr:twoCellAnchor>
  <xdr:twoCellAnchor>
    <xdr:from>
      <xdr:col>6</xdr:col>
      <xdr:colOff>127455</xdr:colOff>
      <xdr:row>3</xdr:row>
      <xdr:rowOff>188913</xdr:rowOff>
    </xdr:from>
    <xdr:to>
      <xdr:col>8</xdr:col>
      <xdr:colOff>68941</xdr:colOff>
      <xdr:row>4</xdr:row>
      <xdr:rowOff>20706</xdr:rowOff>
    </xdr:to>
    <xdr:sp macro="Fiche" textlink="">
      <xdr:nvSpPr>
        <xdr:cNvPr id="5" name="__2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/>
      </xdr:nvSpPr>
      <xdr:spPr>
        <a:xfrm>
          <a:off x="3413580" y="1246188"/>
          <a:ext cx="436786" cy="184218"/>
        </a:xfrm>
        <a:prstGeom prst="rect">
          <a:avLst/>
        </a:prstGeom>
        <a:noFill/>
        <a:ln w="9525" cmpd="sng">
          <a:noFill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mpd="sng">
              <a:solidFill>
                <a:schemeClr val="lt1">
                  <a:shade val="50000"/>
                </a:schemeClr>
              </a:solidFill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wrap="none" tIns="12700" rtlCol="0" anchor="t">
          <a:spAutoFit/>
        </a:bodyPr>
        <a:lstStyle/>
        <a:p>
          <a:r>
            <a:rPr lang="fr-FR" sz="800" b="1"/>
            <a:t>11/11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3BE75C-2096-4DD0-9BEF-40FE669912F0}">
  <sheetPr codeName="Feuil1"/>
  <dimension ref="A1:J5"/>
  <sheetViews>
    <sheetView workbookViewId="0">
      <pane ySplit="1" topLeftCell="A2" activePane="bottomLeft" state="frozen"/>
      <selection pane="bottomLeft" activeCell="F15" sqref="F15"/>
    </sheetView>
  </sheetViews>
  <sheetFormatPr baseColWidth="10" defaultRowHeight="15" x14ac:dyDescent="0.25"/>
  <cols>
    <col min="1" max="1" width="10.85546875" style="34"/>
    <col min="2" max="2" width="24" customWidth="1"/>
    <col min="3" max="4" width="15.42578125" style="35" bestFit="1" customWidth="1"/>
    <col min="5" max="5" width="11.5703125" bestFit="1" customWidth="1"/>
    <col min="6" max="6" width="48.42578125" bestFit="1" customWidth="1"/>
    <col min="7" max="7" width="11.42578125" style="71"/>
    <col min="8" max="8" width="30.42578125" bestFit="1" customWidth="1"/>
    <col min="9" max="9" width="15.42578125" style="72" bestFit="1" customWidth="1"/>
    <col min="10" max="10" width="12.85546875" style="73" bestFit="1" customWidth="1"/>
  </cols>
  <sheetData>
    <row r="1" spans="1:10" s="38" customFormat="1" x14ac:dyDescent="0.25">
      <c r="A1" s="37" t="s">
        <v>6</v>
      </c>
      <c r="B1" s="37" t="s">
        <v>15</v>
      </c>
      <c r="C1" s="36" t="s">
        <v>0</v>
      </c>
      <c r="D1" s="36" t="s">
        <v>1</v>
      </c>
      <c r="E1" s="36" t="s">
        <v>7</v>
      </c>
      <c r="F1" s="36" t="s">
        <v>8</v>
      </c>
      <c r="G1" s="69" t="s">
        <v>16</v>
      </c>
      <c r="H1" s="36" t="s">
        <v>17</v>
      </c>
      <c r="I1" s="50" t="s">
        <v>9</v>
      </c>
      <c r="J1" s="40" t="s">
        <v>10</v>
      </c>
    </row>
    <row r="2" spans="1:10" s="38" customFormat="1" x14ac:dyDescent="0.25">
      <c r="A2" s="41">
        <v>0</v>
      </c>
      <c r="B2" s="41" t="s">
        <v>11</v>
      </c>
      <c r="C2" s="42"/>
      <c r="D2" s="42"/>
      <c r="E2" s="41" t="s">
        <v>11</v>
      </c>
      <c r="F2" s="41" t="s">
        <v>11</v>
      </c>
      <c r="G2" s="70" t="s">
        <v>11</v>
      </c>
      <c r="H2" s="41" t="s">
        <v>11</v>
      </c>
      <c r="I2" s="51">
        <v>0</v>
      </c>
      <c r="J2" s="43">
        <v>0</v>
      </c>
    </row>
    <row r="3" spans="1:10" x14ac:dyDescent="0.25">
      <c r="A3" s="34">
        <v>4</v>
      </c>
      <c r="B3" t="s">
        <v>12</v>
      </c>
      <c r="C3" s="35">
        <v>44510.083333333336</v>
      </c>
      <c r="D3" s="35">
        <v>44510.458333333336</v>
      </c>
      <c r="E3" t="s">
        <v>20</v>
      </c>
      <c r="F3" t="s">
        <v>21</v>
      </c>
      <c r="G3" s="71">
        <v>51321</v>
      </c>
      <c r="H3" t="s">
        <v>22</v>
      </c>
      <c r="I3" s="72" t="s">
        <v>19</v>
      </c>
    </row>
    <row r="4" spans="1:10" x14ac:dyDescent="0.25">
      <c r="A4" s="34">
        <v>5</v>
      </c>
      <c r="B4" t="s">
        <v>12</v>
      </c>
      <c r="C4" s="35">
        <v>44510.458333333336</v>
      </c>
      <c r="D4" s="35">
        <v>44511.208333333336</v>
      </c>
      <c r="E4" t="s">
        <v>23</v>
      </c>
      <c r="F4" t="s">
        <v>24</v>
      </c>
      <c r="G4" s="71" t="s">
        <v>18</v>
      </c>
      <c r="H4" t="s">
        <v>25</v>
      </c>
      <c r="I4" s="72" t="s">
        <v>26</v>
      </c>
    </row>
    <row r="5" spans="1:10" x14ac:dyDescent="0.25">
      <c r="A5" s="34">
        <v>6</v>
      </c>
      <c r="B5" t="s">
        <v>13</v>
      </c>
      <c r="C5" s="35">
        <v>44510.125</v>
      </c>
      <c r="D5" s="35">
        <v>44510.916666666664</v>
      </c>
      <c r="E5" t="s">
        <v>27</v>
      </c>
      <c r="F5" t="s">
        <v>28</v>
      </c>
      <c r="G5" s="71" t="s">
        <v>18</v>
      </c>
      <c r="H5" t="s">
        <v>29</v>
      </c>
      <c r="I5" s="72" t="s">
        <v>30</v>
      </c>
    </row>
  </sheetData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B3069-B60D-4CB7-BA98-207BB8129E64}">
  <sheetPr codeName="Feuil3">
    <pageSetUpPr fitToPage="1"/>
  </sheetPr>
  <dimension ref="A1:HX30"/>
  <sheetViews>
    <sheetView showGridLines="0" tabSelected="1" topLeftCell="B1" zoomScale="90" zoomScaleNormal="90" workbookViewId="0">
      <pane xSplit="1" topLeftCell="AQ1" activePane="topRight" state="frozen"/>
      <selection activeCell="B1" sqref="B1"/>
      <selection pane="topRight" activeCell="BG8" sqref="BG8"/>
    </sheetView>
  </sheetViews>
  <sheetFormatPr baseColWidth="10" defaultColWidth="10.85546875" defaultRowHeight="15" x14ac:dyDescent="0.25"/>
  <cols>
    <col min="1" max="1" width="1.85546875" style="11" hidden="1" customWidth="1"/>
    <col min="2" max="2" width="33.140625" style="11" customWidth="1"/>
    <col min="3" max="3" width="5.140625" style="11" customWidth="1"/>
    <col min="4" max="9" width="5.140625" style="39" customWidth="1"/>
    <col min="10" max="16" width="5.140625" style="11" customWidth="1"/>
    <col min="17" max="169" width="5.140625" style="39" customWidth="1"/>
    <col min="170" max="170" width="5.28515625" style="39" customWidth="1"/>
    <col min="171" max="171" width="4.140625" style="39" customWidth="1"/>
    <col min="172" max="195" width="3.5703125" style="11" customWidth="1"/>
    <col min="196" max="16384" width="10.85546875" style="11"/>
  </cols>
  <sheetData>
    <row r="1" spans="1:232" s="61" customFormat="1" ht="40.5" customHeight="1" thickTop="1" thickBot="1" x14ac:dyDescent="1">
      <c r="B1" s="62">
        <f>C1</f>
        <v>44508</v>
      </c>
      <c r="C1" s="66">
        <v>44508</v>
      </c>
      <c r="D1" s="64"/>
      <c r="E1" s="64"/>
      <c r="F1" s="64"/>
      <c r="G1" s="65"/>
      <c r="H1" s="66"/>
      <c r="I1" s="66"/>
      <c r="J1" s="65"/>
      <c r="K1" s="65"/>
      <c r="L1" s="65"/>
      <c r="M1" s="65"/>
      <c r="N1" s="65"/>
      <c r="O1" s="65"/>
      <c r="P1" s="65"/>
      <c r="Q1" s="66"/>
      <c r="R1" s="65"/>
      <c r="S1" s="65"/>
      <c r="T1" s="65"/>
      <c r="U1" s="65"/>
      <c r="V1" s="66"/>
      <c r="W1" s="66"/>
      <c r="X1" s="65"/>
      <c r="Y1" s="65"/>
      <c r="Z1" s="65"/>
      <c r="AA1" s="66">
        <f>C1+1</f>
        <v>44509</v>
      </c>
      <c r="AB1" s="65"/>
      <c r="AC1" s="65"/>
      <c r="AD1" s="65"/>
      <c r="AE1" s="65"/>
      <c r="AF1" s="66"/>
      <c r="AG1" s="66"/>
      <c r="AH1" s="65"/>
      <c r="AI1" s="65"/>
      <c r="AJ1" s="65"/>
      <c r="AK1" s="65"/>
      <c r="AL1" s="65"/>
      <c r="AM1" s="65"/>
      <c r="AN1" s="65"/>
      <c r="AO1" s="66"/>
      <c r="AP1" s="65"/>
      <c r="AQ1" s="65"/>
      <c r="AR1" s="65"/>
      <c r="AS1" s="65"/>
      <c r="AT1" s="66"/>
      <c r="AU1" s="66"/>
      <c r="AV1" s="65"/>
      <c r="AW1" s="65"/>
      <c r="AX1" s="65"/>
      <c r="AY1" s="66">
        <f>AA1+1</f>
        <v>44510</v>
      </c>
      <c r="AZ1" s="65"/>
      <c r="BA1" s="65"/>
      <c r="BB1" s="65"/>
      <c r="BC1" s="65"/>
      <c r="BD1" s="66"/>
      <c r="BE1" s="66"/>
      <c r="BF1" s="65"/>
      <c r="BG1" s="65"/>
      <c r="BH1" s="65"/>
      <c r="BI1" s="65"/>
      <c r="BJ1" s="65"/>
      <c r="BK1" s="65"/>
      <c r="BL1" s="65"/>
      <c r="BM1" s="66"/>
      <c r="BN1" s="65"/>
      <c r="BO1" s="65"/>
      <c r="BP1" s="65"/>
      <c r="BQ1" s="65"/>
      <c r="BR1" s="66"/>
      <c r="BS1" s="66"/>
      <c r="BT1" s="65"/>
      <c r="BU1" s="65"/>
      <c r="BV1" s="65"/>
      <c r="BW1" s="66">
        <f>AY1+1</f>
        <v>44511</v>
      </c>
      <c r="BX1" s="65"/>
      <c r="BY1" s="65"/>
      <c r="BZ1" s="65"/>
      <c r="CA1" s="65"/>
      <c r="CB1" s="66"/>
      <c r="CC1" s="66"/>
      <c r="CD1" s="65"/>
      <c r="CE1" s="65"/>
      <c r="CF1" s="65"/>
      <c r="CG1" s="65"/>
      <c r="CH1" s="65"/>
      <c r="CI1" s="65"/>
      <c r="CJ1" s="65"/>
      <c r="CK1" s="66"/>
      <c r="CL1" s="65"/>
      <c r="CM1" s="65"/>
      <c r="CN1" s="65"/>
      <c r="CO1" s="65"/>
      <c r="CP1" s="66"/>
      <c r="CQ1" s="66"/>
      <c r="CR1" s="65"/>
      <c r="CS1" s="65"/>
      <c r="CT1" s="65"/>
      <c r="CU1" s="66">
        <f>BW1+1</f>
        <v>44512</v>
      </c>
      <c r="CV1" s="65"/>
      <c r="CW1" s="65"/>
      <c r="CX1" s="65"/>
      <c r="CY1" s="65"/>
      <c r="CZ1" s="66"/>
      <c r="DA1" s="66"/>
      <c r="DB1" s="65"/>
      <c r="DC1" s="65"/>
      <c r="DD1" s="65"/>
      <c r="DE1" s="65"/>
      <c r="DF1" s="65"/>
      <c r="DG1" s="65"/>
      <c r="DH1" s="65"/>
      <c r="DI1" s="66"/>
      <c r="DJ1" s="65"/>
      <c r="DK1" s="65"/>
      <c r="DL1" s="65"/>
      <c r="DM1" s="65"/>
      <c r="DN1" s="66"/>
      <c r="DO1" s="66"/>
      <c r="DP1" s="65"/>
      <c r="DQ1" s="65"/>
      <c r="DR1" s="65"/>
      <c r="DS1" s="66">
        <f>CU1+1</f>
        <v>44513</v>
      </c>
      <c r="DT1" s="65"/>
      <c r="DU1" s="65"/>
      <c r="DV1" s="65"/>
      <c r="DW1" s="65"/>
      <c r="DX1" s="66"/>
      <c r="DY1" s="66"/>
      <c r="DZ1" s="65"/>
      <c r="EA1" s="65"/>
      <c r="EB1" s="65"/>
      <c r="EC1" s="65"/>
      <c r="ED1" s="65"/>
      <c r="EE1" s="65"/>
      <c r="EF1" s="65"/>
      <c r="EG1" s="66"/>
      <c r="EH1" s="65"/>
      <c r="EI1" s="65"/>
      <c r="EJ1" s="65"/>
      <c r="EK1" s="65"/>
      <c r="EL1" s="66"/>
      <c r="EM1" s="66"/>
      <c r="EN1" s="65"/>
      <c r="EO1" s="65"/>
      <c r="EP1" s="65"/>
      <c r="EQ1" s="66">
        <f>DS1+1</f>
        <v>44514</v>
      </c>
      <c r="ER1" s="65"/>
      <c r="ES1" s="65"/>
      <c r="ET1" s="65"/>
      <c r="EU1" s="65"/>
      <c r="EV1" s="66"/>
      <c r="EW1" s="66"/>
      <c r="EX1" s="65"/>
      <c r="EY1" s="65"/>
      <c r="EZ1" s="65"/>
      <c r="FA1" s="65"/>
      <c r="FB1" s="65"/>
      <c r="FC1" s="65"/>
      <c r="FD1" s="65"/>
      <c r="FE1" s="66"/>
      <c r="FF1" s="65"/>
      <c r="FG1" s="65"/>
      <c r="FH1" s="65"/>
      <c r="FI1" s="65"/>
      <c r="FJ1" s="66"/>
      <c r="FK1" s="66"/>
      <c r="FL1" s="65"/>
      <c r="FM1" s="65"/>
      <c r="FN1" s="65"/>
      <c r="FO1" s="65"/>
      <c r="HV1" s="63"/>
      <c r="HW1" s="63"/>
      <c r="HX1" s="63"/>
    </row>
    <row r="2" spans="1:232" ht="27.75" customHeight="1" thickTop="1" x14ac:dyDescent="0.25">
      <c r="A2" s="21"/>
      <c r="B2" s="7">
        <v>2021</v>
      </c>
      <c r="C2" s="60">
        <v>0</v>
      </c>
      <c r="D2" s="60">
        <f>C2+1/24</f>
        <v>4.1666666666666664E-2</v>
      </c>
      <c r="E2" s="60">
        <f t="shared" ref="E2:X2" si="0">D2+1/24</f>
        <v>8.3333333333333329E-2</v>
      </c>
      <c r="F2" s="60">
        <f t="shared" si="0"/>
        <v>0.125</v>
      </c>
      <c r="G2" s="60">
        <f t="shared" si="0"/>
        <v>0.16666666666666666</v>
      </c>
      <c r="H2" s="60">
        <f t="shared" si="0"/>
        <v>0.20833333333333331</v>
      </c>
      <c r="I2" s="60">
        <f t="shared" si="0"/>
        <v>0.24999999999999997</v>
      </c>
      <c r="J2" s="60">
        <f t="shared" si="0"/>
        <v>0.29166666666666663</v>
      </c>
      <c r="K2" s="60">
        <f t="shared" si="0"/>
        <v>0.33333333333333331</v>
      </c>
      <c r="L2" s="60">
        <f t="shared" si="0"/>
        <v>0.375</v>
      </c>
      <c r="M2" s="60">
        <f t="shared" si="0"/>
        <v>0.41666666666666669</v>
      </c>
      <c r="N2" s="60">
        <f t="shared" si="0"/>
        <v>0.45833333333333337</v>
      </c>
      <c r="O2" s="60">
        <f t="shared" si="0"/>
        <v>0.5</v>
      </c>
      <c r="P2" s="60">
        <f t="shared" si="0"/>
        <v>0.54166666666666663</v>
      </c>
      <c r="Q2" s="60">
        <f t="shared" si="0"/>
        <v>0.58333333333333326</v>
      </c>
      <c r="R2" s="60">
        <f t="shared" si="0"/>
        <v>0.62499999999999989</v>
      </c>
      <c r="S2" s="60">
        <f t="shared" si="0"/>
        <v>0.66666666666666652</v>
      </c>
      <c r="T2" s="60">
        <f t="shared" si="0"/>
        <v>0.70833333333333315</v>
      </c>
      <c r="U2" s="60">
        <f t="shared" si="0"/>
        <v>0.74999999999999978</v>
      </c>
      <c r="V2" s="60">
        <f t="shared" si="0"/>
        <v>0.79166666666666641</v>
      </c>
      <c r="W2" s="60">
        <f t="shared" si="0"/>
        <v>0.83333333333333304</v>
      </c>
      <c r="X2" s="60">
        <f t="shared" si="0"/>
        <v>0.87499999999999967</v>
      </c>
      <c r="Y2" s="60">
        <f t="shared" ref="Y2" si="1">X2+1/24</f>
        <v>0.9166666666666663</v>
      </c>
      <c r="Z2" s="60">
        <f t="shared" ref="Z2" si="2">Y2+1/24</f>
        <v>0.95833333333333293</v>
      </c>
      <c r="AA2" s="60">
        <f t="shared" ref="AA2" si="3">Z2+1/24</f>
        <v>0.99999999999999956</v>
      </c>
      <c r="AB2" s="60">
        <f t="shared" ref="AB2" si="4">AA2+1/24</f>
        <v>1.0416666666666663</v>
      </c>
      <c r="AC2" s="60">
        <f t="shared" ref="AC2" si="5">AB2+1/24</f>
        <v>1.083333333333333</v>
      </c>
      <c r="AD2" s="60">
        <f t="shared" ref="AD2" si="6">AC2+1/24</f>
        <v>1.1249999999999998</v>
      </c>
      <c r="AE2" s="60">
        <f t="shared" ref="AE2" si="7">AD2+1/24</f>
        <v>1.1666666666666665</v>
      </c>
      <c r="AF2" s="60">
        <f t="shared" ref="AF2" si="8">AE2+1/24</f>
        <v>1.2083333333333333</v>
      </c>
      <c r="AG2" s="60">
        <f t="shared" ref="AG2" si="9">AF2+1/24</f>
        <v>1.25</v>
      </c>
      <c r="AH2" s="60">
        <f t="shared" ref="AH2" si="10">AG2+1/24</f>
        <v>1.2916666666666667</v>
      </c>
      <c r="AI2" s="60">
        <f t="shared" ref="AI2" si="11">AH2+1/24</f>
        <v>1.3333333333333335</v>
      </c>
      <c r="AJ2" s="60">
        <f t="shared" ref="AJ2" si="12">AI2+1/24</f>
        <v>1.3750000000000002</v>
      </c>
      <c r="AK2" s="60">
        <f t="shared" ref="AK2" si="13">AJ2+1/24</f>
        <v>1.416666666666667</v>
      </c>
      <c r="AL2" s="60">
        <f t="shared" ref="AL2" si="14">AK2+1/24</f>
        <v>1.4583333333333337</v>
      </c>
      <c r="AM2" s="60">
        <f t="shared" ref="AM2" si="15">AL2+1/24</f>
        <v>1.5000000000000004</v>
      </c>
      <c r="AN2" s="60">
        <f t="shared" ref="AN2" si="16">AM2+1/24</f>
        <v>1.5416666666666672</v>
      </c>
      <c r="AO2" s="60">
        <f t="shared" ref="AO2" si="17">AN2+1/24</f>
        <v>1.5833333333333339</v>
      </c>
      <c r="AP2" s="60">
        <f t="shared" ref="AP2" si="18">AO2+1/24</f>
        <v>1.6250000000000007</v>
      </c>
      <c r="AQ2" s="60">
        <f t="shared" ref="AQ2" si="19">AP2+1/24</f>
        <v>1.6666666666666674</v>
      </c>
      <c r="AR2" s="60">
        <f t="shared" ref="AR2" si="20">AQ2+1/24</f>
        <v>1.7083333333333341</v>
      </c>
      <c r="AS2" s="60">
        <f t="shared" ref="AS2" si="21">AR2+1/24</f>
        <v>1.7500000000000009</v>
      </c>
      <c r="AT2" s="60">
        <f t="shared" ref="AT2" si="22">AS2+1/24</f>
        <v>1.7916666666666676</v>
      </c>
      <c r="AU2" s="60">
        <f t="shared" ref="AU2" si="23">AT2+1/24</f>
        <v>1.8333333333333344</v>
      </c>
      <c r="AV2" s="60">
        <f t="shared" ref="AV2" si="24">AU2+1/24</f>
        <v>1.8750000000000011</v>
      </c>
      <c r="AW2" s="60">
        <f t="shared" ref="AW2" si="25">AV2+1/24</f>
        <v>1.9166666666666679</v>
      </c>
      <c r="AX2" s="60">
        <f t="shared" ref="AX2" si="26">AW2+1/24</f>
        <v>1.9583333333333346</v>
      </c>
      <c r="AY2" s="60">
        <f t="shared" ref="AY2" si="27">AX2+1/24</f>
        <v>2.0000000000000013</v>
      </c>
      <c r="AZ2" s="60">
        <f t="shared" ref="AZ2" si="28">AY2+1/24</f>
        <v>2.0416666666666679</v>
      </c>
      <c r="BA2" s="60">
        <f t="shared" ref="BA2" si="29">AZ2+1/24</f>
        <v>2.0833333333333344</v>
      </c>
      <c r="BB2" s="60">
        <f t="shared" ref="BB2" si="30">BA2+1/24</f>
        <v>2.1250000000000009</v>
      </c>
      <c r="BC2" s="60">
        <f t="shared" ref="BC2" si="31">BB2+1/24</f>
        <v>2.1666666666666674</v>
      </c>
      <c r="BD2" s="60">
        <f t="shared" ref="BD2" si="32">BC2+1/24</f>
        <v>2.2083333333333339</v>
      </c>
      <c r="BE2" s="60">
        <f t="shared" ref="BE2" si="33">BD2+1/24</f>
        <v>2.2500000000000004</v>
      </c>
      <c r="BF2" s="60">
        <f t="shared" ref="BF2" si="34">BE2+1/24</f>
        <v>2.291666666666667</v>
      </c>
      <c r="BG2" s="60">
        <f t="shared" ref="BG2" si="35">BF2+1/24</f>
        <v>2.3333333333333335</v>
      </c>
      <c r="BH2" s="60">
        <f t="shared" ref="BH2" si="36">BG2+1/24</f>
        <v>2.375</v>
      </c>
      <c r="BI2" s="60">
        <f t="shared" ref="BI2" si="37">BH2+1/24</f>
        <v>2.4166666666666665</v>
      </c>
      <c r="BJ2" s="60">
        <f t="shared" ref="BJ2" si="38">BI2+1/24</f>
        <v>2.458333333333333</v>
      </c>
      <c r="BK2" s="60">
        <f t="shared" ref="BK2" si="39">BJ2+1/24</f>
        <v>2.4999999999999996</v>
      </c>
      <c r="BL2" s="60">
        <f t="shared" ref="BL2" si="40">BK2+1/24</f>
        <v>2.5416666666666661</v>
      </c>
      <c r="BM2" s="60">
        <f t="shared" ref="BM2" si="41">BL2+1/24</f>
        <v>2.5833333333333326</v>
      </c>
      <c r="BN2" s="60">
        <f t="shared" ref="BN2" si="42">BM2+1/24</f>
        <v>2.6249999999999991</v>
      </c>
      <c r="BO2" s="60">
        <f t="shared" ref="BO2" si="43">BN2+1/24</f>
        <v>2.6666666666666656</v>
      </c>
      <c r="BP2" s="60">
        <f t="shared" ref="BP2" si="44">BO2+1/24</f>
        <v>2.7083333333333321</v>
      </c>
      <c r="BQ2" s="60">
        <f t="shared" ref="BQ2" si="45">BP2+1/24</f>
        <v>2.7499999999999987</v>
      </c>
      <c r="BR2" s="60">
        <f t="shared" ref="BR2" si="46">BQ2+1/24</f>
        <v>2.7916666666666652</v>
      </c>
      <c r="BS2" s="60">
        <f t="shared" ref="BS2" si="47">BR2+1/24</f>
        <v>2.8333333333333317</v>
      </c>
      <c r="BT2" s="60">
        <f t="shared" ref="BT2" si="48">BS2+1/24</f>
        <v>2.8749999999999982</v>
      </c>
      <c r="BU2" s="60">
        <f t="shared" ref="BU2" si="49">BT2+1/24</f>
        <v>2.9166666666666647</v>
      </c>
      <c r="BV2" s="60">
        <f t="shared" ref="BV2" si="50">BU2+1/24</f>
        <v>2.9583333333333313</v>
      </c>
      <c r="BW2" s="60">
        <f t="shared" ref="BW2" si="51">BV2+1/24</f>
        <v>2.9999999999999978</v>
      </c>
      <c r="BX2" s="60">
        <f t="shared" ref="BX2" si="52">BW2+1/24</f>
        <v>3.0416666666666643</v>
      </c>
      <c r="BY2" s="60">
        <f t="shared" ref="BY2" si="53">BX2+1/24</f>
        <v>3.0833333333333308</v>
      </c>
      <c r="BZ2" s="60">
        <f t="shared" ref="BZ2" si="54">BY2+1/24</f>
        <v>3.1249999999999973</v>
      </c>
      <c r="CA2" s="60">
        <f t="shared" ref="CA2" si="55">BZ2+1/24</f>
        <v>3.1666666666666639</v>
      </c>
      <c r="CB2" s="60">
        <f t="shared" ref="CB2" si="56">CA2+1/24</f>
        <v>3.2083333333333304</v>
      </c>
      <c r="CC2" s="60">
        <f t="shared" ref="CC2" si="57">CB2+1/24</f>
        <v>3.2499999999999969</v>
      </c>
      <c r="CD2" s="60">
        <f t="shared" ref="CD2" si="58">CC2+1/24</f>
        <v>3.2916666666666634</v>
      </c>
      <c r="CE2" s="60">
        <f t="shared" ref="CE2" si="59">CD2+1/24</f>
        <v>3.3333333333333299</v>
      </c>
      <c r="CF2" s="60">
        <f t="shared" ref="CF2" si="60">CE2+1/24</f>
        <v>3.3749999999999964</v>
      </c>
      <c r="CG2" s="60">
        <f t="shared" ref="CG2" si="61">CF2+1/24</f>
        <v>3.416666666666663</v>
      </c>
      <c r="CH2" s="60">
        <f t="shared" ref="CH2" si="62">CG2+1/24</f>
        <v>3.4583333333333295</v>
      </c>
      <c r="CI2" s="60">
        <f t="shared" ref="CI2" si="63">CH2+1/24</f>
        <v>3.499999999999996</v>
      </c>
      <c r="CJ2" s="60">
        <f t="shared" ref="CJ2" si="64">CI2+1/24</f>
        <v>3.5416666666666625</v>
      </c>
      <c r="CK2" s="60">
        <f t="shared" ref="CK2" si="65">CJ2+1/24</f>
        <v>3.583333333333329</v>
      </c>
      <c r="CL2" s="60">
        <f t="shared" ref="CL2" si="66">CK2+1/24</f>
        <v>3.6249999999999956</v>
      </c>
      <c r="CM2" s="60">
        <f t="shared" ref="CM2" si="67">CL2+1/24</f>
        <v>3.6666666666666621</v>
      </c>
      <c r="CN2" s="60">
        <f t="shared" ref="CN2" si="68">CM2+1/24</f>
        <v>3.7083333333333286</v>
      </c>
      <c r="CO2" s="60">
        <f t="shared" ref="CO2" si="69">CN2+1/24</f>
        <v>3.7499999999999951</v>
      </c>
      <c r="CP2" s="60">
        <f t="shared" ref="CP2" si="70">CO2+1/24</f>
        <v>3.7916666666666616</v>
      </c>
      <c r="CQ2" s="60">
        <f t="shared" ref="CQ2" si="71">CP2+1/24</f>
        <v>3.8333333333333282</v>
      </c>
      <c r="CR2" s="60">
        <f t="shared" ref="CR2" si="72">CQ2+1/24</f>
        <v>3.8749999999999947</v>
      </c>
      <c r="CS2" s="60">
        <f t="shared" ref="CS2" si="73">CR2+1/24</f>
        <v>3.9166666666666612</v>
      </c>
      <c r="CT2" s="60">
        <f t="shared" ref="CT2" si="74">CS2+1/24</f>
        <v>3.9583333333333277</v>
      </c>
      <c r="CU2" s="60">
        <f t="shared" ref="CU2" si="75">CT2+1/24</f>
        <v>3.9999999999999942</v>
      </c>
      <c r="CV2" s="60">
        <f t="shared" ref="CV2" si="76">CU2+1/24</f>
        <v>4.0416666666666607</v>
      </c>
      <c r="CW2" s="60">
        <f t="shared" ref="CW2" si="77">CV2+1/24</f>
        <v>4.0833333333333277</v>
      </c>
      <c r="CX2" s="60">
        <f t="shared" ref="CX2" si="78">CW2+1/24</f>
        <v>4.1249999999999947</v>
      </c>
      <c r="CY2" s="60">
        <f t="shared" ref="CY2" si="79">CX2+1/24</f>
        <v>4.1666666666666616</v>
      </c>
      <c r="CZ2" s="60">
        <f t="shared" ref="CZ2" si="80">CY2+1/24</f>
        <v>4.2083333333333286</v>
      </c>
      <c r="DA2" s="60">
        <f t="shared" ref="DA2" si="81">CZ2+1/24</f>
        <v>4.2499999999999956</v>
      </c>
      <c r="DB2" s="60">
        <f t="shared" ref="DB2" si="82">DA2+1/24</f>
        <v>4.2916666666666625</v>
      </c>
      <c r="DC2" s="60">
        <f t="shared" ref="DC2" si="83">DB2+1/24</f>
        <v>4.3333333333333295</v>
      </c>
      <c r="DD2" s="60">
        <f t="shared" ref="DD2" si="84">DC2+1/24</f>
        <v>4.3749999999999964</v>
      </c>
      <c r="DE2" s="60">
        <f t="shared" ref="DE2" si="85">DD2+1/24</f>
        <v>4.4166666666666634</v>
      </c>
      <c r="DF2" s="60">
        <f t="shared" ref="DF2" si="86">DE2+1/24</f>
        <v>4.4583333333333304</v>
      </c>
      <c r="DG2" s="60">
        <f t="shared" ref="DG2" si="87">DF2+1/24</f>
        <v>4.4999999999999973</v>
      </c>
      <c r="DH2" s="60">
        <f t="shared" ref="DH2" si="88">DG2+1/24</f>
        <v>4.5416666666666643</v>
      </c>
      <c r="DI2" s="60">
        <f t="shared" ref="DI2" si="89">DH2+1/24</f>
        <v>4.5833333333333313</v>
      </c>
      <c r="DJ2" s="60">
        <f t="shared" ref="DJ2" si="90">DI2+1/24</f>
        <v>4.6249999999999982</v>
      </c>
      <c r="DK2" s="60">
        <f t="shared" ref="DK2" si="91">DJ2+1/24</f>
        <v>4.6666666666666652</v>
      </c>
      <c r="DL2" s="60">
        <f t="shared" ref="DL2" si="92">DK2+1/24</f>
        <v>4.7083333333333321</v>
      </c>
      <c r="DM2" s="60">
        <f t="shared" ref="DM2" si="93">DL2+1/24</f>
        <v>4.7499999999999991</v>
      </c>
      <c r="DN2" s="60">
        <f t="shared" ref="DN2" si="94">DM2+1/24</f>
        <v>4.7916666666666661</v>
      </c>
      <c r="DO2" s="60">
        <f t="shared" ref="DO2" si="95">DN2+1/24</f>
        <v>4.833333333333333</v>
      </c>
      <c r="DP2" s="60">
        <f t="shared" ref="DP2" si="96">DO2+1/24</f>
        <v>4.875</v>
      </c>
      <c r="DQ2" s="60">
        <f t="shared" ref="DQ2" si="97">DP2+1/24</f>
        <v>4.916666666666667</v>
      </c>
      <c r="DR2" s="60">
        <f t="shared" ref="DR2" si="98">DQ2+1/24</f>
        <v>4.9583333333333339</v>
      </c>
      <c r="DS2" s="60">
        <f t="shared" ref="DS2" si="99">DR2+1/24</f>
        <v>5.0000000000000009</v>
      </c>
      <c r="DT2" s="60">
        <f t="shared" ref="DT2" si="100">DS2+1/24</f>
        <v>5.0416666666666679</v>
      </c>
      <c r="DU2" s="60">
        <f t="shared" ref="DU2" si="101">DT2+1/24</f>
        <v>5.0833333333333348</v>
      </c>
      <c r="DV2" s="60">
        <f t="shared" ref="DV2" si="102">DU2+1/24</f>
        <v>5.1250000000000018</v>
      </c>
      <c r="DW2" s="60">
        <f t="shared" ref="DW2" si="103">DV2+1/24</f>
        <v>5.1666666666666687</v>
      </c>
      <c r="DX2" s="60">
        <f t="shared" ref="DX2" si="104">DW2+1/24</f>
        <v>5.2083333333333357</v>
      </c>
      <c r="DY2" s="60">
        <f t="shared" ref="DY2" si="105">DX2+1/24</f>
        <v>5.2500000000000027</v>
      </c>
      <c r="DZ2" s="60">
        <f t="shared" ref="DZ2" si="106">DY2+1/24</f>
        <v>5.2916666666666696</v>
      </c>
      <c r="EA2" s="60">
        <f t="shared" ref="EA2" si="107">DZ2+1/24</f>
        <v>5.3333333333333366</v>
      </c>
      <c r="EB2" s="60">
        <f t="shared" ref="EB2" si="108">EA2+1/24</f>
        <v>5.3750000000000036</v>
      </c>
      <c r="EC2" s="60">
        <f t="shared" ref="EC2" si="109">EB2+1/24</f>
        <v>5.4166666666666705</v>
      </c>
      <c r="ED2" s="60">
        <f t="shared" ref="ED2" si="110">EC2+1/24</f>
        <v>5.4583333333333375</v>
      </c>
      <c r="EE2" s="60">
        <f t="shared" ref="EE2" si="111">ED2+1/24</f>
        <v>5.5000000000000044</v>
      </c>
      <c r="EF2" s="60">
        <f t="shared" ref="EF2" si="112">EE2+1/24</f>
        <v>5.5416666666666714</v>
      </c>
      <c r="EG2" s="60">
        <f t="shared" ref="EG2" si="113">EF2+1/24</f>
        <v>5.5833333333333384</v>
      </c>
      <c r="EH2" s="60">
        <f t="shared" ref="EH2" si="114">EG2+1/24</f>
        <v>5.6250000000000053</v>
      </c>
      <c r="EI2" s="60">
        <f t="shared" ref="EI2" si="115">EH2+1/24</f>
        <v>5.6666666666666723</v>
      </c>
      <c r="EJ2" s="60">
        <f t="shared" ref="EJ2" si="116">EI2+1/24</f>
        <v>5.7083333333333393</v>
      </c>
      <c r="EK2" s="60">
        <f t="shared" ref="EK2" si="117">EJ2+1/24</f>
        <v>5.7500000000000062</v>
      </c>
      <c r="EL2" s="60">
        <f t="shared" ref="EL2" si="118">EK2+1/24</f>
        <v>5.7916666666666732</v>
      </c>
      <c r="EM2" s="60">
        <f t="shared" ref="EM2" si="119">EL2+1/24</f>
        <v>5.8333333333333401</v>
      </c>
      <c r="EN2" s="60">
        <f t="shared" ref="EN2" si="120">EM2+1/24</f>
        <v>5.8750000000000071</v>
      </c>
      <c r="EO2" s="60">
        <f t="shared" ref="EO2" si="121">EN2+1/24</f>
        <v>5.9166666666666741</v>
      </c>
      <c r="EP2" s="60">
        <f t="shared" ref="EP2" si="122">EO2+1/24</f>
        <v>5.958333333333341</v>
      </c>
      <c r="EQ2" s="60">
        <f t="shared" ref="EQ2" si="123">EP2+1/24</f>
        <v>6.000000000000008</v>
      </c>
      <c r="ER2" s="60">
        <f t="shared" ref="ER2" si="124">EQ2+1/24</f>
        <v>6.041666666666675</v>
      </c>
      <c r="ES2" s="60">
        <f t="shared" ref="ES2" si="125">ER2+1/24</f>
        <v>6.0833333333333419</v>
      </c>
      <c r="ET2" s="60">
        <f t="shared" ref="ET2" si="126">ES2+1/24</f>
        <v>6.1250000000000089</v>
      </c>
      <c r="EU2" s="60">
        <f t="shared" ref="EU2" si="127">ET2+1/24</f>
        <v>6.1666666666666758</v>
      </c>
      <c r="EV2" s="60">
        <f t="shared" ref="EV2" si="128">EU2+1/24</f>
        <v>6.2083333333333428</v>
      </c>
      <c r="EW2" s="60">
        <f t="shared" ref="EW2" si="129">EV2+1/24</f>
        <v>6.2500000000000098</v>
      </c>
      <c r="EX2" s="60">
        <f t="shared" ref="EX2" si="130">EW2+1/24</f>
        <v>6.2916666666666767</v>
      </c>
      <c r="EY2" s="60">
        <f t="shared" ref="EY2" si="131">EX2+1/24</f>
        <v>6.3333333333333437</v>
      </c>
      <c r="EZ2" s="60">
        <f t="shared" ref="EZ2" si="132">EY2+1/24</f>
        <v>6.3750000000000107</v>
      </c>
      <c r="FA2" s="60">
        <f t="shared" ref="FA2" si="133">EZ2+1/24</f>
        <v>6.4166666666666776</v>
      </c>
      <c r="FB2" s="60">
        <f t="shared" ref="FB2" si="134">FA2+1/24</f>
        <v>6.4583333333333446</v>
      </c>
      <c r="FC2" s="60">
        <f t="shared" ref="FC2" si="135">FB2+1/24</f>
        <v>6.5000000000000115</v>
      </c>
      <c r="FD2" s="60">
        <f t="shared" ref="FD2" si="136">FC2+1/24</f>
        <v>6.5416666666666785</v>
      </c>
      <c r="FE2" s="60">
        <f t="shared" ref="FE2" si="137">FD2+1/24</f>
        <v>6.5833333333333455</v>
      </c>
      <c r="FF2" s="60">
        <f t="shared" ref="FF2" si="138">FE2+1/24</f>
        <v>6.6250000000000124</v>
      </c>
      <c r="FG2" s="60">
        <f t="shared" ref="FG2" si="139">FF2+1/24</f>
        <v>6.6666666666666794</v>
      </c>
      <c r="FH2" s="60">
        <f t="shared" ref="FH2" si="140">FG2+1/24</f>
        <v>6.7083333333333464</v>
      </c>
      <c r="FI2" s="60">
        <f t="shared" ref="FI2" si="141">FH2+1/24</f>
        <v>6.7500000000000133</v>
      </c>
      <c r="FJ2" s="60">
        <f t="shared" ref="FJ2" si="142">FI2+1/24</f>
        <v>6.7916666666666803</v>
      </c>
      <c r="FK2" s="60">
        <f t="shared" ref="FK2" si="143">FJ2+1/24</f>
        <v>6.8333333333333472</v>
      </c>
      <c r="FL2" s="60">
        <f t="shared" ref="FL2" si="144">FK2+1/24</f>
        <v>6.8750000000000142</v>
      </c>
      <c r="FM2" s="60">
        <f t="shared" ref="FM2" si="145">FL2+1/24</f>
        <v>6.9166666666666812</v>
      </c>
      <c r="FN2" s="60">
        <f t="shared" ref="FN2" si="146">FM2+1/24</f>
        <v>6.9583333333333481</v>
      </c>
      <c r="FO2" s="60">
        <f t="shared" ref="FO2" si="147">FN2+1/24</f>
        <v>7.0000000000000151</v>
      </c>
      <c r="FP2" s="49"/>
      <c r="FQ2" s="28"/>
      <c r="FR2" s="28"/>
      <c r="FS2" s="28"/>
      <c r="FT2" s="28"/>
      <c r="FU2" s="28"/>
      <c r="FV2" s="28"/>
      <c r="FW2" s="28"/>
      <c r="FX2" s="28"/>
      <c r="FY2" s="28"/>
      <c r="FZ2" s="28"/>
      <c r="GA2" s="28"/>
      <c r="GB2" s="28"/>
      <c r="GC2" s="28"/>
      <c r="GD2" s="28"/>
      <c r="GE2" s="28"/>
      <c r="GF2" s="28"/>
      <c r="GG2" s="28"/>
      <c r="GH2" s="28"/>
      <c r="GI2" s="28"/>
      <c r="HV2" s="29"/>
      <c r="HW2" s="29"/>
      <c r="HX2" s="29"/>
    </row>
    <row r="3" spans="1:232" ht="49.5" customHeight="1" x14ac:dyDescent="0.25">
      <c r="A3" s="13"/>
      <c r="B3" s="44" t="s">
        <v>12</v>
      </c>
      <c r="C3" s="53"/>
      <c r="D3" s="54"/>
      <c r="E3" s="54"/>
      <c r="F3" s="54"/>
      <c r="G3" s="54"/>
      <c r="H3" s="54"/>
      <c r="I3" s="54"/>
      <c r="J3" s="54"/>
      <c r="K3" s="54"/>
      <c r="L3" s="54"/>
      <c r="M3" s="54"/>
      <c r="N3" s="54"/>
      <c r="O3" s="54"/>
      <c r="P3" s="54"/>
      <c r="Q3" s="54"/>
      <c r="R3" s="54"/>
      <c r="S3" s="54"/>
      <c r="T3" s="54"/>
      <c r="U3" s="54"/>
      <c r="V3" s="54"/>
      <c r="W3" s="54"/>
      <c r="X3" s="54"/>
      <c r="Y3" s="54"/>
      <c r="Z3" s="54"/>
      <c r="AA3" s="54"/>
      <c r="AB3" s="54"/>
      <c r="AC3" s="54"/>
      <c r="AD3" s="54"/>
      <c r="AE3" s="54"/>
      <c r="AF3" s="54"/>
      <c r="AG3" s="54"/>
      <c r="AH3" s="54"/>
      <c r="AI3" s="54"/>
      <c r="AJ3" s="54"/>
      <c r="AK3" s="54"/>
      <c r="AL3" s="54"/>
      <c r="AM3" s="54"/>
      <c r="AN3" s="54"/>
      <c r="AO3" s="54"/>
      <c r="AP3" s="54"/>
      <c r="AQ3" s="54"/>
      <c r="AR3" s="54"/>
      <c r="AS3" s="54"/>
      <c r="AT3" s="54"/>
      <c r="AU3" s="54"/>
      <c r="AV3" s="54"/>
      <c r="AW3" s="54"/>
      <c r="AX3" s="54"/>
      <c r="AY3" s="54"/>
      <c r="AZ3" s="54"/>
      <c r="BA3" s="54"/>
      <c r="BB3" s="54"/>
      <c r="BC3" s="54"/>
      <c r="BD3" s="54"/>
      <c r="BE3" s="54"/>
      <c r="BF3" s="54"/>
      <c r="BG3" s="54"/>
      <c r="BH3" s="54"/>
      <c r="BI3" s="54"/>
      <c r="BJ3" s="54"/>
      <c r="BK3" s="54"/>
      <c r="BL3" s="54"/>
      <c r="BM3" s="54"/>
      <c r="BN3" s="54"/>
      <c r="BO3" s="54"/>
      <c r="BP3" s="54"/>
      <c r="BQ3" s="54"/>
      <c r="BR3" s="54"/>
      <c r="BS3" s="54"/>
      <c r="BT3" s="54"/>
      <c r="BU3" s="54"/>
      <c r="BV3" s="54"/>
      <c r="BW3" s="54"/>
      <c r="BX3" s="54"/>
      <c r="BY3" s="54"/>
      <c r="BZ3" s="54"/>
      <c r="CA3" s="54"/>
      <c r="CB3" s="54"/>
      <c r="CC3" s="67"/>
      <c r="CD3" s="67"/>
      <c r="CE3" s="67"/>
      <c r="CF3" s="67"/>
      <c r="CG3" s="67"/>
      <c r="CH3" s="67"/>
      <c r="CI3" s="67"/>
      <c r="CJ3" s="67"/>
      <c r="CK3" s="67"/>
      <c r="CL3" s="67"/>
      <c r="CM3" s="67"/>
      <c r="CN3" s="67"/>
      <c r="CO3" s="67"/>
      <c r="CP3" s="67"/>
      <c r="CQ3" s="67"/>
      <c r="CR3" s="67"/>
      <c r="CS3" s="67"/>
      <c r="CT3" s="67"/>
      <c r="CU3" s="67"/>
      <c r="CV3" s="67"/>
      <c r="CW3" s="67"/>
      <c r="CX3" s="67"/>
      <c r="CY3" s="67"/>
      <c r="CZ3" s="54"/>
      <c r="DA3" s="54"/>
      <c r="DB3" s="54"/>
      <c r="DC3" s="54"/>
      <c r="DD3" s="54"/>
      <c r="DE3" s="54"/>
      <c r="DF3" s="54"/>
      <c r="DG3" s="54"/>
      <c r="DH3" s="54"/>
      <c r="DI3" s="54"/>
      <c r="DJ3" s="54"/>
      <c r="DK3" s="54"/>
      <c r="DL3" s="54"/>
      <c r="DM3" s="54"/>
      <c r="DN3" s="54"/>
      <c r="DO3" s="54"/>
      <c r="DP3" s="54"/>
      <c r="DQ3" s="54"/>
      <c r="DR3" s="54"/>
      <c r="DS3" s="54"/>
      <c r="DT3" s="54"/>
      <c r="DU3" s="54"/>
      <c r="DV3" s="54"/>
      <c r="DW3" s="54"/>
      <c r="DX3" s="54"/>
      <c r="DY3" s="54"/>
      <c r="DZ3" s="54"/>
      <c r="EA3" s="54"/>
      <c r="EB3" s="54"/>
      <c r="EC3" s="54"/>
      <c r="ED3" s="54"/>
      <c r="EE3" s="54"/>
      <c r="EF3" s="54"/>
      <c r="EG3" s="54"/>
      <c r="EH3" s="54"/>
      <c r="EI3" s="54"/>
      <c r="EJ3" s="55"/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6"/>
      <c r="EV3" s="56"/>
      <c r="EW3" s="56"/>
      <c r="EX3" s="56"/>
      <c r="EY3" s="56"/>
      <c r="EZ3" s="56"/>
      <c r="FA3" s="56"/>
      <c r="FB3" s="56"/>
      <c r="FC3" s="56"/>
      <c r="FD3" s="56"/>
      <c r="FE3" s="56"/>
      <c r="FF3" s="56"/>
      <c r="FG3" s="56"/>
      <c r="FH3" s="56"/>
      <c r="FI3" s="56"/>
      <c r="FJ3" s="54"/>
      <c r="FK3" s="54"/>
      <c r="FL3" s="54"/>
      <c r="FM3" s="54"/>
      <c r="FN3" s="54"/>
      <c r="FO3" s="54"/>
      <c r="FP3" s="28"/>
      <c r="FQ3" s="28"/>
      <c r="FR3" s="28"/>
      <c r="FS3" s="28"/>
      <c r="FT3" s="28"/>
      <c r="FU3" s="28"/>
      <c r="FV3" s="28"/>
      <c r="FW3" s="28"/>
      <c r="FX3" s="28"/>
      <c r="FY3" s="28"/>
      <c r="FZ3" s="28"/>
      <c r="GA3" s="28"/>
      <c r="GB3" s="28"/>
      <c r="GC3" s="28"/>
      <c r="GD3" s="28"/>
      <c r="GE3" s="28"/>
      <c r="GF3" s="28"/>
      <c r="GG3" s="28"/>
      <c r="GH3" s="28"/>
      <c r="GI3" s="28"/>
      <c r="HV3" s="18" t="s">
        <v>2</v>
      </c>
      <c r="HW3" s="20">
        <f>DATE($B$2,1,1)</f>
        <v>44197</v>
      </c>
      <c r="HX3" s="20">
        <f>DATE($B$2+1,1,1)</f>
        <v>44562</v>
      </c>
    </row>
    <row r="4" spans="1:232" ht="49.5" customHeight="1" x14ac:dyDescent="0.25">
      <c r="A4" s="14"/>
      <c r="B4" s="45" t="s">
        <v>13</v>
      </c>
      <c r="C4" s="57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V4" s="52"/>
      <c r="AW4" s="52"/>
      <c r="AX4" s="52"/>
      <c r="AY4" s="52"/>
      <c r="AZ4" s="52"/>
      <c r="BA4" s="52"/>
      <c r="BB4" s="52"/>
      <c r="BC4" s="52"/>
      <c r="BD4" s="52"/>
      <c r="BE4" s="52"/>
      <c r="BF4" s="52"/>
      <c r="BG4" s="52"/>
      <c r="BH4" s="52"/>
      <c r="BI4" s="52"/>
      <c r="BJ4" s="52"/>
      <c r="BK4" s="52"/>
      <c r="BL4" s="52"/>
      <c r="BM4" s="52"/>
      <c r="BN4" s="52"/>
      <c r="BO4" s="52"/>
      <c r="BP4" s="52"/>
      <c r="BQ4" s="52"/>
      <c r="BR4" s="52"/>
      <c r="BS4" s="52"/>
      <c r="BT4" s="52"/>
      <c r="BU4" s="52"/>
      <c r="BV4" s="52"/>
      <c r="BW4" s="52"/>
      <c r="BX4" s="52"/>
      <c r="BY4" s="52"/>
      <c r="BZ4" s="52"/>
      <c r="CA4" s="52"/>
      <c r="CB4" s="52"/>
      <c r="CC4" s="68"/>
      <c r="CD4" s="68"/>
      <c r="CE4" s="68"/>
      <c r="CF4" s="68"/>
      <c r="CG4" s="68"/>
      <c r="CH4" s="68"/>
      <c r="CI4" s="68"/>
      <c r="CJ4" s="68"/>
      <c r="CK4" s="68"/>
      <c r="CL4" s="68"/>
      <c r="CM4" s="68"/>
      <c r="CN4" s="68"/>
      <c r="CO4" s="68"/>
      <c r="CP4" s="68"/>
      <c r="CQ4" s="68"/>
      <c r="CR4" s="68"/>
      <c r="CS4" s="68"/>
      <c r="CT4" s="68"/>
      <c r="CU4" s="68"/>
      <c r="CV4" s="68"/>
      <c r="CW4" s="68"/>
      <c r="CX4" s="68"/>
      <c r="CY4" s="68"/>
      <c r="CZ4" s="52"/>
      <c r="DA4" s="52"/>
      <c r="DB4" s="52"/>
      <c r="DC4" s="52"/>
      <c r="DD4" s="52"/>
      <c r="DE4" s="52"/>
      <c r="DF4" s="52"/>
      <c r="DG4" s="52"/>
      <c r="DH4" s="52"/>
      <c r="DI4" s="52"/>
      <c r="DJ4" s="52"/>
      <c r="DK4" s="52"/>
      <c r="DL4" s="52"/>
      <c r="DM4" s="52"/>
      <c r="DN4" s="52"/>
      <c r="DO4" s="52"/>
      <c r="DP4" s="52"/>
      <c r="DQ4" s="52"/>
      <c r="DR4" s="52"/>
      <c r="DS4" s="52"/>
      <c r="DT4" s="52"/>
      <c r="DU4" s="52"/>
      <c r="DV4" s="52"/>
      <c r="DW4" s="52"/>
      <c r="DX4" s="52"/>
      <c r="DY4" s="52"/>
      <c r="DZ4" s="52"/>
      <c r="EA4" s="52"/>
      <c r="EB4" s="52"/>
      <c r="EC4" s="52"/>
      <c r="ED4" s="52"/>
      <c r="EE4" s="52"/>
      <c r="EF4" s="52"/>
      <c r="EG4" s="52"/>
      <c r="EH4" s="52"/>
      <c r="EI4" s="52"/>
      <c r="EJ4" s="58"/>
      <c r="EK4" s="59"/>
      <c r="EL4" s="59"/>
      <c r="EM4" s="59"/>
      <c r="EN4" s="59"/>
      <c r="EO4" s="59"/>
      <c r="EP4" s="59"/>
      <c r="EQ4" s="59"/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59"/>
      <c r="FD4" s="59"/>
      <c r="FE4" s="59"/>
      <c r="FF4" s="59"/>
      <c r="FG4" s="59"/>
      <c r="FH4" s="59"/>
      <c r="FI4" s="59"/>
      <c r="FJ4" s="52"/>
      <c r="FK4" s="52"/>
      <c r="FL4" s="52"/>
      <c r="FM4" s="52"/>
      <c r="FN4" s="52"/>
      <c r="FO4" s="52"/>
      <c r="FP4" s="28"/>
      <c r="FQ4" s="28"/>
      <c r="FR4" s="28"/>
      <c r="FS4" s="28"/>
      <c r="FT4" s="28"/>
      <c r="FU4" s="28"/>
      <c r="FV4" s="28"/>
      <c r="FW4" s="28"/>
      <c r="FX4" s="28"/>
      <c r="FY4" s="28"/>
      <c r="FZ4" s="28"/>
      <c r="GA4" s="28"/>
      <c r="GB4" s="28"/>
      <c r="GC4" s="28"/>
      <c r="GD4" s="28"/>
      <c r="GE4" s="28"/>
      <c r="GF4" s="28"/>
      <c r="GG4" s="28"/>
      <c r="GH4" s="28"/>
      <c r="GI4" s="28"/>
      <c r="HV4" s="19" t="s">
        <v>3</v>
      </c>
      <c r="HW4" s="20">
        <f>ROUND(DATE($B$2,4,MOD(234-11*MOD($B$2,19),30))/7,)*7-6</f>
        <v>44290</v>
      </c>
      <c r="HX4" s="20">
        <f>ROUND(DATE($B$2+1,4,MOD(234-11*MOD($B$2+1,19),30))/7,)*7-6</f>
        <v>44668</v>
      </c>
    </row>
    <row r="5" spans="1:232" ht="49.5" customHeight="1" x14ac:dyDescent="0.25">
      <c r="A5" s="15"/>
      <c r="B5" s="45" t="s">
        <v>14</v>
      </c>
      <c r="C5" s="57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U5" s="52"/>
      <c r="V5" s="52"/>
      <c r="W5" s="52"/>
      <c r="X5" s="52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  <c r="BP5" s="52"/>
      <c r="BQ5" s="52"/>
      <c r="BR5" s="52"/>
      <c r="BS5" s="52"/>
      <c r="BT5" s="52"/>
      <c r="BU5" s="52"/>
      <c r="BV5" s="52"/>
      <c r="BW5" s="52"/>
      <c r="BX5" s="52"/>
      <c r="BY5" s="52"/>
      <c r="BZ5" s="52"/>
      <c r="CA5" s="52"/>
      <c r="CB5" s="52"/>
      <c r="CC5" s="68"/>
      <c r="CD5" s="68"/>
      <c r="CE5" s="68"/>
      <c r="CF5" s="68"/>
      <c r="CG5" s="68"/>
      <c r="CH5" s="68"/>
      <c r="CI5" s="68"/>
      <c r="CJ5" s="68"/>
      <c r="CK5" s="68"/>
      <c r="CL5" s="68"/>
      <c r="CM5" s="68"/>
      <c r="CN5" s="68"/>
      <c r="CO5" s="68"/>
      <c r="CP5" s="68"/>
      <c r="CQ5" s="68"/>
      <c r="CR5" s="68"/>
      <c r="CS5" s="68"/>
      <c r="CT5" s="68"/>
      <c r="CU5" s="68"/>
      <c r="CV5" s="68"/>
      <c r="CW5" s="68"/>
      <c r="CX5" s="68"/>
      <c r="CY5" s="68"/>
      <c r="CZ5" s="52"/>
      <c r="DA5" s="52"/>
      <c r="DB5" s="52"/>
      <c r="DC5" s="52"/>
      <c r="DD5" s="52"/>
      <c r="DE5" s="52"/>
      <c r="DF5" s="52"/>
      <c r="DG5" s="52"/>
      <c r="DH5" s="52"/>
      <c r="DI5" s="52"/>
      <c r="DJ5" s="52"/>
      <c r="DK5" s="52"/>
      <c r="DL5" s="52"/>
      <c r="DM5" s="52"/>
      <c r="DN5" s="52"/>
      <c r="DO5" s="52"/>
      <c r="DP5" s="52"/>
      <c r="DQ5" s="52"/>
      <c r="DR5" s="52"/>
      <c r="DS5" s="52"/>
      <c r="DT5" s="52"/>
      <c r="DU5" s="52"/>
      <c r="DV5" s="52"/>
      <c r="DW5" s="52"/>
      <c r="DX5" s="52"/>
      <c r="DY5" s="52"/>
      <c r="DZ5" s="52"/>
      <c r="EA5" s="52"/>
      <c r="EB5" s="52"/>
      <c r="EC5" s="52"/>
      <c r="ED5" s="52"/>
      <c r="EE5" s="52"/>
      <c r="EF5" s="52"/>
      <c r="EG5" s="52"/>
      <c r="EH5" s="52"/>
      <c r="EI5" s="52"/>
      <c r="EJ5" s="58"/>
      <c r="EK5" s="59"/>
      <c r="EL5" s="59"/>
      <c r="EM5" s="59"/>
      <c r="EN5" s="59"/>
      <c r="EO5" s="59"/>
      <c r="EP5" s="59"/>
      <c r="EQ5" s="59"/>
      <c r="ER5" s="59"/>
      <c r="ES5" s="59"/>
      <c r="ET5" s="59"/>
      <c r="EU5" s="59"/>
      <c r="EV5" s="59"/>
      <c r="EW5" s="59"/>
      <c r="EX5" s="59"/>
      <c r="EY5" s="59"/>
      <c r="EZ5" s="59"/>
      <c r="FA5" s="59"/>
      <c r="FB5" s="59"/>
      <c r="FC5" s="59"/>
      <c r="FD5" s="59"/>
      <c r="FE5" s="59"/>
      <c r="FF5" s="59"/>
      <c r="FG5" s="59"/>
      <c r="FH5" s="59"/>
      <c r="FI5" s="59"/>
      <c r="FJ5" s="52"/>
      <c r="FK5" s="52"/>
      <c r="FL5" s="52"/>
      <c r="FM5" s="52"/>
      <c r="FN5" s="52"/>
      <c r="FO5" s="52"/>
      <c r="FP5" s="28"/>
      <c r="FQ5" s="28"/>
      <c r="FR5" s="28"/>
      <c r="FS5" s="28"/>
      <c r="FT5" s="28"/>
      <c r="FU5" s="28"/>
      <c r="FV5" s="28"/>
      <c r="FW5" s="28"/>
      <c r="FX5" s="28"/>
      <c r="FY5" s="28"/>
      <c r="FZ5" s="28"/>
      <c r="GA5" s="28"/>
      <c r="GB5" s="28"/>
      <c r="GC5" s="28"/>
      <c r="GD5" s="28"/>
      <c r="GE5" s="28"/>
      <c r="GF5" s="28"/>
      <c r="GG5" s="28"/>
      <c r="GH5" s="28"/>
      <c r="GI5" s="28"/>
      <c r="HV5" s="19" t="s">
        <v>4</v>
      </c>
      <c r="HW5" s="20">
        <f>HW4+1</f>
        <v>44291</v>
      </c>
      <c r="HX5" s="20">
        <f>HX4+1</f>
        <v>44669</v>
      </c>
    </row>
    <row r="6" spans="1:232" ht="27.95" customHeight="1" x14ac:dyDescent="0.25">
      <c r="FP6" s="28"/>
      <c r="FQ6" s="28"/>
      <c r="FR6" s="28"/>
      <c r="FS6" s="28"/>
      <c r="FT6" s="28"/>
      <c r="FU6" s="28"/>
      <c r="FV6" s="28"/>
      <c r="FW6" s="28"/>
      <c r="FX6" s="28"/>
      <c r="FY6" s="28"/>
      <c r="FZ6" s="28"/>
      <c r="GA6" s="28"/>
      <c r="GB6" s="28"/>
      <c r="GC6" s="28"/>
      <c r="GD6" s="28"/>
      <c r="GE6" s="28"/>
      <c r="GF6" s="28"/>
      <c r="GG6" s="28"/>
      <c r="GH6" s="28"/>
      <c r="GI6" s="28"/>
    </row>
    <row r="7" spans="1:232" ht="27.95" customHeight="1" x14ac:dyDescent="0.25">
      <c r="FP7" s="28"/>
      <c r="FQ7" s="28"/>
      <c r="FR7" s="28"/>
      <c r="FS7" s="28"/>
      <c r="FT7" s="28"/>
      <c r="FU7" s="28"/>
      <c r="FV7" s="28"/>
      <c r="FW7" s="28"/>
      <c r="FX7" s="28"/>
      <c r="FY7" s="28"/>
      <c r="FZ7" s="28"/>
      <c r="GA7" s="28"/>
      <c r="GB7" s="28"/>
      <c r="GC7" s="28"/>
      <c r="GD7" s="28"/>
      <c r="GE7" s="28"/>
      <c r="GF7" s="28"/>
      <c r="GG7" s="28"/>
      <c r="GH7" s="28"/>
      <c r="GI7" s="28"/>
    </row>
    <row r="8" spans="1:232" ht="27.95" customHeight="1" x14ac:dyDescent="0.25">
      <c r="FP8" s="28"/>
      <c r="FQ8" s="28"/>
      <c r="FR8" s="28"/>
      <c r="FS8" s="28"/>
      <c r="FT8" s="28"/>
      <c r="FU8" s="28"/>
      <c r="FV8" s="28"/>
      <c r="FW8" s="28"/>
      <c r="FX8" s="28"/>
      <c r="FY8" s="28"/>
      <c r="FZ8" s="28"/>
      <c r="GA8" s="28"/>
      <c r="GB8" s="28"/>
      <c r="GC8" s="28"/>
      <c r="GD8" s="28"/>
      <c r="GE8" s="28"/>
      <c r="GF8" s="28"/>
      <c r="GG8" s="28"/>
      <c r="GH8" s="28"/>
      <c r="GI8" s="28"/>
    </row>
    <row r="9" spans="1:232" ht="27.95" customHeight="1" x14ac:dyDescent="0.25">
      <c r="FP9" s="28"/>
      <c r="FQ9" s="28"/>
      <c r="FR9" s="28"/>
      <c r="FS9" s="28"/>
      <c r="FT9" s="28"/>
      <c r="FU9" s="28"/>
      <c r="FV9" s="28"/>
      <c r="FW9" s="28"/>
      <c r="FX9" s="28"/>
      <c r="FY9" s="28"/>
      <c r="FZ9" s="28"/>
      <c r="GA9" s="28"/>
      <c r="GB9" s="28"/>
      <c r="GC9" s="28"/>
      <c r="GD9" s="28"/>
      <c r="GE9" s="28"/>
      <c r="GF9" s="28"/>
      <c r="GG9" s="28"/>
      <c r="GH9" s="28"/>
      <c r="GI9" s="28"/>
    </row>
    <row r="10" spans="1:232" ht="27.95" customHeight="1" x14ac:dyDescent="0.25">
      <c r="FP10" s="28"/>
      <c r="FQ10" s="28"/>
      <c r="FR10" s="28"/>
      <c r="FS10" s="28"/>
      <c r="FT10" s="28"/>
      <c r="FU10" s="28"/>
      <c r="FV10" s="28"/>
      <c r="FW10" s="28"/>
      <c r="FX10" s="28"/>
      <c r="FY10" s="28"/>
      <c r="FZ10" s="28"/>
      <c r="GA10" s="28"/>
      <c r="GB10" s="28"/>
      <c r="GC10" s="28"/>
      <c r="GD10" s="28"/>
      <c r="GE10" s="28"/>
      <c r="GF10" s="28"/>
      <c r="GG10" s="28"/>
      <c r="GH10" s="28"/>
      <c r="GI10" s="28"/>
    </row>
    <row r="11" spans="1:232" ht="27.95" customHeight="1" x14ac:dyDescent="0.25">
      <c r="FU11" s="28"/>
      <c r="FV11" s="28"/>
      <c r="FW11" s="28"/>
      <c r="FX11" s="28"/>
      <c r="FY11" s="28"/>
      <c r="FZ11" s="28"/>
      <c r="GA11" s="28"/>
      <c r="GB11" s="28"/>
      <c r="GC11" s="28"/>
      <c r="GD11" s="28"/>
      <c r="GE11" s="28"/>
      <c r="GF11" s="28"/>
      <c r="GG11" s="28"/>
      <c r="GH11" s="28"/>
      <c r="GI11" s="28"/>
    </row>
    <row r="12" spans="1:232" ht="27.95" customHeight="1" x14ac:dyDescent="0.25">
      <c r="FU12" s="28"/>
      <c r="FV12" s="28"/>
      <c r="FW12" s="28"/>
      <c r="FX12" s="28"/>
      <c r="FY12" s="28"/>
      <c r="FZ12" s="28"/>
      <c r="GA12" s="28"/>
      <c r="GB12" s="28"/>
      <c r="GC12" s="28"/>
      <c r="GD12" s="28"/>
      <c r="GE12" s="28"/>
      <c r="GF12" s="28"/>
      <c r="GG12" s="28"/>
      <c r="GH12" s="28"/>
      <c r="GI12" s="28"/>
    </row>
    <row r="13" spans="1:232" ht="27.95" customHeight="1" x14ac:dyDescent="0.25">
      <c r="FU13" s="28"/>
      <c r="FV13" s="28"/>
      <c r="FW13" s="28"/>
      <c r="FX13" s="28"/>
      <c r="FY13" s="28"/>
      <c r="FZ13" s="28"/>
      <c r="GA13" s="28"/>
      <c r="GB13" s="28"/>
      <c r="GC13" s="28"/>
      <c r="GD13" s="28"/>
      <c r="GE13" s="28"/>
      <c r="GF13" s="28"/>
      <c r="GG13" s="28"/>
      <c r="GH13" s="28"/>
      <c r="GI13" s="28"/>
    </row>
    <row r="14" spans="1:232" ht="27.95" customHeight="1" x14ac:dyDescent="0.25"/>
    <row r="15" spans="1:232" ht="27.95" customHeight="1" x14ac:dyDescent="0.25"/>
    <row r="16" spans="1:232" ht="27.95" customHeight="1" x14ac:dyDescent="0.25"/>
    <row r="17" spans="2:2" ht="27.95" customHeight="1" x14ac:dyDescent="0.25">
      <c r="B17" s="12"/>
    </row>
    <row r="18" spans="2:2" ht="27.95" customHeight="1" x14ac:dyDescent="0.25"/>
    <row r="19" spans="2:2" ht="27.95" customHeight="1" x14ac:dyDescent="0.25"/>
    <row r="20" spans="2:2" ht="27.95" customHeight="1" x14ac:dyDescent="0.25"/>
    <row r="21" spans="2:2" ht="27.95" customHeight="1" x14ac:dyDescent="0.25"/>
    <row r="22" spans="2:2" ht="27.95" customHeight="1" x14ac:dyDescent="0.25"/>
    <row r="23" spans="2:2" ht="27.95" customHeight="1" x14ac:dyDescent="0.25"/>
    <row r="24" spans="2:2" ht="27.95" customHeight="1" x14ac:dyDescent="0.25"/>
    <row r="25" spans="2:2" ht="27.95" customHeight="1" x14ac:dyDescent="0.25"/>
    <row r="26" spans="2:2" ht="27.95" customHeight="1" x14ac:dyDescent="0.25"/>
    <row r="27" spans="2:2" ht="27.95" customHeight="1" x14ac:dyDescent="0.25"/>
    <row r="28" spans="2:2" ht="27.95" customHeight="1" x14ac:dyDescent="0.25"/>
    <row r="29" spans="2:2" ht="27.95" customHeight="1" x14ac:dyDescent="0.25"/>
    <row r="30" spans="2:2" ht="27.95" customHeight="1" x14ac:dyDescent="0.25"/>
  </sheetData>
  <printOptions horizontalCentered="1"/>
  <pageMargins left="0.31496062992125984" right="0.31496062992125984" top="0.94488188976377963" bottom="0.74803149606299213" header="0.31496062992125984" footer="0.31496062992125984"/>
  <pageSetup paperSize="9" scale="66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Moins_Hebdo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Plus_Hebdo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94AEDE-6B48-4254-8502-4DBCDF3543E0}">
  <sheetPr codeName="Feuil4"/>
  <dimension ref="A1:DB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ColWidth="10.85546875" defaultRowHeight="15" x14ac:dyDescent="0.25"/>
  <cols>
    <col min="1" max="1" width="1.85546875" style="11" customWidth="1"/>
    <col min="2" max="2" width="33.140625" style="11" customWidth="1"/>
    <col min="3" max="69" width="3.5703125" style="11" customWidth="1"/>
    <col min="70" max="16384" width="10.85546875" style="11"/>
  </cols>
  <sheetData>
    <row r="1" spans="1:106" s="23" customFormat="1" ht="18" customHeight="1" x14ac:dyDescent="0.25">
      <c r="C1" s="33">
        <v>11</v>
      </c>
      <c r="D1" s="24">
        <f>DATE($B2,C1,1)</f>
        <v>44501</v>
      </c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6"/>
      <c r="AF1" s="26"/>
      <c r="AG1" s="26"/>
      <c r="AH1" s="26"/>
      <c r="AI1" s="24">
        <f>DATE($B2,C1+1,1)</f>
        <v>44531</v>
      </c>
      <c r="AJ1" s="25"/>
      <c r="AK1" s="25"/>
      <c r="AL1" s="25"/>
      <c r="AM1" s="25"/>
      <c r="AN1" s="25"/>
      <c r="AO1" s="25"/>
      <c r="AP1" s="25"/>
      <c r="AQ1" s="25"/>
      <c r="AR1" s="25"/>
      <c r="AS1" s="25"/>
      <c r="AT1" s="25"/>
      <c r="AU1" s="25"/>
      <c r="AV1" s="25"/>
      <c r="AW1" s="25"/>
      <c r="AX1" s="25"/>
      <c r="AY1" s="25"/>
      <c r="AZ1" s="25"/>
      <c r="BA1" s="25"/>
      <c r="BB1" s="25"/>
      <c r="BC1" s="25"/>
      <c r="BD1" s="25"/>
      <c r="BE1" s="25"/>
      <c r="BF1" s="25"/>
      <c r="BG1" s="25"/>
      <c r="BH1" s="25"/>
      <c r="BI1" s="25"/>
      <c r="BJ1" s="26"/>
      <c r="BK1" s="26"/>
      <c r="BL1" s="24" t="str">
        <f>TEXT(DATE($B2,C1+2,1),"mmmm")&amp;" &gt;&gt;&gt;"</f>
        <v>janvier &gt;&gt;&gt;</v>
      </c>
      <c r="BM1" s="30"/>
      <c r="BN1" s="30"/>
      <c r="BO1" s="30"/>
      <c r="CZ1" s="27"/>
      <c r="DA1" s="27"/>
      <c r="DB1" s="27"/>
    </row>
    <row r="2" spans="1:106" ht="33" x14ac:dyDescent="0.25">
      <c r="A2" s="21"/>
      <c r="B2" s="7">
        <v>2021</v>
      </c>
      <c r="C2" s="46">
        <f>DATE($B$2,$C$1,1)</f>
        <v>44501</v>
      </c>
      <c r="D2" s="47">
        <f>C2+1</f>
        <v>44502</v>
      </c>
      <c r="E2" s="47">
        <f t="shared" ref="E2:AS2" si="0">D2+1</f>
        <v>44503</v>
      </c>
      <c r="F2" s="47">
        <f t="shared" si="0"/>
        <v>44504</v>
      </c>
      <c r="G2" s="47">
        <f t="shared" si="0"/>
        <v>44505</v>
      </c>
      <c r="H2" s="47">
        <f t="shared" si="0"/>
        <v>44506</v>
      </c>
      <c r="I2" s="47">
        <f t="shared" si="0"/>
        <v>44507</v>
      </c>
      <c r="J2" s="47">
        <f t="shared" si="0"/>
        <v>44508</v>
      </c>
      <c r="K2" s="47">
        <f t="shared" si="0"/>
        <v>44509</v>
      </c>
      <c r="L2" s="47">
        <f t="shared" si="0"/>
        <v>44510</v>
      </c>
      <c r="M2" s="47">
        <f t="shared" si="0"/>
        <v>44511</v>
      </c>
      <c r="N2" s="47">
        <f t="shared" si="0"/>
        <v>44512</v>
      </c>
      <c r="O2" s="47">
        <f t="shared" si="0"/>
        <v>44513</v>
      </c>
      <c r="P2" s="47">
        <f t="shared" si="0"/>
        <v>44514</v>
      </c>
      <c r="Q2" s="47">
        <f t="shared" si="0"/>
        <v>44515</v>
      </c>
      <c r="R2" s="47">
        <f t="shared" si="0"/>
        <v>44516</v>
      </c>
      <c r="S2" s="47">
        <f t="shared" si="0"/>
        <v>44517</v>
      </c>
      <c r="T2" s="47">
        <f t="shared" si="0"/>
        <v>44518</v>
      </c>
      <c r="U2" s="47">
        <f t="shared" si="0"/>
        <v>44519</v>
      </c>
      <c r="V2" s="47">
        <f t="shared" si="0"/>
        <v>44520</v>
      </c>
      <c r="W2" s="47">
        <f t="shared" si="0"/>
        <v>44521</v>
      </c>
      <c r="X2" s="47">
        <f t="shared" si="0"/>
        <v>44522</v>
      </c>
      <c r="Y2" s="47">
        <f t="shared" si="0"/>
        <v>44523</v>
      </c>
      <c r="Z2" s="47">
        <f t="shared" si="0"/>
        <v>44524</v>
      </c>
      <c r="AA2" s="47">
        <f t="shared" si="0"/>
        <v>44525</v>
      </c>
      <c r="AB2" s="47">
        <f t="shared" si="0"/>
        <v>44526</v>
      </c>
      <c r="AC2" s="47">
        <f t="shared" si="0"/>
        <v>44527</v>
      </c>
      <c r="AD2" s="47">
        <f t="shared" si="0"/>
        <v>44528</v>
      </c>
      <c r="AE2" s="47">
        <f t="shared" si="0"/>
        <v>44529</v>
      </c>
      <c r="AF2" s="47">
        <f t="shared" si="0"/>
        <v>44530</v>
      </c>
      <c r="AG2" s="47">
        <f t="shared" si="0"/>
        <v>44531</v>
      </c>
      <c r="AH2" s="47">
        <f t="shared" si="0"/>
        <v>44532</v>
      </c>
      <c r="AI2" s="47">
        <f t="shared" si="0"/>
        <v>44533</v>
      </c>
      <c r="AJ2" s="47">
        <f t="shared" si="0"/>
        <v>44534</v>
      </c>
      <c r="AK2" s="47">
        <f t="shared" si="0"/>
        <v>44535</v>
      </c>
      <c r="AL2" s="47">
        <f t="shared" si="0"/>
        <v>44536</v>
      </c>
      <c r="AM2" s="47">
        <f t="shared" si="0"/>
        <v>44537</v>
      </c>
      <c r="AN2" s="47">
        <f t="shared" si="0"/>
        <v>44538</v>
      </c>
      <c r="AO2" s="47">
        <f t="shared" si="0"/>
        <v>44539</v>
      </c>
      <c r="AP2" s="47">
        <f t="shared" si="0"/>
        <v>44540</v>
      </c>
      <c r="AQ2" s="47">
        <f t="shared" si="0"/>
        <v>44541</v>
      </c>
      <c r="AR2" s="47">
        <f t="shared" si="0"/>
        <v>44542</v>
      </c>
      <c r="AS2" s="47">
        <f t="shared" si="0"/>
        <v>44543</v>
      </c>
      <c r="AT2" s="47">
        <f t="shared" ref="AT2:BL2" si="1">AS2+1</f>
        <v>44544</v>
      </c>
      <c r="AU2" s="47">
        <f t="shared" si="1"/>
        <v>44545</v>
      </c>
      <c r="AV2" s="47">
        <f t="shared" si="1"/>
        <v>44546</v>
      </c>
      <c r="AW2" s="47">
        <f t="shared" si="1"/>
        <v>44547</v>
      </c>
      <c r="AX2" s="47">
        <f t="shared" si="1"/>
        <v>44548</v>
      </c>
      <c r="AY2" s="47">
        <f t="shared" si="1"/>
        <v>44549</v>
      </c>
      <c r="AZ2" s="47">
        <f t="shared" si="1"/>
        <v>44550</v>
      </c>
      <c r="BA2" s="47">
        <f t="shared" si="1"/>
        <v>44551</v>
      </c>
      <c r="BB2" s="47">
        <f t="shared" si="1"/>
        <v>44552</v>
      </c>
      <c r="BC2" s="47">
        <f t="shared" si="1"/>
        <v>44553</v>
      </c>
      <c r="BD2" s="47">
        <f t="shared" si="1"/>
        <v>44554</v>
      </c>
      <c r="BE2" s="47">
        <f t="shared" si="1"/>
        <v>44555</v>
      </c>
      <c r="BF2" s="47">
        <f t="shared" si="1"/>
        <v>44556</v>
      </c>
      <c r="BG2" s="47">
        <f t="shared" si="1"/>
        <v>44557</v>
      </c>
      <c r="BH2" s="47">
        <f t="shared" si="1"/>
        <v>44558</v>
      </c>
      <c r="BI2" s="47">
        <f t="shared" si="1"/>
        <v>44559</v>
      </c>
      <c r="BJ2" s="47">
        <f t="shared" si="1"/>
        <v>44560</v>
      </c>
      <c r="BK2" s="47">
        <f t="shared" si="1"/>
        <v>44561</v>
      </c>
      <c r="BL2" s="48">
        <f t="shared" si="1"/>
        <v>44562</v>
      </c>
      <c r="BM2" s="17"/>
      <c r="CZ2" s="22"/>
      <c r="DA2" s="22"/>
      <c r="DB2" s="22"/>
    </row>
    <row r="3" spans="1:106" ht="27.95" customHeight="1" x14ac:dyDescent="0.25">
      <c r="A3" s="13"/>
      <c r="B3" s="44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4"/>
      <c r="CZ3" s="18" t="s">
        <v>2</v>
      </c>
      <c r="DA3" s="20">
        <f>DATE($B$2,1,1)</f>
        <v>44197</v>
      </c>
      <c r="DB3" s="20">
        <f>DATE($B$2+1,1,1)</f>
        <v>44562</v>
      </c>
    </row>
    <row r="4" spans="1:106" ht="27.95" customHeight="1" x14ac:dyDescent="0.25">
      <c r="A4" s="14"/>
      <c r="B4" s="45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2"/>
      <c r="CZ4" s="19" t="s">
        <v>3</v>
      </c>
      <c r="DA4" s="20">
        <f>ROUND(DATE($B$2,4,MOD(234-11*MOD($B$2,19),30))/7,)*7-6</f>
        <v>44290</v>
      </c>
      <c r="DB4" s="20">
        <f>ROUND(DATE($B$2+1,4,MOD(234-11*MOD($B$2+1,19),30))/7,)*7-6</f>
        <v>44668</v>
      </c>
    </row>
    <row r="5" spans="1:106" ht="27.95" customHeight="1" x14ac:dyDescent="0.25">
      <c r="A5" s="15"/>
      <c r="B5" s="45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2"/>
      <c r="CZ5" s="19" t="s">
        <v>4</v>
      </c>
      <c r="DA5" s="20">
        <f>DA4+1</f>
        <v>44291</v>
      </c>
      <c r="DB5" s="20">
        <f>DB4+1</f>
        <v>44669</v>
      </c>
    </row>
    <row r="6" spans="1:106" ht="27.95" customHeight="1" x14ac:dyDescent="0.25"/>
    <row r="7" spans="1:106" ht="27.95" customHeight="1" x14ac:dyDescent="0.25"/>
    <row r="8" spans="1:106" ht="27.95" customHeight="1" x14ac:dyDescent="0.25"/>
    <row r="9" spans="1:106" ht="27.95" customHeight="1" x14ac:dyDescent="0.25"/>
    <row r="10" spans="1:106" ht="27.95" customHeight="1" x14ac:dyDescent="0.25"/>
    <row r="11" spans="1:106" ht="27.95" customHeight="1" x14ac:dyDescent="0.25"/>
    <row r="12" spans="1:106" ht="27.95" customHeight="1" x14ac:dyDescent="0.25"/>
    <row r="13" spans="1:106" ht="27.95" customHeight="1" x14ac:dyDescent="0.25"/>
    <row r="14" spans="1:106" ht="27.95" customHeight="1" x14ac:dyDescent="0.25"/>
    <row r="15" spans="1:106" ht="27.95" customHeight="1" x14ac:dyDescent="0.25"/>
    <row r="16" spans="1:106" ht="27.95" customHeight="1" x14ac:dyDescent="0.25"/>
    <row r="17" ht="27.95" customHeight="1" x14ac:dyDescent="0.25"/>
    <row r="18" ht="27.95" customHeight="1" x14ac:dyDescent="0.25"/>
    <row r="19" ht="27.95" customHeight="1" x14ac:dyDescent="0.25"/>
    <row r="20" ht="27.95" customHeight="1" x14ac:dyDescent="0.25"/>
    <row r="21" ht="27.95" customHeight="1" x14ac:dyDescent="0.25"/>
    <row r="22" ht="27.95" customHeight="1" x14ac:dyDescent="0.25"/>
    <row r="23" ht="27.95" customHeight="1" x14ac:dyDescent="0.25"/>
    <row r="24" ht="27.95" customHeight="1" x14ac:dyDescent="0.25"/>
    <row r="25" ht="27.95" customHeight="1" x14ac:dyDescent="0.25"/>
    <row r="26" ht="27.95" customHeight="1" x14ac:dyDescent="0.25"/>
    <row r="27" ht="27.95" customHeight="1" x14ac:dyDescent="0.25"/>
    <row r="28" ht="27.95" customHeight="1" x14ac:dyDescent="0.25"/>
    <row r="29" ht="27.95" customHeight="1" x14ac:dyDescent="0.25"/>
    <row r="30" ht="27.95" customHeight="1" x14ac:dyDescent="0.25"/>
  </sheetData>
  <conditionalFormatting sqref="C1:BL1">
    <cfRule type="expression" dxfId="3" priority="3">
      <formula>MOD(MONTH(C$2),2)=1</formula>
    </cfRule>
  </conditionalFormatting>
  <conditionalFormatting sqref="C2:BL5">
    <cfRule type="expression" dxfId="2" priority="1">
      <formula>OR(WEEKDAY(C$2)=1,WEEKDAY(C$2)=7,COUNTIF(Ferie,DATE(YEAR(C$2),MONTH(C$2),DAY(C$2)))&gt;0)</formula>
    </cfRule>
  </conditionalFormatting>
  <conditionalFormatting sqref="AE1:BL5">
    <cfRule type="expression" dxfId="1" priority="2">
      <formula>MONTH(AE$2)&lt;&gt;MONTH(AD$2)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38100</xdr:rowOff>
                  </from>
                  <to>
                    <xdr:col>1</xdr:col>
                    <xdr:colOff>2295525</xdr:colOff>
                    <xdr:row>0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E1B74-9B43-44FC-96DA-80EC15104F2C}">
  <sheetPr codeName="Feuil5"/>
  <dimension ref="A1:BC30"/>
  <sheetViews>
    <sheetView showGridLines="0" zoomScaleNormal="10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B2" sqref="B2"/>
    </sheetView>
  </sheetViews>
  <sheetFormatPr baseColWidth="10" defaultRowHeight="15" x14ac:dyDescent="0.25"/>
  <cols>
    <col min="1" max="1" width="1.85546875" style="11" customWidth="1"/>
    <col min="2" max="2" width="33.140625" customWidth="1"/>
    <col min="3" max="7" width="3.5703125" customWidth="1"/>
    <col min="8" max="8" width="3.85546875" customWidth="1"/>
    <col min="9" max="55" width="3.5703125" customWidth="1"/>
  </cols>
  <sheetData>
    <row r="1" spans="1:55" ht="18" customHeight="1" x14ac:dyDescent="0.25">
      <c r="A1" s="22"/>
      <c r="B1" s="21"/>
      <c r="C1" s="32">
        <v>42</v>
      </c>
      <c r="D1" s="31"/>
      <c r="E1" s="31"/>
      <c r="F1" s="31" t="s">
        <v>5</v>
      </c>
      <c r="G1" s="31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6"/>
      <c r="AP1" s="16"/>
      <c r="AQ1" s="16"/>
      <c r="AR1" s="16"/>
      <c r="AS1" s="16"/>
      <c r="AT1" s="16"/>
      <c r="AU1" s="16"/>
      <c r="AV1" s="16"/>
      <c r="AW1" s="16"/>
      <c r="AX1" s="16"/>
      <c r="AY1" s="16"/>
      <c r="AZ1" s="16"/>
      <c r="BA1" s="16"/>
      <c r="BB1" s="16"/>
      <c r="BC1" s="16"/>
    </row>
    <row r="2" spans="1:55" ht="38.1" customHeight="1" x14ac:dyDescent="0.25">
      <c r="A2" s="21"/>
      <c r="B2" s="7">
        <v>2021</v>
      </c>
      <c r="C2" s="8">
        <f>(DATE($B$2,1,1)+(($C$1-1)*7))-((WEEKDAY((DATE($B$2,1,1)+(($C$1-1)*7)),2))-1)</f>
        <v>44480</v>
      </c>
      <c r="D2" s="9">
        <f>C2+7</f>
        <v>44487</v>
      </c>
      <c r="E2" s="9">
        <f t="shared" ref="E2:AS2" si="0">D2+7</f>
        <v>44494</v>
      </c>
      <c r="F2" s="9">
        <f t="shared" si="0"/>
        <v>44501</v>
      </c>
      <c r="G2" s="9">
        <f t="shared" si="0"/>
        <v>44508</v>
      </c>
      <c r="H2" s="9">
        <f t="shared" si="0"/>
        <v>44515</v>
      </c>
      <c r="I2" s="9">
        <f t="shared" si="0"/>
        <v>44522</v>
      </c>
      <c r="J2" s="9">
        <f t="shared" si="0"/>
        <v>44529</v>
      </c>
      <c r="K2" s="9">
        <f t="shared" si="0"/>
        <v>44536</v>
      </c>
      <c r="L2" s="9">
        <f t="shared" si="0"/>
        <v>44543</v>
      </c>
      <c r="M2" s="9">
        <f t="shared" si="0"/>
        <v>44550</v>
      </c>
      <c r="N2" s="9">
        <f t="shared" si="0"/>
        <v>44557</v>
      </c>
      <c r="O2" s="9">
        <f t="shared" si="0"/>
        <v>44564</v>
      </c>
      <c r="P2" s="9">
        <f t="shared" si="0"/>
        <v>44571</v>
      </c>
      <c r="Q2" s="9">
        <f t="shared" si="0"/>
        <v>44578</v>
      </c>
      <c r="R2" s="9">
        <f t="shared" si="0"/>
        <v>44585</v>
      </c>
      <c r="S2" s="9">
        <f t="shared" si="0"/>
        <v>44592</v>
      </c>
      <c r="T2" s="9">
        <f t="shared" si="0"/>
        <v>44599</v>
      </c>
      <c r="U2" s="9">
        <f t="shared" si="0"/>
        <v>44606</v>
      </c>
      <c r="V2" s="9">
        <f t="shared" si="0"/>
        <v>44613</v>
      </c>
      <c r="W2" s="9">
        <f t="shared" si="0"/>
        <v>44620</v>
      </c>
      <c r="X2" s="9">
        <f t="shared" si="0"/>
        <v>44627</v>
      </c>
      <c r="Y2" s="9">
        <f t="shared" si="0"/>
        <v>44634</v>
      </c>
      <c r="Z2" s="9">
        <f t="shared" si="0"/>
        <v>44641</v>
      </c>
      <c r="AA2" s="9">
        <f t="shared" si="0"/>
        <v>44648</v>
      </c>
      <c r="AB2" s="9">
        <f t="shared" si="0"/>
        <v>44655</v>
      </c>
      <c r="AC2" s="9">
        <f t="shared" si="0"/>
        <v>44662</v>
      </c>
      <c r="AD2" s="9">
        <f t="shared" si="0"/>
        <v>44669</v>
      </c>
      <c r="AE2" s="9">
        <f t="shared" si="0"/>
        <v>44676</v>
      </c>
      <c r="AF2" s="9">
        <f t="shared" si="0"/>
        <v>44683</v>
      </c>
      <c r="AG2" s="9">
        <f t="shared" si="0"/>
        <v>44690</v>
      </c>
      <c r="AH2" s="9">
        <f t="shared" si="0"/>
        <v>44697</v>
      </c>
      <c r="AI2" s="9">
        <f t="shared" si="0"/>
        <v>44704</v>
      </c>
      <c r="AJ2" s="9">
        <f t="shared" si="0"/>
        <v>44711</v>
      </c>
      <c r="AK2" s="9">
        <f t="shared" si="0"/>
        <v>44718</v>
      </c>
      <c r="AL2" s="9">
        <f t="shared" si="0"/>
        <v>44725</v>
      </c>
      <c r="AM2" s="9">
        <f t="shared" si="0"/>
        <v>44732</v>
      </c>
      <c r="AN2" s="9">
        <f t="shared" si="0"/>
        <v>44739</v>
      </c>
      <c r="AO2" s="9">
        <f t="shared" si="0"/>
        <v>44746</v>
      </c>
      <c r="AP2" s="9">
        <f t="shared" si="0"/>
        <v>44753</v>
      </c>
      <c r="AQ2" s="9">
        <f t="shared" si="0"/>
        <v>44760</v>
      </c>
      <c r="AR2" s="9">
        <f t="shared" si="0"/>
        <v>44767</v>
      </c>
      <c r="AS2" s="9">
        <f t="shared" si="0"/>
        <v>44774</v>
      </c>
      <c r="AT2" s="9">
        <f t="shared" ref="AT2" si="1">AS2+7</f>
        <v>44781</v>
      </c>
      <c r="AU2" s="9">
        <f t="shared" ref="AU2" si="2">AT2+7</f>
        <v>44788</v>
      </c>
      <c r="AV2" s="9">
        <f t="shared" ref="AV2" si="3">AU2+7</f>
        <v>44795</v>
      </c>
      <c r="AW2" s="9">
        <f t="shared" ref="AW2" si="4">AV2+7</f>
        <v>44802</v>
      </c>
      <c r="AX2" s="9">
        <f t="shared" ref="AX2" si="5">AW2+7</f>
        <v>44809</v>
      </c>
      <c r="AY2" s="9">
        <f t="shared" ref="AY2" si="6">AX2+7</f>
        <v>44816</v>
      </c>
      <c r="AZ2" s="9">
        <f t="shared" ref="AZ2" si="7">AY2+7</f>
        <v>44823</v>
      </c>
      <c r="BA2" s="9">
        <f t="shared" ref="BA2" si="8">AZ2+7</f>
        <v>44830</v>
      </c>
      <c r="BB2" s="9">
        <f t="shared" ref="BB2" si="9">BA2+7</f>
        <v>44837</v>
      </c>
      <c r="BC2" s="10">
        <f t="shared" ref="BC2" si="10">BB2+7</f>
        <v>44844</v>
      </c>
    </row>
    <row r="3" spans="1:55" ht="27.95" customHeight="1" x14ac:dyDescent="0.25">
      <c r="A3" s="13"/>
      <c r="B3" s="44" t="s">
        <v>12</v>
      </c>
      <c r="C3" s="5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4"/>
    </row>
    <row r="4" spans="1:55" ht="27.95" customHeight="1" x14ac:dyDescent="0.25">
      <c r="A4" s="14"/>
      <c r="B4" s="45" t="s">
        <v>13</v>
      </c>
      <c r="C4" s="6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3"/>
      <c r="AU4" s="3"/>
      <c r="AV4" s="3"/>
      <c r="AW4" s="3"/>
      <c r="AX4" s="3"/>
      <c r="AY4" s="3"/>
      <c r="AZ4" s="3"/>
      <c r="BA4" s="3"/>
      <c r="BB4" s="3"/>
      <c r="BC4" s="4"/>
    </row>
    <row r="5" spans="1:55" ht="27.95" customHeight="1" x14ac:dyDescent="0.25">
      <c r="A5" s="15"/>
      <c r="B5" s="45" t="s">
        <v>14</v>
      </c>
      <c r="C5" s="6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3"/>
      <c r="AU5" s="3"/>
      <c r="AV5" s="3"/>
      <c r="AW5" s="3"/>
      <c r="AX5" s="3"/>
      <c r="AY5" s="3"/>
      <c r="AZ5" s="3"/>
      <c r="BA5" s="3"/>
      <c r="BB5" s="3"/>
      <c r="BC5" s="4"/>
    </row>
    <row r="6" spans="1:55" ht="27.95" customHeight="1" x14ac:dyDescent="0.25"/>
    <row r="7" spans="1:55" ht="27.95" customHeight="1" x14ac:dyDescent="0.25"/>
    <row r="8" spans="1:55" ht="27.95" customHeight="1" x14ac:dyDescent="0.25"/>
    <row r="9" spans="1:55" ht="27.95" customHeight="1" x14ac:dyDescent="0.25"/>
    <row r="10" spans="1:55" ht="27.95" customHeight="1" x14ac:dyDescent="0.25"/>
    <row r="11" spans="1:55" ht="27.95" customHeight="1" x14ac:dyDescent="0.25"/>
    <row r="12" spans="1:55" ht="27.95" customHeight="1" x14ac:dyDescent="0.25"/>
    <row r="13" spans="1:55" ht="27.95" customHeight="1" x14ac:dyDescent="0.25"/>
    <row r="14" spans="1:55" ht="27.95" customHeight="1" x14ac:dyDescent="0.25"/>
    <row r="15" spans="1:55" ht="27.95" customHeight="1" x14ac:dyDescent="0.25"/>
    <row r="16" spans="1:55" ht="27.95" customHeight="1" x14ac:dyDescent="0.25"/>
    <row r="17" ht="27.95" customHeight="1" x14ac:dyDescent="0.25"/>
    <row r="18" ht="27.95" customHeight="1" x14ac:dyDescent="0.25"/>
    <row r="19" ht="27.95" customHeight="1" x14ac:dyDescent="0.25"/>
    <row r="20" ht="27.95" customHeight="1" x14ac:dyDescent="0.25"/>
    <row r="21" ht="27.95" customHeight="1" x14ac:dyDescent="0.25"/>
    <row r="22" ht="27.95" customHeight="1" x14ac:dyDescent="0.25"/>
    <row r="23" ht="27.95" customHeight="1" x14ac:dyDescent="0.25"/>
    <row r="24" ht="27.95" customHeight="1" x14ac:dyDescent="0.25"/>
    <row r="25" ht="27.95" customHeight="1" x14ac:dyDescent="0.25"/>
    <row r="26" ht="27.95" customHeight="1" x14ac:dyDescent="0.25"/>
    <row r="27" ht="27.95" customHeight="1" x14ac:dyDescent="0.25"/>
    <row r="28" ht="27.95" customHeight="1" x14ac:dyDescent="0.25"/>
    <row r="29" ht="27.95" customHeight="1" x14ac:dyDescent="0.25"/>
    <row r="30" ht="27.95" customHeight="1" x14ac:dyDescent="0.25"/>
  </sheetData>
  <conditionalFormatting sqref="C2:BC5">
    <cfRule type="expression" dxfId="0" priority="1">
      <formula>MOD(MONTH(C$2),2)=1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Moins">
                <anchor moveWithCells="1" sizeWithCells="1">
                  <from>
                    <xdr:col>1</xdr:col>
                    <xdr:colOff>1895475</xdr:colOff>
                    <xdr:row>0</xdr:row>
                    <xdr:rowOff>38100</xdr:rowOff>
                  </from>
                  <to>
                    <xdr:col>1</xdr:col>
                    <xdr:colOff>2076450</xdr:colOff>
                    <xdr:row>0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Plus">
                <anchor moveWithCells="1" sizeWithCells="1">
                  <from>
                    <xdr:col>1</xdr:col>
                    <xdr:colOff>2114550</xdr:colOff>
                    <xdr:row>0</xdr:row>
                    <xdr:rowOff>28575</xdr:rowOff>
                  </from>
                  <to>
                    <xdr:col>1</xdr:col>
                    <xdr:colOff>2295525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Données</vt:lpstr>
      <vt:lpstr>Hebdo</vt:lpstr>
      <vt:lpstr>Mois</vt:lpstr>
      <vt:lpstr>Année</vt:lpstr>
      <vt:lpstr>Hebdo!Ferie</vt:lpstr>
      <vt:lpstr>Ferie</vt:lpstr>
      <vt:lpstr>Hebdo!Impression_des_titres</vt:lpstr>
      <vt:lpstr>Hebdo!Zone_d_impression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janick.lesault@rockson.fr</dc:creator>
  <cp:lastModifiedBy>janick</cp:lastModifiedBy>
  <cp:lastPrinted>2021-11-09T15:54:10Z</cp:lastPrinted>
  <dcterms:created xsi:type="dcterms:W3CDTF">2021-10-05T12:02:21Z</dcterms:created>
  <dcterms:modified xsi:type="dcterms:W3CDTF">2021-11-09T16:20:51Z</dcterms:modified>
</cp:coreProperties>
</file>