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anick.PRIVATE\Desktop\"/>
    </mc:Choice>
  </mc:AlternateContent>
  <xr:revisionPtr revIDLastSave="0" documentId="13_ncr:1_{AB171CBF-39F9-4E0B-B82B-1608EA7A72E1}" xr6:coauthVersionLast="46" xr6:coauthVersionMax="47" xr10:uidLastSave="{00000000-0000-0000-0000-000000000000}"/>
  <bookViews>
    <workbookView xWindow="2250" yWindow="1320" windowWidth="23040" windowHeight="15495" firstSheet="1" activeTab="1" xr2:uid="{58DDFC50-B167-40A5-B174-3865E933B04A}"/>
  </bookViews>
  <sheets>
    <sheet name="Données" sheetId="2" state="hidden" r:id="rId1"/>
    <sheet name="Hebdo" sheetId="5" r:id="rId2"/>
    <sheet name="Mois" sheetId="3" r:id="rId3"/>
    <sheet name="Année" sheetId="1" r:id="rId4"/>
  </sheets>
  <functionGroups builtInGroupCount="19"/>
  <definedNames>
    <definedName name="Ferie" localSheetId="1">Hebdo!$HW$3:$HX$6</definedName>
    <definedName name="Ferie">Mois!$DA$3:$DB$5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R2" i="5" l="1"/>
  <c r="ES2" i="5" s="1"/>
  <c r="ET2" i="5" s="1"/>
  <c r="EU2" i="5" s="1"/>
  <c r="EV2" i="5" s="1"/>
  <c r="EW2" i="5" s="1"/>
  <c r="EX2" i="5" s="1"/>
  <c r="EY2" i="5" s="1"/>
  <c r="EZ2" i="5" s="1"/>
  <c r="FA2" i="5" s="1"/>
  <c r="FB2" i="5" s="1"/>
  <c r="FC2" i="5" s="1"/>
  <c r="FD2" i="5" s="1"/>
  <c r="FE2" i="5" s="1"/>
  <c r="FF2" i="5" s="1"/>
  <c r="FG2" i="5" s="1"/>
  <c r="FH2" i="5" s="1"/>
  <c r="FI2" i="5" s="1"/>
  <c r="FJ2" i="5" s="1"/>
  <c r="FK2" i="5" s="1"/>
  <c r="FL2" i="5" s="1"/>
  <c r="FM2" i="5" s="1"/>
  <c r="FN2" i="5" s="1"/>
  <c r="DU2" i="5"/>
  <c r="DV2" i="5" s="1"/>
  <c r="DW2" i="5" s="1"/>
  <c r="DX2" i="5" s="1"/>
  <c r="DY2" i="5" s="1"/>
  <c r="DZ2" i="5" s="1"/>
  <c r="EA2" i="5" s="1"/>
  <c r="EB2" i="5" s="1"/>
  <c r="EC2" i="5" s="1"/>
  <c r="ED2" i="5" s="1"/>
  <c r="EE2" i="5" s="1"/>
  <c r="EF2" i="5" s="1"/>
  <c r="EG2" i="5" s="1"/>
  <c r="EH2" i="5" s="1"/>
  <c r="EI2" i="5" s="1"/>
  <c r="EJ2" i="5" s="1"/>
  <c r="EK2" i="5" s="1"/>
  <c r="EL2" i="5" s="1"/>
  <c r="EM2" i="5" s="1"/>
  <c r="EN2" i="5" s="1"/>
  <c r="EO2" i="5" s="1"/>
  <c r="EP2" i="5" s="1"/>
  <c r="DT2" i="5"/>
  <c r="CV2" i="5"/>
  <c r="CW2" i="5" s="1"/>
  <c r="CX2" i="5" s="1"/>
  <c r="CY2" i="5" s="1"/>
  <c r="CZ2" i="5" s="1"/>
  <c r="DA2" i="5" s="1"/>
  <c r="DB2" i="5" s="1"/>
  <c r="DC2" i="5" s="1"/>
  <c r="DD2" i="5" s="1"/>
  <c r="DE2" i="5" s="1"/>
  <c r="DF2" i="5" s="1"/>
  <c r="DG2" i="5" s="1"/>
  <c r="DH2" i="5" s="1"/>
  <c r="DI2" i="5" s="1"/>
  <c r="DJ2" i="5" s="1"/>
  <c r="DK2" i="5" s="1"/>
  <c r="DL2" i="5" s="1"/>
  <c r="DM2" i="5" s="1"/>
  <c r="DN2" i="5" s="1"/>
  <c r="DO2" i="5" s="1"/>
  <c r="DP2" i="5" s="1"/>
  <c r="DQ2" i="5" s="1"/>
  <c r="DR2" i="5" s="1"/>
  <c r="BY2" i="5"/>
  <c r="BZ2" i="5" s="1"/>
  <c r="CA2" i="5" s="1"/>
  <c r="CB2" i="5" s="1"/>
  <c r="CC2" i="5" s="1"/>
  <c r="CD2" i="5" s="1"/>
  <c r="CE2" i="5" s="1"/>
  <c r="CF2" i="5" s="1"/>
  <c r="CG2" i="5" s="1"/>
  <c r="CH2" i="5" s="1"/>
  <c r="CI2" i="5" s="1"/>
  <c r="CJ2" i="5" s="1"/>
  <c r="CK2" i="5" s="1"/>
  <c r="CL2" i="5" s="1"/>
  <c r="CM2" i="5" s="1"/>
  <c r="CN2" i="5" s="1"/>
  <c r="CO2" i="5" s="1"/>
  <c r="CP2" i="5" s="1"/>
  <c r="CQ2" i="5" s="1"/>
  <c r="CR2" i="5" s="1"/>
  <c r="CS2" i="5" s="1"/>
  <c r="CT2" i="5" s="1"/>
  <c r="BX2" i="5"/>
  <c r="AZ2" i="5"/>
  <c r="BA2" i="5" s="1"/>
  <c r="BB2" i="5" s="1"/>
  <c r="BC2" i="5" s="1"/>
  <c r="BD2" i="5" s="1"/>
  <c r="BE2" i="5" s="1"/>
  <c r="BF2" i="5" s="1"/>
  <c r="BG2" i="5" s="1"/>
  <c r="BH2" i="5" s="1"/>
  <c r="BI2" i="5" s="1"/>
  <c r="BJ2" i="5" s="1"/>
  <c r="BK2" i="5" s="1"/>
  <c r="BL2" i="5" s="1"/>
  <c r="BM2" i="5" s="1"/>
  <c r="BN2" i="5" s="1"/>
  <c r="BO2" i="5" s="1"/>
  <c r="BP2" i="5" s="1"/>
  <c r="BQ2" i="5" s="1"/>
  <c r="BR2" i="5" s="1"/>
  <c r="BS2" i="5" s="1"/>
  <c r="BT2" i="5" s="1"/>
  <c r="BU2" i="5" s="1"/>
  <c r="BV2" i="5" s="1"/>
  <c r="AA1" i="5"/>
  <c r="AY1" i="5" s="1"/>
  <c r="BW1" i="5" s="1"/>
  <c r="CU1" i="5" s="1"/>
  <c r="DS1" i="5" s="1"/>
  <c r="EQ1" i="5" s="1"/>
  <c r="AB2" i="5"/>
  <c r="AC2" i="5" s="1"/>
  <c r="AD2" i="5" s="1"/>
  <c r="AE2" i="5" s="1"/>
  <c r="AF2" i="5" s="1"/>
  <c r="AG2" i="5" s="1"/>
  <c r="AH2" i="5" s="1"/>
  <c r="AI2" i="5" s="1"/>
  <c r="AJ2" i="5" s="1"/>
  <c r="AK2" i="5" s="1"/>
  <c r="AL2" i="5" s="1"/>
  <c r="AM2" i="5" s="1"/>
  <c r="AN2" i="5" s="1"/>
  <c r="AO2" i="5" s="1"/>
  <c r="AP2" i="5" s="1"/>
  <c r="AQ2" i="5" s="1"/>
  <c r="AR2" i="5" s="1"/>
  <c r="AS2" i="5" s="1"/>
  <c r="AT2" i="5" s="1"/>
  <c r="AU2" i="5" s="1"/>
  <c r="AV2" i="5" s="1"/>
  <c r="AW2" i="5" s="1"/>
  <c r="AX2" i="5" s="1"/>
  <c r="D2" i="5"/>
  <c r="E2" i="5" s="1"/>
  <c r="F2" i="5" s="1"/>
  <c r="G2" i="5" s="1"/>
  <c r="H2" i="5" s="1"/>
  <c r="I2" i="5" s="1"/>
  <c r="J2" i="5" s="1"/>
  <c r="K2" i="5" s="1"/>
  <c r="L2" i="5" s="1"/>
  <c r="M2" i="5" s="1"/>
  <c r="N2" i="5" s="1"/>
  <c r="O2" i="5" s="1"/>
  <c r="P2" i="5" s="1"/>
  <c r="Q2" i="5" s="1"/>
  <c r="R2" i="5" s="1"/>
  <c r="S2" i="5" s="1"/>
  <c r="T2" i="5" s="1"/>
  <c r="U2" i="5" s="1"/>
  <c r="V2" i="5" s="1"/>
  <c r="W2" i="5" s="1"/>
  <c r="X2" i="5" s="1"/>
  <c r="Y2" i="5" s="1"/>
  <c r="Z2" i="5" s="1"/>
  <c r="FO2" i="5" s="1"/>
  <c r="HX6" i="5" l="1"/>
  <c r="HW6" i="5"/>
  <c r="HX4" i="5"/>
  <c r="HW4" i="5"/>
  <c r="HX3" i="5"/>
  <c r="HW3" i="5"/>
  <c r="B1" i="5"/>
  <c r="BL1" i="3"/>
  <c r="HW5" i="5" l="1"/>
  <c r="HX5" i="5"/>
  <c r="AI1" i="3"/>
  <c r="D1" i="3"/>
  <c r="DB4" i="3"/>
  <c r="DA4" i="3"/>
  <c r="DB3" i="3"/>
  <c r="DA3" i="3"/>
  <c r="DA5" i="3" l="1"/>
  <c r="DB5" i="3"/>
  <c r="C2" i="3" l="1"/>
  <c r="D2" i="3" s="1"/>
  <c r="E2" i="3" s="1"/>
  <c r="F2" i="3" s="1"/>
  <c r="G2" i="3" s="1"/>
  <c r="H2" i="3" s="1"/>
  <c r="I2" i="3" s="1"/>
  <c r="J2" i="3" s="1"/>
  <c r="K2" i="3" s="1"/>
  <c r="L2" i="3" s="1"/>
  <c r="M2" i="3" s="1"/>
  <c r="N2" i="3" s="1"/>
  <c r="O2" i="3" s="1"/>
  <c r="P2" i="3" s="1"/>
  <c r="Q2" i="3" s="1"/>
  <c r="R2" i="3" s="1"/>
  <c r="S2" i="3" s="1"/>
  <c r="T2" i="3" s="1"/>
  <c r="U2" i="3" s="1"/>
  <c r="V2" i="3" s="1"/>
  <c r="W2" i="3" s="1"/>
  <c r="X2" i="3" s="1"/>
  <c r="Y2" i="3" s="1"/>
  <c r="Z2" i="3" s="1"/>
  <c r="AA2" i="3" s="1"/>
  <c r="AB2" i="3" s="1"/>
  <c r="AC2" i="3" s="1"/>
  <c r="AD2" i="3" s="1"/>
  <c r="AE2" i="3" s="1"/>
  <c r="AF2" i="3" s="1"/>
  <c r="AG2" i="3" s="1"/>
  <c r="AH2" i="3" s="1"/>
  <c r="AI2" i="3" s="1"/>
  <c r="AJ2" i="3" s="1"/>
  <c r="AK2" i="3" s="1"/>
  <c r="AL2" i="3" s="1"/>
  <c r="AM2" i="3" s="1"/>
  <c r="AN2" i="3" s="1"/>
  <c r="AO2" i="3" s="1"/>
  <c r="AP2" i="3" s="1"/>
  <c r="AQ2" i="3" s="1"/>
  <c r="AR2" i="3" s="1"/>
  <c r="AS2" i="3" s="1"/>
  <c r="AT2" i="3" s="1"/>
  <c r="AU2" i="3" s="1"/>
  <c r="AV2" i="3" s="1"/>
  <c r="AW2" i="3" s="1"/>
  <c r="AX2" i="3" s="1"/>
  <c r="AY2" i="3" s="1"/>
  <c r="AZ2" i="3" s="1"/>
  <c r="BA2" i="3" s="1"/>
  <c r="BB2" i="3" s="1"/>
  <c r="BC2" i="3" s="1"/>
  <c r="BD2" i="3" s="1"/>
  <c r="BE2" i="3" s="1"/>
  <c r="BF2" i="3" s="1"/>
  <c r="BG2" i="3" s="1"/>
  <c r="BH2" i="3" s="1"/>
  <c r="BI2" i="3" s="1"/>
  <c r="BJ2" i="3" s="1"/>
  <c r="BK2" i="3" s="1"/>
  <c r="BL2" i="3" s="1"/>
  <c r="C2" i="1"/>
  <c r="D2" i="1" l="1"/>
  <c r="E2" i="1" s="1"/>
  <c r="F2" i="1" s="1"/>
  <c r="G2" i="1" s="1"/>
  <c r="H2" i="1" s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G2" i="1" s="1"/>
  <c r="AH2" i="1" s="1"/>
  <c r="AI2" i="1" s="1"/>
  <c r="AJ2" i="1" s="1"/>
  <c r="AK2" i="1" s="1"/>
  <c r="AL2" i="1" s="1"/>
  <c r="AM2" i="1" s="1"/>
  <c r="AN2" i="1" s="1"/>
  <c r="AO2" i="1" s="1"/>
  <c r="AP2" i="1" s="1"/>
  <c r="AQ2" i="1" s="1"/>
  <c r="AR2" i="1" s="1"/>
  <c r="AS2" i="1" s="1"/>
  <c r="AT2" i="1" s="1"/>
  <c r="AU2" i="1" s="1"/>
  <c r="AV2" i="1" s="1"/>
  <c r="AW2" i="1" s="1"/>
  <c r="AX2" i="1" s="1"/>
  <c r="AY2" i="1" s="1"/>
  <c r="AZ2" i="1" s="1"/>
  <c r="BA2" i="1" s="1"/>
  <c r="BB2" i="1" s="1"/>
  <c r="BC2" i="1" s="1"/>
</calcChain>
</file>

<file path=xl/sharedStrings.xml><?xml version="1.0" encoding="utf-8"?>
<sst xmlns="http://schemas.openxmlformats.org/spreadsheetml/2006/main" count="32" uniqueCount="23">
  <si>
    <t>Début</t>
  </si>
  <si>
    <t>Fin</t>
  </si>
  <si>
    <t>Premier de l'An</t>
  </si>
  <si>
    <t>Pâques</t>
  </si>
  <si>
    <t>Lundi de Pâques</t>
  </si>
  <si>
    <t>Fête du Travail</t>
  </si>
  <si>
    <t xml:space="preserve"> </t>
  </si>
  <si>
    <t>Id</t>
  </si>
  <si>
    <t>Client</t>
  </si>
  <si>
    <t>Commande</t>
  </si>
  <si>
    <t>N°Fiche de travail</t>
  </si>
  <si>
    <t>Désignation pièces</t>
  </si>
  <si>
    <t>Quantité</t>
  </si>
  <si>
    <t>Coût</t>
  </si>
  <si>
    <t>Technicien</t>
  </si>
  <si>
    <t>ne pas effacer</t>
  </si>
  <si>
    <t>2021/9-</t>
  </si>
  <si>
    <t>TEST</t>
  </si>
  <si>
    <t>TET</t>
  </si>
  <si>
    <t>GFQG</t>
  </si>
  <si>
    <t>XXX</t>
  </si>
  <si>
    <t>YYY</t>
  </si>
  <si>
    <t>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</si>
</sst>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164" formatCode="dd\ * mmm"/>
    <numFmt numFmtId="165" formatCode="ddd\ * dd"/>
    <numFmt numFmtId="166" formatCode="[$-40C]mmmm"/>
    <numFmt numFmtId="167" formatCode="[$-F800]dddd\,\ mmmm\ dd\,\ yyyy"/>
    <numFmt numFmtId="168" formatCode="h:mm;@"/>
    <numFmt numFmtId="169" formatCode="[$-F800]ddd\,\ mmmm\ dd\,\ yyyy"/>
    <numFmt numFmtId="170" formatCode="&quot;semaine &quot;\ 0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0" tint="-0.1499984740745262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i/>
      <sz val="9"/>
      <color theme="2" tint="-0.499984740745262"/>
      <name val="Calibri"/>
      <family val="2"/>
      <scheme val="minor"/>
    </font>
    <font>
      <b/>
      <sz val="20"/>
      <color theme="1"/>
      <name val="Segoe UI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thin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auto="1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dotted">
        <color auto="1"/>
      </right>
      <top/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dotted">
        <color auto="1"/>
      </left>
      <right/>
      <top/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ashed">
        <color indexed="64"/>
      </left>
      <right style="dotted">
        <color auto="1"/>
      </right>
      <top style="thin">
        <color indexed="64"/>
      </top>
      <bottom style="dotted">
        <color auto="1"/>
      </bottom>
      <diagonal/>
    </border>
    <border>
      <left style="dashed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</borders>
  <cellStyleXfs count="4">
    <xf numFmtId="0" fontId="0" fillId="0" borderId="0"/>
    <xf numFmtId="44" fontId="14" fillId="0" borderId="0" applyFont="0" applyFill="0" applyBorder="0" applyAlignment="0" applyProtection="0"/>
    <xf numFmtId="0" fontId="15" fillId="0" borderId="0" applyFill="0" applyProtection="0"/>
    <xf numFmtId="44" fontId="14" fillId="0" borderId="0" applyFont="0" applyFill="0" applyBorder="0" applyAlignment="0" applyProtection="0"/>
  </cellStyleXfs>
  <cellXfs count="77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9" xfId="0" applyBorder="1"/>
    <xf numFmtId="0" fontId="0" fillId="0" borderId="10" xfId="0" applyBorder="1"/>
    <xf numFmtId="0" fontId="2" fillId="0" borderId="1" xfId="0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left" vertical="center" textRotation="90"/>
    </xf>
    <xf numFmtId="164" fontId="4" fillId="0" borderId="6" xfId="0" applyNumberFormat="1" applyFont="1" applyBorder="1" applyAlignment="1">
      <alignment horizontal="left" vertical="center" textRotation="90"/>
    </xf>
    <xf numFmtId="164" fontId="4" fillId="0" borderId="7" xfId="0" applyNumberFormat="1" applyFont="1" applyBorder="1" applyAlignment="1">
      <alignment horizontal="left" vertical="center" textRotation="90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165" fontId="4" fillId="0" borderId="8" xfId="0" applyNumberFormat="1" applyFont="1" applyBorder="1" applyAlignment="1">
      <alignment horizontal="left" vertical="center" textRotation="90"/>
    </xf>
    <xf numFmtId="165" fontId="4" fillId="0" borderId="6" xfId="0" applyNumberFormat="1" applyFont="1" applyBorder="1" applyAlignment="1">
      <alignment horizontal="left" vertical="center" textRotation="90"/>
    </xf>
    <xf numFmtId="165" fontId="4" fillId="0" borderId="7" xfId="0" applyNumberFormat="1" applyFont="1" applyBorder="1" applyAlignment="1">
      <alignment horizontal="left" vertical="center" textRotation="90"/>
    </xf>
    <xf numFmtId="165" fontId="0" fillId="0" borderId="0" xfId="0" applyNumberFormat="1"/>
    <xf numFmtId="0" fontId="5" fillId="0" borderId="0" xfId="0" applyFont="1"/>
    <xf numFmtId="0" fontId="6" fillId="0" borderId="0" xfId="0" applyFont="1"/>
    <xf numFmtId="14" fontId="5" fillId="0" borderId="0" xfId="0" applyNumberFormat="1" applyFont="1"/>
    <xf numFmtId="0" fontId="0" fillId="0" borderId="0" xfId="0" applyFill="1"/>
    <xf numFmtId="0" fontId="3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166" fontId="8" fillId="0" borderId="0" xfId="0" applyNumberFormat="1" applyFont="1" applyFill="1" applyAlignment="1">
      <alignment horizontal="centerContinuous" vertical="center"/>
    </xf>
    <xf numFmtId="0" fontId="8" fillId="0" borderId="0" xfId="0" applyFont="1" applyFill="1" applyAlignment="1">
      <alignment horizontal="centerContinuous" vertical="center"/>
    </xf>
    <xf numFmtId="0" fontId="8" fillId="0" borderId="0" xfId="0" applyFont="1" applyFill="1" applyAlignment="1">
      <alignment vertical="center"/>
    </xf>
    <xf numFmtId="0" fontId="7" fillId="0" borderId="0" xfId="0" applyFont="1"/>
    <xf numFmtId="0" fontId="7" fillId="0" borderId="0" xfId="0" applyFont="1" applyAlignment="1">
      <alignment vertical="center"/>
    </xf>
    <xf numFmtId="168" fontId="4" fillId="0" borderId="8" xfId="0" applyNumberFormat="1" applyFont="1" applyBorder="1" applyAlignment="1">
      <alignment horizontal="center" vertical="center" textRotation="90"/>
    </xf>
    <xf numFmtId="0" fontId="3" fillId="0" borderId="0" xfId="0" applyFont="1" applyAlignment="1">
      <alignment vertical="center"/>
    </xf>
    <xf numFmtId="0" fontId="7" fillId="0" borderId="0" xfId="0" applyFont="1" applyFill="1" applyAlignment="1">
      <alignment horizontal="centerContinuous" vertical="center"/>
    </xf>
    <xf numFmtId="167" fontId="10" fillId="0" borderId="0" xfId="0" applyNumberFormat="1" applyFont="1" applyAlignment="1">
      <alignment vertical="center"/>
    </xf>
    <xf numFmtId="169" fontId="12" fillId="0" borderId="13" xfId="0" applyNumberFormat="1" applyFont="1" applyBorder="1" applyAlignment="1">
      <alignment horizontal="centerContinuous" vertical="center"/>
    </xf>
    <xf numFmtId="167" fontId="12" fillId="0" borderId="0" xfId="0" applyNumberFormat="1" applyFont="1" applyAlignment="1">
      <alignment horizontal="centerContinuous" vertical="center"/>
    </xf>
    <xf numFmtId="168" fontId="4" fillId="0" borderId="18" xfId="0" applyNumberFormat="1" applyFont="1" applyBorder="1" applyAlignment="1">
      <alignment horizontal="center" vertical="center" textRotation="90"/>
    </xf>
    <xf numFmtId="0" fontId="0" fillId="0" borderId="19" xfId="0" applyBorder="1"/>
    <xf numFmtId="0" fontId="0" fillId="0" borderId="20" xfId="0" applyBorder="1"/>
    <xf numFmtId="167" fontId="12" fillId="0" borderId="14" xfId="0" applyNumberFormat="1" applyFont="1" applyBorder="1" applyAlignment="1">
      <alignment horizontal="centerContinuous" vertical="center"/>
    </xf>
    <xf numFmtId="168" fontId="4" fillId="0" borderId="15" xfId="0" applyNumberFormat="1" applyFont="1" applyBorder="1" applyAlignment="1">
      <alignment horizontal="center" vertical="center" textRotation="90"/>
    </xf>
    <xf numFmtId="0" fontId="0" fillId="0" borderId="16" xfId="0" applyBorder="1"/>
    <xf numFmtId="0" fontId="0" fillId="0" borderId="17" xfId="0" applyBorder="1"/>
    <xf numFmtId="0" fontId="0" fillId="7" borderId="0" xfId="0" applyFill="1" applyAlignment="1">
      <alignment horizontal="centerContinuous"/>
    </xf>
    <xf numFmtId="170" fontId="3" fillId="7" borderId="0" xfId="0" applyNumberFormat="1" applyFont="1" applyFill="1" applyAlignment="1">
      <alignment horizontal="centerContinuous" vertical="center"/>
    </xf>
    <xf numFmtId="0" fontId="13" fillId="0" borderId="1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22" fontId="0" fillId="0" borderId="0" xfId="0" applyNumberFormat="1"/>
    <xf numFmtId="22" fontId="1" fillId="2" borderId="0" xfId="0" applyNumberFormat="1" applyFont="1" applyFill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0" fillId="0" borderId="0" xfId="0" applyAlignment="1">
      <alignment wrapText="1"/>
    </xf>
    <xf numFmtId="0" fontId="0" fillId="0" borderId="0" xfId="0"/>
    <xf numFmtId="44" fontId="0" fillId="0" borderId="0" xfId="1" applyFont="1"/>
    <xf numFmtId="0" fontId="7" fillId="8" borderId="11" xfId="0" applyFont="1" applyFill="1" applyBorder="1" applyAlignment="1">
      <alignment vertical="center" wrapText="1"/>
    </xf>
    <xf numFmtId="44" fontId="1" fillId="2" borderId="0" xfId="1" applyFont="1" applyFill="1" applyAlignment="1">
      <alignment horizontal="center" wrapText="1"/>
    </xf>
    <xf numFmtId="0" fontId="16" fillId="9" borderId="0" xfId="0" applyFont="1" applyFill="1" applyAlignment="1">
      <alignment horizontal="center" wrapText="1"/>
    </xf>
    <xf numFmtId="22" fontId="16" fillId="9" borderId="0" xfId="0" applyNumberFormat="1" applyFont="1" applyFill="1" applyAlignment="1">
      <alignment horizontal="center" wrapText="1"/>
    </xf>
    <xf numFmtId="0" fontId="16" fillId="9" borderId="0" xfId="0" applyNumberFormat="1" applyFont="1" applyFill="1" applyAlignment="1">
      <alignment horizontal="center" wrapText="1"/>
    </xf>
    <xf numFmtId="44" fontId="16" fillId="9" borderId="0" xfId="1" applyFont="1" applyFill="1" applyAlignment="1">
      <alignment horizontal="center" wrapText="1"/>
    </xf>
    <xf numFmtId="0" fontId="17" fillId="8" borderId="11" xfId="0" applyFont="1" applyFill="1" applyBorder="1" applyAlignment="1">
      <alignment horizontal="center" vertical="center" wrapText="1"/>
    </xf>
    <xf numFmtId="0" fontId="17" fillId="8" borderId="12" xfId="0" applyFont="1" applyFill="1" applyBorder="1" applyAlignment="1">
      <alignment horizontal="center" vertical="center" wrapText="1"/>
    </xf>
    <xf numFmtId="169" fontId="12" fillId="0" borderId="0" xfId="0" applyNumberFormat="1" applyFont="1" applyBorder="1" applyAlignment="1">
      <alignment horizontal="centerContinuous" vertical="center"/>
    </xf>
    <xf numFmtId="0" fontId="0" fillId="0" borderId="21" xfId="0" applyBorder="1"/>
    <xf numFmtId="0" fontId="0" fillId="0" borderId="22" xfId="0" applyBorder="1"/>
    <xf numFmtId="0" fontId="0" fillId="10" borderId="4" xfId="0" applyFill="1" applyBorder="1"/>
    <xf numFmtId="0" fontId="0" fillId="10" borderId="9" xfId="0" applyFill="1" applyBorder="1"/>
    <xf numFmtId="0" fontId="0" fillId="10" borderId="16" xfId="0" applyFill="1" applyBorder="1"/>
    <xf numFmtId="0" fontId="0" fillId="10" borderId="19" xfId="0" applyFill="1" applyBorder="1"/>
    <xf numFmtId="0" fontId="0" fillId="10" borderId="21" xfId="0" applyFill="1" applyBorder="1"/>
    <xf numFmtId="0" fontId="0" fillId="10" borderId="2" xfId="0" applyFill="1" applyBorder="1"/>
    <xf numFmtId="0" fontId="0" fillId="10" borderId="10" xfId="0" applyFill="1" applyBorder="1"/>
    <xf numFmtId="0" fontId="0" fillId="10" borderId="17" xfId="0" applyFill="1" applyBorder="1"/>
    <xf numFmtId="0" fontId="0" fillId="10" borderId="20" xfId="0" applyFill="1" applyBorder="1"/>
    <xf numFmtId="0" fontId="0" fillId="10" borderId="22" xfId="0" applyFill="1" applyBorder="1"/>
  </cellXfs>
  <cellStyles count="4">
    <cellStyle name="Monétaire" xfId="1" builtinId="4"/>
    <cellStyle name="Monétaire 2" xfId="3" xr:uid="{6E8733E1-88CE-49D0-BBE2-FD284F46D13C}"/>
    <cellStyle name="Normal" xfId="0" builtinId="0"/>
    <cellStyle name="Normal 2" xfId="2" xr:uid="{F72F8F01-186C-43A1-AECC-E4999F7D322F}"/>
  </cellStyles>
  <dxfs count="4">
    <dxf>
      <fill>
        <patternFill>
          <bgColor theme="0" tint="-0.14996795556505021"/>
        </patternFill>
      </fill>
    </dxf>
    <dxf>
      <border>
        <left style="thin">
          <color auto="1"/>
        </left>
        <vertical/>
        <horizontal/>
      </border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1895475</xdr:colOff>
          <xdr:row>0</xdr:row>
          <xdr:rowOff>38100</xdr:rowOff>
        </xdr:from>
        <xdr:to>
          <xdr:col>1</xdr:col>
          <xdr:colOff>2076450</xdr:colOff>
          <xdr:row>0</xdr:row>
          <xdr:rowOff>200025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2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2114550</xdr:colOff>
          <xdr:row>0</xdr:row>
          <xdr:rowOff>38100</xdr:rowOff>
        </xdr:from>
        <xdr:to>
          <xdr:col>1</xdr:col>
          <xdr:colOff>2295525</xdr:colOff>
          <xdr:row>0</xdr:row>
          <xdr:rowOff>200025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2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1895475</xdr:colOff>
          <xdr:row>0</xdr:row>
          <xdr:rowOff>38100</xdr:rowOff>
        </xdr:from>
        <xdr:to>
          <xdr:col>1</xdr:col>
          <xdr:colOff>2076450</xdr:colOff>
          <xdr:row>0</xdr:row>
          <xdr:rowOff>200025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3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2114550</xdr:colOff>
          <xdr:row>0</xdr:row>
          <xdr:rowOff>38100</xdr:rowOff>
        </xdr:from>
        <xdr:to>
          <xdr:col>1</xdr:col>
          <xdr:colOff>2295525</xdr:colOff>
          <xdr:row>0</xdr:row>
          <xdr:rowOff>200025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3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1895475</xdr:colOff>
          <xdr:row>0</xdr:row>
          <xdr:rowOff>38100</xdr:rowOff>
        </xdr:from>
        <xdr:to>
          <xdr:col>1</xdr:col>
          <xdr:colOff>2076450</xdr:colOff>
          <xdr:row>0</xdr:row>
          <xdr:rowOff>200025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4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2114550</xdr:colOff>
          <xdr:row>0</xdr:row>
          <xdr:rowOff>28575</xdr:rowOff>
        </xdr:from>
        <xdr:to>
          <xdr:col>1</xdr:col>
          <xdr:colOff>2295525</xdr:colOff>
          <xdr:row>0</xdr:row>
          <xdr:rowOff>190500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4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BE75C-2096-4DD0-9BEF-40FE669912F0}">
  <sheetPr codeName="Feuil1"/>
  <dimension ref="A1:J5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1" width="10.85546875" style="49"/>
    <col min="2" max="2" width="24" customWidth="1"/>
    <col min="3" max="4" width="15.42578125" style="50" bestFit="1" customWidth="1"/>
    <col min="9" max="9" width="15.42578125" bestFit="1" customWidth="1"/>
    <col min="10" max="10" width="10.85546875" style="55"/>
  </cols>
  <sheetData>
    <row r="1" spans="1:10" s="53" customFormat="1" ht="30" x14ac:dyDescent="0.25">
      <c r="A1" s="52" t="s">
        <v>7</v>
      </c>
      <c r="B1" s="52" t="s">
        <v>14</v>
      </c>
      <c r="C1" s="51" t="s">
        <v>0</v>
      </c>
      <c r="D1" s="51" t="s">
        <v>1</v>
      </c>
      <c r="E1" s="51" t="s">
        <v>8</v>
      </c>
      <c r="F1" s="51" t="s">
        <v>9</v>
      </c>
      <c r="G1" s="51" t="s">
        <v>10</v>
      </c>
      <c r="H1" s="51" t="s">
        <v>11</v>
      </c>
      <c r="I1" s="51" t="s">
        <v>12</v>
      </c>
      <c r="J1" s="57" t="s">
        <v>13</v>
      </c>
    </row>
    <row r="2" spans="1:10" s="53" customFormat="1" x14ac:dyDescent="0.25">
      <c r="A2" s="58">
        <v>0</v>
      </c>
      <c r="B2" s="58" t="s">
        <v>15</v>
      </c>
      <c r="C2" s="59"/>
      <c r="D2" s="59"/>
      <c r="E2" s="58" t="s">
        <v>15</v>
      </c>
      <c r="F2" s="58" t="s">
        <v>15</v>
      </c>
      <c r="G2" s="58" t="s">
        <v>15</v>
      </c>
      <c r="H2" s="58" t="s">
        <v>15</v>
      </c>
      <c r="I2" s="60">
        <v>0</v>
      </c>
      <c r="J2" s="61">
        <v>0</v>
      </c>
    </row>
    <row r="3" spans="1:10" x14ac:dyDescent="0.25">
      <c r="A3" s="49">
        <v>1</v>
      </c>
      <c r="B3">
        <v>318</v>
      </c>
      <c r="C3" s="50">
        <v>44459</v>
      </c>
      <c r="D3" s="50">
        <v>44459.5</v>
      </c>
      <c r="G3" t="s">
        <v>16</v>
      </c>
    </row>
    <row r="4" spans="1:10" x14ac:dyDescent="0.25">
      <c r="A4" s="49">
        <v>2</v>
      </c>
      <c r="B4">
        <v>318</v>
      </c>
      <c r="C4" s="50">
        <v>44440.041666666664</v>
      </c>
      <c r="D4" s="50">
        <v>44452.166666666664</v>
      </c>
      <c r="E4" t="s">
        <v>17</v>
      </c>
      <c r="F4" t="s">
        <v>18</v>
      </c>
      <c r="G4" t="s">
        <v>16</v>
      </c>
      <c r="H4" t="s">
        <v>19</v>
      </c>
      <c r="I4">
        <v>2500000</v>
      </c>
    </row>
    <row r="5" spans="1:10" x14ac:dyDescent="0.25">
      <c r="A5" s="49">
        <v>3</v>
      </c>
      <c r="B5">
        <v>318</v>
      </c>
      <c r="C5" s="50">
        <v>44466</v>
      </c>
      <c r="D5" s="50">
        <v>44466.541666666664</v>
      </c>
      <c r="E5" t="s">
        <v>20</v>
      </c>
      <c r="F5" t="s">
        <v>21</v>
      </c>
      <c r="G5" t="s">
        <v>16</v>
      </c>
      <c r="H5" t="s">
        <v>22</v>
      </c>
      <c r="I5">
        <v>123</v>
      </c>
    </row>
  </sheetData>
  <phoneticPr fontId="1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B3069-B60D-4CB7-BA98-207BB8129E64}">
  <sheetPr codeName="Feuil3"/>
  <dimension ref="A1:HX30"/>
  <sheetViews>
    <sheetView showGridLines="0" tabSelected="1" zoomScale="80" zoomScaleNormal="8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U17" sqref="U17"/>
    </sheetView>
  </sheetViews>
  <sheetFormatPr baseColWidth="10" defaultColWidth="10.85546875" defaultRowHeight="15" x14ac:dyDescent="0.25"/>
  <cols>
    <col min="1" max="1" width="1.85546875" style="11" customWidth="1"/>
    <col min="2" max="2" width="33.140625" style="11" customWidth="1"/>
    <col min="3" max="3" width="3.5703125" style="11" customWidth="1"/>
    <col min="4" max="9" width="3.5703125" style="54" customWidth="1"/>
    <col min="10" max="16" width="3.5703125" style="11" customWidth="1"/>
    <col min="17" max="171" width="3.5703125" style="54" customWidth="1"/>
    <col min="172" max="195" width="3.5703125" style="11" customWidth="1"/>
    <col min="196" max="16384" width="10.85546875" style="11"/>
  </cols>
  <sheetData>
    <row r="1" spans="1:232" s="32" customFormat="1" ht="18" customHeight="1" x14ac:dyDescent="0.25">
      <c r="B1" s="36">
        <f>C1</f>
        <v>44466</v>
      </c>
      <c r="C1" s="37">
        <v>44466</v>
      </c>
      <c r="D1" s="38"/>
      <c r="E1" s="38"/>
      <c r="F1" s="38"/>
      <c r="G1" s="38"/>
      <c r="H1" s="64"/>
      <c r="I1" s="64"/>
      <c r="J1" s="38"/>
      <c r="K1" s="38"/>
      <c r="L1" s="38"/>
      <c r="M1" s="38"/>
      <c r="N1" s="38"/>
      <c r="O1" s="38"/>
      <c r="P1" s="38"/>
      <c r="Q1" s="37"/>
      <c r="R1" s="38"/>
      <c r="S1" s="38"/>
      <c r="T1" s="38"/>
      <c r="U1" s="38"/>
      <c r="V1" s="64"/>
      <c r="W1" s="64"/>
      <c r="X1" s="38"/>
      <c r="Y1" s="38"/>
      <c r="Z1" s="38"/>
      <c r="AA1" s="37">
        <f>C1+1</f>
        <v>44467</v>
      </c>
      <c r="AB1" s="38"/>
      <c r="AC1" s="38"/>
      <c r="AD1" s="38"/>
      <c r="AE1" s="38"/>
      <c r="AF1" s="64"/>
      <c r="AG1" s="64"/>
      <c r="AH1" s="38"/>
      <c r="AI1" s="38"/>
      <c r="AJ1" s="38"/>
      <c r="AK1" s="38"/>
      <c r="AL1" s="38"/>
      <c r="AM1" s="38"/>
      <c r="AN1" s="38"/>
      <c r="AO1" s="37"/>
      <c r="AP1" s="38"/>
      <c r="AQ1" s="38"/>
      <c r="AR1" s="38"/>
      <c r="AS1" s="38"/>
      <c r="AT1" s="64"/>
      <c r="AU1" s="64"/>
      <c r="AV1" s="38"/>
      <c r="AW1" s="38"/>
      <c r="AX1" s="38"/>
      <c r="AY1" s="37">
        <f>AA1+1</f>
        <v>44468</v>
      </c>
      <c r="AZ1" s="38"/>
      <c r="BA1" s="38"/>
      <c r="BB1" s="38"/>
      <c r="BC1" s="38"/>
      <c r="BD1" s="64"/>
      <c r="BE1" s="64"/>
      <c r="BF1" s="38"/>
      <c r="BG1" s="38"/>
      <c r="BH1" s="38"/>
      <c r="BI1" s="38"/>
      <c r="BJ1" s="38"/>
      <c r="BK1" s="38"/>
      <c r="BL1" s="38"/>
      <c r="BM1" s="37"/>
      <c r="BN1" s="38"/>
      <c r="BO1" s="38"/>
      <c r="BP1" s="38"/>
      <c r="BQ1" s="38"/>
      <c r="BR1" s="64"/>
      <c r="BS1" s="64"/>
      <c r="BT1" s="38"/>
      <c r="BU1" s="38"/>
      <c r="BV1" s="38"/>
      <c r="BW1" s="37">
        <f>AY1+1</f>
        <v>44469</v>
      </c>
      <c r="BX1" s="38"/>
      <c r="BY1" s="38"/>
      <c r="BZ1" s="38"/>
      <c r="CA1" s="38"/>
      <c r="CB1" s="64"/>
      <c r="CC1" s="64"/>
      <c r="CD1" s="38"/>
      <c r="CE1" s="38"/>
      <c r="CF1" s="38"/>
      <c r="CG1" s="38"/>
      <c r="CH1" s="38"/>
      <c r="CI1" s="38"/>
      <c r="CJ1" s="38"/>
      <c r="CK1" s="37"/>
      <c r="CL1" s="38"/>
      <c r="CM1" s="38"/>
      <c r="CN1" s="38"/>
      <c r="CO1" s="38"/>
      <c r="CP1" s="64"/>
      <c r="CQ1" s="64"/>
      <c r="CR1" s="38"/>
      <c r="CS1" s="38"/>
      <c r="CT1" s="38"/>
      <c r="CU1" s="37">
        <f>BW1+1</f>
        <v>44470</v>
      </c>
      <c r="CV1" s="38"/>
      <c r="CW1" s="38"/>
      <c r="CX1" s="38"/>
      <c r="CY1" s="38"/>
      <c r="CZ1" s="64"/>
      <c r="DA1" s="64"/>
      <c r="DB1" s="38"/>
      <c r="DC1" s="38"/>
      <c r="DD1" s="38"/>
      <c r="DE1" s="38"/>
      <c r="DF1" s="38"/>
      <c r="DG1" s="38"/>
      <c r="DH1" s="38"/>
      <c r="DI1" s="37"/>
      <c r="DJ1" s="38"/>
      <c r="DK1" s="38"/>
      <c r="DL1" s="38"/>
      <c r="DM1" s="38"/>
      <c r="DN1" s="64"/>
      <c r="DO1" s="64"/>
      <c r="DP1" s="38"/>
      <c r="DQ1" s="38"/>
      <c r="DR1" s="38"/>
      <c r="DS1" s="37">
        <f>CU1+1</f>
        <v>44471</v>
      </c>
      <c r="DT1" s="38"/>
      <c r="DU1" s="38"/>
      <c r="DV1" s="38"/>
      <c r="DW1" s="38"/>
      <c r="DX1" s="64"/>
      <c r="DY1" s="64"/>
      <c r="DZ1" s="38"/>
      <c r="EA1" s="38"/>
      <c r="EB1" s="38"/>
      <c r="EC1" s="38"/>
      <c r="ED1" s="38"/>
      <c r="EE1" s="38"/>
      <c r="EF1" s="38"/>
      <c r="EG1" s="37"/>
      <c r="EH1" s="38"/>
      <c r="EI1" s="38"/>
      <c r="EJ1" s="38"/>
      <c r="EK1" s="38"/>
      <c r="EL1" s="64"/>
      <c r="EM1" s="64"/>
      <c r="EN1" s="38"/>
      <c r="EO1" s="38"/>
      <c r="EP1" s="38"/>
      <c r="EQ1" s="37">
        <f>DS1+1</f>
        <v>44472</v>
      </c>
      <c r="ER1" s="38"/>
      <c r="ES1" s="38"/>
      <c r="ET1" s="38"/>
      <c r="EU1" s="38"/>
      <c r="EV1" s="64"/>
      <c r="EW1" s="64"/>
      <c r="EX1" s="38"/>
      <c r="EY1" s="38"/>
      <c r="EZ1" s="38"/>
      <c r="FA1" s="38"/>
      <c r="FB1" s="38"/>
      <c r="FC1" s="38"/>
      <c r="FD1" s="38"/>
      <c r="FE1" s="37"/>
      <c r="FF1" s="38"/>
      <c r="FG1" s="38"/>
      <c r="FH1" s="38"/>
      <c r="FI1" s="38"/>
      <c r="FJ1" s="64"/>
      <c r="FK1" s="64"/>
      <c r="FL1" s="38"/>
      <c r="FM1" s="38"/>
      <c r="FN1" s="38"/>
      <c r="FO1" s="42"/>
      <c r="HV1" s="31"/>
      <c r="HW1" s="31"/>
      <c r="HX1" s="31"/>
    </row>
    <row r="2" spans="1:232" ht="38.1" customHeight="1" x14ac:dyDescent="0.25">
      <c r="A2" s="25"/>
      <c r="B2" s="7">
        <v>2021</v>
      </c>
      <c r="C2" s="33">
        <v>0</v>
      </c>
      <c r="D2" s="33">
        <f>C2+1/24</f>
        <v>4.1666666666666664E-2</v>
      </c>
      <c r="E2" s="33">
        <f t="shared" ref="E2:Z2" si="0">D2+1/24</f>
        <v>8.3333333333333329E-2</v>
      </c>
      <c r="F2" s="33">
        <f t="shared" si="0"/>
        <v>0.125</v>
      </c>
      <c r="G2" s="33">
        <f t="shared" si="0"/>
        <v>0.16666666666666666</v>
      </c>
      <c r="H2" s="33">
        <f t="shared" si="0"/>
        <v>0.20833333333333331</v>
      </c>
      <c r="I2" s="33">
        <f t="shared" si="0"/>
        <v>0.24999999999999997</v>
      </c>
      <c r="J2" s="33">
        <f t="shared" si="0"/>
        <v>0.29166666666666663</v>
      </c>
      <c r="K2" s="33">
        <f t="shared" si="0"/>
        <v>0.33333333333333331</v>
      </c>
      <c r="L2" s="33">
        <f t="shared" si="0"/>
        <v>0.375</v>
      </c>
      <c r="M2" s="33">
        <f t="shared" si="0"/>
        <v>0.41666666666666669</v>
      </c>
      <c r="N2" s="33">
        <f t="shared" si="0"/>
        <v>0.45833333333333337</v>
      </c>
      <c r="O2" s="33">
        <f t="shared" si="0"/>
        <v>0.5</v>
      </c>
      <c r="P2" s="33">
        <f t="shared" si="0"/>
        <v>0.54166666666666663</v>
      </c>
      <c r="Q2" s="33">
        <f t="shared" si="0"/>
        <v>0.58333333333333326</v>
      </c>
      <c r="R2" s="33">
        <f t="shared" si="0"/>
        <v>0.62499999999999989</v>
      </c>
      <c r="S2" s="33">
        <f t="shared" si="0"/>
        <v>0.66666666666666652</v>
      </c>
      <c r="T2" s="33">
        <f t="shared" si="0"/>
        <v>0.70833333333333315</v>
      </c>
      <c r="U2" s="33">
        <f t="shared" si="0"/>
        <v>0.74999999999999978</v>
      </c>
      <c r="V2" s="33">
        <f t="shared" si="0"/>
        <v>0.79166666666666641</v>
      </c>
      <c r="W2" s="33">
        <f t="shared" si="0"/>
        <v>0.83333333333333304</v>
      </c>
      <c r="X2" s="33">
        <f t="shared" si="0"/>
        <v>0.87499999999999967</v>
      </c>
      <c r="Y2" s="33">
        <f t="shared" si="0"/>
        <v>0.9166666666666663</v>
      </c>
      <c r="Z2" s="39">
        <f t="shared" si="0"/>
        <v>0.95833333333333293</v>
      </c>
      <c r="AA2" s="43">
        <v>0</v>
      </c>
      <c r="AB2" s="33">
        <f>AA2+1/24</f>
        <v>4.1666666666666664E-2</v>
      </c>
      <c r="AC2" s="33">
        <f t="shared" ref="AC2:AX2" si="1">AB2+1/24</f>
        <v>8.3333333333333329E-2</v>
      </c>
      <c r="AD2" s="33">
        <f t="shared" si="1"/>
        <v>0.125</v>
      </c>
      <c r="AE2" s="33">
        <f t="shared" si="1"/>
        <v>0.16666666666666666</v>
      </c>
      <c r="AF2" s="33">
        <f t="shared" si="1"/>
        <v>0.20833333333333331</v>
      </c>
      <c r="AG2" s="33">
        <f t="shared" si="1"/>
        <v>0.24999999999999997</v>
      </c>
      <c r="AH2" s="33">
        <f t="shared" si="1"/>
        <v>0.29166666666666663</v>
      </c>
      <c r="AI2" s="33">
        <f t="shared" si="1"/>
        <v>0.33333333333333331</v>
      </c>
      <c r="AJ2" s="33">
        <f t="shared" si="1"/>
        <v>0.375</v>
      </c>
      <c r="AK2" s="33">
        <f t="shared" si="1"/>
        <v>0.41666666666666669</v>
      </c>
      <c r="AL2" s="33">
        <f t="shared" si="1"/>
        <v>0.45833333333333337</v>
      </c>
      <c r="AM2" s="33">
        <f t="shared" si="1"/>
        <v>0.5</v>
      </c>
      <c r="AN2" s="33">
        <f t="shared" si="1"/>
        <v>0.54166666666666663</v>
      </c>
      <c r="AO2" s="33">
        <f t="shared" si="1"/>
        <v>0.58333333333333326</v>
      </c>
      <c r="AP2" s="33">
        <f t="shared" si="1"/>
        <v>0.62499999999999989</v>
      </c>
      <c r="AQ2" s="33">
        <f t="shared" si="1"/>
        <v>0.66666666666666652</v>
      </c>
      <c r="AR2" s="33">
        <f t="shared" si="1"/>
        <v>0.70833333333333315</v>
      </c>
      <c r="AS2" s="33">
        <f t="shared" si="1"/>
        <v>0.74999999999999978</v>
      </c>
      <c r="AT2" s="33">
        <f t="shared" si="1"/>
        <v>0.79166666666666641</v>
      </c>
      <c r="AU2" s="33">
        <f t="shared" si="1"/>
        <v>0.83333333333333304</v>
      </c>
      <c r="AV2" s="33">
        <f t="shared" si="1"/>
        <v>0.87499999999999967</v>
      </c>
      <c r="AW2" s="33">
        <f t="shared" si="1"/>
        <v>0.9166666666666663</v>
      </c>
      <c r="AX2" s="33">
        <f t="shared" si="1"/>
        <v>0.95833333333333293</v>
      </c>
      <c r="AY2" s="43">
        <v>0</v>
      </c>
      <c r="AZ2" s="33">
        <f>AY2+1/24</f>
        <v>4.1666666666666664E-2</v>
      </c>
      <c r="BA2" s="33">
        <f t="shared" ref="BA2:BV2" si="2">AZ2+1/24</f>
        <v>8.3333333333333329E-2</v>
      </c>
      <c r="BB2" s="33">
        <f t="shared" si="2"/>
        <v>0.125</v>
      </c>
      <c r="BC2" s="33">
        <f t="shared" si="2"/>
        <v>0.16666666666666666</v>
      </c>
      <c r="BD2" s="33">
        <f t="shared" si="2"/>
        <v>0.20833333333333331</v>
      </c>
      <c r="BE2" s="33">
        <f t="shared" si="2"/>
        <v>0.24999999999999997</v>
      </c>
      <c r="BF2" s="33">
        <f t="shared" si="2"/>
        <v>0.29166666666666663</v>
      </c>
      <c r="BG2" s="33">
        <f t="shared" si="2"/>
        <v>0.33333333333333331</v>
      </c>
      <c r="BH2" s="33">
        <f t="shared" si="2"/>
        <v>0.375</v>
      </c>
      <c r="BI2" s="33">
        <f t="shared" si="2"/>
        <v>0.41666666666666669</v>
      </c>
      <c r="BJ2" s="33">
        <f t="shared" si="2"/>
        <v>0.45833333333333337</v>
      </c>
      <c r="BK2" s="33">
        <f t="shared" si="2"/>
        <v>0.5</v>
      </c>
      <c r="BL2" s="33">
        <f t="shared" si="2"/>
        <v>0.54166666666666663</v>
      </c>
      <c r="BM2" s="33">
        <f t="shared" si="2"/>
        <v>0.58333333333333326</v>
      </c>
      <c r="BN2" s="33">
        <f t="shared" si="2"/>
        <v>0.62499999999999989</v>
      </c>
      <c r="BO2" s="33">
        <f t="shared" si="2"/>
        <v>0.66666666666666652</v>
      </c>
      <c r="BP2" s="33">
        <f t="shared" si="2"/>
        <v>0.70833333333333315</v>
      </c>
      <c r="BQ2" s="33">
        <f t="shared" si="2"/>
        <v>0.74999999999999978</v>
      </c>
      <c r="BR2" s="33">
        <f t="shared" si="2"/>
        <v>0.79166666666666641</v>
      </c>
      <c r="BS2" s="33">
        <f t="shared" si="2"/>
        <v>0.83333333333333304</v>
      </c>
      <c r="BT2" s="33">
        <f t="shared" si="2"/>
        <v>0.87499999999999967</v>
      </c>
      <c r="BU2" s="33">
        <f t="shared" si="2"/>
        <v>0.9166666666666663</v>
      </c>
      <c r="BV2" s="33">
        <f t="shared" si="2"/>
        <v>0.95833333333333293</v>
      </c>
      <c r="BW2" s="43">
        <v>0</v>
      </c>
      <c r="BX2" s="33">
        <f>BW2+1/24</f>
        <v>4.1666666666666664E-2</v>
      </c>
      <c r="BY2" s="33">
        <f t="shared" ref="BY2:CT2" si="3">BX2+1/24</f>
        <v>8.3333333333333329E-2</v>
      </c>
      <c r="BZ2" s="33">
        <f t="shared" si="3"/>
        <v>0.125</v>
      </c>
      <c r="CA2" s="33">
        <f t="shared" si="3"/>
        <v>0.16666666666666666</v>
      </c>
      <c r="CB2" s="33">
        <f t="shared" si="3"/>
        <v>0.20833333333333331</v>
      </c>
      <c r="CC2" s="33">
        <f t="shared" si="3"/>
        <v>0.24999999999999997</v>
      </c>
      <c r="CD2" s="33">
        <f t="shared" si="3"/>
        <v>0.29166666666666663</v>
      </c>
      <c r="CE2" s="33">
        <f t="shared" si="3"/>
        <v>0.33333333333333331</v>
      </c>
      <c r="CF2" s="33">
        <f t="shared" si="3"/>
        <v>0.375</v>
      </c>
      <c r="CG2" s="33">
        <f t="shared" si="3"/>
        <v>0.41666666666666669</v>
      </c>
      <c r="CH2" s="33">
        <f t="shared" si="3"/>
        <v>0.45833333333333337</v>
      </c>
      <c r="CI2" s="33">
        <f t="shared" si="3"/>
        <v>0.5</v>
      </c>
      <c r="CJ2" s="33">
        <f t="shared" si="3"/>
        <v>0.54166666666666663</v>
      </c>
      <c r="CK2" s="33">
        <f t="shared" si="3"/>
        <v>0.58333333333333326</v>
      </c>
      <c r="CL2" s="33">
        <f t="shared" si="3"/>
        <v>0.62499999999999989</v>
      </c>
      <c r="CM2" s="33">
        <f t="shared" si="3"/>
        <v>0.66666666666666652</v>
      </c>
      <c r="CN2" s="33">
        <f t="shared" si="3"/>
        <v>0.70833333333333315</v>
      </c>
      <c r="CO2" s="33">
        <f t="shared" si="3"/>
        <v>0.74999999999999978</v>
      </c>
      <c r="CP2" s="33">
        <f t="shared" si="3"/>
        <v>0.79166666666666641</v>
      </c>
      <c r="CQ2" s="33">
        <f t="shared" si="3"/>
        <v>0.83333333333333304</v>
      </c>
      <c r="CR2" s="33">
        <f t="shared" si="3"/>
        <v>0.87499999999999967</v>
      </c>
      <c r="CS2" s="33">
        <f t="shared" si="3"/>
        <v>0.9166666666666663</v>
      </c>
      <c r="CT2" s="33">
        <f t="shared" si="3"/>
        <v>0.95833333333333293</v>
      </c>
      <c r="CU2" s="43">
        <v>0</v>
      </c>
      <c r="CV2" s="33">
        <f>CU2+1/24</f>
        <v>4.1666666666666664E-2</v>
      </c>
      <c r="CW2" s="33">
        <f t="shared" ref="CW2:DR2" si="4">CV2+1/24</f>
        <v>8.3333333333333329E-2</v>
      </c>
      <c r="CX2" s="33">
        <f t="shared" si="4"/>
        <v>0.125</v>
      </c>
      <c r="CY2" s="33">
        <f t="shared" si="4"/>
        <v>0.16666666666666666</v>
      </c>
      <c r="CZ2" s="33">
        <f t="shared" si="4"/>
        <v>0.20833333333333331</v>
      </c>
      <c r="DA2" s="33">
        <f t="shared" si="4"/>
        <v>0.24999999999999997</v>
      </c>
      <c r="DB2" s="33">
        <f t="shared" si="4"/>
        <v>0.29166666666666663</v>
      </c>
      <c r="DC2" s="33">
        <f t="shared" si="4"/>
        <v>0.33333333333333331</v>
      </c>
      <c r="DD2" s="33">
        <f t="shared" si="4"/>
        <v>0.375</v>
      </c>
      <c r="DE2" s="33">
        <f t="shared" si="4"/>
        <v>0.41666666666666669</v>
      </c>
      <c r="DF2" s="33">
        <f t="shared" si="4"/>
        <v>0.45833333333333337</v>
      </c>
      <c r="DG2" s="33">
        <f t="shared" si="4"/>
        <v>0.5</v>
      </c>
      <c r="DH2" s="33">
        <f t="shared" si="4"/>
        <v>0.54166666666666663</v>
      </c>
      <c r="DI2" s="33">
        <f t="shared" si="4"/>
        <v>0.58333333333333326</v>
      </c>
      <c r="DJ2" s="33">
        <f t="shared" si="4"/>
        <v>0.62499999999999989</v>
      </c>
      <c r="DK2" s="33">
        <f t="shared" si="4"/>
        <v>0.66666666666666652</v>
      </c>
      <c r="DL2" s="33">
        <f t="shared" si="4"/>
        <v>0.70833333333333315</v>
      </c>
      <c r="DM2" s="33">
        <f t="shared" si="4"/>
        <v>0.74999999999999978</v>
      </c>
      <c r="DN2" s="33">
        <f t="shared" si="4"/>
        <v>0.79166666666666641</v>
      </c>
      <c r="DO2" s="33">
        <f t="shared" si="4"/>
        <v>0.83333333333333304</v>
      </c>
      <c r="DP2" s="33">
        <f t="shared" si="4"/>
        <v>0.87499999999999967</v>
      </c>
      <c r="DQ2" s="33">
        <f t="shared" si="4"/>
        <v>0.9166666666666663</v>
      </c>
      <c r="DR2" s="33">
        <f t="shared" si="4"/>
        <v>0.95833333333333293</v>
      </c>
      <c r="DS2" s="43">
        <v>0</v>
      </c>
      <c r="DT2" s="33">
        <f>DS2+1/24</f>
        <v>4.1666666666666664E-2</v>
      </c>
      <c r="DU2" s="33">
        <f t="shared" ref="DU2:EP2" si="5">DT2+1/24</f>
        <v>8.3333333333333329E-2</v>
      </c>
      <c r="DV2" s="33">
        <f t="shared" si="5"/>
        <v>0.125</v>
      </c>
      <c r="DW2" s="33">
        <f t="shared" si="5"/>
        <v>0.16666666666666666</v>
      </c>
      <c r="DX2" s="33">
        <f t="shared" si="5"/>
        <v>0.20833333333333331</v>
      </c>
      <c r="DY2" s="33">
        <f t="shared" si="5"/>
        <v>0.24999999999999997</v>
      </c>
      <c r="DZ2" s="33">
        <f t="shared" si="5"/>
        <v>0.29166666666666663</v>
      </c>
      <c r="EA2" s="33">
        <f t="shared" si="5"/>
        <v>0.33333333333333331</v>
      </c>
      <c r="EB2" s="33">
        <f t="shared" si="5"/>
        <v>0.375</v>
      </c>
      <c r="EC2" s="33">
        <f t="shared" si="5"/>
        <v>0.41666666666666669</v>
      </c>
      <c r="ED2" s="33">
        <f t="shared" si="5"/>
        <v>0.45833333333333337</v>
      </c>
      <c r="EE2" s="33">
        <f t="shared" si="5"/>
        <v>0.5</v>
      </c>
      <c r="EF2" s="33">
        <f t="shared" si="5"/>
        <v>0.54166666666666663</v>
      </c>
      <c r="EG2" s="33">
        <f t="shared" si="5"/>
        <v>0.58333333333333326</v>
      </c>
      <c r="EH2" s="33">
        <f t="shared" si="5"/>
        <v>0.62499999999999989</v>
      </c>
      <c r="EI2" s="33">
        <f t="shared" si="5"/>
        <v>0.66666666666666652</v>
      </c>
      <c r="EJ2" s="33">
        <f t="shared" si="5"/>
        <v>0.70833333333333315</v>
      </c>
      <c r="EK2" s="33">
        <f t="shared" si="5"/>
        <v>0.74999999999999978</v>
      </c>
      <c r="EL2" s="33">
        <f t="shared" si="5"/>
        <v>0.79166666666666641</v>
      </c>
      <c r="EM2" s="33">
        <f t="shared" si="5"/>
        <v>0.83333333333333304</v>
      </c>
      <c r="EN2" s="33">
        <f t="shared" si="5"/>
        <v>0.87499999999999967</v>
      </c>
      <c r="EO2" s="33">
        <f t="shared" si="5"/>
        <v>0.9166666666666663</v>
      </c>
      <c r="EP2" s="33">
        <f t="shared" si="5"/>
        <v>0.95833333333333293</v>
      </c>
      <c r="EQ2" s="43">
        <v>0</v>
      </c>
      <c r="ER2" s="33">
        <f>EQ2+1/24</f>
        <v>4.1666666666666664E-2</v>
      </c>
      <c r="ES2" s="33">
        <f t="shared" ref="ES2:FN2" si="6">ER2+1/24</f>
        <v>8.3333333333333329E-2</v>
      </c>
      <c r="ET2" s="33">
        <f t="shared" si="6"/>
        <v>0.125</v>
      </c>
      <c r="EU2" s="33">
        <f t="shared" si="6"/>
        <v>0.16666666666666666</v>
      </c>
      <c r="EV2" s="33">
        <f t="shared" si="6"/>
        <v>0.20833333333333331</v>
      </c>
      <c r="EW2" s="33">
        <f t="shared" si="6"/>
        <v>0.24999999999999997</v>
      </c>
      <c r="EX2" s="33">
        <f t="shared" si="6"/>
        <v>0.29166666666666663</v>
      </c>
      <c r="EY2" s="33">
        <f t="shared" si="6"/>
        <v>0.33333333333333331</v>
      </c>
      <c r="EZ2" s="33">
        <f t="shared" si="6"/>
        <v>0.375</v>
      </c>
      <c r="FA2" s="33">
        <f t="shared" si="6"/>
        <v>0.41666666666666669</v>
      </c>
      <c r="FB2" s="33">
        <f t="shared" si="6"/>
        <v>0.45833333333333337</v>
      </c>
      <c r="FC2" s="33">
        <f t="shared" si="6"/>
        <v>0.5</v>
      </c>
      <c r="FD2" s="33">
        <f t="shared" si="6"/>
        <v>0.54166666666666663</v>
      </c>
      <c r="FE2" s="33">
        <f t="shared" si="6"/>
        <v>0.58333333333333326</v>
      </c>
      <c r="FF2" s="33">
        <f t="shared" si="6"/>
        <v>0.62499999999999989</v>
      </c>
      <c r="FG2" s="33">
        <f t="shared" si="6"/>
        <v>0.66666666666666652</v>
      </c>
      <c r="FH2" s="33">
        <f t="shared" si="6"/>
        <v>0.70833333333333315</v>
      </c>
      <c r="FI2" s="33">
        <f t="shared" si="6"/>
        <v>0.74999999999999978</v>
      </c>
      <c r="FJ2" s="33">
        <f t="shared" si="6"/>
        <v>0.79166666666666641</v>
      </c>
      <c r="FK2" s="33">
        <f t="shared" si="6"/>
        <v>0.83333333333333304</v>
      </c>
      <c r="FL2" s="33">
        <f t="shared" si="6"/>
        <v>0.87499999999999967</v>
      </c>
      <c r="FM2" s="33">
        <f t="shared" si="6"/>
        <v>0.9166666666666663</v>
      </c>
      <c r="FN2" s="33">
        <f t="shared" si="6"/>
        <v>0.95833333333333293</v>
      </c>
      <c r="FO2" s="33">
        <f>Z2+1/24</f>
        <v>0.99999999999999956</v>
      </c>
      <c r="FP2" s="32"/>
      <c r="FQ2" s="32"/>
      <c r="FR2" s="32"/>
      <c r="FS2" s="32"/>
      <c r="FT2" s="32"/>
      <c r="FU2" s="32"/>
      <c r="FV2" s="32"/>
      <c r="FW2" s="32"/>
      <c r="FX2" s="32"/>
      <c r="FY2" s="32"/>
      <c r="FZ2" s="32"/>
      <c r="GA2" s="32"/>
      <c r="GB2" s="32"/>
      <c r="GC2" s="32"/>
      <c r="GD2" s="32"/>
      <c r="GE2" s="32"/>
      <c r="GF2" s="32"/>
      <c r="GG2" s="32"/>
      <c r="GH2" s="32"/>
      <c r="GI2" s="32"/>
      <c r="HV2" s="34"/>
      <c r="HW2" s="34"/>
      <c r="HX2" s="34"/>
    </row>
    <row r="3" spans="1:232" ht="27.95" customHeight="1" x14ac:dyDescent="0.25">
      <c r="A3" s="13"/>
      <c r="B3" s="62">
        <v>318</v>
      </c>
      <c r="C3" s="5"/>
      <c r="D3" s="3"/>
      <c r="E3" s="3"/>
      <c r="F3" s="3"/>
      <c r="G3" s="3"/>
      <c r="H3" s="5"/>
      <c r="I3" s="5"/>
      <c r="J3" s="3"/>
      <c r="K3" s="3"/>
      <c r="L3" s="3"/>
      <c r="M3" s="3"/>
      <c r="N3" s="3"/>
      <c r="O3" s="3"/>
      <c r="P3" s="40"/>
      <c r="Q3" s="65"/>
      <c r="R3" s="3"/>
      <c r="S3" s="3"/>
      <c r="T3" s="3"/>
      <c r="U3" s="3"/>
      <c r="V3" s="5"/>
      <c r="W3" s="5"/>
      <c r="X3" s="3"/>
      <c r="Y3" s="3"/>
      <c r="Z3" s="40"/>
      <c r="AA3" s="44"/>
      <c r="AB3" s="3"/>
      <c r="AC3" s="3"/>
      <c r="AD3" s="3"/>
      <c r="AE3" s="3"/>
      <c r="AF3" s="5"/>
      <c r="AG3" s="5"/>
      <c r="AH3" s="3"/>
      <c r="AI3" s="3"/>
      <c r="AJ3" s="3"/>
      <c r="AK3" s="3"/>
      <c r="AL3" s="3"/>
      <c r="AM3" s="3"/>
      <c r="AN3" s="40"/>
      <c r="AO3" s="65"/>
      <c r="AP3" s="3"/>
      <c r="AQ3" s="3"/>
      <c r="AR3" s="3"/>
      <c r="AS3" s="3"/>
      <c r="AT3" s="5"/>
      <c r="AU3" s="5"/>
      <c r="AV3" s="3"/>
      <c r="AW3" s="3"/>
      <c r="AX3" s="3"/>
      <c r="AY3" s="44"/>
      <c r="AZ3" s="3"/>
      <c r="BA3" s="3"/>
      <c r="BB3" s="3"/>
      <c r="BC3" s="3"/>
      <c r="BD3" s="5"/>
      <c r="BE3" s="5"/>
      <c r="BF3" s="3"/>
      <c r="BG3" s="3"/>
      <c r="BH3" s="3"/>
      <c r="BI3" s="3"/>
      <c r="BJ3" s="3"/>
      <c r="BK3" s="3"/>
      <c r="BL3" s="40"/>
      <c r="BM3" s="65"/>
      <c r="BN3" s="3"/>
      <c r="BO3" s="3"/>
      <c r="BP3" s="3"/>
      <c r="BQ3" s="3"/>
      <c r="BR3" s="5"/>
      <c r="BS3" s="5"/>
      <c r="BT3" s="3"/>
      <c r="BU3" s="3"/>
      <c r="BV3" s="3"/>
      <c r="BW3" s="44"/>
      <c r="BX3" s="3"/>
      <c r="BY3" s="3"/>
      <c r="BZ3" s="3"/>
      <c r="CA3" s="3"/>
      <c r="CB3" s="5"/>
      <c r="CC3" s="5"/>
      <c r="CD3" s="3"/>
      <c r="CE3" s="3"/>
      <c r="CF3" s="3"/>
      <c r="CG3" s="3"/>
      <c r="CH3" s="3"/>
      <c r="CI3" s="3"/>
      <c r="CJ3" s="40"/>
      <c r="CK3" s="65"/>
      <c r="CL3" s="3"/>
      <c r="CM3" s="3"/>
      <c r="CN3" s="3"/>
      <c r="CO3" s="3"/>
      <c r="CP3" s="5"/>
      <c r="CQ3" s="5"/>
      <c r="CR3" s="3"/>
      <c r="CS3" s="3"/>
      <c r="CT3" s="3"/>
      <c r="CU3" s="44"/>
      <c r="CV3" s="3"/>
      <c r="CW3" s="3"/>
      <c r="CX3" s="3"/>
      <c r="CY3" s="3"/>
      <c r="CZ3" s="5"/>
      <c r="DA3" s="5"/>
      <c r="DB3" s="3"/>
      <c r="DC3" s="3"/>
      <c r="DD3" s="3"/>
      <c r="DE3" s="3"/>
      <c r="DF3" s="3"/>
      <c r="DG3" s="3"/>
      <c r="DH3" s="40"/>
      <c r="DI3" s="65"/>
      <c r="DJ3" s="3"/>
      <c r="DK3" s="3"/>
      <c r="DL3" s="3"/>
      <c r="DM3" s="3"/>
      <c r="DN3" s="5"/>
      <c r="DO3" s="5"/>
      <c r="DP3" s="3"/>
      <c r="DQ3" s="3"/>
      <c r="DR3" s="3"/>
      <c r="DS3" s="44"/>
      <c r="DT3" s="3"/>
      <c r="DU3" s="3"/>
      <c r="DV3" s="3"/>
      <c r="DW3" s="3"/>
      <c r="DX3" s="5"/>
      <c r="DY3" s="5"/>
      <c r="DZ3" s="3"/>
      <c r="EA3" s="3"/>
      <c r="EB3" s="3"/>
      <c r="EC3" s="3"/>
      <c r="ED3" s="3"/>
      <c r="EE3" s="3"/>
      <c r="EF3" s="40"/>
      <c r="EG3" s="65"/>
      <c r="EH3" s="3"/>
      <c r="EI3" s="3"/>
      <c r="EJ3" s="67"/>
      <c r="EK3" s="67"/>
      <c r="EL3" s="68"/>
      <c r="EM3" s="68"/>
      <c r="EN3" s="67"/>
      <c r="EO3" s="67"/>
      <c r="EP3" s="67"/>
      <c r="EQ3" s="69"/>
      <c r="ER3" s="67"/>
      <c r="ES3" s="67"/>
      <c r="ET3" s="67"/>
      <c r="EU3" s="67"/>
      <c r="EV3" s="68"/>
      <c r="EW3" s="68"/>
      <c r="EX3" s="67"/>
      <c r="EY3" s="67"/>
      <c r="EZ3" s="67"/>
      <c r="FA3" s="67"/>
      <c r="FB3" s="67"/>
      <c r="FC3" s="67"/>
      <c r="FD3" s="70"/>
      <c r="FE3" s="71"/>
      <c r="FF3" s="67"/>
      <c r="FG3" s="67"/>
      <c r="FH3" s="67"/>
      <c r="FI3" s="67"/>
      <c r="FJ3" s="5"/>
      <c r="FK3" s="5"/>
      <c r="FL3" s="3"/>
      <c r="FM3" s="3"/>
      <c r="FN3" s="3"/>
      <c r="FO3" s="3"/>
      <c r="FP3" s="32"/>
      <c r="FQ3" s="32"/>
      <c r="FR3" s="32"/>
      <c r="FS3" s="32"/>
      <c r="FT3" s="32"/>
      <c r="FU3" s="32"/>
      <c r="FV3" s="32"/>
      <c r="FW3" s="32"/>
      <c r="FX3" s="32"/>
      <c r="FY3" s="32"/>
      <c r="FZ3" s="32"/>
      <c r="GA3" s="32"/>
      <c r="GB3" s="32"/>
      <c r="GC3" s="32"/>
      <c r="GD3" s="32"/>
      <c r="GE3" s="32"/>
      <c r="GF3" s="32"/>
      <c r="GG3" s="32"/>
      <c r="GH3" s="32"/>
      <c r="GI3" s="32"/>
      <c r="HV3" s="22" t="s">
        <v>2</v>
      </c>
      <c r="HW3" s="24">
        <f>DATE($B$2,1,1)</f>
        <v>44197</v>
      </c>
      <c r="HX3" s="24">
        <f>DATE($B$2+1,1,1)</f>
        <v>44562</v>
      </c>
    </row>
    <row r="4" spans="1:232" ht="27.95" customHeight="1" x14ac:dyDescent="0.25">
      <c r="A4" s="14"/>
      <c r="B4" s="63">
        <v>500</v>
      </c>
      <c r="C4" s="6"/>
      <c r="D4" s="1"/>
      <c r="E4" s="1"/>
      <c r="F4" s="1"/>
      <c r="G4" s="1"/>
      <c r="H4" s="6"/>
      <c r="I4" s="6"/>
      <c r="J4" s="1"/>
      <c r="K4" s="1"/>
      <c r="L4" s="1"/>
      <c r="M4" s="1"/>
      <c r="N4" s="1"/>
      <c r="O4" s="1"/>
      <c r="P4" s="41"/>
      <c r="Q4" s="66"/>
      <c r="R4" s="1"/>
      <c r="S4" s="1"/>
      <c r="T4" s="1"/>
      <c r="U4" s="1"/>
      <c r="V4" s="6"/>
      <c r="W4" s="6"/>
      <c r="X4" s="1"/>
      <c r="Y4" s="1"/>
      <c r="Z4" s="41"/>
      <c r="AA4" s="45"/>
      <c r="AB4" s="1"/>
      <c r="AC4" s="1"/>
      <c r="AD4" s="1"/>
      <c r="AE4" s="1"/>
      <c r="AF4" s="6"/>
      <c r="AG4" s="6"/>
      <c r="AH4" s="1"/>
      <c r="AI4" s="1"/>
      <c r="AJ4" s="1"/>
      <c r="AK4" s="1"/>
      <c r="AL4" s="1"/>
      <c r="AM4" s="1"/>
      <c r="AN4" s="41"/>
      <c r="AO4" s="66"/>
      <c r="AP4" s="1"/>
      <c r="AQ4" s="1"/>
      <c r="AR4" s="1"/>
      <c r="AS4" s="1"/>
      <c r="AT4" s="6"/>
      <c r="AU4" s="6"/>
      <c r="AV4" s="1"/>
      <c r="AW4" s="1"/>
      <c r="AX4" s="1"/>
      <c r="AY4" s="45"/>
      <c r="AZ4" s="1"/>
      <c r="BA4" s="1"/>
      <c r="BB4" s="1"/>
      <c r="BC4" s="1"/>
      <c r="BD4" s="6"/>
      <c r="BE4" s="6"/>
      <c r="BF4" s="1"/>
      <c r="BG4" s="1"/>
      <c r="BH4" s="1"/>
      <c r="BI4" s="1"/>
      <c r="BJ4" s="1"/>
      <c r="BK4" s="1"/>
      <c r="BL4" s="41"/>
      <c r="BM4" s="66"/>
      <c r="BN4" s="1"/>
      <c r="BO4" s="1"/>
      <c r="BP4" s="1"/>
      <c r="BQ4" s="1"/>
      <c r="BR4" s="6"/>
      <c r="BS4" s="6"/>
      <c r="BT4" s="1"/>
      <c r="BU4" s="1"/>
      <c r="BV4" s="1"/>
      <c r="BW4" s="45"/>
      <c r="BX4" s="1"/>
      <c r="BY4" s="1"/>
      <c r="BZ4" s="1"/>
      <c r="CA4" s="1"/>
      <c r="CB4" s="6"/>
      <c r="CC4" s="6"/>
      <c r="CD4" s="1"/>
      <c r="CE4" s="1"/>
      <c r="CF4" s="1"/>
      <c r="CG4" s="1"/>
      <c r="CH4" s="1"/>
      <c r="CI4" s="1"/>
      <c r="CJ4" s="41"/>
      <c r="CK4" s="66"/>
      <c r="CL4" s="1"/>
      <c r="CM4" s="1"/>
      <c r="CN4" s="1"/>
      <c r="CO4" s="1"/>
      <c r="CP4" s="6"/>
      <c r="CQ4" s="6"/>
      <c r="CR4" s="1"/>
      <c r="CS4" s="1"/>
      <c r="CT4" s="1"/>
      <c r="CU4" s="45"/>
      <c r="CV4" s="1"/>
      <c r="CW4" s="1"/>
      <c r="CX4" s="1"/>
      <c r="CY4" s="1"/>
      <c r="CZ4" s="6"/>
      <c r="DA4" s="6"/>
      <c r="DB4" s="1"/>
      <c r="DC4" s="1"/>
      <c r="DD4" s="1"/>
      <c r="DE4" s="1"/>
      <c r="DF4" s="1"/>
      <c r="DG4" s="1"/>
      <c r="DH4" s="41"/>
      <c r="DI4" s="66"/>
      <c r="DJ4" s="1"/>
      <c r="DK4" s="1"/>
      <c r="DL4" s="1"/>
      <c r="DM4" s="1"/>
      <c r="DN4" s="6"/>
      <c r="DO4" s="6"/>
      <c r="DP4" s="1"/>
      <c r="DQ4" s="1"/>
      <c r="DR4" s="1"/>
      <c r="DS4" s="45"/>
      <c r="DT4" s="1"/>
      <c r="DU4" s="1"/>
      <c r="DV4" s="1"/>
      <c r="DW4" s="1"/>
      <c r="DX4" s="6"/>
      <c r="DY4" s="6"/>
      <c r="DZ4" s="1"/>
      <c r="EA4" s="1"/>
      <c r="EB4" s="1"/>
      <c r="EC4" s="1"/>
      <c r="ED4" s="1"/>
      <c r="EE4" s="1"/>
      <c r="EF4" s="41"/>
      <c r="EG4" s="66"/>
      <c r="EH4" s="1"/>
      <c r="EI4" s="1"/>
      <c r="EJ4" s="72"/>
      <c r="EK4" s="72"/>
      <c r="EL4" s="73"/>
      <c r="EM4" s="73"/>
      <c r="EN4" s="72"/>
      <c r="EO4" s="72"/>
      <c r="EP4" s="72"/>
      <c r="EQ4" s="74"/>
      <c r="ER4" s="72"/>
      <c r="ES4" s="72"/>
      <c r="ET4" s="72"/>
      <c r="EU4" s="72"/>
      <c r="EV4" s="73"/>
      <c r="EW4" s="73"/>
      <c r="EX4" s="72"/>
      <c r="EY4" s="72"/>
      <c r="EZ4" s="72"/>
      <c r="FA4" s="72"/>
      <c r="FB4" s="72"/>
      <c r="FC4" s="72"/>
      <c r="FD4" s="75"/>
      <c r="FE4" s="76"/>
      <c r="FF4" s="72"/>
      <c r="FG4" s="72"/>
      <c r="FH4" s="72"/>
      <c r="FI4" s="72"/>
      <c r="FJ4" s="6"/>
      <c r="FK4" s="6"/>
      <c r="FL4" s="1"/>
      <c r="FM4" s="1"/>
      <c r="FN4" s="1"/>
      <c r="FO4" s="1"/>
      <c r="FP4" s="32"/>
      <c r="FQ4" s="32"/>
      <c r="FR4" s="32"/>
      <c r="FS4" s="32"/>
      <c r="FT4" s="32"/>
      <c r="FU4" s="32"/>
      <c r="FV4" s="32"/>
      <c r="FW4" s="32"/>
      <c r="FX4" s="32"/>
      <c r="FY4" s="32"/>
      <c r="FZ4" s="32"/>
      <c r="GA4" s="32"/>
      <c r="GB4" s="32"/>
      <c r="GC4" s="32"/>
      <c r="GD4" s="32"/>
      <c r="GE4" s="32"/>
      <c r="GF4" s="32"/>
      <c r="GG4" s="32"/>
      <c r="GH4" s="32"/>
      <c r="GI4" s="32"/>
      <c r="HV4" s="23" t="s">
        <v>3</v>
      </c>
      <c r="HW4" s="24">
        <f>ROUND(DATE($B$2,4,MOD(234-11*MOD($B$2,19),30))/7,)*7-6</f>
        <v>44290</v>
      </c>
      <c r="HX4" s="24">
        <f>ROUND(DATE($B$2+1,4,MOD(234-11*MOD($B$2+1,19),30))/7,)*7-6</f>
        <v>44668</v>
      </c>
    </row>
    <row r="5" spans="1:232" ht="27.95" customHeight="1" x14ac:dyDescent="0.25">
      <c r="A5" s="15"/>
      <c r="B5" s="63">
        <v>600</v>
      </c>
      <c r="C5" s="6"/>
      <c r="D5" s="1"/>
      <c r="E5" s="1"/>
      <c r="F5" s="1"/>
      <c r="G5" s="1"/>
      <c r="H5" s="6"/>
      <c r="I5" s="6"/>
      <c r="J5" s="1"/>
      <c r="K5" s="1"/>
      <c r="L5" s="1"/>
      <c r="M5" s="1"/>
      <c r="N5" s="1"/>
      <c r="O5" s="1"/>
      <c r="P5" s="41"/>
      <c r="Q5" s="66"/>
      <c r="R5" s="1"/>
      <c r="S5" s="1"/>
      <c r="T5" s="1"/>
      <c r="U5" s="1"/>
      <c r="V5" s="6"/>
      <c r="W5" s="6"/>
      <c r="X5" s="1"/>
      <c r="Y5" s="1"/>
      <c r="Z5" s="41"/>
      <c r="AA5" s="45"/>
      <c r="AB5" s="1"/>
      <c r="AC5" s="1"/>
      <c r="AD5" s="1"/>
      <c r="AE5" s="1"/>
      <c r="AF5" s="6"/>
      <c r="AG5" s="6"/>
      <c r="AH5" s="1"/>
      <c r="AI5" s="1"/>
      <c r="AJ5" s="1"/>
      <c r="AK5" s="1"/>
      <c r="AL5" s="1"/>
      <c r="AM5" s="1"/>
      <c r="AN5" s="41"/>
      <c r="AO5" s="66"/>
      <c r="AP5" s="1"/>
      <c r="AQ5" s="1"/>
      <c r="AR5" s="1"/>
      <c r="AS5" s="1"/>
      <c r="AT5" s="6"/>
      <c r="AU5" s="6"/>
      <c r="AV5" s="1"/>
      <c r="AW5" s="1"/>
      <c r="AX5" s="1"/>
      <c r="AY5" s="45"/>
      <c r="AZ5" s="1"/>
      <c r="BA5" s="1"/>
      <c r="BB5" s="1"/>
      <c r="BC5" s="1"/>
      <c r="BD5" s="6"/>
      <c r="BE5" s="6"/>
      <c r="BF5" s="1"/>
      <c r="BG5" s="1"/>
      <c r="BH5" s="1"/>
      <c r="BI5" s="1"/>
      <c r="BJ5" s="1"/>
      <c r="BK5" s="1"/>
      <c r="BL5" s="41"/>
      <c r="BM5" s="66"/>
      <c r="BN5" s="1"/>
      <c r="BO5" s="1"/>
      <c r="BP5" s="1"/>
      <c r="BQ5" s="1"/>
      <c r="BR5" s="6"/>
      <c r="BS5" s="6"/>
      <c r="BT5" s="1"/>
      <c r="BU5" s="1"/>
      <c r="BV5" s="1"/>
      <c r="BW5" s="45"/>
      <c r="BX5" s="1"/>
      <c r="BY5" s="1"/>
      <c r="BZ5" s="1"/>
      <c r="CA5" s="1"/>
      <c r="CB5" s="6"/>
      <c r="CC5" s="6"/>
      <c r="CD5" s="1"/>
      <c r="CE5" s="1"/>
      <c r="CF5" s="1"/>
      <c r="CG5" s="1"/>
      <c r="CH5" s="1"/>
      <c r="CI5" s="1"/>
      <c r="CJ5" s="41"/>
      <c r="CK5" s="66"/>
      <c r="CL5" s="1"/>
      <c r="CM5" s="1"/>
      <c r="CN5" s="1"/>
      <c r="CO5" s="1"/>
      <c r="CP5" s="6"/>
      <c r="CQ5" s="6"/>
      <c r="CR5" s="1"/>
      <c r="CS5" s="1"/>
      <c r="CT5" s="1"/>
      <c r="CU5" s="45"/>
      <c r="CV5" s="1"/>
      <c r="CW5" s="1"/>
      <c r="CX5" s="1"/>
      <c r="CY5" s="1"/>
      <c r="CZ5" s="6"/>
      <c r="DA5" s="6"/>
      <c r="DB5" s="1"/>
      <c r="DC5" s="1"/>
      <c r="DD5" s="1"/>
      <c r="DE5" s="1"/>
      <c r="DF5" s="1"/>
      <c r="DG5" s="1"/>
      <c r="DH5" s="41"/>
      <c r="DI5" s="66"/>
      <c r="DJ5" s="1"/>
      <c r="DK5" s="1"/>
      <c r="DL5" s="1"/>
      <c r="DM5" s="1"/>
      <c r="DN5" s="6"/>
      <c r="DO5" s="6"/>
      <c r="DP5" s="1"/>
      <c r="DQ5" s="1"/>
      <c r="DR5" s="1"/>
      <c r="DS5" s="45"/>
      <c r="DT5" s="1"/>
      <c r="DU5" s="1"/>
      <c r="DV5" s="1"/>
      <c r="DW5" s="1"/>
      <c r="DX5" s="6"/>
      <c r="DY5" s="6"/>
      <c r="DZ5" s="1"/>
      <c r="EA5" s="1"/>
      <c r="EB5" s="1"/>
      <c r="EC5" s="1"/>
      <c r="ED5" s="1"/>
      <c r="EE5" s="1"/>
      <c r="EF5" s="41"/>
      <c r="EG5" s="66"/>
      <c r="EH5" s="1"/>
      <c r="EI5" s="1"/>
      <c r="EJ5" s="72"/>
      <c r="EK5" s="72"/>
      <c r="EL5" s="73"/>
      <c r="EM5" s="73"/>
      <c r="EN5" s="72"/>
      <c r="EO5" s="72"/>
      <c r="EP5" s="72"/>
      <c r="EQ5" s="74"/>
      <c r="ER5" s="72"/>
      <c r="ES5" s="72"/>
      <c r="ET5" s="72"/>
      <c r="EU5" s="72"/>
      <c r="EV5" s="73"/>
      <c r="EW5" s="73"/>
      <c r="EX5" s="72"/>
      <c r="EY5" s="72"/>
      <c r="EZ5" s="72"/>
      <c r="FA5" s="72"/>
      <c r="FB5" s="72"/>
      <c r="FC5" s="72"/>
      <c r="FD5" s="75"/>
      <c r="FE5" s="76"/>
      <c r="FF5" s="72"/>
      <c r="FG5" s="72"/>
      <c r="FH5" s="72"/>
      <c r="FI5" s="72"/>
      <c r="FJ5" s="6"/>
      <c r="FK5" s="6"/>
      <c r="FL5" s="1"/>
      <c r="FM5" s="1"/>
      <c r="FN5" s="1"/>
      <c r="FO5" s="1"/>
      <c r="FP5" s="32"/>
      <c r="FQ5" s="32"/>
      <c r="FR5" s="32"/>
      <c r="FS5" s="32"/>
      <c r="FT5" s="32"/>
      <c r="FU5" s="32"/>
      <c r="FV5" s="32"/>
      <c r="FW5" s="32"/>
      <c r="FX5" s="32"/>
      <c r="FY5" s="32"/>
      <c r="FZ5" s="32"/>
      <c r="GA5" s="32"/>
      <c r="GB5" s="32"/>
      <c r="GC5" s="32"/>
      <c r="GD5" s="32"/>
      <c r="GE5" s="32"/>
      <c r="GF5" s="32"/>
      <c r="GG5" s="32"/>
      <c r="GH5" s="32"/>
      <c r="GI5" s="32"/>
      <c r="HV5" s="23" t="s">
        <v>4</v>
      </c>
      <c r="HW5" s="24">
        <f>HW4+1</f>
        <v>44291</v>
      </c>
      <c r="HX5" s="24">
        <f>HX4+1</f>
        <v>44669</v>
      </c>
    </row>
    <row r="6" spans="1:232" ht="27.95" customHeight="1" x14ac:dyDescent="0.25">
      <c r="A6" s="16"/>
      <c r="B6" s="56"/>
      <c r="C6" s="6"/>
      <c r="D6" s="1"/>
      <c r="E6" s="1"/>
      <c r="F6" s="1"/>
      <c r="G6" s="1"/>
      <c r="H6" s="6"/>
      <c r="I6" s="6"/>
      <c r="J6" s="1"/>
      <c r="K6" s="1"/>
      <c r="L6" s="1"/>
      <c r="M6" s="1"/>
      <c r="N6" s="1"/>
      <c r="O6" s="1"/>
      <c r="P6" s="41"/>
      <c r="Q6" s="66"/>
      <c r="R6" s="1"/>
      <c r="S6" s="1"/>
      <c r="T6" s="1"/>
      <c r="U6" s="1"/>
      <c r="V6" s="6"/>
      <c r="W6" s="6"/>
      <c r="X6" s="1"/>
      <c r="Y6" s="1"/>
      <c r="Z6" s="41"/>
      <c r="AA6" s="45"/>
      <c r="AB6" s="1"/>
      <c r="AC6" s="1"/>
      <c r="AD6" s="1"/>
      <c r="AE6" s="1"/>
      <c r="AF6" s="6"/>
      <c r="AG6" s="6"/>
      <c r="AH6" s="1"/>
      <c r="AI6" s="1"/>
      <c r="AJ6" s="1"/>
      <c r="AK6" s="1"/>
      <c r="AL6" s="1"/>
      <c r="AM6" s="1"/>
      <c r="AN6" s="41"/>
      <c r="AO6" s="66"/>
      <c r="AP6" s="1"/>
      <c r="AQ6" s="1"/>
      <c r="AR6" s="1"/>
      <c r="AS6" s="1"/>
      <c r="AT6" s="6"/>
      <c r="AU6" s="6"/>
      <c r="AV6" s="1"/>
      <c r="AW6" s="1"/>
      <c r="AX6" s="1"/>
      <c r="AY6" s="45"/>
      <c r="AZ6" s="1"/>
      <c r="BA6" s="1"/>
      <c r="BB6" s="1"/>
      <c r="BC6" s="1"/>
      <c r="BD6" s="6"/>
      <c r="BE6" s="6"/>
      <c r="BF6" s="1"/>
      <c r="BG6" s="1"/>
      <c r="BH6" s="1"/>
      <c r="BI6" s="1"/>
      <c r="BJ6" s="1"/>
      <c r="BK6" s="1"/>
      <c r="BL6" s="41"/>
      <c r="BM6" s="66"/>
      <c r="BN6" s="1"/>
      <c r="BO6" s="1"/>
      <c r="BP6" s="1"/>
      <c r="BQ6" s="1"/>
      <c r="BR6" s="6"/>
      <c r="BS6" s="6"/>
      <c r="BT6" s="1"/>
      <c r="BU6" s="1"/>
      <c r="BV6" s="1"/>
      <c r="BW6" s="45"/>
      <c r="BX6" s="1"/>
      <c r="BY6" s="1"/>
      <c r="BZ6" s="1"/>
      <c r="CA6" s="1"/>
      <c r="CB6" s="6"/>
      <c r="CC6" s="6"/>
      <c r="CD6" s="1"/>
      <c r="CE6" s="1"/>
      <c r="CF6" s="1"/>
      <c r="CG6" s="1"/>
      <c r="CH6" s="1"/>
      <c r="CI6" s="1"/>
      <c r="CJ6" s="41"/>
      <c r="CK6" s="66"/>
      <c r="CL6" s="1"/>
      <c r="CM6" s="1"/>
      <c r="CN6" s="1"/>
      <c r="CO6" s="1"/>
      <c r="CP6" s="6"/>
      <c r="CQ6" s="6"/>
      <c r="CR6" s="1"/>
      <c r="CS6" s="1"/>
      <c r="CT6" s="1"/>
      <c r="CU6" s="45"/>
      <c r="CV6" s="1"/>
      <c r="CW6" s="1"/>
      <c r="CX6" s="1"/>
      <c r="CY6" s="1"/>
      <c r="CZ6" s="6"/>
      <c r="DA6" s="6"/>
      <c r="DB6" s="1"/>
      <c r="DC6" s="1"/>
      <c r="DD6" s="1"/>
      <c r="DE6" s="1"/>
      <c r="DF6" s="1"/>
      <c r="DG6" s="1"/>
      <c r="DH6" s="41"/>
      <c r="DI6" s="66"/>
      <c r="DJ6" s="1"/>
      <c r="DK6" s="1"/>
      <c r="DL6" s="1"/>
      <c r="DM6" s="1"/>
      <c r="DN6" s="6"/>
      <c r="DO6" s="6"/>
      <c r="DP6" s="1"/>
      <c r="DQ6" s="1"/>
      <c r="DR6" s="1"/>
      <c r="DS6" s="45"/>
      <c r="DT6" s="1"/>
      <c r="DU6" s="1"/>
      <c r="DV6" s="1"/>
      <c r="DW6" s="1"/>
      <c r="DX6" s="6"/>
      <c r="DY6" s="6"/>
      <c r="DZ6" s="1"/>
      <c r="EA6" s="1"/>
      <c r="EB6" s="1"/>
      <c r="EC6" s="1"/>
      <c r="ED6" s="1"/>
      <c r="EE6" s="1"/>
      <c r="EF6" s="41"/>
      <c r="EG6" s="66"/>
      <c r="EH6" s="1"/>
      <c r="EI6" s="1"/>
      <c r="EJ6" s="72"/>
      <c r="EK6" s="72"/>
      <c r="EL6" s="73"/>
      <c r="EM6" s="73"/>
      <c r="EN6" s="72"/>
      <c r="EO6" s="72"/>
      <c r="EP6" s="72"/>
      <c r="EQ6" s="74"/>
      <c r="ER6" s="72"/>
      <c r="ES6" s="72"/>
      <c r="ET6" s="72"/>
      <c r="EU6" s="72"/>
      <c r="EV6" s="73"/>
      <c r="EW6" s="73"/>
      <c r="EX6" s="72"/>
      <c r="EY6" s="72"/>
      <c r="EZ6" s="72"/>
      <c r="FA6" s="72"/>
      <c r="FB6" s="72"/>
      <c r="FC6" s="72"/>
      <c r="FD6" s="75"/>
      <c r="FE6" s="76"/>
      <c r="FF6" s="72"/>
      <c r="FG6" s="72"/>
      <c r="FH6" s="72"/>
      <c r="FI6" s="72"/>
      <c r="FJ6" s="6"/>
      <c r="FK6" s="6"/>
      <c r="FL6" s="1"/>
      <c r="FM6" s="1"/>
      <c r="FN6" s="1"/>
      <c r="FO6" s="1"/>
      <c r="FP6" s="32"/>
      <c r="FQ6" s="32"/>
      <c r="FR6" s="32"/>
      <c r="FS6" s="32"/>
      <c r="FT6" s="32"/>
      <c r="FU6" s="32"/>
      <c r="FV6" s="32"/>
      <c r="FW6" s="32"/>
      <c r="FX6" s="32"/>
      <c r="FY6" s="32"/>
      <c r="FZ6" s="32"/>
      <c r="GA6" s="32"/>
      <c r="GB6" s="32"/>
      <c r="GC6" s="32"/>
      <c r="GD6" s="32"/>
      <c r="GE6" s="32"/>
      <c r="GF6" s="32"/>
      <c r="GG6" s="32"/>
      <c r="GH6" s="32"/>
      <c r="GI6" s="32"/>
      <c r="HV6" s="23" t="s">
        <v>5</v>
      </c>
      <c r="HW6" s="24">
        <f>DATE($B$2,5,1)</f>
        <v>44317</v>
      </c>
      <c r="HX6" s="24">
        <f>DATE($B$2+1,5,1)</f>
        <v>44682</v>
      </c>
    </row>
    <row r="7" spans="1:232" ht="27.95" customHeight="1" x14ac:dyDescent="0.25">
      <c r="FP7" s="32"/>
      <c r="FQ7" s="32"/>
      <c r="FR7" s="32"/>
      <c r="FS7" s="32"/>
      <c r="FT7" s="32"/>
      <c r="FU7" s="32"/>
      <c r="FV7" s="32"/>
      <c r="FW7" s="32"/>
      <c r="FX7" s="32"/>
      <c r="FY7" s="32"/>
      <c r="FZ7" s="32"/>
      <c r="GA7" s="32"/>
      <c r="GB7" s="32"/>
      <c r="GC7" s="32"/>
      <c r="GD7" s="32"/>
      <c r="GE7" s="32"/>
      <c r="GF7" s="32"/>
      <c r="GG7" s="32"/>
      <c r="GH7" s="32"/>
      <c r="GI7" s="32"/>
    </row>
    <row r="8" spans="1:232" ht="27.95" customHeight="1" x14ac:dyDescent="0.25">
      <c r="FP8" s="32"/>
      <c r="FQ8" s="32"/>
      <c r="FR8" s="32"/>
      <c r="FS8" s="32"/>
      <c r="FT8" s="32"/>
      <c r="FU8" s="32"/>
      <c r="FV8" s="32"/>
      <c r="FW8" s="32"/>
      <c r="FX8" s="32"/>
      <c r="FY8" s="32"/>
      <c r="FZ8" s="32"/>
      <c r="GA8" s="32"/>
      <c r="GB8" s="32"/>
      <c r="GC8" s="32"/>
      <c r="GD8" s="32"/>
      <c r="GE8" s="32"/>
      <c r="GF8" s="32"/>
      <c r="GG8" s="32"/>
      <c r="GH8" s="32"/>
      <c r="GI8" s="32"/>
    </row>
    <row r="9" spans="1:232" ht="27.95" customHeight="1" x14ac:dyDescent="0.25">
      <c r="FP9" s="32"/>
      <c r="FQ9" s="32"/>
      <c r="FR9" s="32"/>
      <c r="FS9" s="32"/>
      <c r="FT9" s="32"/>
      <c r="FU9" s="32"/>
      <c r="FV9" s="32"/>
      <c r="FW9" s="32"/>
      <c r="FX9" s="32"/>
      <c r="FY9" s="32"/>
      <c r="FZ9" s="32"/>
      <c r="GA9" s="32"/>
      <c r="GB9" s="32"/>
      <c r="GC9" s="32"/>
      <c r="GD9" s="32"/>
      <c r="GE9" s="32"/>
      <c r="GF9" s="32"/>
      <c r="GG9" s="32"/>
      <c r="GH9" s="32"/>
      <c r="GI9" s="32"/>
    </row>
    <row r="10" spans="1:232" ht="27.95" customHeight="1" x14ac:dyDescent="0.25">
      <c r="FP10" s="32"/>
      <c r="FQ10" s="32"/>
      <c r="FR10" s="32"/>
      <c r="FS10" s="32"/>
      <c r="FT10" s="32"/>
      <c r="FU10" s="32"/>
      <c r="FV10" s="32"/>
      <c r="FW10" s="32"/>
      <c r="FX10" s="32"/>
      <c r="FY10" s="32"/>
      <c r="FZ10" s="32"/>
      <c r="GA10" s="32"/>
      <c r="GB10" s="32"/>
      <c r="GC10" s="32"/>
      <c r="GD10" s="32"/>
      <c r="GE10" s="32"/>
      <c r="GF10" s="32"/>
      <c r="GG10" s="32"/>
      <c r="GH10" s="32"/>
      <c r="GI10" s="32"/>
    </row>
    <row r="11" spans="1:232" ht="27.95" customHeight="1" x14ac:dyDescent="0.25">
      <c r="FP11" s="32"/>
      <c r="FQ11" s="32"/>
      <c r="FR11" s="32"/>
      <c r="FS11" s="32"/>
      <c r="FT11" s="32"/>
      <c r="FU11" s="32"/>
      <c r="FV11" s="32"/>
      <c r="FW11" s="32"/>
      <c r="FX11" s="32"/>
      <c r="FY11" s="32"/>
      <c r="FZ11" s="32"/>
      <c r="GA11" s="32"/>
      <c r="GB11" s="32"/>
      <c r="GC11" s="32"/>
      <c r="GD11" s="32"/>
      <c r="GE11" s="32"/>
      <c r="GF11" s="32"/>
      <c r="GG11" s="32"/>
      <c r="GH11" s="32"/>
      <c r="GI11" s="32"/>
    </row>
    <row r="12" spans="1:232" ht="27.95" customHeight="1" x14ac:dyDescent="0.25">
      <c r="FU12" s="32"/>
      <c r="FV12" s="32"/>
      <c r="FW12" s="32"/>
      <c r="FX12" s="32"/>
      <c r="FY12" s="32"/>
      <c r="FZ12" s="32"/>
      <c r="GA12" s="32"/>
      <c r="GB12" s="32"/>
      <c r="GC12" s="32"/>
      <c r="GD12" s="32"/>
      <c r="GE12" s="32"/>
      <c r="GF12" s="32"/>
      <c r="GG12" s="32"/>
      <c r="GH12" s="32"/>
      <c r="GI12" s="32"/>
    </row>
    <row r="13" spans="1:232" ht="27.95" customHeight="1" x14ac:dyDescent="0.25">
      <c r="FU13" s="32"/>
      <c r="FV13" s="32"/>
      <c r="FW13" s="32"/>
      <c r="FX13" s="32"/>
      <c r="FY13" s="32"/>
      <c r="FZ13" s="32"/>
      <c r="GA13" s="32"/>
      <c r="GB13" s="32"/>
      <c r="GC13" s="32"/>
      <c r="GD13" s="32"/>
      <c r="GE13" s="32"/>
      <c r="GF13" s="32"/>
      <c r="GG13" s="32"/>
      <c r="GH13" s="32"/>
      <c r="GI13" s="32"/>
    </row>
    <row r="14" spans="1:232" ht="27.95" customHeight="1" x14ac:dyDescent="0.25">
      <c r="FU14" s="32"/>
      <c r="FV14" s="32"/>
      <c r="FW14" s="32"/>
      <c r="FX14" s="32"/>
      <c r="FY14" s="32"/>
      <c r="FZ14" s="32"/>
      <c r="GA14" s="32"/>
      <c r="GB14" s="32"/>
      <c r="GC14" s="32"/>
      <c r="GD14" s="32"/>
      <c r="GE14" s="32"/>
      <c r="GF14" s="32"/>
      <c r="GG14" s="32"/>
      <c r="GH14" s="32"/>
      <c r="GI14" s="32"/>
    </row>
    <row r="15" spans="1:232" ht="27.95" customHeight="1" x14ac:dyDescent="0.25"/>
    <row r="16" spans="1:232" ht="27.95" customHeight="1" x14ac:dyDescent="0.25"/>
    <row r="17" spans="2:2" ht="27.95" customHeight="1" x14ac:dyDescent="0.25"/>
    <row r="18" spans="2:2" ht="27.95" customHeight="1" x14ac:dyDescent="0.25">
      <c r="B18" s="12"/>
    </row>
    <row r="19" spans="2:2" ht="27.95" customHeight="1" x14ac:dyDescent="0.25"/>
    <row r="20" spans="2:2" ht="27.95" customHeight="1" x14ac:dyDescent="0.25"/>
    <row r="21" spans="2:2" ht="27.95" customHeight="1" x14ac:dyDescent="0.25"/>
    <row r="22" spans="2:2" ht="27.95" customHeight="1" x14ac:dyDescent="0.25"/>
    <row r="23" spans="2:2" ht="27.95" customHeight="1" x14ac:dyDescent="0.25"/>
    <row r="24" spans="2:2" ht="27.95" customHeight="1" x14ac:dyDescent="0.25"/>
    <row r="25" spans="2:2" ht="27.95" customHeight="1" x14ac:dyDescent="0.25"/>
    <row r="26" spans="2:2" ht="27.95" customHeight="1" x14ac:dyDescent="0.25"/>
    <row r="27" spans="2:2" ht="27.95" customHeight="1" x14ac:dyDescent="0.25"/>
    <row r="28" spans="2:2" ht="27.95" customHeight="1" x14ac:dyDescent="0.25"/>
    <row r="29" spans="2:2" ht="27.95" customHeight="1" x14ac:dyDescent="0.25"/>
    <row r="30" spans="2:2" ht="27.95" customHeight="1" x14ac:dyDescent="0.2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Moins_Hebdo">
                <anchor moveWithCells="1" sizeWithCells="1">
                  <from>
                    <xdr:col>1</xdr:col>
                    <xdr:colOff>1895475</xdr:colOff>
                    <xdr:row>0</xdr:row>
                    <xdr:rowOff>38100</xdr:rowOff>
                  </from>
                  <to>
                    <xdr:col>1</xdr:col>
                    <xdr:colOff>2076450</xdr:colOff>
                    <xdr:row>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Plus_Hebdo">
                <anchor moveWithCells="1" sizeWithCells="1">
                  <from>
                    <xdr:col>1</xdr:col>
                    <xdr:colOff>2114550</xdr:colOff>
                    <xdr:row>0</xdr:row>
                    <xdr:rowOff>38100</xdr:rowOff>
                  </from>
                  <to>
                    <xdr:col>1</xdr:col>
                    <xdr:colOff>2295525</xdr:colOff>
                    <xdr:row>0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4AEDE-6B48-4254-8502-4DBCDF3543E0}">
  <sheetPr codeName="Feuil4"/>
  <dimension ref="A1:DB30"/>
  <sheetViews>
    <sheetView showGridLines="0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B2" sqref="B2"/>
    </sheetView>
  </sheetViews>
  <sheetFormatPr baseColWidth="10" defaultColWidth="10.85546875" defaultRowHeight="15" x14ac:dyDescent="0.25"/>
  <cols>
    <col min="1" max="1" width="1.85546875" style="11" customWidth="1"/>
    <col min="2" max="2" width="33.140625" style="11" customWidth="1"/>
    <col min="3" max="69" width="3.5703125" style="11" customWidth="1"/>
    <col min="70" max="16384" width="10.85546875" style="11"/>
  </cols>
  <sheetData>
    <row r="1" spans="1:106" s="27" customFormat="1" ht="18" customHeight="1" x14ac:dyDescent="0.25">
      <c r="C1" s="48">
        <v>10</v>
      </c>
      <c r="D1" s="28">
        <f>DATE($B2,C1,1)</f>
        <v>44470</v>
      </c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30"/>
      <c r="AF1" s="30"/>
      <c r="AG1" s="30"/>
      <c r="AH1" s="30"/>
      <c r="AI1" s="28">
        <f>DATE($B2,C1+1,1)</f>
        <v>44501</v>
      </c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  <c r="BC1" s="29"/>
      <c r="BD1" s="29"/>
      <c r="BE1" s="29"/>
      <c r="BF1" s="29"/>
      <c r="BG1" s="29"/>
      <c r="BH1" s="29"/>
      <c r="BI1" s="29"/>
      <c r="BJ1" s="30"/>
      <c r="BK1" s="30"/>
      <c r="BL1" s="28" t="str">
        <f>TEXT(DATE($B2,C1+2,1),"mmmm")&amp;" &gt;&gt;&gt;"</f>
        <v>décembre &gt;&gt;&gt;</v>
      </c>
      <c r="BM1" s="35"/>
      <c r="BN1" s="35"/>
      <c r="BO1" s="35"/>
      <c r="CZ1" s="31"/>
      <c r="DA1" s="31"/>
      <c r="DB1" s="31"/>
    </row>
    <row r="2" spans="1:106" ht="38.1" customHeight="1" x14ac:dyDescent="0.25">
      <c r="A2" s="25"/>
      <c r="B2" s="7">
        <v>2021</v>
      </c>
      <c r="C2" s="18">
        <f>DATE($B$2,$C$1,1)</f>
        <v>44470</v>
      </c>
      <c r="D2" s="19">
        <f>C2+1</f>
        <v>44471</v>
      </c>
      <c r="E2" s="19">
        <f t="shared" ref="E2:AS2" si="0">D2+1</f>
        <v>44472</v>
      </c>
      <c r="F2" s="19">
        <f t="shared" si="0"/>
        <v>44473</v>
      </c>
      <c r="G2" s="19">
        <f t="shared" si="0"/>
        <v>44474</v>
      </c>
      <c r="H2" s="19">
        <f t="shared" si="0"/>
        <v>44475</v>
      </c>
      <c r="I2" s="19">
        <f t="shared" si="0"/>
        <v>44476</v>
      </c>
      <c r="J2" s="19">
        <f t="shared" si="0"/>
        <v>44477</v>
      </c>
      <c r="K2" s="19">
        <f t="shared" si="0"/>
        <v>44478</v>
      </c>
      <c r="L2" s="19">
        <f t="shared" si="0"/>
        <v>44479</v>
      </c>
      <c r="M2" s="19">
        <f t="shared" si="0"/>
        <v>44480</v>
      </c>
      <c r="N2" s="19">
        <f t="shared" si="0"/>
        <v>44481</v>
      </c>
      <c r="O2" s="19">
        <f t="shared" si="0"/>
        <v>44482</v>
      </c>
      <c r="P2" s="19">
        <f t="shared" si="0"/>
        <v>44483</v>
      </c>
      <c r="Q2" s="19">
        <f t="shared" si="0"/>
        <v>44484</v>
      </c>
      <c r="R2" s="19">
        <f t="shared" si="0"/>
        <v>44485</v>
      </c>
      <c r="S2" s="19">
        <f t="shared" si="0"/>
        <v>44486</v>
      </c>
      <c r="T2" s="19">
        <f t="shared" si="0"/>
        <v>44487</v>
      </c>
      <c r="U2" s="19">
        <f t="shared" si="0"/>
        <v>44488</v>
      </c>
      <c r="V2" s="19">
        <f t="shared" si="0"/>
        <v>44489</v>
      </c>
      <c r="W2" s="19">
        <f t="shared" si="0"/>
        <v>44490</v>
      </c>
      <c r="X2" s="19">
        <f t="shared" si="0"/>
        <v>44491</v>
      </c>
      <c r="Y2" s="19">
        <f t="shared" si="0"/>
        <v>44492</v>
      </c>
      <c r="Z2" s="19">
        <f t="shared" si="0"/>
        <v>44493</v>
      </c>
      <c r="AA2" s="19">
        <f t="shared" si="0"/>
        <v>44494</v>
      </c>
      <c r="AB2" s="19">
        <f t="shared" si="0"/>
        <v>44495</v>
      </c>
      <c r="AC2" s="19">
        <f t="shared" si="0"/>
        <v>44496</v>
      </c>
      <c r="AD2" s="19">
        <f t="shared" si="0"/>
        <v>44497</v>
      </c>
      <c r="AE2" s="19">
        <f t="shared" si="0"/>
        <v>44498</v>
      </c>
      <c r="AF2" s="19">
        <f t="shared" si="0"/>
        <v>44499</v>
      </c>
      <c r="AG2" s="19">
        <f t="shared" si="0"/>
        <v>44500</v>
      </c>
      <c r="AH2" s="19">
        <f t="shared" si="0"/>
        <v>44501</v>
      </c>
      <c r="AI2" s="19">
        <f t="shared" si="0"/>
        <v>44502</v>
      </c>
      <c r="AJ2" s="19">
        <f t="shared" si="0"/>
        <v>44503</v>
      </c>
      <c r="AK2" s="19">
        <f t="shared" si="0"/>
        <v>44504</v>
      </c>
      <c r="AL2" s="19">
        <f t="shared" si="0"/>
        <v>44505</v>
      </c>
      <c r="AM2" s="19">
        <f t="shared" si="0"/>
        <v>44506</v>
      </c>
      <c r="AN2" s="19">
        <f t="shared" si="0"/>
        <v>44507</v>
      </c>
      <c r="AO2" s="19">
        <f t="shared" si="0"/>
        <v>44508</v>
      </c>
      <c r="AP2" s="19">
        <f t="shared" si="0"/>
        <v>44509</v>
      </c>
      <c r="AQ2" s="19">
        <f t="shared" si="0"/>
        <v>44510</v>
      </c>
      <c r="AR2" s="19">
        <f t="shared" si="0"/>
        <v>44511</v>
      </c>
      <c r="AS2" s="19">
        <f t="shared" si="0"/>
        <v>44512</v>
      </c>
      <c r="AT2" s="19">
        <f t="shared" ref="AT2:BL2" si="1">AS2+1</f>
        <v>44513</v>
      </c>
      <c r="AU2" s="19">
        <f t="shared" si="1"/>
        <v>44514</v>
      </c>
      <c r="AV2" s="19">
        <f t="shared" si="1"/>
        <v>44515</v>
      </c>
      <c r="AW2" s="19">
        <f t="shared" si="1"/>
        <v>44516</v>
      </c>
      <c r="AX2" s="19">
        <f t="shared" si="1"/>
        <v>44517</v>
      </c>
      <c r="AY2" s="19">
        <f t="shared" si="1"/>
        <v>44518</v>
      </c>
      <c r="AZ2" s="19">
        <f t="shared" si="1"/>
        <v>44519</v>
      </c>
      <c r="BA2" s="19">
        <f t="shared" si="1"/>
        <v>44520</v>
      </c>
      <c r="BB2" s="19">
        <f t="shared" si="1"/>
        <v>44521</v>
      </c>
      <c r="BC2" s="19">
        <f t="shared" si="1"/>
        <v>44522</v>
      </c>
      <c r="BD2" s="19">
        <f t="shared" si="1"/>
        <v>44523</v>
      </c>
      <c r="BE2" s="19">
        <f t="shared" si="1"/>
        <v>44524</v>
      </c>
      <c r="BF2" s="19">
        <f t="shared" si="1"/>
        <v>44525</v>
      </c>
      <c r="BG2" s="19">
        <f t="shared" si="1"/>
        <v>44526</v>
      </c>
      <c r="BH2" s="19">
        <f t="shared" si="1"/>
        <v>44527</v>
      </c>
      <c r="BI2" s="19">
        <f t="shared" si="1"/>
        <v>44528</v>
      </c>
      <c r="BJ2" s="19">
        <f t="shared" si="1"/>
        <v>44529</v>
      </c>
      <c r="BK2" s="19">
        <f t="shared" si="1"/>
        <v>44530</v>
      </c>
      <c r="BL2" s="20">
        <f t="shared" si="1"/>
        <v>44531</v>
      </c>
      <c r="BM2" s="21"/>
      <c r="CZ2" s="26"/>
      <c r="DA2" s="26"/>
      <c r="DB2" s="26"/>
    </row>
    <row r="3" spans="1:106" ht="27.95" customHeight="1" x14ac:dyDescent="0.25">
      <c r="A3" s="13"/>
      <c r="B3" s="62">
        <v>318</v>
      </c>
      <c r="C3" s="5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4"/>
      <c r="CZ3" s="22" t="s">
        <v>2</v>
      </c>
      <c r="DA3" s="24">
        <f>DATE($B$2,1,1)</f>
        <v>44197</v>
      </c>
      <c r="DB3" s="24">
        <f>DATE($B$2+1,1,1)</f>
        <v>44562</v>
      </c>
    </row>
    <row r="4" spans="1:106" ht="27.95" customHeight="1" x14ac:dyDescent="0.25">
      <c r="A4" s="14"/>
      <c r="B4" s="63">
        <v>500</v>
      </c>
      <c r="C4" s="6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2"/>
      <c r="CZ4" s="23" t="s">
        <v>3</v>
      </c>
      <c r="DA4" s="24">
        <f>ROUND(DATE($B$2,4,MOD(234-11*MOD($B$2,19),30))/7,)*7-6</f>
        <v>44290</v>
      </c>
      <c r="DB4" s="24">
        <f>ROUND(DATE($B$2+1,4,MOD(234-11*MOD($B$2+1,19),30))/7,)*7-6</f>
        <v>44668</v>
      </c>
    </row>
    <row r="5" spans="1:106" ht="27.95" customHeight="1" x14ac:dyDescent="0.25">
      <c r="A5" s="15"/>
      <c r="B5" s="63">
        <v>600</v>
      </c>
      <c r="C5" s="6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2"/>
      <c r="CZ5" s="23" t="s">
        <v>4</v>
      </c>
      <c r="DA5" s="24">
        <f>DA4+1</f>
        <v>44291</v>
      </c>
      <c r="DB5" s="24">
        <f>DB4+1</f>
        <v>44669</v>
      </c>
    </row>
    <row r="6" spans="1:106" ht="27.95" customHeight="1" x14ac:dyDescent="0.25"/>
    <row r="7" spans="1:106" ht="27.95" customHeight="1" x14ac:dyDescent="0.25"/>
    <row r="8" spans="1:106" ht="27.95" customHeight="1" x14ac:dyDescent="0.25"/>
    <row r="9" spans="1:106" ht="27.95" customHeight="1" x14ac:dyDescent="0.25"/>
    <row r="10" spans="1:106" ht="27.95" customHeight="1" x14ac:dyDescent="0.25"/>
    <row r="11" spans="1:106" ht="27.95" customHeight="1" x14ac:dyDescent="0.25"/>
    <row r="12" spans="1:106" ht="27.95" customHeight="1" x14ac:dyDescent="0.25"/>
    <row r="13" spans="1:106" ht="27.95" customHeight="1" x14ac:dyDescent="0.25"/>
    <row r="14" spans="1:106" ht="27.95" customHeight="1" x14ac:dyDescent="0.25"/>
    <row r="15" spans="1:106" ht="27.95" customHeight="1" x14ac:dyDescent="0.25"/>
    <row r="16" spans="1:106" ht="27.95" customHeight="1" x14ac:dyDescent="0.25"/>
    <row r="17" ht="27.95" customHeight="1" x14ac:dyDescent="0.25"/>
    <row r="18" ht="27.95" customHeight="1" x14ac:dyDescent="0.25"/>
    <row r="19" ht="27.95" customHeight="1" x14ac:dyDescent="0.25"/>
    <row r="20" ht="27.95" customHeight="1" x14ac:dyDescent="0.25"/>
    <row r="21" ht="27.95" customHeight="1" x14ac:dyDescent="0.25"/>
    <row r="22" ht="27.95" customHeight="1" x14ac:dyDescent="0.25"/>
    <row r="23" ht="27.95" customHeight="1" x14ac:dyDescent="0.25"/>
    <row r="24" ht="27.95" customHeight="1" x14ac:dyDescent="0.25"/>
    <row r="25" ht="27.95" customHeight="1" x14ac:dyDescent="0.25"/>
    <row r="26" ht="27.95" customHeight="1" x14ac:dyDescent="0.25"/>
    <row r="27" ht="27.95" customHeight="1" x14ac:dyDescent="0.25"/>
    <row r="28" ht="27.95" customHeight="1" x14ac:dyDescent="0.25"/>
    <row r="29" ht="27.95" customHeight="1" x14ac:dyDescent="0.25"/>
    <row r="30" ht="27.95" customHeight="1" x14ac:dyDescent="0.25"/>
  </sheetData>
  <conditionalFormatting sqref="C1:BL1">
    <cfRule type="expression" dxfId="3" priority="3">
      <formula>MOD(MONTH(C$2),2)=1</formula>
    </cfRule>
  </conditionalFormatting>
  <conditionalFormatting sqref="C2:BL5">
    <cfRule type="expression" dxfId="2" priority="1">
      <formula>OR(WEEKDAY(C$2)=1,WEEKDAY(C$2)=7,COUNTIF(Ferie,DATE(YEAR(C$2),MONTH(C$2),DAY(C$2)))&gt;0)</formula>
    </cfRule>
  </conditionalFormatting>
  <conditionalFormatting sqref="AE1:BL5">
    <cfRule type="expression" dxfId="1" priority="2">
      <formula>MONTH(AE$2)&lt;&gt;MONTH(AD$2)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ins">
                <anchor moveWithCells="1" sizeWithCells="1">
                  <from>
                    <xdr:col>1</xdr:col>
                    <xdr:colOff>1895475</xdr:colOff>
                    <xdr:row>0</xdr:row>
                    <xdr:rowOff>38100</xdr:rowOff>
                  </from>
                  <to>
                    <xdr:col>1</xdr:col>
                    <xdr:colOff>2076450</xdr:colOff>
                    <xdr:row>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Plus">
                <anchor moveWithCells="1" sizeWithCells="1">
                  <from>
                    <xdr:col>1</xdr:col>
                    <xdr:colOff>2114550</xdr:colOff>
                    <xdr:row>0</xdr:row>
                    <xdr:rowOff>38100</xdr:rowOff>
                  </from>
                  <to>
                    <xdr:col>1</xdr:col>
                    <xdr:colOff>2295525</xdr:colOff>
                    <xdr:row>0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E1B74-9B43-44FC-96DA-80EC15104F2C}">
  <sheetPr codeName="Feuil5"/>
  <dimension ref="A1:BC5"/>
  <sheetViews>
    <sheetView showGridLines="0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6" sqref="A6:XFD30"/>
    </sheetView>
  </sheetViews>
  <sheetFormatPr baseColWidth="10" defaultRowHeight="15" x14ac:dyDescent="0.25"/>
  <cols>
    <col min="1" max="1" width="1.85546875" style="11" customWidth="1"/>
    <col min="2" max="2" width="33.140625" customWidth="1"/>
    <col min="3" max="55" width="3.5703125" customWidth="1"/>
  </cols>
  <sheetData>
    <row r="1" spans="1:55" ht="18" customHeight="1" x14ac:dyDescent="0.25">
      <c r="A1" s="26"/>
      <c r="B1" s="25"/>
      <c r="C1" s="47">
        <v>37</v>
      </c>
      <c r="D1" s="46"/>
      <c r="E1" s="46"/>
      <c r="F1" s="46" t="s">
        <v>6</v>
      </c>
      <c r="G1" s="46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</row>
    <row r="2" spans="1:55" ht="38.1" customHeight="1" x14ac:dyDescent="0.25">
      <c r="A2" s="25"/>
      <c r="B2" s="7">
        <v>2021</v>
      </c>
      <c r="C2" s="8">
        <f>(DATE($B$2,1,1)+(($C$1-1)*7))-((WEEKDAY((DATE($B$2,1,1)+(($C$1-1)*7)),2))-1)</f>
        <v>44445</v>
      </c>
      <c r="D2" s="9">
        <f>C2+7</f>
        <v>44452</v>
      </c>
      <c r="E2" s="9">
        <f t="shared" ref="E2:AS2" si="0">D2+7</f>
        <v>44459</v>
      </c>
      <c r="F2" s="9">
        <f t="shared" si="0"/>
        <v>44466</v>
      </c>
      <c r="G2" s="9">
        <f t="shared" si="0"/>
        <v>44473</v>
      </c>
      <c r="H2" s="9">
        <f t="shared" si="0"/>
        <v>44480</v>
      </c>
      <c r="I2" s="9">
        <f t="shared" si="0"/>
        <v>44487</v>
      </c>
      <c r="J2" s="9">
        <f t="shared" si="0"/>
        <v>44494</v>
      </c>
      <c r="K2" s="9">
        <f t="shared" si="0"/>
        <v>44501</v>
      </c>
      <c r="L2" s="9">
        <f t="shared" si="0"/>
        <v>44508</v>
      </c>
      <c r="M2" s="9">
        <f t="shared" si="0"/>
        <v>44515</v>
      </c>
      <c r="N2" s="9">
        <f t="shared" si="0"/>
        <v>44522</v>
      </c>
      <c r="O2" s="9">
        <f t="shared" si="0"/>
        <v>44529</v>
      </c>
      <c r="P2" s="9">
        <f t="shared" si="0"/>
        <v>44536</v>
      </c>
      <c r="Q2" s="9">
        <f t="shared" si="0"/>
        <v>44543</v>
      </c>
      <c r="R2" s="9">
        <f t="shared" si="0"/>
        <v>44550</v>
      </c>
      <c r="S2" s="9">
        <f t="shared" si="0"/>
        <v>44557</v>
      </c>
      <c r="T2" s="9">
        <f t="shared" si="0"/>
        <v>44564</v>
      </c>
      <c r="U2" s="9">
        <f t="shared" si="0"/>
        <v>44571</v>
      </c>
      <c r="V2" s="9">
        <f t="shared" si="0"/>
        <v>44578</v>
      </c>
      <c r="W2" s="9">
        <f t="shared" si="0"/>
        <v>44585</v>
      </c>
      <c r="X2" s="9">
        <f t="shared" si="0"/>
        <v>44592</v>
      </c>
      <c r="Y2" s="9">
        <f t="shared" si="0"/>
        <v>44599</v>
      </c>
      <c r="Z2" s="9">
        <f t="shared" si="0"/>
        <v>44606</v>
      </c>
      <c r="AA2" s="9">
        <f t="shared" si="0"/>
        <v>44613</v>
      </c>
      <c r="AB2" s="9">
        <f t="shared" si="0"/>
        <v>44620</v>
      </c>
      <c r="AC2" s="9">
        <f t="shared" si="0"/>
        <v>44627</v>
      </c>
      <c r="AD2" s="9">
        <f t="shared" si="0"/>
        <v>44634</v>
      </c>
      <c r="AE2" s="9">
        <f t="shared" si="0"/>
        <v>44641</v>
      </c>
      <c r="AF2" s="9">
        <f t="shared" si="0"/>
        <v>44648</v>
      </c>
      <c r="AG2" s="9">
        <f t="shared" si="0"/>
        <v>44655</v>
      </c>
      <c r="AH2" s="9">
        <f t="shared" si="0"/>
        <v>44662</v>
      </c>
      <c r="AI2" s="9">
        <f t="shared" si="0"/>
        <v>44669</v>
      </c>
      <c r="AJ2" s="9">
        <f t="shared" si="0"/>
        <v>44676</v>
      </c>
      <c r="AK2" s="9">
        <f t="shared" si="0"/>
        <v>44683</v>
      </c>
      <c r="AL2" s="9">
        <f t="shared" si="0"/>
        <v>44690</v>
      </c>
      <c r="AM2" s="9">
        <f t="shared" si="0"/>
        <v>44697</v>
      </c>
      <c r="AN2" s="9">
        <f t="shared" si="0"/>
        <v>44704</v>
      </c>
      <c r="AO2" s="9">
        <f t="shared" si="0"/>
        <v>44711</v>
      </c>
      <c r="AP2" s="9">
        <f t="shared" si="0"/>
        <v>44718</v>
      </c>
      <c r="AQ2" s="9">
        <f t="shared" si="0"/>
        <v>44725</v>
      </c>
      <c r="AR2" s="9">
        <f t="shared" si="0"/>
        <v>44732</v>
      </c>
      <c r="AS2" s="9">
        <f t="shared" si="0"/>
        <v>44739</v>
      </c>
      <c r="AT2" s="9">
        <f t="shared" ref="AT2" si="1">AS2+7</f>
        <v>44746</v>
      </c>
      <c r="AU2" s="9">
        <f t="shared" ref="AU2" si="2">AT2+7</f>
        <v>44753</v>
      </c>
      <c r="AV2" s="9">
        <f t="shared" ref="AV2" si="3">AU2+7</f>
        <v>44760</v>
      </c>
      <c r="AW2" s="9">
        <f t="shared" ref="AW2" si="4">AV2+7</f>
        <v>44767</v>
      </c>
      <c r="AX2" s="9">
        <f t="shared" ref="AX2" si="5">AW2+7</f>
        <v>44774</v>
      </c>
      <c r="AY2" s="9">
        <f t="shared" ref="AY2" si="6">AX2+7</f>
        <v>44781</v>
      </c>
      <c r="AZ2" s="9">
        <f t="shared" ref="AZ2" si="7">AY2+7</f>
        <v>44788</v>
      </c>
      <c r="BA2" s="9">
        <f t="shared" ref="BA2" si="8">AZ2+7</f>
        <v>44795</v>
      </c>
      <c r="BB2" s="9">
        <f t="shared" ref="BB2" si="9">BA2+7</f>
        <v>44802</v>
      </c>
      <c r="BC2" s="10">
        <f t="shared" ref="BC2" si="10">BB2+7</f>
        <v>44809</v>
      </c>
    </row>
    <row r="3" spans="1:55" ht="27.95" customHeight="1" x14ac:dyDescent="0.25">
      <c r="A3" s="13"/>
      <c r="B3" s="62">
        <v>318</v>
      </c>
      <c r="C3" s="5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4"/>
    </row>
    <row r="4" spans="1:55" ht="27.95" customHeight="1" x14ac:dyDescent="0.25">
      <c r="A4" s="14"/>
      <c r="B4" s="63">
        <v>500</v>
      </c>
      <c r="C4" s="6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3"/>
      <c r="AU4" s="3"/>
      <c r="AV4" s="3"/>
      <c r="AW4" s="3"/>
      <c r="AX4" s="3"/>
      <c r="AY4" s="3"/>
      <c r="AZ4" s="3"/>
      <c r="BA4" s="3"/>
      <c r="BB4" s="3"/>
      <c r="BC4" s="4"/>
    </row>
    <row r="5" spans="1:55" ht="27.95" customHeight="1" x14ac:dyDescent="0.25">
      <c r="A5" s="15"/>
      <c r="B5" s="63">
        <v>600</v>
      </c>
      <c r="C5" s="6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3"/>
      <c r="AU5" s="3"/>
      <c r="AV5" s="3"/>
      <c r="AW5" s="3"/>
      <c r="AX5" s="3"/>
      <c r="AY5" s="3"/>
      <c r="AZ5" s="3"/>
      <c r="BA5" s="3"/>
      <c r="BB5" s="3"/>
      <c r="BC5" s="4"/>
    </row>
  </sheetData>
  <conditionalFormatting sqref="C2:BC5">
    <cfRule type="expression" dxfId="0" priority="1">
      <formula>MOD(MONTH(C$2),2)=1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Moins">
                <anchor moveWithCells="1" sizeWithCells="1">
                  <from>
                    <xdr:col>1</xdr:col>
                    <xdr:colOff>1895475</xdr:colOff>
                    <xdr:row>0</xdr:row>
                    <xdr:rowOff>38100</xdr:rowOff>
                  </from>
                  <to>
                    <xdr:col>1</xdr:col>
                    <xdr:colOff>2076450</xdr:colOff>
                    <xdr:row>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Plus">
                <anchor moveWithCells="1" sizeWithCells="1">
                  <from>
                    <xdr:col>1</xdr:col>
                    <xdr:colOff>2114550</xdr:colOff>
                    <xdr:row>0</xdr:row>
                    <xdr:rowOff>28575</xdr:rowOff>
                  </from>
                  <to>
                    <xdr:col>1</xdr:col>
                    <xdr:colOff>2295525</xdr:colOff>
                    <xdr:row>0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Données</vt:lpstr>
      <vt:lpstr>Hebdo</vt:lpstr>
      <vt:lpstr>Mois</vt:lpstr>
      <vt:lpstr>Année</vt:lpstr>
      <vt:lpstr>Hebdo!Ferie</vt:lpstr>
      <vt:lpstr>Ferie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janick</cp:lastModifiedBy>
  <dcterms:created xsi:type="dcterms:W3CDTF">2021-10-05T12:02:21Z</dcterms:created>
  <dcterms:modified xsi:type="dcterms:W3CDTF">2021-10-25T13:26:09Z</dcterms:modified>
</cp:coreProperties>
</file>