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USER.000\Desktop\"/>
    </mc:Choice>
  </mc:AlternateContent>
  <xr:revisionPtr revIDLastSave="0" documentId="8_{1D374924-2801-46D9-AC13-415D81948E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03-10" sheetId="201" r:id="rId1"/>
  </sheets>
  <definedNames>
    <definedName name="_xlnm._FilterDatabase" localSheetId="0" hidden="1">'03-10'!$A$3:$L$3</definedName>
  </definedNames>
  <calcPr calcId="19102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23" i="201" l="1"/>
  <c r="F4" i="201"/>
  <c r="F5" i="201"/>
  <c r="F6" i="201"/>
  <c r="F7" i="201"/>
  <c r="F8" i="201"/>
  <c r="S25" i="201"/>
  <c r="S15" i="201"/>
  <c r="S34" i="201"/>
  <c r="S31" i="201"/>
  <c r="Z21" i="201"/>
  <c r="W4" i="201"/>
  <c r="W5" i="201"/>
  <c r="W6" i="201"/>
  <c r="W7" i="201"/>
  <c r="W8" i="201"/>
  <c r="Y12" i="201"/>
  <c r="P4" i="201"/>
  <c r="P5" i="201"/>
  <c r="P6" i="201"/>
  <c r="P7" i="201"/>
  <c r="P8" i="201"/>
  <c r="R12" i="201"/>
  <c r="Z14" i="201"/>
  <c r="Z22" i="201"/>
  <c r="Z25" i="201"/>
  <c r="Z30" i="201"/>
  <c r="I8" i="201"/>
  <c r="AA22" i="201"/>
  <c r="Z29" i="201"/>
  <c r="J8" i="201"/>
  <c r="AA23" i="201"/>
  <c r="Z28" i="201"/>
  <c r="H8" i="201"/>
  <c r="AA21" i="201"/>
  <c r="Z27" i="201"/>
  <c r="K8" i="201"/>
  <c r="AA24" i="201"/>
  <c r="AA25" i="201"/>
  <c r="B8" i="201"/>
  <c r="C8" i="201"/>
  <c r="E12" i="201"/>
  <c r="V10" i="201"/>
  <c r="O10" i="201"/>
  <c r="E10" i="201"/>
  <c r="Y9" i="201"/>
  <c r="V9" i="201"/>
  <c r="R9" i="201"/>
  <c r="O9" i="201"/>
  <c r="Y8" i="201"/>
  <c r="R8" i="201"/>
  <c r="D4" i="201"/>
  <c r="G4" i="201"/>
  <c r="L4" i="201"/>
  <c r="D5" i="201"/>
  <c r="G5" i="201"/>
  <c r="L5" i="201"/>
  <c r="D6" i="201"/>
  <c r="G6" i="201"/>
  <c r="L6" i="201"/>
  <c r="D7" i="201"/>
  <c r="G7" i="201"/>
  <c r="L7" i="201"/>
  <c r="L8" i="201"/>
  <c r="G8" i="201"/>
  <c r="E8" i="201"/>
  <c r="D8" i="201"/>
  <c r="Y7" i="201"/>
  <c r="R7" i="201"/>
  <c r="Y6" i="201"/>
  <c r="R6" i="201"/>
  <c r="Y5" i="201"/>
  <c r="R5" i="201"/>
  <c r="Y4" i="201"/>
  <c r="R4" i="201"/>
  <c r="P2" i="201"/>
  <c r="C2" i="201"/>
</calcChain>
</file>

<file path=xl/sharedStrings.xml><?xml version="1.0" encoding="utf-8"?>
<sst xmlns="http://schemas.openxmlformats.org/spreadsheetml/2006/main" count="56" uniqueCount="49">
  <si>
    <t>SAISIE DES OPERATIONS</t>
  </si>
  <si>
    <t xml:space="preserve">FEUILLES DE CAISSE JOURNALIERE </t>
  </si>
  <si>
    <t>DATE</t>
  </si>
  <si>
    <t>PAIEMENT</t>
  </si>
  <si>
    <t>N°</t>
  </si>
  <si>
    <t>Fromage
Epicerie</t>
  </si>
  <si>
    <t xml:space="preserve">Alcool </t>
  </si>
  <si>
    <t>TOTAL TICKET</t>
  </si>
  <si>
    <t>A PAYER</t>
  </si>
  <si>
    <t>CB</t>
  </si>
  <si>
    <t>ESP</t>
  </si>
  <si>
    <t>CHEQ</t>
  </si>
  <si>
    <t>AUTRE</t>
  </si>
  <si>
    <t>ESPECES A L'OUVERTURE</t>
  </si>
  <si>
    <t>ESPECES A CLOTURE</t>
  </si>
  <si>
    <t>TOTAL ESPECES OUVERTURE</t>
  </si>
  <si>
    <t>TOTAL ESPECES FERMETURE</t>
  </si>
  <si>
    <t>SOLDE MONNAIE</t>
  </si>
  <si>
    <t>CB AVEC CODE (voir ticket TPE)</t>
  </si>
  <si>
    <t>CB SANS CONTACT (voir ticket TPE)</t>
  </si>
  <si>
    <t>CHEQUES</t>
  </si>
  <si>
    <t>AMEX AVEC CODE (voir ticket TPE)</t>
  </si>
  <si>
    <t>AUTRES (bon d'achat,…)</t>
  </si>
  <si>
    <t>AMEX SANS CONTACT (voir ticket TPE)</t>
  </si>
  <si>
    <t>ESPECE</t>
  </si>
  <si>
    <t xml:space="preserve"> TICKET BALANCE DU JOUR</t>
  </si>
  <si>
    <t>DIFFERENTIEL CB</t>
  </si>
  <si>
    <t>DIFFERENTIEL ESPECES</t>
  </si>
  <si>
    <t>TOTAL REMISES COMMERCIALES</t>
  </si>
  <si>
    <t>ERREUR DE CAISSE</t>
  </si>
  <si>
    <t>PRELEVEMENTS DIVERS</t>
  </si>
  <si>
    <t>TOTAL PRELEVEMENTS</t>
  </si>
  <si>
    <t xml:space="preserve"> TICKET BALANCE DU JOUR CORRIGE</t>
  </si>
  <si>
    <t>Vérif
saisie = 0</t>
  </si>
  <si>
    <t>Remise PRIX CIBLE</t>
  </si>
  <si>
    <t>Remise calculée</t>
  </si>
  <si>
    <t>MOTIF</t>
  </si>
  <si>
    <t>Justification</t>
  </si>
  <si>
    <t>VERIFiCATION CA SAISI</t>
  </si>
  <si>
    <t>TOTAL ENCAISSE</t>
  </si>
  <si>
    <t>PAIMENTS SAISIS</t>
  </si>
  <si>
    <t>TOTAL CB</t>
  </si>
  <si>
    <t>TOTAUX</t>
  </si>
  <si>
    <t>ENCAISSEMENTS</t>
  </si>
  <si>
    <t>DIFFERENTIEL CHEQUE</t>
  </si>
  <si>
    <t>NOMBRE DE CLIENTS JOUR</t>
  </si>
  <si>
    <t>PANIER MOYEN</t>
  </si>
  <si>
    <r>
      <t>COMMANDES  CLIENTS /</t>
    </r>
    <r>
      <rPr>
        <b/>
        <sz val="13"/>
        <color rgb="FF000000"/>
        <rFont val="Calibri"/>
        <family val="2"/>
      </rPr>
      <t xml:space="preserve"> TICKETS ERREUR</t>
    </r>
  </si>
  <si>
    <t xml:space="preserve">TOTAL A RETIRER DU TICKET BALANCE DU 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</si>
</sst>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&quot; €&quot;"/>
    <numFmt numFmtId="165" formatCode="#,##0.00&quot; €&quot;"/>
    <numFmt numFmtId="166" formatCode="[$-F800]dddd\,\ mmmm\ dd\,\ yyyy"/>
    <numFmt numFmtId="167" formatCode="#,##0.00\ &quot;€&quot;"/>
  </numFmts>
  <fonts count="18" x14ac:knownFonts="1">
    <font>
      <sz val="11"/>
      <color indexed="8"/>
      <name val="Calibri"/>
    </font>
    <font>
      <sz val="12"/>
      <color indexed="8"/>
      <name val="Calibri"/>
      <family val="2"/>
    </font>
    <font>
      <sz val="16"/>
      <color indexed="8"/>
      <name val="Calibri"/>
      <family val="2"/>
    </font>
    <font>
      <sz val="13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8"/>
      <name val="Calibri"/>
      <family val="2"/>
    </font>
    <font>
      <b/>
      <sz val="20"/>
      <color indexed="8"/>
      <name val="Calibri"/>
      <family val="2"/>
    </font>
    <font>
      <b/>
      <sz val="15"/>
      <color indexed="8"/>
      <name val="Calibri"/>
      <family val="2"/>
    </font>
    <font>
      <b/>
      <sz val="12"/>
      <color indexed="8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sz val="20"/>
      <color indexed="8"/>
      <name val="Calibri"/>
      <family val="2"/>
    </font>
    <font>
      <sz val="11"/>
      <color rgb="FFFF0000"/>
      <name val="Calibri"/>
      <family val="2"/>
    </font>
    <font>
      <b/>
      <sz val="13"/>
      <color indexed="8"/>
      <name val="Calibri"/>
      <family val="2"/>
    </font>
    <font>
      <b/>
      <sz val="13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8"/>
        <bgColor auto="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thin">
        <color indexed="10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/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10"/>
      </top>
      <bottom/>
      <diagonal/>
    </border>
    <border>
      <left style="thin">
        <color indexed="10"/>
      </left>
      <right style="thin">
        <color indexed="8"/>
      </right>
      <top/>
      <bottom/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thin">
        <color indexed="10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10"/>
      </right>
      <top/>
      <bottom/>
      <diagonal/>
    </border>
    <border>
      <left/>
      <right/>
      <top style="thin">
        <color indexed="8"/>
      </top>
      <bottom/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10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10"/>
      </top>
      <bottom/>
      <diagonal/>
    </border>
    <border>
      <left style="medium">
        <color indexed="8"/>
      </left>
      <right/>
      <top/>
      <bottom/>
      <diagonal/>
    </border>
    <border>
      <left/>
      <right/>
      <top style="medium">
        <color indexed="8"/>
      </top>
      <bottom style="thin">
        <color indexed="64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 style="thin">
        <color indexed="64"/>
      </right>
      <top style="thin">
        <color indexed="10"/>
      </top>
      <bottom/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">
    <xf numFmtId="0" fontId="0" fillId="0" borderId="0" applyNumberFormat="0" applyFill="0" applyBorder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167">
    <xf numFmtId="0" fontId="0" fillId="0" borderId="0" xfId="0"/>
    <xf numFmtId="2" fontId="1" fillId="2" borderId="5" xfId="0" applyNumberFormat="1" applyFont="1" applyFill="1" applyBorder="1" applyAlignment="1" applyProtection="1">
      <alignment horizontal="center" vertical="center"/>
    </xf>
    <xf numFmtId="2" fontId="3" fillId="2" borderId="5" xfId="0" applyNumberFormat="1" applyFont="1" applyFill="1" applyBorder="1" applyAlignment="1" applyProtection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</xf>
    <xf numFmtId="2" fontId="3" fillId="2" borderId="8" xfId="0" applyNumberFormat="1" applyFont="1" applyFill="1" applyBorder="1" applyAlignment="1" applyProtection="1">
      <alignment horizontal="center" vertical="center"/>
    </xf>
    <xf numFmtId="2" fontId="1" fillId="2" borderId="13" xfId="0" applyNumberFormat="1" applyFont="1" applyFill="1" applyBorder="1" applyAlignment="1" applyProtection="1">
      <alignment horizontal="center" vertical="center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5" borderId="5" xfId="0" applyNumberFormat="1" applyFont="1" applyFill="1" applyBorder="1" applyAlignment="1" applyProtection="1">
      <alignment horizontal="center" vertical="center"/>
      <protection locked="0"/>
    </xf>
    <xf numFmtId="2" fontId="1" fillId="6" borderId="5" xfId="0" applyNumberFormat="1" applyFont="1" applyFill="1" applyBorder="1" applyAlignment="1" applyProtection="1">
      <alignment horizontal="center" vertical="center"/>
      <protection locked="0"/>
    </xf>
    <xf numFmtId="2" fontId="1" fillId="7" borderId="5" xfId="0" applyNumberFormat="1" applyFont="1" applyFill="1" applyBorder="1" applyAlignment="1" applyProtection="1">
      <alignment horizontal="center" vertical="center"/>
      <protection locked="0"/>
    </xf>
    <xf numFmtId="2" fontId="1" fillId="8" borderId="5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 applyProtection="1">
      <alignment horizontal="center" vertical="center"/>
      <protection locked="0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5" xfId="0" applyNumberFormat="1" applyFont="1" applyFill="1" applyBorder="1" applyAlignment="1" applyProtection="1">
      <alignment horizontal="center" vertical="center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1" xfId="0" applyNumberFormat="1" applyFon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3" xfId="0" applyNumberFormat="1" applyFont="1" applyFill="1" applyBorder="1" applyAlignment="1" applyProtection="1">
      <alignment horizontal="center" vertical="center"/>
      <protection locked="0"/>
    </xf>
    <xf numFmtId="165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10" borderId="9" xfId="0" applyFill="1" applyBorder="1" applyProtection="1">
      <protection locked="0"/>
    </xf>
    <xf numFmtId="1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165" fontId="0" fillId="3" borderId="5" xfId="0" applyNumberFormat="1" applyFill="1" applyBorder="1" applyAlignment="1" applyProtection="1">
      <alignment horizontal="center" vertical="center"/>
      <protection locked="0"/>
    </xf>
    <xf numFmtId="165" fontId="0" fillId="3" borderId="12" xfId="0" applyNumberFormat="1" applyFill="1" applyBorder="1" applyAlignment="1" applyProtection="1">
      <alignment horizontal="center" vertical="center"/>
      <protection locked="0"/>
    </xf>
    <xf numFmtId="2" fontId="8" fillId="11" borderId="13" xfId="0" applyNumberFormat="1" applyFont="1" applyFill="1" applyBorder="1" applyAlignment="1" applyProtection="1">
      <alignment horizontal="center" vertical="center"/>
    </xf>
    <xf numFmtId="2" fontId="8" fillId="11" borderId="21" xfId="0" applyNumberFormat="1" applyFont="1" applyFill="1" applyBorder="1" applyAlignment="1" applyProtection="1">
      <alignment horizontal="center" vertical="center"/>
    </xf>
    <xf numFmtId="165" fontId="0" fillId="3" borderId="18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Alignment="1" applyProtection="1">
      <alignment horizontal="center" vertical="center"/>
      <protection locked="0"/>
    </xf>
    <xf numFmtId="2" fontId="1" fillId="0" borderId="5" xfId="0" applyNumberFormat="1" applyFont="1" applyFill="1" applyBorder="1" applyAlignment="1" applyProtection="1">
      <alignment horizontal="center" vertical="center"/>
    </xf>
    <xf numFmtId="2" fontId="0" fillId="2" borderId="10" xfId="0" applyNumberFormat="1" applyFill="1" applyBorder="1" applyProtection="1"/>
    <xf numFmtId="165" fontId="2" fillId="4" borderId="8" xfId="0" applyNumberFormat="1" applyFont="1" applyFill="1" applyBorder="1" applyAlignment="1" applyProtection="1">
      <alignment horizontal="center" vertical="center"/>
    </xf>
    <xf numFmtId="165" fontId="2" fillId="4" borderId="5" xfId="0" applyNumberFormat="1" applyFont="1" applyFill="1" applyBorder="1" applyAlignment="1" applyProtection="1">
      <alignment horizontal="center" vertical="center"/>
    </xf>
    <xf numFmtId="164" fontId="2" fillId="4" borderId="8" xfId="0" applyNumberFormat="1" applyFont="1" applyFill="1" applyBorder="1" applyAlignment="1" applyProtection="1">
      <alignment horizontal="center" vertical="center"/>
    </xf>
    <xf numFmtId="164" fontId="2" fillId="4" borderId="5" xfId="0" applyNumberFormat="1" applyFont="1" applyFill="1" applyBorder="1" applyAlignment="1" applyProtection="1">
      <alignment horizontal="center" vertical="center"/>
    </xf>
    <xf numFmtId="1" fontId="0" fillId="2" borderId="5" xfId="0" applyNumberFormat="1" applyFill="1" applyBorder="1" applyAlignment="1" applyProtection="1">
      <alignment horizontal="center" vertical="center"/>
    </xf>
    <xf numFmtId="0" fontId="0" fillId="13" borderId="5" xfId="0" applyFill="1" applyBorder="1" applyProtection="1">
      <protection locked="0"/>
    </xf>
    <xf numFmtId="0" fontId="0" fillId="0" borderId="22" xfId="0" applyBorder="1" applyProtection="1">
      <protection locked="0"/>
    </xf>
    <xf numFmtId="0" fontId="0" fillId="13" borderId="8" xfId="0" applyFill="1" applyBorder="1" applyProtection="1">
      <protection locked="0"/>
    </xf>
    <xf numFmtId="165" fontId="0" fillId="3" borderId="8" xfId="0" applyNumberFormat="1" applyFill="1" applyBorder="1" applyAlignment="1" applyProtection="1">
      <alignment horizontal="center" vertical="center"/>
      <protection locked="0"/>
    </xf>
    <xf numFmtId="0" fontId="13" fillId="12" borderId="18" xfId="0" applyFont="1" applyFill="1" applyBorder="1" applyAlignment="1" applyProtection="1">
      <alignment horizontal="center" vertical="center" wrapText="1"/>
      <protection locked="0"/>
    </xf>
    <xf numFmtId="2" fontId="0" fillId="2" borderId="15" xfId="0" applyNumberFormat="1" applyFill="1" applyBorder="1" applyAlignment="1" applyProtection="1">
      <alignment horizontal="center" vertical="center"/>
    </xf>
    <xf numFmtId="165" fontId="0" fillId="3" borderId="15" xfId="0" applyNumberFormat="1" applyFill="1" applyBorder="1" applyAlignment="1" applyProtection="1">
      <alignment horizontal="center" vertical="center"/>
      <protection locked="0"/>
    </xf>
    <xf numFmtId="165" fontId="0" fillId="13" borderId="16" xfId="0" applyNumberFormat="1" applyFill="1" applyBorder="1" applyProtection="1">
      <protection locked="0"/>
    </xf>
    <xf numFmtId="2" fontId="0" fillId="0" borderId="18" xfId="0" applyNumberFormat="1" applyBorder="1" applyProtection="1"/>
    <xf numFmtId="0" fontId="0" fillId="2" borderId="0" xfId="0" applyFill="1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0" xfId="0" applyNumberFormat="1" applyBorder="1" applyProtection="1">
      <protection locked="0"/>
    </xf>
    <xf numFmtId="0" fontId="0" fillId="0" borderId="31" xfId="0" applyBorder="1" applyProtection="1">
      <protection locked="0"/>
    </xf>
    <xf numFmtId="1" fontId="0" fillId="2" borderId="32" xfId="0" applyNumberForma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32" xfId="0" applyBorder="1" applyProtection="1">
      <protection locked="0"/>
    </xf>
    <xf numFmtId="1" fontId="0" fillId="2" borderId="33" xfId="0" applyNumberFormat="1" applyFill="1" applyBorder="1" applyAlignment="1" applyProtection="1">
      <alignment horizontal="center" vertical="center"/>
      <protection locked="0"/>
    </xf>
    <xf numFmtId="1" fontId="0" fillId="2" borderId="0" xfId="0" applyNumberFormat="1" applyFill="1" applyBorder="1" applyAlignment="1" applyProtection="1">
      <alignment horizontal="center" vertical="center"/>
      <protection locked="0"/>
    </xf>
    <xf numFmtId="1" fontId="0" fillId="2" borderId="29" xfId="0" applyNumberFormat="1" applyFill="1" applyBorder="1" applyAlignment="1" applyProtection="1">
      <alignment horizontal="center" vertical="center"/>
      <protection locked="0"/>
    </xf>
    <xf numFmtId="164" fontId="0" fillId="2" borderId="34" xfId="0" applyNumberFormat="1" applyFill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36" xfId="0" applyBorder="1" applyProtection="1">
      <protection locked="0"/>
    </xf>
    <xf numFmtId="1" fontId="0" fillId="2" borderId="34" xfId="0" applyNumberFormat="1" applyFill="1" applyBorder="1" applyProtection="1">
      <protection locked="0"/>
    </xf>
    <xf numFmtId="165" fontId="0" fillId="2" borderId="34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1" fontId="0" fillId="2" borderId="6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37" xfId="0" applyFill="1" applyBorder="1" applyProtection="1">
      <protection locked="0"/>
    </xf>
    <xf numFmtId="0" fontId="0" fillId="0" borderId="38" xfId="0" applyBorder="1" applyProtection="1">
      <protection locked="0"/>
    </xf>
    <xf numFmtId="1" fontId="0" fillId="2" borderId="0" xfId="0" applyNumberFormat="1" applyFill="1" applyBorder="1" applyProtection="1">
      <protection locked="0"/>
    </xf>
    <xf numFmtId="0" fontId="0" fillId="0" borderId="39" xfId="0" applyBorder="1" applyProtection="1">
      <protection locked="0"/>
    </xf>
    <xf numFmtId="0" fontId="0" fillId="0" borderId="40" xfId="0" applyBorder="1" applyProtection="1">
      <protection locked="0"/>
    </xf>
    <xf numFmtId="0" fontId="0" fillId="0" borderId="41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26" xfId="0" applyBorder="1" applyProtection="1">
      <protection locked="0"/>
    </xf>
    <xf numFmtId="1" fontId="1" fillId="2" borderId="39" xfId="0" applyNumberFormat="1" applyFont="1" applyFill="1" applyBorder="1" applyAlignment="1" applyProtection="1">
      <alignment horizontal="right"/>
      <protection locked="0"/>
    </xf>
    <xf numFmtId="0" fontId="0" fillId="0" borderId="45" xfId="0" applyBorder="1" applyProtection="1">
      <protection locked="0"/>
    </xf>
    <xf numFmtId="0" fontId="0" fillId="0" borderId="44" xfId="0" applyFill="1" applyBorder="1" applyProtection="1">
      <protection locked="0"/>
    </xf>
    <xf numFmtId="0" fontId="0" fillId="0" borderId="39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34" xfId="0" applyFill="1" applyBorder="1" applyProtection="1">
      <protection locked="0"/>
    </xf>
    <xf numFmtId="0" fontId="0" fillId="0" borderId="43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47" xfId="0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48" xfId="0" applyBorder="1" applyProtection="1">
      <protection locked="0"/>
    </xf>
    <xf numFmtId="0" fontId="0" fillId="0" borderId="37" xfId="0" applyBorder="1" applyProtection="1">
      <protection locked="0"/>
    </xf>
    <xf numFmtId="1" fontId="4" fillId="2" borderId="32" xfId="0" applyNumberFormat="1" applyFont="1" applyFill="1" applyBorder="1" applyAlignment="1" applyProtection="1">
      <alignment horizontal="center" vertical="center"/>
      <protection locked="0"/>
    </xf>
    <xf numFmtId="2" fontId="1" fillId="2" borderId="49" xfId="0" applyNumberFormat="1" applyFont="1" applyFill="1" applyBorder="1" applyAlignment="1" applyProtection="1">
      <alignment horizontal="center" vertical="center"/>
    </xf>
    <xf numFmtId="1" fontId="0" fillId="2" borderId="45" xfId="0" applyNumberFormat="1" applyFill="1" applyBorder="1" applyAlignment="1" applyProtection="1">
      <alignment horizontal="center" vertical="center"/>
      <protection locked="0"/>
    </xf>
    <xf numFmtId="0" fontId="0" fillId="0" borderId="27" xfId="0" applyBorder="1" applyProtection="1">
      <protection locked="0"/>
    </xf>
    <xf numFmtId="1" fontId="0" fillId="2" borderId="27" xfId="0" applyNumberFormat="1" applyFill="1" applyBorder="1" applyAlignment="1" applyProtection="1">
      <alignment horizontal="center" vertical="center"/>
      <protection locked="0"/>
    </xf>
    <xf numFmtId="2" fontId="8" fillId="4" borderId="15" xfId="0" applyNumberFormat="1" applyFont="1" applyFill="1" applyBorder="1" applyAlignment="1" applyProtection="1">
      <alignment horizontal="center" vertical="center"/>
    </xf>
    <xf numFmtId="2" fontId="5" fillId="0" borderId="14" xfId="0" applyNumberFormat="1" applyFont="1" applyBorder="1" applyAlignment="1" applyProtection="1">
      <alignment horizontal="center"/>
    </xf>
    <xf numFmtId="167" fontId="14" fillId="14" borderId="18" xfId="0" applyNumberFormat="1" applyFont="1" applyFill="1" applyBorder="1" applyAlignment="1" applyProtection="1">
      <alignment horizontal="right" vertical="center"/>
    </xf>
    <xf numFmtId="2" fontId="4" fillId="2" borderId="13" xfId="0" applyNumberFormat="1" applyFont="1" applyFill="1" applyBorder="1" applyAlignment="1" applyProtection="1">
      <alignment horizontal="center" vertical="center"/>
    </xf>
    <xf numFmtId="2" fontId="15" fillId="0" borderId="13" xfId="0" applyNumberFormat="1" applyFont="1" applyBorder="1" applyAlignment="1" applyProtection="1">
      <alignment horizontal="center" vertical="center"/>
    </xf>
    <xf numFmtId="1" fontId="0" fillId="15" borderId="14" xfId="0" applyNumberFormat="1" applyFill="1" applyBorder="1" applyAlignment="1" applyProtection="1">
      <alignment horizontal="center" vertic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49" fontId="8" fillId="11" borderId="21" xfId="0" applyNumberFormat="1" applyFont="1" applyFill="1" applyBorder="1" applyAlignment="1" applyProtection="1">
      <alignment horizontal="right" vertical="center"/>
      <protection locked="0"/>
    </xf>
    <xf numFmtId="1" fontId="8" fillId="11" borderId="21" xfId="0" applyNumberFormat="1" applyFont="1" applyFill="1" applyBorder="1" applyAlignment="1" applyProtection="1">
      <alignment horizontal="right" vertical="center"/>
      <protection locked="0"/>
    </xf>
    <xf numFmtId="1" fontId="8" fillId="11" borderId="13" xfId="0" applyNumberFormat="1" applyFont="1" applyFill="1" applyBorder="1" applyAlignment="1" applyProtection="1">
      <alignment horizontal="right" vertical="center"/>
      <protection locked="0"/>
    </xf>
    <xf numFmtId="49" fontId="8" fillId="11" borderId="13" xfId="0" applyNumberFormat="1" applyFont="1" applyFill="1" applyBorder="1" applyAlignment="1" applyProtection="1">
      <alignment horizontal="center" vertical="center"/>
      <protection locked="0"/>
    </xf>
    <xf numFmtId="1" fontId="8" fillId="11" borderId="13" xfId="0" applyNumberFormat="1" applyFont="1" applyFill="1" applyBorder="1" applyAlignment="1" applyProtection="1">
      <alignment horizontal="center" vertical="center"/>
      <protection locked="0"/>
    </xf>
    <xf numFmtId="1" fontId="5" fillId="2" borderId="18" xfId="0" applyNumberFormat="1" applyFont="1" applyFill="1" applyBorder="1" applyAlignment="1" applyProtection="1">
      <alignment horizontal="right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49" fontId="8" fillId="9" borderId="21" xfId="0" applyNumberFormat="1" applyFont="1" applyFill="1" applyBorder="1" applyAlignment="1" applyProtection="1">
      <alignment horizontal="center" vertical="center"/>
      <protection locked="0"/>
    </xf>
    <xf numFmtId="1" fontId="8" fillId="9" borderId="21" xfId="0" applyNumberFormat="1" applyFont="1" applyFill="1" applyBorder="1" applyAlignment="1" applyProtection="1">
      <alignment horizontal="center" vertic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8" fillId="9" borderId="13" xfId="0" applyNumberFormat="1" applyFont="1" applyFill="1" applyBorder="1" applyAlignment="1" applyProtection="1">
      <alignment horizontal="center" vertical="center"/>
      <protection locked="0"/>
    </xf>
    <xf numFmtId="1" fontId="8" fillId="9" borderId="13" xfId="0" applyNumberFormat="1" applyFont="1" applyFill="1" applyBorder="1" applyAlignment="1" applyProtection="1">
      <alignment horizontal="center" vertical="center"/>
      <protection locked="0"/>
    </xf>
    <xf numFmtId="49" fontId="8" fillId="4" borderId="15" xfId="0" applyNumberFormat="1" applyFont="1" applyFill="1" applyBorder="1" applyAlignment="1" applyProtection="1">
      <alignment horizontal="center" vertical="center"/>
      <protection locked="0"/>
    </xf>
    <xf numFmtId="49" fontId="8" fillId="4" borderId="26" xfId="0" applyNumberFormat="1" applyFont="1" applyFill="1" applyBorder="1" applyAlignment="1" applyProtection="1">
      <alignment horizontal="center" vertical="center"/>
      <protection locked="0"/>
    </xf>
    <xf numFmtId="49" fontId="8" fillId="4" borderId="19" xfId="0" applyNumberFormat="1" applyFont="1" applyFill="1" applyBorder="1" applyAlignment="1" applyProtection="1">
      <alignment horizontal="center" vertical="center"/>
      <protection locked="0"/>
    </xf>
    <xf numFmtId="49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 applyProtection="1">
      <alignment horizontal="center" vertical="center"/>
      <protection locked="0"/>
    </xf>
    <xf numFmtId="1" fontId="11" fillId="2" borderId="18" xfId="0" applyNumberFormat="1" applyFon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49" fontId="11" fillId="2" borderId="5" xfId="0" applyNumberFormat="1" applyFont="1" applyFill="1" applyBorder="1" applyAlignment="1" applyProtection="1">
      <alignment horizontal="center" vertical="center"/>
      <protection locked="0"/>
    </xf>
    <xf numFmtId="1" fontId="1" fillId="2" borderId="23" xfId="0" applyNumberFormat="1" applyFont="1" applyFill="1" applyBorder="1" applyAlignment="1" applyProtection="1">
      <alignment horizontal="center" vertical="center"/>
      <protection locked="0"/>
    </xf>
    <xf numFmtId="1" fontId="1" fillId="2" borderId="24" xfId="0" applyNumberFormat="1" applyFont="1" applyFill="1" applyBorder="1" applyAlignment="1" applyProtection="1">
      <alignment horizontal="center" vertical="center"/>
      <protection locked="0"/>
    </xf>
    <xf numFmtId="1" fontId="1" fillId="2" borderId="25" xfId="0" applyNumberFormat="1" applyFont="1" applyFill="1" applyBorder="1" applyAlignment="1" applyProtection="1">
      <alignment horizontal="center" vertical="center"/>
      <protection locked="0"/>
    </xf>
    <xf numFmtId="49" fontId="8" fillId="2" borderId="13" xfId="0" applyNumberFormat="1" applyFont="1" applyFill="1" applyBorder="1" applyAlignment="1" applyProtection="1">
      <alignment horizontal="center" vertical="center"/>
      <protection locked="0"/>
    </xf>
    <xf numFmtId="1" fontId="8" fillId="2" borderId="13" xfId="0" applyNumberFormat="1" applyFont="1" applyFill="1" applyBorder="1" applyAlignment="1" applyProtection="1">
      <alignment horizontal="center" vertical="center"/>
      <protection locked="0"/>
    </xf>
    <xf numFmtId="49" fontId="1" fillId="2" borderId="13" xfId="0" applyNumberFormat="1" applyFont="1" applyFill="1" applyBorder="1" applyAlignment="1" applyProtection="1">
      <alignment horizontal="center" vertical="center"/>
      <protection locked="0"/>
    </xf>
    <xf numFmtId="1" fontId="1" fillId="2" borderId="13" xfId="0" applyNumberFormat="1" applyFont="1" applyFill="1" applyBorder="1" applyAlignment="1" applyProtection="1">
      <alignment horizontal="center" vertical="center"/>
      <protection locked="0"/>
    </xf>
    <xf numFmtId="49" fontId="12" fillId="4" borderId="18" xfId="0" applyNumberFormat="1" applyFont="1" applyFill="1" applyBorder="1" applyAlignment="1" applyProtection="1">
      <alignment horizontal="center" vertical="center"/>
    </xf>
    <xf numFmtId="1" fontId="12" fillId="4" borderId="18" xfId="0" applyNumberFormat="1" applyFont="1" applyFill="1" applyBorder="1" applyAlignment="1" applyProtection="1">
      <alignment horizontal="center" vertical="center"/>
    </xf>
    <xf numFmtId="49" fontId="16" fillId="2" borderId="50" xfId="0" applyNumberFormat="1" applyFont="1" applyFill="1" applyBorder="1" applyAlignment="1" applyProtection="1">
      <alignment horizontal="center" vertical="center"/>
      <protection locked="0"/>
    </xf>
    <xf numFmtId="49" fontId="16" fillId="2" borderId="51" xfId="0" applyNumberFormat="1" applyFont="1" applyFill="1" applyBorder="1" applyAlignment="1" applyProtection="1">
      <alignment horizontal="center" vertical="center"/>
      <protection locked="0"/>
    </xf>
    <xf numFmtId="49" fontId="16" fillId="2" borderId="52" xfId="0" applyNumberFormat="1" applyFont="1" applyFill="1" applyBorder="1" applyAlignment="1" applyProtection="1">
      <alignment horizontal="center" vertical="center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8" xfId="0" applyNumberFormat="1" applyFill="1" applyBorder="1" applyAlignment="1" applyProtection="1">
      <alignment horizontal="center" vertical="center"/>
      <protection locked="0"/>
    </xf>
    <xf numFmtId="49" fontId="8" fillId="2" borderId="14" xfId="0" applyNumberFormat="1" applyFont="1" applyFill="1" applyBorder="1" applyAlignment="1" applyProtection="1">
      <alignment horizontal="center" vertical="center"/>
    </xf>
    <xf numFmtId="1" fontId="8" fillId="2" borderId="14" xfId="0" applyNumberFormat="1" applyFont="1" applyFill="1" applyBorder="1" applyAlignment="1" applyProtection="1">
      <alignment horizontal="center" vertical="center"/>
    </xf>
    <xf numFmtId="0" fontId="13" fillId="12" borderId="14" xfId="0" applyNumberFormat="1" applyFont="1" applyFill="1" applyBorder="1" applyAlignment="1" applyProtection="1">
      <alignment horizontal="center" vertical="center"/>
    </xf>
    <xf numFmtId="2" fontId="12" fillId="0" borderId="14" xfId="0" applyNumberFormat="1" applyFont="1" applyBorder="1" applyAlignment="1" applyProtection="1">
      <alignment horizontal="center" vertical="center"/>
    </xf>
    <xf numFmtId="0" fontId="12" fillId="0" borderId="14" xfId="0" applyNumberFormat="1" applyFont="1" applyBorder="1" applyAlignment="1" applyProtection="1">
      <alignment horizontal="center" vertical="center"/>
    </xf>
    <xf numFmtId="49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5" xfId="0" applyNumberFormat="1" applyFont="1" applyFill="1" applyBorder="1" applyAlignment="1" applyProtection="1">
      <alignment horizontal="center" vertical="center" wrapText="1"/>
    </xf>
    <xf numFmtId="49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2" xfId="0" applyNumberFormat="1" applyFont="1" applyFill="1" applyBorder="1" applyAlignment="1" applyProtection="1">
      <alignment horizontal="center" vertical="center"/>
      <protection locked="0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7" fillId="2" borderId="4" xfId="0" applyNumberFormat="1" applyFont="1" applyFill="1" applyBorder="1" applyAlignment="1" applyProtection="1">
      <alignment horizontal="center" vertical="center"/>
      <protection locked="0"/>
    </xf>
    <xf numFmtId="49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15" xfId="0" applyNumberFormat="1" applyFont="1" applyFill="1" applyBorder="1" applyAlignment="1" applyProtection="1">
      <alignment horizontal="center"/>
      <protection locked="0"/>
    </xf>
    <xf numFmtId="166" fontId="6" fillId="0" borderId="14" xfId="0" applyNumberFormat="1" applyFont="1" applyFill="1" applyBorder="1" applyAlignment="1" applyProtection="1">
      <alignment horizontal="center" vertical="center"/>
    </xf>
    <xf numFmtId="49" fontId="7" fillId="4" borderId="7" xfId="0" applyNumberFormat="1" applyFont="1" applyFill="1" applyBorder="1" applyAlignment="1" applyProtection="1">
      <alignment horizontal="center"/>
      <protection locked="0"/>
    </xf>
    <xf numFmtId="1" fontId="7" fillId="4" borderId="8" xfId="0" applyNumberFormat="1" applyFont="1" applyFill="1" applyBorder="1" applyAlignment="1" applyProtection="1">
      <alignment horizontal="center"/>
      <protection locked="0"/>
    </xf>
    <xf numFmtId="49" fontId="6" fillId="2" borderId="16" xfId="0" applyNumberFormat="1" applyFont="1" applyFill="1" applyBorder="1" applyAlignment="1" applyProtection="1">
      <alignment horizontal="center"/>
      <protection locked="0"/>
    </xf>
    <xf numFmtId="1" fontId="6" fillId="2" borderId="16" xfId="0" applyNumberFormat="1" applyFont="1" applyFill="1" applyBorder="1" applyAlignment="1" applyProtection="1">
      <alignment horizontal="center"/>
      <protection locked="0"/>
    </xf>
    <xf numFmtId="166" fontId="6" fillId="0" borderId="16" xfId="0" applyNumberFormat="1" applyFont="1" applyFill="1" applyBorder="1" applyAlignment="1" applyProtection="1">
      <alignment horizontal="center"/>
    </xf>
    <xf numFmtId="166" fontId="6" fillId="0" borderId="5" xfId="0" applyNumberFormat="1" applyFont="1" applyFill="1" applyBorder="1" applyAlignment="1" applyProtection="1">
      <alignment horizont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1">
    <dxf>
      <font>
        <b/>
        <i val="0"/>
        <color rgb="FFFF0000"/>
      </font>
    </dxf>
  </dxfs>
  <tableStyles count="0" defaultPivotStyle="PivotStyleMedium4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FFFF00"/>
      <rgbColor rgb="FFA6A6A6"/>
      <rgbColor rgb="FF8FAADC"/>
      <rgbColor rgb="FFFFCCFF"/>
      <rgbColor rgb="FFA9D18E"/>
      <rgbColor rgb="FFFFD966"/>
      <rgbColor rgb="FFFF0000"/>
      <rgbColor rgb="FFBDC0BF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CDFBE-1346-4F97-9D74-AAB72314EA8F}">
  <sheetPr codeName="Feuil29"/>
  <dimension ref="A1:IW48"/>
  <sheetViews>
    <sheetView showGridLines="0" tabSelected="1" zoomScale="91" zoomScaleNormal="91" zoomScalePageLayoutView="98" workbookViewId="0">
      <pane ySplit="3" topLeftCell="A4" activePane="bottomLeft" state="frozen"/>
      <selection activeCell="V6" sqref="V6"/>
      <selection pane="bottomLeft" activeCell="R24" sqref="R24"/>
    </sheetView>
  </sheetViews>
  <sheetFormatPr baseColWidth="10" defaultColWidth="10.7109375" defaultRowHeight="15" customHeight="1" x14ac:dyDescent="0.25"/>
  <cols>
    <col min="1" max="1" width="4.7109375" style="23" customWidth="1"/>
    <col min="2" max="2" width="10.7109375" style="23" customWidth="1"/>
    <col min="3" max="3" width="7.85546875" style="23" customWidth="1"/>
    <col min="4" max="4" width="8.42578125" style="23" customWidth="1"/>
    <col min="5" max="5" width="8.140625" style="23" customWidth="1"/>
    <col min="6" max="6" width="8.85546875" style="23" customWidth="1"/>
    <col min="7" max="7" width="9" style="23" customWidth="1"/>
    <col min="8" max="11" width="7.42578125" style="23" customWidth="1"/>
    <col min="12" max="12" width="10.42578125" style="23" customWidth="1"/>
    <col min="13" max="13" width="10.7109375" style="23" customWidth="1"/>
    <col min="14" max="14" width="11.42578125" style="23" customWidth="1"/>
    <col min="15" max="26" width="10.7109375" style="23" customWidth="1"/>
    <col min="27" max="27" width="20.42578125" style="23" customWidth="1"/>
    <col min="28" max="257" width="10.7109375" style="23" customWidth="1"/>
    <col min="258" max="16384" width="10.7109375" style="24"/>
  </cols>
  <sheetData>
    <row r="1" spans="1:29" ht="26.1" customHeight="1" x14ac:dyDescent="0.4">
      <c r="A1" s="153" t="s">
        <v>0</v>
      </c>
      <c r="B1" s="154"/>
      <c r="C1" s="155"/>
      <c r="D1" s="155"/>
      <c r="E1" s="155"/>
      <c r="F1" s="155"/>
      <c r="G1" s="155"/>
      <c r="H1" s="155"/>
      <c r="I1" s="155"/>
      <c r="J1" s="155"/>
      <c r="K1" s="155"/>
      <c r="L1" s="156"/>
      <c r="M1"/>
      <c r="N1" s="157" t="s">
        <v>1</v>
      </c>
      <c r="O1" s="158"/>
      <c r="P1" s="158"/>
      <c r="Q1" s="158"/>
      <c r="R1" s="158"/>
      <c r="S1" s="158"/>
      <c r="T1" s="158"/>
      <c r="U1" s="158"/>
      <c r="V1" s="158"/>
      <c r="W1" s="158"/>
      <c r="X1" s="158"/>
      <c r="Y1" s="158"/>
      <c r="Z1" s="158"/>
      <c r="AA1" s="81"/>
      <c r="AB1" s="53"/>
      <c r="AC1" s="53"/>
    </row>
    <row r="2" spans="1:29" ht="26.1" customHeight="1" x14ac:dyDescent="0.4">
      <c r="A2" s="157" t="s">
        <v>2</v>
      </c>
      <c r="B2" s="159"/>
      <c r="C2" s="160">
        <f ca="1">DATE(2023,10,MID(CELL("filename",A1),FIND("]",CELL("filename",A1))+1,2))</f>
        <v>45202</v>
      </c>
      <c r="D2" s="160"/>
      <c r="E2" s="160"/>
      <c r="F2" s="160"/>
      <c r="G2" s="160"/>
      <c r="H2" s="161" t="s">
        <v>3</v>
      </c>
      <c r="I2" s="162"/>
      <c r="J2" s="162"/>
      <c r="K2" s="162"/>
      <c r="L2" s="25"/>
      <c r="M2"/>
      <c r="N2" s="163" t="s">
        <v>2</v>
      </c>
      <c r="O2" s="164"/>
      <c r="P2" s="165">
        <f ca="1">DATE(2023,10,MID(CELL("filename",A1),FIND("]",CELL("filename",A1))+1,2))</f>
        <v>45202</v>
      </c>
      <c r="Q2" s="165"/>
      <c r="R2" s="165"/>
      <c r="S2" s="165"/>
      <c r="T2" s="166"/>
      <c r="U2" s="165"/>
      <c r="V2" s="165"/>
      <c r="W2" s="165"/>
      <c r="X2" s="165"/>
      <c r="Y2" s="165"/>
      <c r="Z2" s="165"/>
      <c r="AA2" s="82"/>
      <c r="AB2" s="53"/>
      <c r="AC2" s="53"/>
    </row>
    <row r="3" spans="1:29" ht="45.4" customHeight="1" x14ac:dyDescent="0.25">
      <c r="A3" s="6" t="s">
        <v>4</v>
      </c>
      <c r="B3" s="7" t="s">
        <v>5</v>
      </c>
      <c r="C3" s="8" t="s">
        <v>6</v>
      </c>
      <c r="D3" s="9" t="s">
        <v>7</v>
      </c>
      <c r="E3" s="9" t="s">
        <v>34</v>
      </c>
      <c r="F3" s="9" t="s">
        <v>35</v>
      </c>
      <c r="G3" s="8" t="s">
        <v>8</v>
      </c>
      <c r="H3" s="6" t="s">
        <v>9</v>
      </c>
      <c r="I3" s="6" t="s">
        <v>10</v>
      </c>
      <c r="J3" s="6" t="s">
        <v>11</v>
      </c>
      <c r="K3" s="6" t="s">
        <v>12</v>
      </c>
      <c r="L3" s="26" t="s">
        <v>33</v>
      </c>
      <c r="M3"/>
      <c r="N3" s="143" t="s">
        <v>13</v>
      </c>
      <c r="O3" s="144"/>
      <c r="P3" s="144"/>
      <c r="Q3" s="144"/>
      <c r="R3" s="144"/>
      <c r="S3" s="144"/>
      <c r="T3" s="84"/>
      <c r="U3" s="143" t="s">
        <v>14</v>
      </c>
      <c r="V3" s="144"/>
      <c r="W3" s="144"/>
      <c r="X3" s="144"/>
      <c r="Y3" s="144"/>
      <c r="Z3" s="144"/>
      <c r="AA3" s="83"/>
      <c r="AB3" s="53"/>
      <c r="AC3" s="53"/>
    </row>
    <row r="4" spans="1:29" ht="37.5" customHeight="1" x14ac:dyDescent="0.25">
      <c r="A4" s="39">
        <v>1</v>
      </c>
      <c r="B4" s="10"/>
      <c r="C4" s="10"/>
      <c r="D4" s="1">
        <f t="shared" ref="D4:D7" si="0">B4+C4</f>
        <v>0</v>
      </c>
      <c r="E4" s="10"/>
      <c r="F4" s="33">
        <f>IF(E4&gt;0,(D4-E4),0)</f>
        <v>0</v>
      </c>
      <c r="G4" s="1">
        <f>D4-F4</f>
        <v>0</v>
      </c>
      <c r="H4" s="11"/>
      <c r="I4" s="12"/>
      <c r="J4" s="13"/>
      <c r="K4" s="14"/>
      <c r="L4" s="34">
        <f>SUM(H4:K4)-G4</f>
        <v>0</v>
      </c>
      <c r="M4"/>
      <c r="N4" s="37">
        <v>100</v>
      </c>
      <c r="O4" s="15"/>
      <c r="P4" s="4">
        <f>N4*O4</f>
        <v>0</v>
      </c>
      <c r="Q4" s="35">
        <v>0.5</v>
      </c>
      <c r="R4" s="4">
        <f t="shared" ref="R4:R9" si="1">S4/Q4</f>
        <v>0</v>
      </c>
      <c r="S4" s="16"/>
      <c r="T4" s="54"/>
      <c r="U4" s="37">
        <v>100</v>
      </c>
      <c r="V4" s="15"/>
      <c r="W4" s="4">
        <f>U4*V4</f>
        <v>0</v>
      </c>
      <c r="X4" s="35">
        <v>0.5</v>
      </c>
      <c r="Y4" s="4">
        <f t="shared" ref="Y4:Y9" si="2">Z4/X4</f>
        <v>0</v>
      </c>
      <c r="Z4" s="16"/>
      <c r="AA4" s="79"/>
      <c r="AB4" s="53"/>
      <c r="AC4" s="53"/>
    </row>
    <row r="5" spans="1:29" ht="37.5" customHeight="1" x14ac:dyDescent="0.25">
      <c r="A5" s="39">
        <v>2</v>
      </c>
      <c r="B5" s="10"/>
      <c r="C5" s="10"/>
      <c r="D5" s="1">
        <f>B5+C5</f>
        <v>0</v>
      </c>
      <c r="E5" s="10"/>
      <c r="F5" s="33">
        <f>IF(E5&gt;0,(D5-E5),0)</f>
        <v>0</v>
      </c>
      <c r="G5" s="1">
        <f>D5-F5</f>
        <v>0</v>
      </c>
      <c r="H5" s="11"/>
      <c r="I5" s="12"/>
      <c r="J5" s="13"/>
      <c r="K5" s="14"/>
      <c r="L5" s="34">
        <f>SUM(H5:K5)-G5</f>
        <v>0</v>
      </c>
      <c r="M5" s="50"/>
      <c r="N5" s="38">
        <v>50</v>
      </c>
      <c r="O5" s="17"/>
      <c r="P5" s="2">
        <f>N5*O5</f>
        <v>0</v>
      </c>
      <c r="Q5" s="36">
        <v>0.2</v>
      </c>
      <c r="R5" s="2">
        <f t="shared" si="1"/>
        <v>0</v>
      </c>
      <c r="S5" s="18"/>
      <c r="T5" s="54"/>
      <c r="U5" s="38">
        <v>50</v>
      </c>
      <c r="V5" s="17"/>
      <c r="W5" s="2">
        <f>U5*V5</f>
        <v>0</v>
      </c>
      <c r="X5" s="36">
        <v>0.2</v>
      </c>
      <c r="Y5" s="2">
        <f t="shared" si="2"/>
        <v>0</v>
      </c>
      <c r="Z5" s="18"/>
      <c r="AA5" s="74"/>
      <c r="AB5" s="53"/>
      <c r="AC5" s="53"/>
    </row>
    <row r="6" spans="1:29" ht="37.5" customHeight="1" x14ac:dyDescent="0.25">
      <c r="A6" s="39">
        <v>3</v>
      </c>
      <c r="B6" s="10"/>
      <c r="C6" s="10"/>
      <c r="D6" s="1">
        <f>B6+C6</f>
        <v>0</v>
      </c>
      <c r="E6" s="10"/>
      <c r="F6" s="33">
        <f>IF(E6&gt;0,(D6-E6),0)</f>
        <v>0</v>
      </c>
      <c r="G6" s="1">
        <f>D6-F6</f>
        <v>0</v>
      </c>
      <c r="H6" s="11"/>
      <c r="I6" s="12"/>
      <c r="J6" s="13"/>
      <c r="K6" s="14"/>
      <c r="L6" s="34">
        <f>SUM(H6:K6)-G6</f>
        <v>0</v>
      </c>
      <c r="M6" s="50"/>
      <c r="N6" s="38">
        <v>20</v>
      </c>
      <c r="O6" s="17"/>
      <c r="P6" s="2">
        <f>N6*O6</f>
        <v>0</v>
      </c>
      <c r="Q6" s="36">
        <v>0.1</v>
      </c>
      <c r="R6" s="2">
        <f t="shared" si="1"/>
        <v>0</v>
      </c>
      <c r="S6" s="18"/>
      <c r="T6" s="54"/>
      <c r="U6" s="38">
        <v>20</v>
      </c>
      <c r="V6" s="17"/>
      <c r="W6" s="2">
        <f>U6*V6</f>
        <v>0</v>
      </c>
      <c r="X6" s="36">
        <v>0.1</v>
      </c>
      <c r="Y6" s="2">
        <f t="shared" si="2"/>
        <v>0</v>
      </c>
      <c r="Z6" s="18"/>
      <c r="AA6" s="74"/>
      <c r="AB6" s="53"/>
      <c r="AC6" s="53"/>
    </row>
    <row r="7" spans="1:29" ht="37.5" customHeight="1" x14ac:dyDescent="0.25">
      <c r="A7" s="39"/>
      <c r="B7" s="10"/>
      <c r="C7" s="10"/>
      <c r="D7" s="1">
        <f t="shared" si="0"/>
        <v>0</v>
      </c>
      <c r="E7" s="10"/>
      <c r="F7" s="33">
        <f t="shared" ref="F7" si="3">IF(E7&gt;0,(D7-E7),0)</f>
        <v>0</v>
      </c>
      <c r="G7" s="1">
        <f t="shared" ref="G7" si="4">D7-F7</f>
        <v>0</v>
      </c>
      <c r="H7" s="11"/>
      <c r="I7" s="12"/>
      <c r="J7" s="13"/>
      <c r="K7" s="14"/>
      <c r="L7" s="34">
        <f t="shared" ref="L7" si="5">SUM(H7:K7)-G7</f>
        <v>0</v>
      </c>
      <c r="M7" s="50"/>
      <c r="N7" s="38">
        <v>10</v>
      </c>
      <c r="O7" s="17"/>
      <c r="P7" s="2">
        <f>N7*O7</f>
        <v>0</v>
      </c>
      <c r="Q7" s="36">
        <v>0.05</v>
      </c>
      <c r="R7" s="2">
        <f t="shared" si="1"/>
        <v>0</v>
      </c>
      <c r="S7" s="18"/>
      <c r="T7" s="54"/>
      <c r="U7" s="38">
        <v>10</v>
      </c>
      <c r="V7" s="17"/>
      <c r="W7" s="2">
        <f>U7*V7</f>
        <v>0</v>
      </c>
      <c r="X7" s="36">
        <v>0.05</v>
      </c>
      <c r="Y7" s="2">
        <f t="shared" si="2"/>
        <v>0</v>
      </c>
      <c r="Z7" s="18"/>
      <c r="AA7" s="74"/>
      <c r="AB7" s="53"/>
      <c r="AC7" s="53"/>
    </row>
    <row r="8" spans="1:29" ht="37.5" customHeight="1" x14ac:dyDescent="0.25">
      <c r="B8" s="97">
        <f t="shared" ref="B8:L8" si="6">SUM(B4:B7)</f>
        <v>0</v>
      </c>
      <c r="C8" s="97">
        <f t="shared" si="6"/>
        <v>0</v>
      </c>
      <c r="D8" s="97">
        <f t="shared" si="6"/>
        <v>0</v>
      </c>
      <c r="E8" s="97">
        <f t="shared" si="6"/>
        <v>0</v>
      </c>
      <c r="F8" s="97">
        <f t="shared" si="6"/>
        <v>0</v>
      </c>
      <c r="G8" s="97">
        <f t="shared" si="6"/>
        <v>0</v>
      </c>
      <c r="H8" s="97">
        <f t="shared" si="6"/>
        <v>0</v>
      </c>
      <c r="I8" s="97">
        <f t="shared" si="6"/>
        <v>0</v>
      </c>
      <c r="J8" s="97">
        <f t="shared" si="6"/>
        <v>0</v>
      </c>
      <c r="K8" s="97">
        <f t="shared" si="6"/>
        <v>0</v>
      </c>
      <c r="L8" s="97">
        <f t="shared" si="6"/>
        <v>0</v>
      </c>
      <c r="M8" s="50"/>
      <c r="N8" s="38">
        <v>5</v>
      </c>
      <c r="O8" s="17"/>
      <c r="P8" s="2">
        <f>N8*O8</f>
        <v>0</v>
      </c>
      <c r="Q8" s="36">
        <v>0.02</v>
      </c>
      <c r="R8" s="2">
        <f t="shared" si="1"/>
        <v>0</v>
      </c>
      <c r="S8" s="18"/>
      <c r="T8" s="54"/>
      <c r="U8" s="38">
        <v>5</v>
      </c>
      <c r="V8" s="17"/>
      <c r="W8" s="2">
        <f>U8*V8</f>
        <v>0</v>
      </c>
      <c r="X8" s="36">
        <v>0.02</v>
      </c>
      <c r="Y8" s="2">
        <f t="shared" si="2"/>
        <v>0</v>
      </c>
      <c r="Z8" s="18"/>
      <c r="AA8" s="74"/>
      <c r="AB8" s="53"/>
      <c r="AC8" s="53"/>
    </row>
    <row r="9" spans="1:29" ht="37.5" customHeight="1" thickBot="1" x14ac:dyDescent="0.3">
      <c r="M9" s="50"/>
      <c r="N9" s="38">
        <v>2</v>
      </c>
      <c r="O9" s="2">
        <f>P9/N9</f>
        <v>0</v>
      </c>
      <c r="P9" s="19"/>
      <c r="Q9" s="36">
        <v>0.01</v>
      </c>
      <c r="R9" s="2">
        <f t="shared" si="1"/>
        <v>0</v>
      </c>
      <c r="S9" s="18"/>
      <c r="T9" s="54"/>
      <c r="U9" s="38">
        <v>2</v>
      </c>
      <c r="V9" s="2">
        <f>W9/U9</f>
        <v>0</v>
      </c>
      <c r="W9" s="20"/>
      <c r="X9" s="36">
        <v>0.01</v>
      </c>
      <c r="Y9" s="2">
        <f t="shared" si="2"/>
        <v>0</v>
      </c>
      <c r="Z9" s="18"/>
      <c r="AA9" s="74"/>
      <c r="AB9" s="53"/>
      <c r="AC9" s="53"/>
    </row>
    <row r="10" spans="1:29" ht="37.5" customHeight="1" thickBot="1" x14ac:dyDescent="0.3">
      <c r="B10" s="145" t="s">
        <v>39</v>
      </c>
      <c r="C10" s="145"/>
      <c r="D10" s="145"/>
      <c r="E10" s="146">
        <f>H8+I8+J8+K8</f>
        <v>0</v>
      </c>
      <c r="F10" s="147"/>
      <c r="G10" s="147"/>
      <c r="H10" s="147"/>
      <c r="M10" s="50"/>
      <c r="N10" s="38">
        <v>1</v>
      </c>
      <c r="O10" s="3">
        <f>P10/N10</f>
        <v>0</v>
      </c>
      <c r="P10" s="21"/>
      <c r="Q10" s="65"/>
      <c r="R10" s="66"/>
      <c r="S10" s="67"/>
      <c r="T10" s="55"/>
      <c r="U10" s="38">
        <v>1</v>
      </c>
      <c r="V10" s="2">
        <f>W10/U10</f>
        <v>0</v>
      </c>
      <c r="W10" s="20"/>
      <c r="X10" s="76"/>
      <c r="Y10" s="66"/>
      <c r="Z10" s="67"/>
      <c r="AA10" s="73"/>
      <c r="AB10" s="53"/>
      <c r="AC10" s="53"/>
    </row>
    <row r="11" spans="1:29" ht="37.5" customHeight="1" x14ac:dyDescent="0.25">
      <c r="B11" s="145"/>
      <c r="C11" s="145"/>
      <c r="D11" s="145"/>
      <c r="E11" s="147"/>
      <c r="F11" s="147"/>
      <c r="G11" s="147"/>
      <c r="H11" s="147"/>
      <c r="M11" s="52"/>
      <c r="N11" s="61"/>
      <c r="O11" s="64"/>
      <c r="P11" s="63"/>
      <c r="Q11" s="68"/>
      <c r="R11" s="69"/>
      <c r="S11" s="70"/>
      <c r="T11" s="73"/>
      <c r="U11" s="64"/>
      <c r="V11" s="61"/>
      <c r="W11" s="78"/>
      <c r="X11" s="68"/>
      <c r="Y11" s="69"/>
      <c r="Z11" s="70"/>
      <c r="AA11" s="73"/>
      <c r="AB11" s="53"/>
      <c r="AC11" s="53"/>
    </row>
    <row r="12" spans="1:29" ht="37.5" customHeight="1" x14ac:dyDescent="0.25">
      <c r="B12" s="145" t="s">
        <v>38</v>
      </c>
      <c r="C12" s="145"/>
      <c r="D12" s="145"/>
      <c r="E12" s="146">
        <f>SUM(B8+C8)-F8</f>
        <v>0</v>
      </c>
      <c r="F12" s="147"/>
      <c r="G12" s="147"/>
      <c r="H12" s="147"/>
      <c r="M12" s="52"/>
      <c r="N12" s="49"/>
      <c r="O12" s="57"/>
      <c r="P12" s="148" t="s">
        <v>15</v>
      </c>
      <c r="Q12" s="149"/>
      <c r="R12" s="150">
        <f>SUM(P4:P10)+SUM(S4:S9)</f>
        <v>0</v>
      </c>
      <c r="S12" s="150"/>
      <c r="T12" s="74"/>
      <c r="U12" s="56"/>
      <c r="V12" s="55"/>
      <c r="W12" s="151" t="s">
        <v>16</v>
      </c>
      <c r="X12" s="152"/>
      <c r="Y12" s="150">
        <f>SUM(W4:W10)+SUM(Z4:Z9)</f>
        <v>0</v>
      </c>
      <c r="Z12" s="150"/>
      <c r="AA12" s="74"/>
      <c r="AB12" s="53"/>
      <c r="AC12" s="53"/>
    </row>
    <row r="13" spans="1:29" ht="37.5" customHeight="1" thickBot="1" x14ac:dyDescent="0.3">
      <c r="A13"/>
      <c r="B13"/>
      <c r="C13"/>
      <c r="D13"/>
      <c r="E13"/>
      <c r="F13"/>
      <c r="G13"/>
      <c r="H13"/>
      <c r="I13"/>
      <c r="J13"/>
      <c r="K13"/>
      <c r="L13"/>
      <c r="M13" s="52"/>
      <c r="N13" s="71"/>
      <c r="O13" s="72"/>
      <c r="P13" s="62"/>
      <c r="Q13" s="62"/>
      <c r="R13" s="62"/>
      <c r="S13" s="62"/>
      <c r="T13" s="56"/>
      <c r="U13" s="56"/>
      <c r="V13" s="56"/>
      <c r="W13" s="77"/>
      <c r="X13" s="77"/>
      <c r="Y13" s="77"/>
      <c r="Z13" s="77"/>
      <c r="AA13" s="56"/>
      <c r="AB13" s="53"/>
      <c r="AC13" s="53"/>
    </row>
    <row r="14" spans="1:29" ht="37.5" customHeight="1" thickBot="1" x14ac:dyDescent="0.3">
      <c r="A14"/>
      <c r="B14"/>
      <c r="C14"/>
      <c r="D14"/>
      <c r="E14"/>
      <c r="F14"/>
      <c r="G14"/>
      <c r="H14"/>
      <c r="I14"/>
      <c r="J14"/>
      <c r="K14"/>
      <c r="L14"/>
      <c r="M14" s="51"/>
      <c r="N14" s="132" t="s">
        <v>25</v>
      </c>
      <c r="O14" s="133"/>
      <c r="P14" s="133"/>
      <c r="Q14" s="133"/>
      <c r="R14" s="133"/>
      <c r="S14" s="22"/>
      <c r="T14" s="52"/>
      <c r="U14" s="56"/>
      <c r="V14" s="75"/>
      <c r="W14" s="134" t="s">
        <v>17</v>
      </c>
      <c r="X14" s="135"/>
      <c r="Y14" s="135"/>
      <c r="Z14" s="5">
        <f>Y12-R12</f>
        <v>0</v>
      </c>
      <c r="AA14" s="80"/>
      <c r="AB14" s="53"/>
      <c r="AC14" s="53"/>
    </row>
    <row r="15" spans="1:29" ht="37.5" customHeight="1" thickBot="1" x14ac:dyDescent="0.3">
      <c r="A15"/>
      <c r="B15"/>
      <c r="C15"/>
      <c r="D15"/>
      <c r="E15"/>
      <c r="F15"/>
      <c r="G15"/>
      <c r="H15"/>
      <c r="I15"/>
      <c r="J15"/>
      <c r="K15"/>
      <c r="L15"/>
      <c r="M15" s="51"/>
      <c r="N15" s="132" t="s">
        <v>32</v>
      </c>
      <c r="O15" s="133"/>
      <c r="P15" s="133"/>
      <c r="Q15" s="133"/>
      <c r="R15" s="133"/>
      <c r="S15" s="5">
        <f>S14-S23-S25</f>
        <v>0</v>
      </c>
      <c r="T15" s="52"/>
      <c r="U15" s="56"/>
      <c r="V15" s="85"/>
      <c r="W15" s="86"/>
      <c r="X15" s="86"/>
      <c r="Y15" s="86"/>
      <c r="Z15" s="86"/>
      <c r="AA15" s="85"/>
      <c r="AB15" s="53"/>
      <c r="AC15" s="53"/>
    </row>
    <row r="16" spans="1:29" ht="37.5" customHeight="1" x14ac:dyDescent="0.25">
      <c r="M16" s="87"/>
      <c r="N16" s="71"/>
      <c r="O16" s="90"/>
      <c r="P16" s="90"/>
      <c r="Q16" s="90"/>
      <c r="R16" s="90"/>
      <c r="S16" s="90"/>
      <c r="T16" s="89"/>
      <c r="U16" s="136" t="s">
        <v>43</v>
      </c>
      <c r="V16" s="137"/>
      <c r="W16" s="137"/>
      <c r="X16" s="137"/>
      <c r="Y16" s="137"/>
      <c r="Z16" s="137"/>
      <c r="AA16" s="44" t="s">
        <v>40</v>
      </c>
    </row>
    <row r="17" spans="1:29" ht="37.5" customHeight="1" x14ac:dyDescent="0.25">
      <c r="M17" s="52"/>
      <c r="N17" s="138" t="s">
        <v>47</v>
      </c>
      <c r="O17" s="139"/>
      <c r="P17" s="139"/>
      <c r="Q17" s="139"/>
      <c r="R17" s="140"/>
      <c r="S17" s="31"/>
      <c r="T17" s="57"/>
      <c r="U17" s="141" t="s">
        <v>18</v>
      </c>
      <c r="V17" s="142"/>
      <c r="W17" s="142"/>
      <c r="X17" s="142"/>
      <c r="Y17" s="142"/>
      <c r="Z17" s="43"/>
      <c r="AA17" s="42"/>
    </row>
    <row r="18" spans="1:29" ht="37.5" customHeight="1" x14ac:dyDescent="0.25">
      <c r="A18"/>
      <c r="B18"/>
      <c r="C18"/>
      <c r="D18"/>
      <c r="E18"/>
      <c r="F18"/>
      <c r="G18"/>
      <c r="H18"/>
      <c r="I18"/>
      <c r="J18"/>
      <c r="K18"/>
      <c r="L18"/>
      <c r="M18" s="52"/>
      <c r="N18" s="123" t="s">
        <v>37</v>
      </c>
      <c r="O18" s="124"/>
      <c r="P18" s="129"/>
      <c r="Q18" s="130"/>
      <c r="R18" s="131"/>
      <c r="S18" s="31"/>
      <c r="T18" s="57"/>
      <c r="U18" s="126" t="s">
        <v>19</v>
      </c>
      <c r="V18" s="127"/>
      <c r="W18" s="127"/>
      <c r="X18" s="127"/>
      <c r="Y18" s="127"/>
      <c r="Z18" s="27"/>
      <c r="AA18" s="40"/>
    </row>
    <row r="19" spans="1:29" ht="37.5" customHeight="1" x14ac:dyDescent="0.25">
      <c r="A19"/>
      <c r="B19"/>
      <c r="C19"/>
      <c r="D19"/>
      <c r="E19"/>
      <c r="F19"/>
      <c r="G19"/>
      <c r="H19"/>
      <c r="I19"/>
      <c r="J19"/>
      <c r="K19"/>
      <c r="L19"/>
      <c r="M19" s="52"/>
      <c r="N19" s="123" t="s">
        <v>37</v>
      </c>
      <c r="O19" s="124"/>
      <c r="P19" s="129"/>
      <c r="Q19" s="130"/>
      <c r="R19" s="131"/>
      <c r="S19" s="31"/>
      <c r="T19" s="57"/>
      <c r="U19" s="126" t="s">
        <v>21</v>
      </c>
      <c r="V19" s="127"/>
      <c r="W19" s="127"/>
      <c r="X19" s="127"/>
      <c r="Y19" s="127"/>
      <c r="Z19" s="27"/>
      <c r="AA19" s="40"/>
    </row>
    <row r="20" spans="1:29" ht="37.5" customHeight="1" x14ac:dyDescent="0.25">
      <c r="A20"/>
      <c r="B20"/>
      <c r="C20"/>
      <c r="D20"/>
      <c r="E20"/>
      <c r="F20"/>
      <c r="G20"/>
      <c r="H20"/>
      <c r="I20"/>
      <c r="J20"/>
      <c r="K20"/>
      <c r="L20"/>
      <c r="M20" s="52"/>
      <c r="N20" s="123" t="s">
        <v>37</v>
      </c>
      <c r="O20" s="124"/>
      <c r="P20" s="125"/>
      <c r="Q20" s="125"/>
      <c r="R20" s="125"/>
      <c r="S20" s="31"/>
      <c r="T20" s="57"/>
      <c r="U20" s="126" t="s">
        <v>23</v>
      </c>
      <c r="V20" s="127"/>
      <c r="W20" s="127"/>
      <c r="X20" s="127"/>
      <c r="Y20" s="127"/>
      <c r="Z20" s="27"/>
      <c r="AA20" s="47"/>
    </row>
    <row r="21" spans="1:29" ht="37.5" customHeight="1" x14ac:dyDescent="0.25">
      <c r="A21"/>
      <c r="B21"/>
      <c r="C21"/>
      <c r="D21"/>
      <c r="E21"/>
      <c r="F21"/>
      <c r="G21"/>
      <c r="H21"/>
      <c r="I21"/>
      <c r="J21"/>
      <c r="K21"/>
      <c r="L21"/>
      <c r="M21" s="52"/>
      <c r="N21" s="123" t="s">
        <v>37</v>
      </c>
      <c r="O21" s="124"/>
      <c r="P21" s="125"/>
      <c r="Q21" s="125"/>
      <c r="R21" s="125"/>
      <c r="S21" s="31"/>
      <c r="T21" s="57"/>
      <c r="U21" s="128" t="s">
        <v>41</v>
      </c>
      <c r="V21" s="127"/>
      <c r="W21" s="127"/>
      <c r="X21" s="127"/>
      <c r="Y21" s="127"/>
      <c r="Z21" s="45">
        <f>SUM(Z17:Z20)</f>
        <v>0</v>
      </c>
      <c r="AA21" s="48">
        <f>H8</f>
        <v>0</v>
      </c>
    </row>
    <row r="22" spans="1:29" ht="37.5" customHeight="1" x14ac:dyDescent="0.25">
      <c r="A22"/>
      <c r="B22"/>
      <c r="C22"/>
      <c r="D22"/>
      <c r="E22"/>
      <c r="F22"/>
      <c r="G22"/>
      <c r="H22"/>
      <c r="I22"/>
      <c r="J22"/>
      <c r="K22"/>
      <c r="L22"/>
      <c r="M22" s="51"/>
      <c r="N22" s="123" t="s">
        <v>37</v>
      </c>
      <c r="O22" s="124"/>
      <c r="P22" s="125"/>
      <c r="Q22" s="125"/>
      <c r="R22" s="125"/>
      <c r="S22" s="31"/>
      <c r="T22" s="50"/>
      <c r="U22" s="126" t="s">
        <v>24</v>
      </c>
      <c r="V22" s="127"/>
      <c r="W22" s="127"/>
      <c r="X22" s="127"/>
      <c r="Y22" s="127"/>
      <c r="Z22" s="45">
        <f>Z14+S31</f>
        <v>0</v>
      </c>
      <c r="AA22" s="48">
        <f>I8</f>
        <v>0</v>
      </c>
    </row>
    <row r="23" spans="1:29" ht="37.5" customHeight="1" thickBot="1" x14ac:dyDescent="0.3">
      <c r="A23"/>
      <c r="B23"/>
      <c r="C23"/>
      <c r="D23"/>
      <c r="E23"/>
      <c r="F23"/>
      <c r="G23"/>
      <c r="H23"/>
      <c r="I23"/>
      <c r="J23"/>
      <c r="K23"/>
      <c r="L23"/>
      <c r="M23" s="51"/>
      <c r="N23" s="103" t="s">
        <v>48</v>
      </c>
      <c r="O23" s="104"/>
      <c r="P23" s="104"/>
      <c r="Q23" s="104"/>
      <c r="R23" s="104"/>
      <c r="S23" s="30">
        <f>SUM(S18:S22)</f>
        <v>0</v>
      </c>
      <c r="T23" s="50"/>
      <c r="U23" s="126" t="s">
        <v>20</v>
      </c>
      <c r="V23" s="127"/>
      <c r="W23" s="127"/>
      <c r="X23" s="127"/>
      <c r="Y23" s="127"/>
      <c r="Z23" s="46"/>
      <c r="AA23" s="48">
        <f>J8</f>
        <v>0</v>
      </c>
    </row>
    <row r="24" spans="1:29" ht="37.5" customHeight="1" thickBot="1" x14ac:dyDescent="0.3">
      <c r="A24"/>
      <c r="B24"/>
      <c r="C24"/>
      <c r="D24"/>
      <c r="E24"/>
      <c r="F24"/>
      <c r="G24"/>
      <c r="H24"/>
      <c r="I24"/>
      <c r="J24"/>
      <c r="K24"/>
      <c r="L24"/>
      <c r="M24" s="52"/>
      <c r="N24" s="88"/>
      <c r="O24" s="41"/>
      <c r="P24" s="41"/>
      <c r="Q24" s="41"/>
      <c r="R24" s="41"/>
      <c r="S24" s="41"/>
      <c r="T24" s="91"/>
      <c r="U24" s="126" t="s">
        <v>22</v>
      </c>
      <c r="V24" s="127"/>
      <c r="W24" s="127"/>
      <c r="X24" s="127"/>
      <c r="Y24" s="127"/>
      <c r="Z24" s="46"/>
      <c r="AA24" s="48">
        <f>K8</f>
        <v>0</v>
      </c>
    </row>
    <row r="25" spans="1:29" ht="37.5" customHeight="1" thickBot="1" x14ac:dyDescent="0.3">
      <c r="A25"/>
      <c r="B25"/>
      <c r="C25"/>
      <c r="D25"/>
      <c r="E25"/>
      <c r="F25"/>
      <c r="G25"/>
      <c r="H25"/>
      <c r="I25"/>
      <c r="J25"/>
      <c r="K25"/>
      <c r="L25"/>
      <c r="M25" s="52"/>
      <c r="N25" s="106" t="s">
        <v>28</v>
      </c>
      <c r="O25" s="107"/>
      <c r="P25" s="107"/>
      <c r="Q25" s="107"/>
      <c r="R25" s="107"/>
      <c r="S25" s="29">
        <f>F8</f>
        <v>0</v>
      </c>
      <c r="T25" s="58"/>
      <c r="U25" s="117" t="s">
        <v>42</v>
      </c>
      <c r="V25" s="118"/>
      <c r="W25" s="118"/>
      <c r="X25" s="118"/>
      <c r="Y25" s="119"/>
      <c r="Z25" s="96">
        <f>SUM(Z21:Z24)</f>
        <v>0</v>
      </c>
      <c r="AA25" s="98">
        <f>SUM(AA21:AA24)</f>
        <v>0</v>
      </c>
      <c r="AB25" s="53"/>
      <c r="AC25" s="53"/>
    </row>
    <row r="26" spans="1:29" ht="37.5" customHeight="1" thickBot="1" x14ac:dyDescent="0.3">
      <c r="A26"/>
      <c r="B26"/>
      <c r="C26"/>
      <c r="D26"/>
      <c r="E26"/>
      <c r="F26"/>
      <c r="G26"/>
      <c r="H26"/>
      <c r="I26"/>
      <c r="J26"/>
      <c r="K26"/>
      <c r="L26"/>
      <c r="M26" s="52"/>
      <c r="N26" s="32"/>
      <c r="O26" s="32"/>
      <c r="P26" s="32"/>
      <c r="Q26" s="32"/>
      <c r="R26" s="32"/>
      <c r="S26" s="32"/>
      <c r="T26" s="59"/>
      <c r="U26" s="32"/>
      <c r="V26" s="32"/>
      <c r="W26" s="32"/>
      <c r="X26" s="32"/>
      <c r="Y26" s="32"/>
      <c r="Z26" s="32"/>
      <c r="AA26" s="59"/>
      <c r="AB26" s="53"/>
      <c r="AC26" s="53"/>
    </row>
    <row r="27" spans="1:29" ht="37.5" customHeight="1" thickBot="1" x14ac:dyDescent="0.3">
      <c r="A27"/>
      <c r="B27"/>
      <c r="C27"/>
      <c r="D27"/>
      <c r="E27"/>
      <c r="F27"/>
      <c r="G27"/>
      <c r="H27"/>
      <c r="I27"/>
      <c r="J27"/>
      <c r="K27"/>
      <c r="L27"/>
      <c r="M27" s="52"/>
      <c r="N27" s="120" t="s">
        <v>30</v>
      </c>
      <c r="O27" s="121"/>
      <c r="P27" s="122"/>
      <c r="Q27" s="122"/>
      <c r="R27" s="122"/>
      <c r="S27" s="122"/>
      <c r="T27" s="59"/>
      <c r="U27" s="115" t="s">
        <v>26</v>
      </c>
      <c r="V27" s="116"/>
      <c r="W27" s="116"/>
      <c r="X27" s="116"/>
      <c r="Y27" s="116"/>
      <c r="Z27" s="99">
        <f>AA21-Z21</f>
        <v>0</v>
      </c>
      <c r="AA27" s="59"/>
      <c r="AB27" s="53"/>
      <c r="AC27" s="53"/>
    </row>
    <row r="28" spans="1:29" ht="37.5" customHeight="1" thickBot="1" x14ac:dyDescent="0.3">
      <c r="A28"/>
      <c r="B28"/>
      <c r="C28"/>
      <c r="D28"/>
      <c r="E28"/>
      <c r="F28"/>
      <c r="G28"/>
      <c r="H28"/>
      <c r="I28"/>
      <c r="J28"/>
      <c r="K28"/>
      <c r="L28"/>
      <c r="M28" s="52"/>
      <c r="N28" s="108" t="s">
        <v>36</v>
      </c>
      <c r="O28" s="108"/>
      <c r="P28" s="109"/>
      <c r="Q28" s="110"/>
      <c r="R28" s="110"/>
      <c r="S28" s="28"/>
      <c r="T28" s="58"/>
      <c r="U28" s="111" t="s">
        <v>44</v>
      </c>
      <c r="V28" s="112"/>
      <c r="W28" s="112"/>
      <c r="X28" s="112"/>
      <c r="Y28" s="112"/>
      <c r="Z28" s="100">
        <f>AA23-Z23</f>
        <v>0</v>
      </c>
      <c r="AA28" s="59"/>
      <c r="AB28" s="53"/>
      <c r="AC28" s="53"/>
    </row>
    <row r="29" spans="1:29" ht="37.5" customHeight="1" thickBot="1" x14ac:dyDescent="0.3">
      <c r="A29"/>
      <c r="B29"/>
      <c r="C29"/>
      <c r="D29"/>
      <c r="E29"/>
      <c r="F29"/>
      <c r="G29"/>
      <c r="H29"/>
      <c r="I29"/>
      <c r="J29"/>
      <c r="K29"/>
      <c r="L29"/>
      <c r="M29" s="52"/>
      <c r="N29" s="108" t="s">
        <v>36</v>
      </c>
      <c r="O29" s="108"/>
      <c r="P29" s="109"/>
      <c r="Q29" s="110"/>
      <c r="R29" s="110"/>
      <c r="S29" s="28"/>
      <c r="T29" s="93"/>
      <c r="U29" s="111" t="s">
        <v>27</v>
      </c>
      <c r="V29" s="112"/>
      <c r="W29" s="112"/>
      <c r="X29" s="112"/>
      <c r="Y29" s="112"/>
      <c r="Z29" s="99">
        <f>Z22-AA22</f>
        <v>0</v>
      </c>
      <c r="AA29" s="59"/>
      <c r="AB29" s="53"/>
      <c r="AC29" s="53"/>
    </row>
    <row r="30" spans="1:29" ht="37.5" customHeight="1" thickBot="1" x14ac:dyDescent="0.3">
      <c r="A30"/>
      <c r="B30"/>
      <c r="C30"/>
      <c r="D30"/>
      <c r="E30"/>
      <c r="F30"/>
      <c r="G30"/>
      <c r="H30"/>
      <c r="I30"/>
      <c r="J30"/>
      <c r="K30"/>
      <c r="L30"/>
      <c r="M30" s="52"/>
      <c r="N30" s="108" t="s">
        <v>36</v>
      </c>
      <c r="O30" s="108"/>
      <c r="P30" s="113"/>
      <c r="Q30" s="114"/>
      <c r="R30" s="114"/>
      <c r="S30" s="28"/>
      <c r="T30" s="60"/>
      <c r="U30" s="115" t="s">
        <v>29</v>
      </c>
      <c r="V30" s="116"/>
      <c r="W30" s="116"/>
      <c r="X30" s="116"/>
      <c r="Y30" s="116"/>
      <c r="Z30" s="99">
        <f>Z25-S15</f>
        <v>0</v>
      </c>
      <c r="AA30" s="56"/>
      <c r="AB30" s="53"/>
      <c r="AC30" s="53"/>
    </row>
    <row r="31" spans="1:29" ht="37.5" customHeight="1" thickBot="1" x14ac:dyDescent="0.3">
      <c r="A31"/>
      <c r="B31"/>
      <c r="C31"/>
      <c r="D31"/>
      <c r="E31"/>
      <c r="F31"/>
      <c r="G31"/>
      <c r="H31"/>
      <c r="I31"/>
      <c r="J31"/>
      <c r="K31"/>
      <c r="L31"/>
      <c r="M31" s="52"/>
      <c r="N31" s="103" t="s">
        <v>31</v>
      </c>
      <c r="O31" s="104"/>
      <c r="P31" s="105"/>
      <c r="Q31" s="105"/>
      <c r="R31" s="105"/>
      <c r="S31" s="92">
        <f>SUM(S28:S30)</f>
        <v>0</v>
      </c>
      <c r="T31" s="93"/>
      <c r="U31" s="94"/>
      <c r="V31" s="95"/>
      <c r="W31" s="95"/>
      <c r="X31" s="95"/>
      <c r="Y31" s="95"/>
      <c r="Z31" s="95"/>
      <c r="AA31" s="56"/>
      <c r="AB31" s="53"/>
      <c r="AC31" s="53"/>
    </row>
    <row r="32" spans="1:29" ht="37.5" customHeight="1" thickBot="1" x14ac:dyDescent="0.3">
      <c r="A32"/>
      <c r="B32"/>
      <c r="C32"/>
      <c r="D32"/>
      <c r="E32"/>
      <c r="F32"/>
      <c r="G32"/>
      <c r="H32"/>
      <c r="I32"/>
      <c r="J32"/>
      <c r="K32"/>
      <c r="L32"/>
      <c r="M32" s="52"/>
      <c r="N32" s="95"/>
      <c r="O32" s="95"/>
      <c r="P32" s="95"/>
      <c r="Q32" s="95"/>
      <c r="R32" s="95"/>
      <c r="S32" s="95"/>
      <c r="T32" s="59"/>
      <c r="U32" s="59"/>
      <c r="V32" s="59"/>
      <c r="W32" s="59"/>
      <c r="X32" s="59"/>
      <c r="Y32" s="59"/>
      <c r="Z32" s="59"/>
      <c r="AA32" s="59"/>
      <c r="AB32" s="53"/>
      <c r="AC32" s="53"/>
    </row>
    <row r="33" spans="1:28" ht="37.5" customHeight="1" thickBot="1" x14ac:dyDescent="0.3">
      <c r="A33"/>
      <c r="B33"/>
      <c r="C33"/>
      <c r="D33"/>
      <c r="E33"/>
      <c r="F33"/>
      <c r="G33"/>
      <c r="H33"/>
      <c r="I33"/>
      <c r="J33"/>
      <c r="K33"/>
      <c r="L33"/>
      <c r="M33" s="52"/>
      <c r="N33" s="106" t="s">
        <v>45</v>
      </c>
      <c r="O33" s="107"/>
      <c r="P33" s="107"/>
      <c r="Q33" s="107"/>
      <c r="R33" s="107"/>
      <c r="S33" s="101"/>
      <c r="T33" s="59"/>
      <c r="U33" s="59"/>
      <c r="V33" s="59"/>
      <c r="W33" s="59"/>
      <c r="X33" s="59"/>
      <c r="Y33" s="59"/>
      <c r="Z33" s="59"/>
      <c r="AA33" s="59"/>
      <c r="AB33" s="53"/>
    </row>
    <row r="34" spans="1:28" ht="37.5" customHeight="1" thickBot="1" x14ac:dyDescent="0.3">
      <c r="A34"/>
      <c r="B34"/>
      <c r="C34"/>
      <c r="D34"/>
      <c r="E34"/>
      <c r="F34"/>
      <c r="G34"/>
      <c r="H34"/>
      <c r="I34"/>
      <c r="J34"/>
      <c r="K34"/>
      <c r="L34"/>
      <c r="M34" s="52"/>
      <c r="N34" s="106" t="s">
        <v>46</v>
      </c>
      <c r="O34" s="107"/>
      <c r="P34" s="107"/>
      <c r="Q34" s="107"/>
      <c r="R34" s="107"/>
      <c r="S34" s="102" t="e">
        <f>S15/S33</f>
        <v>#DIV/0!</v>
      </c>
      <c r="T34" s="59"/>
      <c r="U34" s="59"/>
      <c r="V34" s="59"/>
      <c r="W34" s="59"/>
      <c r="X34" s="59"/>
      <c r="Y34" s="59"/>
      <c r="Z34" s="59"/>
      <c r="AA34" s="59"/>
      <c r="AB34" s="53"/>
    </row>
    <row r="35" spans="1:28" ht="37.5" customHeight="1" x14ac:dyDescent="0.25">
      <c r="A35"/>
      <c r="B35"/>
      <c r="C35"/>
      <c r="D35"/>
      <c r="E35"/>
      <c r="F35"/>
      <c r="G35"/>
      <c r="H35"/>
      <c r="I35"/>
      <c r="J35"/>
      <c r="K35"/>
      <c r="L35"/>
      <c r="M35" s="52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3"/>
    </row>
    <row r="36" spans="1:28" ht="37.5" customHeight="1" x14ac:dyDescent="0.25">
      <c r="A36"/>
      <c r="B36"/>
      <c r="C36"/>
      <c r="D36"/>
      <c r="E36"/>
      <c r="F36"/>
      <c r="G36"/>
      <c r="H36"/>
      <c r="I36"/>
      <c r="J36"/>
      <c r="K36"/>
      <c r="L36"/>
      <c r="M36" s="52"/>
      <c r="N36" s="59"/>
      <c r="O36" s="59"/>
      <c r="P36" s="59"/>
      <c r="Q36" s="59"/>
      <c r="R36" s="59"/>
      <c r="S36" s="59"/>
      <c r="T36" s="59"/>
      <c r="U36" s="59"/>
      <c r="V36" s="59"/>
      <c r="W36" s="59"/>
      <c r="X36" s="59"/>
      <c r="Y36" s="59"/>
      <c r="Z36" s="59"/>
      <c r="AA36" s="59"/>
      <c r="AB36" s="53"/>
    </row>
    <row r="37" spans="1:28" ht="15" customHeight="1" x14ac:dyDescent="0.25">
      <c r="A37"/>
      <c r="B37"/>
      <c r="C37"/>
      <c r="D37"/>
      <c r="E37"/>
      <c r="F37"/>
      <c r="G37"/>
      <c r="H37"/>
      <c r="I37"/>
      <c r="J37"/>
      <c r="K37"/>
      <c r="L37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</row>
    <row r="38" spans="1:28" ht="15" customHeight="1" x14ac:dyDescent="0.25">
      <c r="A38"/>
      <c r="B38"/>
      <c r="C38"/>
      <c r="D38"/>
      <c r="E38"/>
      <c r="F38"/>
      <c r="G38"/>
      <c r="H38"/>
      <c r="I38"/>
      <c r="J38"/>
      <c r="K38"/>
      <c r="L38"/>
    </row>
    <row r="39" spans="1:28" ht="15" customHeight="1" x14ac:dyDescent="0.25">
      <c r="A39"/>
      <c r="B39"/>
      <c r="C39"/>
      <c r="D39"/>
      <c r="E39"/>
      <c r="F39"/>
      <c r="G39"/>
      <c r="H39"/>
      <c r="I39"/>
      <c r="J39"/>
      <c r="K39"/>
      <c r="L39"/>
    </row>
    <row r="40" spans="1:28" ht="15" customHeight="1" x14ac:dyDescent="0.25">
      <c r="A40"/>
      <c r="B40"/>
      <c r="C40"/>
      <c r="D40"/>
      <c r="E40"/>
      <c r="F40"/>
      <c r="G40"/>
      <c r="H40"/>
      <c r="I40"/>
      <c r="J40"/>
      <c r="K40"/>
      <c r="L40"/>
    </row>
    <row r="41" spans="1:28" ht="23.25" customHeight="1" x14ac:dyDescent="0.25">
      <c r="A41"/>
      <c r="B41"/>
      <c r="C41"/>
      <c r="D41"/>
      <c r="E41"/>
      <c r="F41"/>
      <c r="G41"/>
      <c r="H41"/>
      <c r="I41"/>
      <c r="J41"/>
      <c r="K41"/>
      <c r="L41"/>
    </row>
    <row r="42" spans="1:28" ht="15" customHeight="1" x14ac:dyDescent="0.25">
      <c r="A42"/>
      <c r="B42"/>
      <c r="C42"/>
      <c r="D42"/>
      <c r="E42"/>
      <c r="F42"/>
      <c r="G42"/>
      <c r="H42"/>
      <c r="I42"/>
      <c r="J42"/>
      <c r="K42"/>
      <c r="L42"/>
    </row>
    <row r="43" spans="1:28" ht="15" customHeight="1" x14ac:dyDescent="0.25">
      <c r="A43"/>
      <c r="B43"/>
      <c r="C43"/>
      <c r="D43"/>
      <c r="E43"/>
      <c r="F43"/>
      <c r="G43"/>
      <c r="H43"/>
      <c r="I43"/>
      <c r="J43"/>
      <c r="K43"/>
      <c r="L43"/>
    </row>
    <row r="44" spans="1:28" ht="15" customHeight="1" x14ac:dyDescent="0.25">
      <c r="A44"/>
      <c r="B44"/>
      <c r="C44"/>
      <c r="D44"/>
      <c r="E44"/>
      <c r="F44"/>
      <c r="G44"/>
      <c r="H44"/>
      <c r="I44"/>
      <c r="J44"/>
      <c r="K44"/>
      <c r="L44"/>
    </row>
    <row r="45" spans="1:28" ht="15" customHeight="1" x14ac:dyDescent="0.25">
      <c r="A45"/>
      <c r="B45"/>
      <c r="C45"/>
      <c r="D45"/>
      <c r="E45"/>
      <c r="F45"/>
      <c r="G45"/>
      <c r="H45"/>
      <c r="I45"/>
      <c r="J45"/>
      <c r="K45"/>
      <c r="L45"/>
    </row>
    <row r="46" spans="1:28" ht="15" customHeight="1" x14ac:dyDescent="0.25">
      <c r="A46"/>
      <c r="B46"/>
      <c r="C46"/>
      <c r="D46"/>
      <c r="E46"/>
      <c r="F46"/>
      <c r="G46"/>
      <c r="H46"/>
      <c r="I46"/>
      <c r="J46"/>
      <c r="K46"/>
      <c r="L46"/>
    </row>
    <row r="47" spans="1:28" ht="15" customHeight="1" x14ac:dyDescent="0.25">
      <c r="A47"/>
      <c r="B47"/>
      <c r="C47"/>
      <c r="D47"/>
      <c r="E47"/>
      <c r="F47"/>
      <c r="G47"/>
      <c r="H47"/>
      <c r="I47"/>
      <c r="J47"/>
      <c r="K47"/>
      <c r="L47"/>
    </row>
    <row r="48" spans="1:28" ht="15" customHeight="1" x14ac:dyDescent="0.25">
      <c r="A48"/>
      <c r="B48"/>
      <c r="C48"/>
      <c r="D48"/>
      <c r="E48"/>
      <c r="F48"/>
      <c r="G48"/>
      <c r="H48"/>
      <c r="I48"/>
      <c r="J48"/>
      <c r="K48"/>
      <c r="L48"/>
    </row>
  </sheetData>
  <sheetProtection algorithmName="SHA-512" hashValue="qFTQ83Q5kZY9263BNQqStUIV0UzwlDmkE29PbAEY9R0SoalhKDDnEY8UChVPKy90bUDMjxm2A/3tV0WWRq87tQ==" saltValue="P+49Dml1v9FrKuB7IJ760A==" spinCount="100000" sheet="1" objects="1" scenarios="1" selectLockedCells="1"/>
  <autoFilter ref="A3:L3" xr:uid="{D5D7DED7-F96A-412A-8C63-166F6A077F6B}"/>
  <mergeCells count="57">
    <mergeCell ref="A1:L1"/>
    <mergeCell ref="N1:Z1"/>
    <mergeCell ref="A2:B2"/>
    <mergeCell ref="C2:G2"/>
    <mergeCell ref="H2:K2"/>
    <mergeCell ref="N2:O2"/>
    <mergeCell ref="P2:Z2"/>
    <mergeCell ref="N3:S3"/>
    <mergeCell ref="U3:Z3"/>
    <mergeCell ref="B10:D11"/>
    <mergeCell ref="E10:H11"/>
    <mergeCell ref="B12:D12"/>
    <mergeCell ref="E12:H12"/>
    <mergeCell ref="P12:Q12"/>
    <mergeCell ref="R12:S12"/>
    <mergeCell ref="W12:X12"/>
    <mergeCell ref="Y12:Z12"/>
    <mergeCell ref="N14:R14"/>
    <mergeCell ref="W14:Y14"/>
    <mergeCell ref="N15:R15"/>
    <mergeCell ref="U16:Z16"/>
    <mergeCell ref="N17:R17"/>
    <mergeCell ref="U17:Y17"/>
    <mergeCell ref="N18:O18"/>
    <mergeCell ref="P18:R18"/>
    <mergeCell ref="U18:Y18"/>
    <mergeCell ref="N19:O19"/>
    <mergeCell ref="P19:R19"/>
    <mergeCell ref="U19:Y19"/>
    <mergeCell ref="U24:Y24"/>
    <mergeCell ref="N20:O20"/>
    <mergeCell ref="P20:R20"/>
    <mergeCell ref="U20:Y20"/>
    <mergeCell ref="N21:O21"/>
    <mergeCell ref="P21:R21"/>
    <mergeCell ref="U21:Y21"/>
    <mergeCell ref="N22:O22"/>
    <mergeCell ref="P22:R22"/>
    <mergeCell ref="U22:Y22"/>
    <mergeCell ref="N23:R23"/>
    <mergeCell ref="U23:Y23"/>
    <mergeCell ref="U29:Y29"/>
    <mergeCell ref="N30:O30"/>
    <mergeCell ref="P30:R30"/>
    <mergeCell ref="U30:Y30"/>
    <mergeCell ref="N25:R25"/>
    <mergeCell ref="U25:Y25"/>
    <mergeCell ref="N27:S27"/>
    <mergeCell ref="U27:Y27"/>
    <mergeCell ref="N28:O28"/>
    <mergeCell ref="P28:R28"/>
    <mergeCell ref="U28:Y28"/>
    <mergeCell ref="N31:R31"/>
    <mergeCell ref="N33:R33"/>
    <mergeCell ref="N34:R34"/>
    <mergeCell ref="N29:O29"/>
    <mergeCell ref="P29:R29"/>
  </mergeCells>
  <conditionalFormatting sqref="L4:L7">
    <cfRule type="cellIs" dxfId="0" priority="1" operator="notEqual">
      <formula>0</formula>
    </cfRule>
  </conditionalFormatting>
  <pageMargins left="0.17013900000000001" right="0.24027799999999999" top="0.27013900000000002" bottom="0.27013900000000002" header="0.51180599999999998" footer="0.51180599999999998"/>
  <pageSetup orientation="portrait" r:id="rId1"/>
  <headerFooter>
    <oddFooter>&amp;C&amp;"Helvetica,Regular"&amp;12&amp;K000000&amp;P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03-10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Alexandre Cellier</cp:lastModifiedBy>
  <cp:lastPrinted>2021-01-28T14:19:37Z</cp:lastPrinted>
  <dcterms:created xsi:type="dcterms:W3CDTF">2020-12-16T14:34:39Z</dcterms:created>
  <dcterms:modified xsi:type="dcterms:W3CDTF">2023-09-29T15:02:49Z</dcterms:modified>
</cp:coreProperties>
</file>