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drive.effem.com/personal/olivier_amblard_royalcanin_com/Documents/Desktop/Essai/"/>
    </mc:Choice>
  </mc:AlternateContent>
  <xr:revisionPtr revIDLastSave="0" documentId="8_{C5AAA1DD-4939-4071-B16F-B0385D687562}" xr6:coauthVersionLast="45" xr6:coauthVersionMax="45" xr10:uidLastSave="{00000000-0000-0000-0000-000000000000}"/>
  <bookViews>
    <workbookView xWindow="-120" yWindow="-120" windowWidth="29040" windowHeight="15840" xr2:uid="{37FFD27C-E236-43A8-A207-994EE8BFEC77}"/>
  </bookViews>
  <sheets>
    <sheet name="OT_Générés" sheetId="2" r:id="rId1"/>
    <sheet name="Feuil1" sheetId="1" r:id="rId2"/>
  </sheets>
  <externalReferences>
    <externalReference r:id="rId3"/>
  </externalReferences>
  <definedNames>
    <definedName name="Périod.">#REF!</definedName>
    <definedName name="SSQL1022_altairprod_TBL_WORKORDER" localSheetId="0" hidden="1">OT_Générés!$B$1:$S$227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6C8C24-C1DE-49E3-946F-3F75A7BF88C9}" keepAlive="1" name="SSQL1022 altairprod TBL_WORKORDER" type="5" refreshedVersion="6" savePassword="1" background="1" saveData="1">
    <dbPr connection="Provider=SQLOLEDB.1;Password=4V8Gm8eDjuRDc;Persist Security Info=True;User ID=altairreader;Initial Catalog=altairprod;Data Source=SSQL1022.rcad.net;Use Procedure for Prepare=1;Auto Translate=True;Packet Size=4096;Workstation ID=LFRRCADX1J9H2;Use Encryption for Data=False;Tag with column collation when possible=False" command="select  ot.eststartdate  p_prevue,_x000d__x000a__x0009_ot.FK_CODE_PMSHEET,ot.Fk_Code_Location as Location,_x000d__x000a__x0009__x0009_ot.Fk_Code_Equipment as Equipement,_x000d__x000a__x0009__x0009_ot.Code_Workorder as OT ,ot.Description as Description_OT,_x000d__x000a__x0009__x0009_ot.Workordertype as typeot,_x000d__x000a__x0009__x0009_ot.Fk_Code_Law as law,_x000d__x000a__x0009__x0009_ot.STATUS,ot.REALENDDATE,ot.CREATIONDATE,pms.ESTDURATION,ot.maintenancetype Type_Maint_x000d__x000a__x000d__x000a__x0009_from _x000d__x000a__x0009__x0009_TBL_WORKORDER as ot,_x000d__x000a__x0009__x0009_TBL_PMSHEET pms_x000d__x000a__x0009__x0009__x000d__x000a__x0009_where _x000d__x000a__x0009_ot.Status in ('20-APPR','21-ENCRS','30-FERM')_x000d__x000a__x0009_and pms.FK_CODE_ORGANISATION='RCA'_x000d__x000a__x0009_and pms.CODE_PMSHEET=ot.FK_CODE_PMSHEET_x000d__x000a__x0009__x0009_and ot.FK_CODE_GLACCOUNTSEG_2 in('PREV','AME','PLA')_x000d__x000a__x0009__x0009_and ot.Fk_Code_Location like 'RCAPR%'_x000d__x000a__x0009__x0009_and ot.FK_CODE_PMSHEET is not NULL_x000d__x000a__x0009__x0009_and year(eststartdate)=YEAR(getdate())_x000d__x000a__x0009__x0009_and ot.CREATIONDATE&gt;'2020-12-01'"/>
  </connection>
</connections>
</file>

<file path=xl/sharedStrings.xml><?xml version="1.0" encoding="utf-8"?>
<sst xmlns="http://schemas.openxmlformats.org/spreadsheetml/2006/main" count="1804" uniqueCount="861">
  <si>
    <t>REALENDDATE</t>
  </si>
  <si>
    <t>ESTDURATION</t>
  </si>
  <si>
    <t>STATUS</t>
  </si>
  <si>
    <t>CREATIONDATE</t>
  </si>
  <si>
    <t>FK_CODE_PMSHEET</t>
  </si>
  <si>
    <t>p_prevue</t>
  </si>
  <si>
    <t>Prévue_en</t>
  </si>
  <si>
    <t>Location</t>
  </si>
  <si>
    <t>Desc. Location</t>
  </si>
  <si>
    <t>Equipement</t>
  </si>
  <si>
    <t>Ligne</t>
  </si>
  <si>
    <t>OT</t>
  </si>
  <si>
    <t>Description_OT</t>
  </si>
  <si>
    <t>Week</t>
  </si>
  <si>
    <t>Planifié</t>
  </si>
  <si>
    <t>typeot</t>
  </si>
  <si>
    <t>law</t>
  </si>
  <si>
    <t>Type_Maint</t>
  </si>
  <si>
    <t>30-FERM</t>
  </si>
  <si>
    <t>COO-011</t>
  </si>
  <si>
    <t>RCAPRX5CLR</t>
  </si>
  <si>
    <t>PRX5CLR-0270</t>
  </si>
  <si>
    <t>40609</t>
  </si>
  <si>
    <t>PREVENTIF GRAISSAGE A 1 AN REFROIDISSEUR</t>
  </si>
  <si>
    <t>ARRET</t>
  </si>
  <si>
    <t>SYS</t>
  </si>
  <si>
    <t>DRY-041</t>
  </si>
  <si>
    <t>RCAPRX1DRY</t>
  </si>
  <si>
    <t>PRX1DRY-0320</t>
  </si>
  <si>
    <t>40611</t>
  </si>
  <si>
    <t>PREVENTIF A 1 AN VLM03 SECHEUR M1</t>
  </si>
  <si>
    <t>SLG-011</t>
  </si>
  <si>
    <t>RCAPRX5COA</t>
  </si>
  <si>
    <t>PRX5COA-1050</t>
  </si>
  <si>
    <t>40637</t>
  </si>
  <si>
    <t>PREVENTIF A 4 MOIS TTD03 W2</t>
  </si>
  <si>
    <t>SUR-SUB06-01</t>
  </si>
  <si>
    <t>RCAPRGGTFL</t>
  </si>
  <si>
    <t>PRGGTFL-0110</t>
  </si>
  <si>
    <t>40639</t>
  </si>
  <si>
    <t>PREV A 3 MOIS SUB06 BROYAGE</t>
  </si>
  <si>
    <t>LUB-SCA-13</t>
  </si>
  <si>
    <t>RCAPRGGSCA</t>
  </si>
  <si>
    <t>PRGGSCA-0200</t>
  </si>
  <si>
    <t>40672</t>
  </si>
  <si>
    <t>PREV A 2 MOIS LUBRIFICATION ECLUSES BP08/BP09</t>
  </si>
  <si>
    <t>WEEK</t>
  </si>
  <si>
    <t>X185-007</t>
  </si>
  <si>
    <t>RCAPRX2X185</t>
  </si>
  <si>
    <t>PRX2X185-0090</t>
  </si>
  <si>
    <t>40674</t>
  </si>
  <si>
    <t>PREVENTIF A 4 MOIS EXN01 EXTRUDEUR M2</t>
  </si>
  <si>
    <t>SUR-013</t>
  </si>
  <si>
    <t>PRGGSCA-3240</t>
  </si>
  <si>
    <t>40848</t>
  </si>
  <si>
    <t>PREVENTIF A 3 MOIS POUR SUB100 BROYAGE</t>
  </si>
  <si>
    <t>20-APPR</t>
  </si>
  <si>
    <t>LUB-SCA-11</t>
  </si>
  <si>
    <t>PRGGSCA-0010</t>
  </si>
  <si>
    <t>41104</t>
  </si>
  <si>
    <t>PREV LUBRIFICATION A 2 MOIS TRANSPORTEUR A CHAINE TCB01/TCB02/TCB03 BROYAGE</t>
  </si>
  <si>
    <t>SCA-FIB02</t>
  </si>
  <si>
    <t>PRGGSCA-0970</t>
  </si>
  <si>
    <t>41336</t>
  </si>
  <si>
    <t>PREVENTIF A 3 MOIS CENTRALE FILTRATION FIB02</t>
  </si>
  <si>
    <t>SUR-024</t>
  </si>
  <si>
    <t>PRGGTFL-0180</t>
  </si>
  <si>
    <t>41338</t>
  </si>
  <si>
    <t>PREV A 3 ANS SUB07 BROYAGE</t>
  </si>
  <si>
    <t>AIR-025</t>
  </si>
  <si>
    <t>PRX5CLR-0030</t>
  </si>
  <si>
    <t>41364</t>
  </si>
  <si>
    <t>PREVENTIF A 6 MOIS ECD15 W2</t>
  </si>
  <si>
    <t>BEE-013</t>
  </si>
  <si>
    <t>RCAPRX2CLR</t>
  </si>
  <si>
    <t>PRX2CLR-0020</t>
  </si>
  <si>
    <t>41366</t>
  </si>
  <si>
    <t>PREV A 1 MOIS ELEVATEUR ELN02 M2</t>
  </si>
  <si>
    <t>BUE-023</t>
  </si>
  <si>
    <t>PRX2CLR-0090</t>
  </si>
  <si>
    <t>41368</t>
  </si>
  <si>
    <t>PREVENTIF A 2 MOIS  TGN03 M2</t>
  </si>
  <si>
    <t>Yes</t>
  </si>
  <si>
    <t>DRY-004</t>
  </si>
  <si>
    <t>RCAPRX2DRY</t>
  </si>
  <si>
    <t>PRX2DRY-0290</t>
  </si>
  <si>
    <t>41371</t>
  </si>
  <si>
    <t>PREVENTIF A 6 MOIS SECHEUR  SEN01 M2</t>
  </si>
  <si>
    <t>FIL-ASR43</t>
  </si>
  <si>
    <t>RCAPRRECPOW</t>
  </si>
  <si>
    <t>PRRECPOW-0220</t>
  </si>
  <si>
    <t>41373</t>
  </si>
  <si>
    <t>PREV  A 1 AN FILTRE ASR43  RECEPTION BP07</t>
  </si>
  <si>
    <t>QFSM2-002</t>
  </si>
  <si>
    <t>PRX2CLR-0040</t>
  </si>
  <si>
    <t>41376</t>
  </si>
  <si>
    <t>PREV A  6 MOIS LITS REN01 REFROIDISSEUR M2</t>
  </si>
  <si>
    <t>CTRL</t>
  </si>
  <si>
    <t>QFS</t>
  </si>
  <si>
    <t>VAL-005</t>
  </si>
  <si>
    <t>RCAPRX2VAL</t>
  </si>
  <si>
    <t>PRX2VAL-0060</t>
  </si>
  <si>
    <t>41380</t>
  </si>
  <si>
    <t>PREVENTIF A 6 MOIS BROYEUR VAL M2</t>
  </si>
  <si>
    <t>AIR-021</t>
  </si>
  <si>
    <t>RCAPRX3CLR</t>
  </si>
  <si>
    <t>PRX3CLR-0040</t>
  </si>
  <si>
    <t>41383</t>
  </si>
  <si>
    <t>PREVENTIF A 1 AN POUR ECP13</t>
  </si>
  <si>
    <t>BEE-008</t>
  </si>
  <si>
    <t>PRX2DRY-0020</t>
  </si>
  <si>
    <t>41385</t>
  </si>
  <si>
    <t>PREVENTIF A 1 MOIS ELN01 M2</t>
  </si>
  <si>
    <t>BUE-024</t>
  </si>
  <si>
    <t>41387</t>
  </si>
  <si>
    <t>PREVENTIF A 6 MOIS TGN03 M2</t>
  </si>
  <si>
    <t>ELEC-015</t>
  </si>
  <si>
    <t>RCAPRX2AUT</t>
  </si>
  <si>
    <t>PRX2AUT-0030</t>
  </si>
  <si>
    <t>41390</t>
  </si>
  <si>
    <t>PREVENTIF A 18 MOIS SUR AUTOMATE ALLEN BRADLEY M2</t>
  </si>
  <si>
    <t>FAN-007</t>
  </si>
  <si>
    <t>PRX2DRY-0230</t>
  </si>
  <si>
    <t>41392</t>
  </si>
  <si>
    <t>PREVENTIF A 4 MOIS N-M11 VEN04 SECHEUR 4È  M2</t>
  </si>
  <si>
    <t>FAN-009</t>
  </si>
  <si>
    <t>PRX2CLR-0120</t>
  </si>
  <si>
    <t>41394</t>
  </si>
  <si>
    <t>PREVENTIF A 4 MOIS VEN13 REF 2È M2</t>
  </si>
  <si>
    <t>PWD-011</t>
  </si>
  <si>
    <t>PRX5COA-0020</t>
  </si>
  <si>
    <t>41397</t>
  </si>
  <si>
    <t>PREV A 6 MOIS POUDRE W2</t>
  </si>
  <si>
    <t>SCR-006</t>
  </si>
  <si>
    <t>PRX2VAL-0240</t>
  </si>
  <si>
    <t>41399</t>
  </si>
  <si>
    <t>PREVENTIF A 6 MOIS VIS FINE VTN11 M2</t>
  </si>
  <si>
    <t>HYG-009</t>
  </si>
  <si>
    <t>PRGGSCA-0270</t>
  </si>
  <si>
    <t>41525</t>
  </si>
  <si>
    <t>PREVENTIF A 1 AN POUR EX. HYDRAULIQUE S30</t>
  </si>
  <si>
    <t>SCR-022</t>
  </si>
  <si>
    <t>PRGGSCA-0080</t>
  </si>
  <si>
    <t>41533</t>
  </si>
  <si>
    <t>PREVENTIF DE GRAISSAGE A 1 AN POUR VIS-DOS BP01 BROYAGE</t>
  </si>
  <si>
    <t>X185-024</t>
  </si>
  <si>
    <t>RCAPRX5X185</t>
  </si>
  <si>
    <t>PRX5X185-0070</t>
  </si>
  <si>
    <t>41535</t>
  </si>
  <si>
    <t>PREVENTIF GRAISSAGE A 1 AN EXTRUDEUR W2</t>
  </si>
  <si>
    <t>PREV-BR</t>
  </si>
  <si>
    <t>PRGGTFL-0190</t>
  </si>
  <si>
    <t>41537</t>
  </si>
  <si>
    <t>Travaux fuites TP</t>
  </si>
  <si>
    <t>PLAN</t>
  </si>
  <si>
    <t>40737</t>
  </si>
  <si>
    <t>BUE-009</t>
  </si>
  <si>
    <t>RCAPRX3DRY</t>
  </si>
  <si>
    <t>PRX3DRY-ELP01</t>
  </si>
  <si>
    <t>40739</t>
  </si>
  <si>
    <t>PREVENTIF A 1 MOIS ELP01 ELEVATEUR M3</t>
  </si>
  <si>
    <t>FIL-007</t>
  </si>
  <si>
    <t>PRGGSCA-0040</t>
  </si>
  <si>
    <t>40741</t>
  </si>
  <si>
    <t>GAMME PREVENTIF A 4 MOIS POUR FIB17 (4É)MVRN 16/24</t>
  </si>
  <si>
    <t>M4-DRY-005</t>
  </si>
  <si>
    <t>RCAPRX4DRY</t>
  </si>
  <si>
    <t>PRX4DRY-M13</t>
  </si>
  <si>
    <t>40743</t>
  </si>
  <si>
    <t>PREV A 4 MOIS VENTILATEUR L-M13 SECHEUR M4</t>
  </si>
  <si>
    <t>SAF-016</t>
  </si>
  <si>
    <t>RCAPRX4AUT</t>
  </si>
  <si>
    <t>PRX4AUT-ELEC</t>
  </si>
  <si>
    <t>40745</t>
  </si>
  <si>
    <t>PREV A 1 AN POUR ARRET D'URGENCE A MISTRAL 4</t>
  </si>
  <si>
    <t>X185-009</t>
  </si>
  <si>
    <t>40747</t>
  </si>
  <si>
    <t>PREVENTIF A 4 MOIS EXTRUDEUR W2</t>
  </si>
  <si>
    <t>SUR-002</t>
  </si>
  <si>
    <t>PRGGSCA-0990</t>
  </si>
  <si>
    <t>40945</t>
  </si>
  <si>
    <t>PREVENTIF  A 3 MOIS POUR SUB02  BP3 BROYAGE</t>
  </si>
  <si>
    <t>LUB-DR-BLB01</t>
  </si>
  <si>
    <t>RCAPRGGGDR</t>
  </si>
  <si>
    <t>PRGGGDR-0090</t>
  </si>
  <si>
    <t>41028</t>
  </si>
  <si>
    <t>PREV A 3 MOIS LUBRIFICATION BLUTTERIE</t>
  </si>
  <si>
    <t>LUB-DR-BLB03</t>
  </si>
  <si>
    <t>PRGGGDR-0330</t>
  </si>
  <si>
    <t>41030</t>
  </si>
  <si>
    <t>LUB-DR-BR02</t>
  </si>
  <si>
    <t>PRGGGDR-0020</t>
  </si>
  <si>
    <t>41032</t>
  </si>
  <si>
    <t>PREV A 2 MOIS LUBRIFICATION BROYEUR</t>
  </si>
  <si>
    <t>FIL-014</t>
  </si>
  <si>
    <t>RCAPRGGBFL</t>
  </si>
  <si>
    <t>PRGGBFL-0160</t>
  </si>
  <si>
    <t>41228</t>
  </si>
  <si>
    <t>GAMME PREVENTIVE A 5 MOIS POUR FIB01 (MVRN4/8) (RDC)</t>
  </si>
  <si>
    <t>ELEC-004</t>
  </si>
  <si>
    <t>RCAPRGGAUT</t>
  </si>
  <si>
    <t>PRGGAUT-0010</t>
  </si>
  <si>
    <t>41264</t>
  </si>
  <si>
    <t>GAMME PREVENTIVE A 18 MOIS POUR  AUTOMATE PREMIUM</t>
  </si>
  <si>
    <t>SUR-007</t>
  </si>
  <si>
    <t>PRX3CLR-0330</t>
  </si>
  <si>
    <t>41266</t>
  </si>
  <si>
    <t>PREVENTIF A 2 MOIS SUP15 M3</t>
  </si>
  <si>
    <t>SIF-005</t>
  </si>
  <si>
    <t>PRX2DRY-0300</t>
  </si>
  <si>
    <t>41401</t>
  </si>
  <si>
    <t>PREVENTIF A 2 MOIS TAN01 SORTIE SECHEUR 1E M2</t>
  </si>
  <si>
    <t>SUR-022</t>
  </si>
  <si>
    <t>PRX5CLR-0120</t>
  </si>
  <si>
    <t>41403</t>
  </si>
  <si>
    <t>PREVENTIF A 2 MOIS SUD15</t>
  </si>
  <si>
    <t>LUB-FLS-01</t>
  </si>
  <si>
    <t>RCAPRX1FLS</t>
  </si>
  <si>
    <t>PRX1FLS-0040</t>
  </si>
  <si>
    <t>41445</t>
  </si>
  <si>
    <t>PREV A 6 MOIS ALIMENTATION M1</t>
  </si>
  <si>
    <t>GRAI</t>
  </si>
  <si>
    <t>LUB-FLS-03</t>
  </si>
  <si>
    <t>RCAPRX3FLS</t>
  </si>
  <si>
    <t>41447</t>
  </si>
  <si>
    <t>PREV A 6 MOIS LUBRIFICATION ALIMENTATION M3</t>
  </si>
  <si>
    <t>LUB-FLS-05</t>
  </si>
  <si>
    <t>RCAPRX5FLS</t>
  </si>
  <si>
    <t>41449</t>
  </si>
  <si>
    <t>PREV A 6 MOIS LUBRIFICATION ALIMENTATION W2</t>
  </si>
  <si>
    <t>LUB-VAL-02</t>
  </si>
  <si>
    <t>PRX2VAL-0010</t>
  </si>
  <si>
    <t>41451</t>
  </si>
  <si>
    <t>PREV A 6 MOIS LUBRIFICATION VALORISATION M2</t>
  </si>
  <si>
    <t>LUB-VAL-04</t>
  </si>
  <si>
    <t>RCAPRX4VAL</t>
  </si>
  <si>
    <t>41453</t>
  </si>
  <si>
    <t>PREV A 6 MOIS LUBRIFICATION VALORISATION M4</t>
  </si>
  <si>
    <t>PREV-REC</t>
  </si>
  <si>
    <t>RCAPRRECSPR</t>
  </si>
  <si>
    <t>PRRECSPR-0040</t>
  </si>
  <si>
    <t>41475</t>
  </si>
  <si>
    <t>Travaux correctif planifié station prélèvement</t>
  </si>
  <si>
    <t>CHGT</t>
  </si>
  <si>
    <t>QFSM1-01</t>
  </si>
  <si>
    <t>RCAPRX1COA</t>
  </si>
  <si>
    <t>PRX1COA-0030</t>
  </si>
  <si>
    <t>41478</t>
  </si>
  <si>
    <t>PREV A 3 MOIS VANNE PAPILLON MEM01 M1</t>
  </si>
  <si>
    <t>ARRET_HUMIDE</t>
  </si>
  <si>
    <t>FIL-ASR3</t>
  </si>
  <si>
    <t>RCAPRRECSTK</t>
  </si>
  <si>
    <t>PRRECSTK-0030</t>
  </si>
  <si>
    <t>41521</t>
  </si>
  <si>
    <t>PREV A 1 AN FILTRE ASR3 SILO RECEPTION</t>
  </si>
  <si>
    <t>VAL-010</t>
  </si>
  <si>
    <t>RCAPRX5VAL</t>
  </si>
  <si>
    <t>PRX5VAL-FID10</t>
  </si>
  <si>
    <t>41654</t>
  </si>
  <si>
    <t>PREVENTIF A 4 MOIS POUR FILTRE FID10 W2</t>
  </si>
  <si>
    <t>SUR-015</t>
  </si>
  <si>
    <t>PRGGSCA-3460</t>
  </si>
  <si>
    <t>41732</t>
  </si>
  <si>
    <t>PREVENTIF GRAISSAGE A 2 ANS SUB101 BROYAGE</t>
  </si>
  <si>
    <t>LUB-SCA-01</t>
  </si>
  <si>
    <t>PRGGSCA-0070</t>
  </si>
  <si>
    <t>41758</t>
  </si>
  <si>
    <t>PREV A 2 MOIS LUBRIFICATION VIS BP8/BP9 SILO  BR</t>
  </si>
  <si>
    <t>FIL-ASR39</t>
  </si>
  <si>
    <t>PRRECPOW-0180</t>
  </si>
  <si>
    <t>41961</t>
  </si>
  <si>
    <t>PREV A 1 AN FILTRE ASR39 RECEPTION BP07</t>
  </si>
  <si>
    <t>FIL-ASR41</t>
  </si>
  <si>
    <t>PRRECPOW-0200</t>
  </si>
  <si>
    <t>41963</t>
  </si>
  <si>
    <t>PREV  A 1AN FILTRE ASR40  RECPTION BP07</t>
  </si>
  <si>
    <t>FIL-ASR42</t>
  </si>
  <si>
    <t>PRRECPOW-0210</t>
  </si>
  <si>
    <t>41992</t>
  </si>
  <si>
    <t>PREV  A 1 AN FILTRE ASR42  RECEPTION BP07</t>
  </si>
  <si>
    <t>ELEC-011</t>
  </si>
  <si>
    <t>RCAPRX1AUT</t>
  </si>
  <si>
    <t>PRX1AUT-0020</t>
  </si>
  <si>
    <t>41569</t>
  </si>
  <si>
    <t>PREVENTIF A 18 MOIS AUTOMATE PREMIUM</t>
  </si>
  <si>
    <t>IUB-101</t>
  </si>
  <si>
    <t>RCAPRCOM</t>
  </si>
  <si>
    <t>PRCOM-0040</t>
  </si>
  <si>
    <t>41571</t>
  </si>
  <si>
    <t>PREVENTIF GRAISSAGE A 1 AN POUR COMMUN-REPASSE</t>
  </si>
  <si>
    <t>SCR-026</t>
  </si>
  <si>
    <t>PRGGSCA-0780</t>
  </si>
  <si>
    <t>41574</t>
  </si>
  <si>
    <t>PREVENTIF A 6 MOIS POUR VD19 VIS DOS.BROYAGE</t>
  </si>
  <si>
    <t>ELEC-003</t>
  </si>
  <si>
    <t>RCAPRRECAUT</t>
  </si>
  <si>
    <t>PRRECAUT-0010</t>
  </si>
  <si>
    <t>41598</t>
  </si>
  <si>
    <t>PREVENTIF A18 MOIS POUR AUTOMATE PREMIUM</t>
  </si>
  <si>
    <t>LUB-X165-04</t>
  </si>
  <si>
    <t>RCAPRX4X165</t>
  </si>
  <si>
    <t>41601</t>
  </si>
  <si>
    <t>PREV A 3 MOIS LUBRIFICATION EXTRUDEUR M4</t>
  </si>
  <si>
    <t>LUB-X185-03</t>
  </si>
  <si>
    <t>RCAPRX3X185</t>
  </si>
  <si>
    <t>41603</t>
  </si>
  <si>
    <t>PREV A 3 MOIS LUBRIFICATION EXTRUDEUR M3</t>
  </si>
  <si>
    <t>MIX-006</t>
  </si>
  <si>
    <t>RCAPRGGMIX</t>
  </si>
  <si>
    <t>PRGGMIX-0010</t>
  </si>
  <si>
    <t>41605</t>
  </si>
  <si>
    <t>PREVENTIF A 4 MOIS POUR MEB02  1ER ETAGE BROYAGE</t>
  </si>
  <si>
    <t>ELEC-001</t>
  </si>
  <si>
    <t>PRRECAUT-0040</t>
  </si>
  <si>
    <t>41651</t>
  </si>
  <si>
    <t>PREVENTIF A 6 MOIS  SILOS PULVERULANTS</t>
  </si>
  <si>
    <t>STK-002</t>
  </si>
  <si>
    <t>RCAPR</t>
  </si>
  <si>
    <t>41794</t>
  </si>
  <si>
    <t>SUIVIS REAPPROVISIONNEMENT ARMOIR AM BR</t>
  </si>
  <si>
    <t>PRRECSTK-0260</t>
  </si>
  <si>
    <t>41801</t>
  </si>
  <si>
    <t>PREV Travaux Préventifs RECEPTION Bouche dépotage S26</t>
  </si>
  <si>
    <t>LUB-CLR-01</t>
  </si>
  <si>
    <t>RCAPRX1CLR</t>
  </si>
  <si>
    <t>41851</t>
  </si>
  <si>
    <t>PREV A 1 MOIS LUBRIFICATION REFROIDISSEUR M1</t>
  </si>
  <si>
    <t>LUB-CLR-03</t>
  </si>
  <si>
    <t>41853</t>
  </si>
  <si>
    <t>PREV A 1 MOIS LUBRIFICATION REFROIDISSEUR M3</t>
  </si>
  <si>
    <t>LUB-CLR-05</t>
  </si>
  <si>
    <t>41855</t>
  </si>
  <si>
    <t>PREV A 1 MOIS LUBRIFICATION REFROIDISSEUR W2</t>
  </si>
  <si>
    <t>TRA-02</t>
  </si>
  <si>
    <t>RCAPRRECTRA</t>
  </si>
  <si>
    <t>PRRECTRA-0020</t>
  </si>
  <si>
    <t>41862</t>
  </si>
  <si>
    <t>PREVENTIF A 2 MOIS POUR TCR02 RECEPTION</t>
  </si>
  <si>
    <t>TRA-04</t>
  </si>
  <si>
    <t>PRRECTRA-0040</t>
  </si>
  <si>
    <t>41864</t>
  </si>
  <si>
    <t>PREVENTIF A 2 MOIS POUR TCR04 RECEPTION</t>
  </si>
  <si>
    <t>TRA-06</t>
  </si>
  <si>
    <t>PRRECTRA-0070</t>
  </si>
  <si>
    <t>41866</t>
  </si>
  <si>
    <t>PREVENTIF A 2 MOIS POUR TCR08 RECEPTION</t>
  </si>
  <si>
    <t>LUB-BFL-02</t>
  </si>
  <si>
    <t>PRGGBFL-0020</t>
  </si>
  <si>
    <t>42042</t>
  </si>
  <si>
    <t>PREV A 2 MOIS LUBRIFICATION TRANSPORTEUR A CHAINE BROYAGE</t>
  </si>
  <si>
    <t>LUB-DRY-02</t>
  </si>
  <si>
    <t>42044</t>
  </si>
  <si>
    <t>PREV A 1 MOIS LUBRIFICATION SECHEUR M2</t>
  </si>
  <si>
    <t>LUB-DRY-05</t>
  </si>
  <si>
    <t>RCAPRX5DRY</t>
  </si>
  <si>
    <t>42046</t>
  </si>
  <si>
    <t>PREV A 3 MOIS LUBRIFICATION SECHEUR W2</t>
  </si>
  <si>
    <t>LUB-TRA-02</t>
  </si>
  <si>
    <t>42048</t>
  </si>
  <si>
    <t>PREV A 2 MOIS LUBRIFICATION TRANSPORTEUR A CHAINE RECEPTION</t>
  </si>
  <si>
    <t>LUB-TRA-05</t>
  </si>
  <si>
    <t>PRRECTRA-0050</t>
  </si>
  <si>
    <t>42050</t>
  </si>
  <si>
    <t>CALIB-BR</t>
  </si>
  <si>
    <t>42086</t>
  </si>
  <si>
    <t>ETALONNAGE A 6 MOIS BENNE PESEUSE BROYAGE</t>
  </si>
  <si>
    <t>METROLOGIE</t>
  </si>
  <si>
    <t>LUB-TRA-01</t>
  </si>
  <si>
    <t>PRRECTRA-0010</t>
  </si>
  <si>
    <t>42088</t>
  </si>
  <si>
    <t>PREV A 2 MOIS LUBRIFICATION TRANSPORTEURS A CHAINE RECEPTION</t>
  </si>
  <si>
    <t>BUE-017</t>
  </si>
  <si>
    <t>PRX1DRY-0050</t>
  </si>
  <si>
    <t>40607</t>
  </si>
  <si>
    <t>PRV A 1 MOIS ELM01 M1</t>
  </si>
  <si>
    <t>DRY-015</t>
  </si>
  <si>
    <t>PRX3DRY-0220</t>
  </si>
  <si>
    <t>40610</t>
  </si>
  <si>
    <t>PREVENTIF A 6 MOIS TAPIS ALIMENTATION SECHEUR  RPP01 M3</t>
  </si>
  <si>
    <t>FIL-005</t>
  </si>
  <si>
    <t>PRGGTFL-0040</t>
  </si>
  <si>
    <t>40612</t>
  </si>
  <si>
    <t>PREVENTIF A 6 MOIS POUR FIB17 (6É) BROYAGE</t>
  </si>
  <si>
    <t>SUR-011</t>
  </si>
  <si>
    <t>40638</t>
  </si>
  <si>
    <t>PREVENTIF A 3 MOIS POUR SUB07 (RDC) BROYAGE</t>
  </si>
  <si>
    <t>FIL-010</t>
  </si>
  <si>
    <t>PRGGGDR-0260</t>
  </si>
  <si>
    <t>40670</t>
  </si>
  <si>
    <t>PREVENTIF A 3 MOIS POUR FIB12(4E) MVRT 39/24</t>
  </si>
  <si>
    <t>SUR-SUB06-02</t>
  </si>
  <si>
    <t>40673</t>
  </si>
  <si>
    <t>PREV  A 12 MOIS SUB06 BROYAGE</t>
  </si>
  <si>
    <t>GRI-009</t>
  </si>
  <si>
    <t>PRGGGDR-0010</t>
  </si>
  <si>
    <t>40846</t>
  </si>
  <si>
    <t>PREVENTIF A 3 MOIS POUR BROYEURS</t>
  </si>
  <si>
    <t>SUR-016</t>
  </si>
  <si>
    <t>40849</t>
  </si>
  <si>
    <t>PREVENTIF A 3 MOIS POUR SUB101 BROYAGE</t>
  </si>
  <si>
    <t>X185-004</t>
  </si>
  <si>
    <t>PRX3X185-0100</t>
  </si>
  <si>
    <t>41310</t>
  </si>
  <si>
    <t>PREVENTIF A 6 MOIS EXP01</t>
  </si>
  <si>
    <t>SCA-FIB03</t>
  </si>
  <si>
    <t>PRGGSCA-0980</t>
  </si>
  <si>
    <t>41337</t>
  </si>
  <si>
    <t>PREVENTIF A 6 MOIS CENTRALE FILTRATION FIB03</t>
  </si>
  <si>
    <t>SCA-FIBP02</t>
  </si>
  <si>
    <t>PRGGSCA-0660</t>
  </si>
  <si>
    <t>41357</t>
  </si>
  <si>
    <t xml:space="preserve">	PREVENTIF A 3 MOIS CENTRALE FILTRATION FIBP02</t>
  </si>
  <si>
    <t>BAC-021</t>
  </si>
  <si>
    <t>PRX5COA-0030</t>
  </si>
  <si>
    <t>41365</t>
  </si>
  <si>
    <t>PREVENTIF GRAISSAGE  A 3 MOIS ENROBEUR W2</t>
  </si>
  <si>
    <t>41367</t>
  </si>
  <si>
    <t>COO-004</t>
  </si>
  <si>
    <t>PRX3CLR-0090</t>
  </si>
  <si>
    <t>41370</t>
  </si>
  <si>
    <t>PREVENTIF A 4 MOIS  VEP13 REF.M3</t>
  </si>
  <si>
    <t>ELEC-002</t>
  </si>
  <si>
    <t>PRGGSCA-0240</t>
  </si>
  <si>
    <t>41372</t>
  </si>
  <si>
    <t>PREVENTIF A 1 AN POUR EXTRACTEUR ELECTRIQUE SILO 22</t>
  </si>
  <si>
    <t>HIP-007</t>
  </si>
  <si>
    <t>PRX3X185-0060</t>
  </si>
  <si>
    <t>41374</t>
  </si>
  <si>
    <t>PREVENTIF A 3 MOIS  ACCOUPLEMENT HIP M3</t>
  </si>
  <si>
    <t>41379</t>
  </si>
  <si>
    <t>X185-012</t>
  </si>
  <si>
    <t>PRX2X185-0030</t>
  </si>
  <si>
    <t>41382</t>
  </si>
  <si>
    <t>PREVENTIF GRAISSAGE A 2 MOIS EXTRUSION M2</t>
  </si>
  <si>
    <t>AIR-023</t>
  </si>
  <si>
    <t>PRX3DRY-0210</t>
  </si>
  <si>
    <t>41384</t>
  </si>
  <si>
    <t>PREVENTIF A 3 ANS ECP06 M3</t>
  </si>
  <si>
    <t>41386</t>
  </si>
  <si>
    <t>ELEC-014</t>
  </si>
  <si>
    <t>PRX2AUT-0020</t>
  </si>
  <si>
    <t>41389</t>
  </si>
  <si>
    <t>FAN-006</t>
  </si>
  <si>
    <t>PRX2DRY-0250</t>
  </si>
  <si>
    <t>41391</t>
  </si>
  <si>
    <t>PREVENTIF A 4 MOIS VENT. CYCLONE N-M13  ( 5ÈME ) M2</t>
  </si>
  <si>
    <t>FAN-008</t>
  </si>
  <si>
    <t>PRX2DRY-0210</t>
  </si>
  <si>
    <t>41393</t>
  </si>
  <si>
    <t>PREVENTIF A 4 MOIS N-M09 SECHEUR 6È M2</t>
  </si>
  <si>
    <t>POC-008</t>
  </si>
  <si>
    <t>41396</t>
  </si>
  <si>
    <t>PREVENTIF A 6 MOIS POUDRE W2</t>
  </si>
  <si>
    <t>SCR-005</t>
  </si>
  <si>
    <t>PRX2VAL-0230</t>
  </si>
  <si>
    <t>41398</t>
  </si>
  <si>
    <t>PREVENTIF A 6 MOIS VIS FINE VTN10 M2</t>
  </si>
  <si>
    <t>FIL-ASR6</t>
  </si>
  <si>
    <t>PRRECSTK-0060</t>
  </si>
  <si>
    <t>41523</t>
  </si>
  <si>
    <t>PREV A 1 AN FILTRE ASR6 SILO RECEPTION</t>
  </si>
  <si>
    <t>M4-DRY-006</t>
  </si>
  <si>
    <t>PRX4DRY-M04</t>
  </si>
  <si>
    <t>41527</t>
  </si>
  <si>
    <t>PREV A 1 AN GROUPE HYDRAULIQUE SECHEUR M4</t>
  </si>
  <si>
    <t>SLG-005</t>
  </si>
  <si>
    <t>41534</t>
  </si>
  <si>
    <t>PRV A 1 AN PORTE / TRAPPE TOUR BROYAGE</t>
  </si>
  <si>
    <t>PRGGBFL-0150</t>
  </si>
  <si>
    <t>41536</t>
  </si>
  <si>
    <t>Travaux planifié ECB01</t>
  </si>
  <si>
    <t>CTRL/GRAI</t>
  </si>
  <si>
    <t>40738</t>
  </si>
  <si>
    <t>BUE-022</t>
  </si>
  <si>
    <t>RCAPRX4CLR</t>
  </si>
  <si>
    <t>PRX4CLR-TGL03</t>
  </si>
  <si>
    <t>40740</t>
  </si>
  <si>
    <t>PREVENTIF A 12 MOIS POUR TGL03 M4</t>
  </si>
  <si>
    <t>M4-DRY-001</t>
  </si>
  <si>
    <t>PRX4DRY-M06</t>
  </si>
  <si>
    <t>40742</t>
  </si>
  <si>
    <t>PREV A 4 MOIS VENTILATEUR L-M06 SECHEUR M4</t>
  </si>
  <si>
    <t>NIBLEUR-01</t>
  </si>
  <si>
    <t>PRX2VAL-0245</t>
  </si>
  <si>
    <t>40744</t>
  </si>
  <si>
    <t>PREV A 1 MOIS NIBLEUR M2</t>
  </si>
  <si>
    <t>M4-DRY-004</t>
  </si>
  <si>
    <t>PRX4DRY-M11</t>
  </si>
  <si>
    <t>40746</t>
  </si>
  <si>
    <t>PREVENTIF A 4 MOIS L-M11 SECHEUR M4</t>
  </si>
  <si>
    <t>M4-DRY-003</t>
  </si>
  <si>
    <t>PRX4DRY-M09</t>
  </si>
  <si>
    <t>40748</t>
  </si>
  <si>
    <t>PREV A 4 MOIS VENTILATEUR L-M09 SECHEUR M4</t>
  </si>
  <si>
    <t>SUR-003</t>
  </si>
  <si>
    <t>RCAPRGGFFL</t>
  </si>
  <si>
    <t>PRGGFFL-0010</t>
  </si>
  <si>
    <t>40946</t>
  </si>
  <si>
    <t>PREVENTIF A 1 MOIS SUB26 (RDC) BROYAGE</t>
  </si>
  <si>
    <t>LUB-DR-BLB02</t>
  </si>
  <si>
    <t>PRGGGDR-0210</t>
  </si>
  <si>
    <t>41029</t>
  </si>
  <si>
    <t>LUB-DR-BR01</t>
  </si>
  <si>
    <t>41031</t>
  </si>
  <si>
    <t>LUB-DR-BR03</t>
  </si>
  <si>
    <t>PRGGGDR-0030</t>
  </si>
  <si>
    <t>41033</t>
  </si>
  <si>
    <t>PREV A 2 MOIS LUBIFICATION  BROYEUR</t>
  </si>
  <si>
    <t>IUB-108</t>
  </si>
  <si>
    <t>PRCOM-0030</t>
  </si>
  <si>
    <t>41247</t>
  </si>
  <si>
    <t>PREVENTIF DE GRAISSAGE A 6 MOIS POUR COMMUN-POUDRE</t>
  </si>
  <si>
    <t>ELEC-012</t>
  </si>
  <si>
    <t>PRGGAUT-0050</t>
  </si>
  <si>
    <t>41265</t>
  </si>
  <si>
    <t>PREVENTIF A 18 MOIS POUR  AUTOMATE PREMIUM BROYAGE</t>
  </si>
  <si>
    <t>SCR-016</t>
  </si>
  <si>
    <t>RCAPRX3VAL</t>
  </si>
  <si>
    <t>PRX3VAL-0020</t>
  </si>
  <si>
    <t>41400</t>
  </si>
  <si>
    <t>PREVENTIF A 6 MOIS M3 FINES</t>
  </si>
  <si>
    <t>SPR-002</t>
  </si>
  <si>
    <t>41402</t>
  </si>
  <si>
    <t>PREVENTIF A 2 MOIS STATION DE PRELEVEMENT</t>
  </si>
  <si>
    <t>DRY-045</t>
  </si>
  <si>
    <t>PRX1DRY-0010</t>
  </si>
  <si>
    <t>41427</t>
  </si>
  <si>
    <t>PREVENTIF A 2 MOIS ENTRETIEN BRULEUR M1</t>
  </si>
  <si>
    <t>LUB-FLS-02</t>
  </si>
  <si>
    <t>RCAPRX2FLS</t>
  </si>
  <si>
    <t>PRX2FLS-0040</t>
  </si>
  <si>
    <t>41446</t>
  </si>
  <si>
    <t>PREV A 6 MOIS LUBRIFICATION ALIMENTATION M2</t>
  </si>
  <si>
    <t>LUB-FLS-04</t>
  </si>
  <si>
    <t>RCAPRX4FLS</t>
  </si>
  <si>
    <t>41448</t>
  </si>
  <si>
    <t>PREV A 6 MOIS LUBRIFIANT ALIMENTATION M4</t>
  </si>
  <si>
    <t>LUB-VAL-01</t>
  </si>
  <si>
    <t>RCAPRX1VAL</t>
  </si>
  <si>
    <t>PRX1VAL-0010</t>
  </si>
  <si>
    <t>41450</t>
  </si>
  <si>
    <t>PREV A 6 MOIS LUBRIFICATION VALORISATION M1</t>
  </si>
  <si>
    <t>LUB-VAL-03</t>
  </si>
  <si>
    <t>41452</t>
  </si>
  <si>
    <t>PREV A 6 MOIS LUBRIFICATION VALORISATION M3</t>
  </si>
  <si>
    <t>LUB-VAL-05</t>
  </si>
  <si>
    <t>41454</t>
  </si>
  <si>
    <t>PREV A 6 MOIS LUBRIFICATION VALORISATION W2</t>
  </si>
  <si>
    <t>PRRECSTK-0120</t>
  </si>
  <si>
    <t>41476</t>
  </si>
  <si>
    <t>Travaux correctif planifié accostage S12</t>
  </si>
  <si>
    <t>RCAPRGG</t>
  </si>
  <si>
    <t>41479</t>
  </si>
  <si>
    <t>Suivis travaux zones Broyage / Réception</t>
  </si>
  <si>
    <t>FIL-ASR32</t>
  </si>
  <si>
    <t>PRRECSTK-0320</t>
  </si>
  <si>
    <t>41522</t>
  </si>
  <si>
    <t>PREV A 1 AN FILTRE ASR32 SILO RECEPTION</t>
  </si>
  <si>
    <t>41731</t>
  </si>
  <si>
    <t>LUB-DRY-03</t>
  </si>
  <si>
    <t>PRX3DRY-0030</t>
  </si>
  <si>
    <t>41757</t>
  </si>
  <si>
    <t>PREV A 1 MOIS LUBRIFICATION SECHEUR M3</t>
  </si>
  <si>
    <t>FIL-006</t>
  </si>
  <si>
    <t>PRGGBFL-0080</t>
  </si>
  <si>
    <t>41914</t>
  </si>
  <si>
    <t>PREVENTIF A 3 MOIS POUR FIB07  (7É) MVRT26/24</t>
  </si>
  <si>
    <t>FIL-ASR40</t>
  </si>
  <si>
    <t>PRRECPOW-0190</t>
  </si>
  <si>
    <t>41962</t>
  </si>
  <si>
    <t>PREV A 1 AN FILTRE ASR40 RECEPTION BP07</t>
  </si>
  <si>
    <t>FIL-ASR38</t>
  </si>
  <si>
    <t>PRRECPOW-0170</t>
  </si>
  <si>
    <t>41991</t>
  </si>
  <si>
    <t>PREV A 1 AN FILTRE ASR38 RECPTION BP07</t>
  </si>
  <si>
    <t>FIL-ASR44</t>
  </si>
  <si>
    <t>PRRECPOW-0230</t>
  </si>
  <si>
    <t>41993</t>
  </si>
  <si>
    <t>PREV  A 1 AN FILTRE ASR44  RECEPTION BP07</t>
  </si>
  <si>
    <t>AME-BR</t>
  </si>
  <si>
    <t>PRGGSCA-0230</t>
  </si>
  <si>
    <t>41539</t>
  </si>
  <si>
    <t>AME Travaux Amélioratif BP14</t>
  </si>
  <si>
    <t>MAINT</t>
  </si>
  <si>
    <t>ELEC-013</t>
  </si>
  <si>
    <t>PRX1AUT-0030</t>
  </si>
  <si>
    <t>41570</t>
  </si>
  <si>
    <t>PREVENTIF A 18 MOIS SUR AUTOMATE ALLEN BRADLEY</t>
  </si>
  <si>
    <t>SCR-024</t>
  </si>
  <si>
    <t>PRGGSCA-0440</t>
  </si>
  <si>
    <t>41573</t>
  </si>
  <si>
    <t>PREVENTIF A 6 MOIS POUR VD11 VIS DOS BBAG BROYAGE</t>
  </si>
  <si>
    <t>PRGGBFL-0170</t>
  </si>
  <si>
    <t>41575</t>
  </si>
  <si>
    <t>PREV Travaux Préventifs BROYAGE TP SUBO1</t>
  </si>
  <si>
    <t>LUB-X144-01</t>
  </si>
  <si>
    <t>RCAPRX1X144</t>
  </si>
  <si>
    <t>41600</t>
  </si>
  <si>
    <t>PREV A 3 MOIS LUBRIFICATION EXTRUDEUR M1</t>
  </si>
  <si>
    <t>LUB-X185-02</t>
  </si>
  <si>
    <t>41602</t>
  </si>
  <si>
    <t>PREV A 3 MOIS LUBRIFICATION EXTRUDEUR M2</t>
  </si>
  <si>
    <t>LUB-X185-05</t>
  </si>
  <si>
    <t>41604</t>
  </si>
  <si>
    <t>PREV A 3 MOIS LUBRIFICATION EXTRUDEUR W2</t>
  </si>
  <si>
    <t>VAC-M4-VC700</t>
  </si>
  <si>
    <t>RCAPRX4COA</t>
  </si>
  <si>
    <t>PRX4COA-POL20</t>
  </si>
  <si>
    <t>41607</t>
  </si>
  <si>
    <t>PREV A 3 MOIS POMPE A VIDE POP20 MEP01</t>
  </si>
  <si>
    <t>SIF-004</t>
  </si>
  <si>
    <t>PRX1DRY-0260</t>
  </si>
  <si>
    <t>41653</t>
  </si>
  <si>
    <t>PREVENTIF A 2 MOIS TAM01 SORTIE SECHEUR M1</t>
  </si>
  <si>
    <t>41800</t>
  </si>
  <si>
    <t>PRRECSTK-0290</t>
  </si>
  <si>
    <t>41802</t>
  </si>
  <si>
    <t>PREV Travaux Préventifs RECEPTION bouche dépotage S29</t>
  </si>
  <si>
    <t>LUB-CLR-02</t>
  </si>
  <si>
    <t>41852</t>
  </si>
  <si>
    <t>PREV A 1 MOIS LUBRIFICATION REFROIDISSEUR M2</t>
  </si>
  <si>
    <t>LUB-CLR-04</t>
  </si>
  <si>
    <t>41854</t>
  </si>
  <si>
    <t>PREV A 1 MOIS LUBRIFICATION REFROIDISSEUR M4</t>
  </si>
  <si>
    <t>TRA-01</t>
  </si>
  <si>
    <t>41861</t>
  </si>
  <si>
    <t>PREVENTIF A 2 MOIS POUR TCR01 RECEPTION</t>
  </si>
  <si>
    <t>TRA-03</t>
  </si>
  <si>
    <t>PRRECTRA-0030</t>
  </si>
  <si>
    <t>41863</t>
  </si>
  <si>
    <t>PREVENTIF A 2 MOIS POUR TCR03 RECEPTION</t>
  </si>
  <si>
    <t>TRA-05</t>
  </si>
  <si>
    <t>41865</t>
  </si>
  <si>
    <t>PREVENTIF A 2 MOIS POUR TCR05 RECEPTION</t>
  </si>
  <si>
    <t>HYG-003</t>
  </si>
  <si>
    <t>PRGGSCA-0260</t>
  </si>
  <si>
    <t>41900</t>
  </si>
  <si>
    <t>PREVENTIF A 1 AN POUR EX. HYDRAULIQUE S26</t>
  </si>
  <si>
    <t>LUB-DRY-01</t>
  </si>
  <si>
    <t>42043</t>
  </si>
  <si>
    <t>PREV A 1 MOIS LUBRIFICATION SECHEUR M1</t>
  </si>
  <si>
    <t>LUB-DRY-04</t>
  </si>
  <si>
    <t>42045</t>
  </si>
  <si>
    <t>PREV A 1 MOIS LUBRIFICATION SECHEUR M4</t>
  </si>
  <si>
    <t>LUB-SCA-12</t>
  </si>
  <si>
    <t>42047</t>
  </si>
  <si>
    <t>LUB-TRA-04</t>
  </si>
  <si>
    <t>42049</t>
  </si>
  <si>
    <t>LUB-TRA-06</t>
  </si>
  <si>
    <t>42051</t>
  </si>
  <si>
    <t>LUB-BFL-01</t>
  </si>
  <si>
    <t>PRGGBFL-0010</t>
  </si>
  <si>
    <t>42087</t>
  </si>
  <si>
    <t>CONFIG-M1</t>
  </si>
  <si>
    <t>PRX1X144-0070</t>
  </si>
  <si>
    <t>42100</t>
  </si>
  <si>
    <t>CHGT CONFIG EXTRUDEUR M1</t>
  </si>
  <si>
    <t>SUR-027</t>
  </si>
  <si>
    <t>42224</t>
  </si>
  <si>
    <t>PREV A 4 MOIS SURPRESSEUR POUDRE SUG10 MISTRAL</t>
  </si>
  <si>
    <t>BAC-011</t>
  </si>
  <si>
    <t>PRX1COA-0550</t>
  </si>
  <si>
    <t>42252</t>
  </si>
  <si>
    <t>PREVENTIF A 6 MOIS MEM01 M1</t>
  </si>
  <si>
    <t>42254</t>
  </si>
  <si>
    <t>42256</t>
  </si>
  <si>
    <t>LUB-COA-01</t>
  </si>
  <si>
    <t>42258</t>
  </si>
  <si>
    <t xml:space="preserve"> PREV A 3 MOIS LUBRIFICATION ENROBAGE M1</t>
  </si>
  <si>
    <t>FIL-FIB05</t>
  </si>
  <si>
    <t>PRGGBFL-0040</t>
  </si>
  <si>
    <t>41995</t>
  </si>
  <si>
    <t>PREVENTIF A 4 MOIS CENTRALE FILTRATION FIB05</t>
  </si>
  <si>
    <t>BAC-012</t>
  </si>
  <si>
    <t>42143</t>
  </si>
  <si>
    <t>PREVENTIF  A 1 AN  MEM01 M1</t>
  </si>
  <si>
    <t>CALIB-M1-01</t>
  </si>
  <si>
    <t>42146</t>
  </si>
  <si>
    <t>ETALONNAGE A 6 MOIS LIQUIDES INCLUSION M1</t>
  </si>
  <si>
    <t>CALIB-M2</t>
  </si>
  <si>
    <t>RCAPRX2COA</t>
  </si>
  <si>
    <t>PRX2COA-0030</t>
  </si>
  <si>
    <t>42148</t>
  </si>
  <si>
    <t>PREV A 6 MOIS ETALONNAGE BENNE PESEUSE M2</t>
  </si>
  <si>
    <t>ETAL</t>
  </si>
  <si>
    <t>FIL-017</t>
  </si>
  <si>
    <t>PRGGFFL-0090</t>
  </si>
  <si>
    <t>42151</t>
  </si>
  <si>
    <t>PREVENTIF A 12 MOIS POUR FIB34 (CE1M1)</t>
  </si>
  <si>
    <t>FIL-019</t>
  </si>
  <si>
    <t>PRGGFFL-0110</t>
  </si>
  <si>
    <t>42153</t>
  </si>
  <si>
    <t>PREVENTIF A 12 MOIS POUR FIB36 (CE3M1)</t>
  </si>
  <si>
    <t>M1-X144-LIW</t>
  </si>
  <si>
    <t>PRX1X144-0120</t>
  </si>
  <si>
    <t>42155</t>
  </si>
  <si>
    <t>PREVENTIF A 1 AN LOSS IN WEIGHT LIW M1</t>
  </si>
  <si>
    <t>SCR-009</t>
  </si>
  <si>
    <t>PRGGGDR-0320</t>
  </si>
  <si>
    <t>42159</t>
  </si>
  <si>
    <t>PREVENTIF A  2 ANS POUR VTB02 (2É) BROYAGE</t>
  </si>
  <si>
    <t>VAL-M2-001</t>
  </si>
  <si>
    <t>PRX2VAL-0110</t>
  </si>
  <si>
    <t>42167</t>
  </si>
  <si>
    <t>PREV A 1 AN ELEVATEUR BAC VALORISATEUR M2</t>
  </si>
  <si>
    <t>CALIB-M1</t>
  </si>
  <si>
    <t>42186</t>
  </si>
  <si>
    <t>PREV A 6 MOIS ETALONNAGE BENNE PESEUSE LIGNE M1</t>
  </si>
  <si>
    <t>FAN-002</t>
  </si>
  <si>
    <t>PRX1DRY-0220</t>
  </si>
  <si>
    <t>42188</t>
  </si>
  <si>
    <t>PREVENTIF A 3 MOIS VENT. CYCLONE M-M10  ( 5 ÈME ) M1</t>
  </si>
  <si>
    <t>FIL-004</t>
  </si>
  <si>
    <t>PRX1VAL-0200</t>
  </si>
  <si>
    <t>42190</t>
  </si>
  <si>
    <t>PREVENTIF A 6 MOIS FIM10 M1</t>
  </si>
  <si>
    <t>FIL-041</t>
  </si>
  <si>
    <t>PRX1COA-0020</t>
  </si>
  <si>
    <t>42192</t>
  </si>
  <si>
    <t>PREVENTIF A 1 AN FIM22  POUDRE 6 ÈME  M1</t>
  </si>
  <si>
    <t>FIL-043</t>
  </si>
  <si>
    <t>42194</t>
  </si>
  <si>
    <t>PREVENTIF A 1 AN FIM28  POUDRE 6 ÈME  M1</t>
  </si>
  <si>
    <t>LIC-004</t>
  </si>
  <si>
    <t>PRX1COA-0010</t>
  </si>
  <si>
    <t>42196</t>
  </si>
  <si>
    <t>PREVENTIF GRAISSAGE A 1 AN POUR LIQUIDES M1</t>
  </si>
  <si>
    <t>SAF-013</t>
  </si>
  <si>
    <t>PRX1AUT-0040</t>
  </si>
  <si>
    <t>42199</t>
  </si>
  <si>
    <t>PREV A 1 AN POUR ARRET D'URGENCE A MISTRAL 1</t>
  </si>
  <si>
    <t>SCR-029</t>
  </si>
  <si>
    <t>PRX1FLS-0060</t>
  </si>
  <si>
    <t>42201</t>
  </si>
  <si>
    <t>PREVENTIF A 1 AN  VTM03 VIS EXTRACTION M1</t>
  </si>
  <si>
    <t>X144-004</t>
  </si>
  <si>
    <t>42203</t>
  </si>
  <si>
    <t>PREVENTIF GRAISSAGE A 1 AN EXTRUDEUR M1</t>
  </si>
  <si>
    <t>BAC-002</t>
  </si>
  <si>
    <t>42213</t>
  </si>
  <si>
    <t>PREVENTIF DE GRAISSAGE A 1 MOIS ENROBEUR M1</t>
  </si>
  <si>
    <t>42215</t>
  </si>
  <si>
    <t>HYG-013</t>
  </si>
  <si>
    <t>42219</t>
  </si>
  <si>
    <t>PREVENTIF A 6 ANS POUR EX. HYDRAULIQUE S26</t>
  </si>
  <si>
    <t>LUB-TRA-03</t>
  </si>
  <si>
    <t>42089</t>
  </si>
  <si>
    <t>VAC-M3-VC700</t>
  </si>
  <si>
    <t>RCAPRX3COA</t>
  </si>
  <si>
    <t>PRX3COA-POP20</t>
  </si>
  <si>
    <t>42101</t>
  </si>
  <si>
    <t>VAL-002</t>
  </si>
  <si>
    <t>42225</t>
  </si>
  <si>
    <t>PREVENTIF A 3 MOIS POUR POMPE MATIERE VAL M2</t>
  </si>
  <si>
    <t>BEE-003</t>
  </si>
  <si>
    <t>42253</t>
  </si>
  <si>
    <t>PRV A 2 ANS  ELEVATEUR ELM01 M1</t>
  </si>
  <si>
    <t>BUE-014</t>
  </si>
  <si>
    <t>42255</t>
  </si>
  <si>
    <t>PRV A 1 AN ELEVATEUR ELM01 M1</t>
  </si>
  <si>
    <t>BAC-010</t>
  </si>
  <si>
    <t>42142</t>
  </si>
  <si>
    <t>PREVENTIF A 1 AN MELANGEUSE M1</t>
  </si>
  <si>
    <t>BAC-016</t>
  </si>
  <si>
    <t>42144</t>
  </si>
  <si>
    <t>PREVENTIF DE GRAISSAGE A 1 AN POUR ENROBEUR M1</t>
  </si>
  <si>
    <t>CALIB-M1-02</t>
  </si>
  <si>
    <t>42147</t>
  </si>
  <si>
    <t>ETALONNAGE A 6 MOIS LIQUIDES ENROBAGE M1</t>
  </si>
  <si>
    <t>FIL-011</t>
  </si>
  <si>
    <t>PRGGGDR-0380</t>
  </si>
  <si>
    <t>42150</t>
  </si>
  <si>
    <t>PREVENTIF A 3 MOIS POUR FIB19(4E) MVRT 39/24</t>
  </si>
  <si>
    <t>FIL-018</t>
  </si>
  <si>
    <t>PRGGFFL-0100</t>
  </si>
  <si>
    <t>42152</t>
  </si>
  <si>
    <t>GAMME PREVENTIVE A 12 MOIS POUR FIB35 (CE2M1)</t>
  </si>
  <si>
    <t>FIL-034</t>
  </si>
  <si>
    <t>42154</t>
  </si>
  <si>
    <t>PREVENTIF  A 12 MOIS FIM10  (2ÈME) M1</t>
  </si>
  <si>
    <t>PWD-001</t>
  </si>
  <si>
    <t>42156</t>
  </si>
  <si>
    <t>PREVENTIF GRAISSAGE A 1 AN POUDRE ( 5ÈME ) M1</t>
  </si>
  <si>
    <t>VAL-001</t>
  </si>
  <si>
    <t>PRX1VAL-0060</t>
  </si>
  <si>
    <t>42160</t>
  </si>
  <si>
    <t>PREVENTIF A 3 MOIS POMPE MATIERE VAL M1</t>
  </si>
  <si>
    <t>BAC-017</t>
  </si>
  <si>
    <t>42185</t>
  </si>
  <si>
    <t>PREVENTIF GRAISSAGE A 2 ANS ENROBEUR M1</t>
  </si>
  <si>
    <t>COO-017</t>
  </si>
  <si>
    <t>PRX1CLR-0070</t>
  </si>
  <si>
    <t>42187</t>
  </si>
  <si>
    <t>PREVENTIF  A 1 AN REM01 REFROIDISSEUR M1</t>
  </si>
  <si>
    <t>FAN-004</t>
  </si>
  <si>
    <t>PRX1DRY-0240</t>
  </si>
  <si>
    <t>42189</t>
  </si>
  <si>
    <t>PREVENTIF A 3 MOIS VENT. EXTRACTION AIR SECHEUR M-M12 M1</t>
  </si>
  <si>
    <t>FIL-040</t>
  </si>
  <si>
    <t>42191</t>
  </si>
  <si>
    <t>PREVENTIF A 1 AN FIM20  POUDRE 6 ÈME  M1</t>
  </si>
  <si>
    <t>FIL-042</t>
  </si>
  <si>
    <t>42193</t>
  </si>
  <si>
    <t>PREVENTIF A 1 AN FIM24  POUDRE 6 ÈME  M1</t>
  </si>
  <si>
    <t>HIP-006</t>
  </si>
  <si>
    <t>PRX2X185-0050</t>
  </si>
  <si>
    <t>42195</t>
  </si>
  <si>
    <t>PREVENTIF A 3 MOIS ACCOUPPLEMENT HIP M2</t>
  </si>
  <si>
    <t>QFSM1-004</t>
  </si>
  <si>
    <t>PRX1X144-0130</t>
  </si>
  <si>
    <t>42198</t>
  </si>
  <si>
    <t>PREV A 6 MOIS VANNE PAPILLON ASPIRATION CROQUETTE M1</t>
  </si>
  <si>
    <t>SCR-012</t>
  </si>
  <si>
    <t>PRGGGDR-0200</t>
  </si>
  <si>
    <t>42200</t>
  </si>
  <si>
    <t>PREVENTIF A 2 ANS POUR VTB01 (2É) BROYAGE</t>
  </si>
  <si>
    <t>VAL-004</t>
  </si>
  <si>
    <t>42202</t>
  </si>
  <si>
    <t>PREVENTIF A 6 MOIS  BROYEUR VAL M1</t>
  </si>
  <si>
    <t>AIR-020</t>
  </si>
  <si>
    <t>PRX1DRY-0230</t>
  </si>
  <si>
    <t>42212</t>
  </si>
  <si>
    <t>PREVENTIF A 1 AN ECLUSE SECHEUR N-M11 M1</t>
  </si>
  <si>
    <t>BAC-003</t>
  </si>
  <si>
    <t>PRX3COA-0420</t>
  </si>
  <si>
    <t>42214</t>
  </si>
  <si>
    <t>PREVENTIF A 3 MOIS MEP01 M3</t>
  </si>
  <si>
    <t>42216</t>
  </si>
  <si>
    <t>42223</t>
  </si>
  <si>
    <t>42337</t>
  </si>
  <si>
    <t>FIL-036</t>
  </si>
  <si>
    <t>PRGGTFL-0170</t>
  </si>
  <si>
    <t>42334</t>
  </si>
  <si>
    <t>PREVENTIF A 3 MOIS POUR FILTRE FIB52</t>
  </si>
  <si>
    <t>SUR-017</t>
  </si>
  <si>
    <t>PRGGTFL-0200</t>
  </si>
  <si>
    <t>42341</t>
  </si>
  <si>
    <t>PREVENTIF A 3 MOIS POUR SUB122 BROYAGE</t>
  </si>
  <si>
    <t>LUB-COA-03</t>
  </si>
  <si>
    <t>42260</t>
  </si>
  <si>
    <t>PREV A 3 MOIS LUBRIFICATION ENROBAGE M3</t>
  </si>
  <si>
    <t>LUB-COA-05</t>
  </si>
  <si>
    <t>42262</t>
  </si>
  <si>
    <t>PREV A 3 MOIS LUBRIFICATION ENROBAGE W2</t>
  </si>
  <si>
    <t>SUR-VAL-001</t>
  </si>
  <si>
    <t>PRX1VAL-0220</t>
  </si>
  <si>
    <t>42264</t>
  </si>
  <si>
    <t xml:space="preserve"> PREV A  4 MOIS SURPRESSEUR FINE SUM10</t>
  </si>
  <si>
    <t>GREA-020</t>
  </si>
  <si>
    <t>42257</t>
  </si>
  <si>
    <t>PREVENTIF GRAISSAGE A 6 MOIS MANUTENTION M2</t>
  </si>
  <si>
    <t>LUB-COA-02</t>
  </si>
  <si>
    <t>42259</t>
  </si>
  <si>
    <t>PREV A 3 MOIS LUBRIFICATION ENROBAGE M2</t>
  </si>
  <si>
    <t>LUB-COA-04</t>
  </si>
  <si>
    <t>42261</t>
  </si>
  <si>
    <t>PREV A 3 MOIS LUBRIFICATION ENROBAGE M4</t>
  </si>
  <si>
    <t>42263</t>
  </si>
  <si>
    <t>SUR-005</t>
  </si>
  <si>
    <t>42410</t>
  </si>
  <si>
    <t>PREVENTIF DE GRAISSAGE A 1 ANS POUR SUB01 (RDC) BROYAGE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</si>
</sst>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9" fontId="1" fillId="2" borderId="0" xfId="0" applyNumberFormat="1" applyFont="1" applyFill="1"/>
    <xf numFmtId="0" fontId="1" fillId="2" borderId="0" xfId="0" applyFont="1" applyFill="1"/>
    <xf numFmtId="22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7">
    <dxf>
      <numFmt numFmtId="30" formatCode="@"/>
    </dxf>
    <dxf>
      <numFmt numFmtId="19" formatCode="dd/mm/yyyy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1.jfif"/><Relationship Id="rId1" Type="http://schemas.openxmlformats.org/officeDocument/2006/relationships/hyperlink" Target="#Planning!A1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228</xdr:row>
      <xdr:rowOff>28576</xdr:rowOff>
    </xdr:from>
    <xdr:to>
      <xdr:col>1</xdr:col>
      <xdr:colOff>25400</xdr:colOff>
      <xdr:row>231</xdr:row>
      <xdr:rowOff>85726</xdr:rowOff>
    </xdr:to>
    <xdr:pic>
      <xdr:nvPicPr>
        <xdr:cNvPr id="2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A13E7C-7DDD-4599-BAF4-292B281C8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462576"/>
          <a:ext cx="606425" cy="628650"/>
        </a:xfrm>
        <a:prstGeom prst="rect">
          <a:avLst/>
        </a:prstGeom>
        <a:effectLst>
          <a:softEdge rad="88900"/>
        </a:effectLst>
      </xdr:spPr>
    </xdr:pic>
    <xdr:clientData/>
  </xdr:twoCellAnchor>
  <xdr:twoCellAnchor editAs="oneCell">
    <xdr:from>
      <xdr:col>0</xdr:col>
      <xdr:colOff>28575</xdr:colOff>
      <xdr:row>0</xdr:row>
      <xdr:rowOff>1</xdr:rowOff>
    </xdr:from>
    <xdr:to>
      <xdr:col>0</xdr:col>
      <xdr:colOff>542925</xdr:colOff>
      <xdr:row>2</xdr:row>
      <xdr:rowOff>141516</xdr:rowOff>
    </xdr:to>
    <xdr:pic>
      <xdr:nvPicPr>
        <xdr:cNvPr id="3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007482-8A20-462F-AD11-96B193712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"/>
          <a:ext cx="514350" cy="52251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</xdr:row>
      <xdr:rowOff>142876</xdr:rowOff>
    </xdr:from>
    <xdr:to>
      <xdr:col>1</xdr:col>
      <xdr:colOff>19050</xdr:colOff>
      <xdr:row>5</xdr:row>
      <xdr:rowOff>154642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1D98C6-EA4B-4369-BAC7-3DC2CDB90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23876"/>
          <a:ext cx="581025" cy="583266"/>
        </a:xfrm>
        <a:prstGeom prst="rect">
          <a:avLst/>
        </a:prstGeom>
        <a:effectLst>
          <a:softEdge rad="8890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am.effem.com/sites/TeamFiabilitProcess/Shared%20Documents/General/Plan_Pr&#233;vent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ode"/>
      <sheetName val="Menu"/>
      <sheetName val="En_cours"/>
      <sheetName val="Source"/>
      <sheetName val="OT_Générés"/>
      <sheetName val="Prévision_Prév"/>
      <sheetName val="Planning_Broyage_Synthèse"/>
      <sheetName val="Planning_Broyage_Semaine"/>
      <sheetName val="Planning_Broyage"/>
      <sheetName val="Planning_Extrusion_Semaine"/>
      <sheetName val="Planning_Extrusion_&gt;=4"/>
      <sheetName val="Planning_Process"/>
      <sheetName val="Planning"/>
      <sheetName val="Planning_Extrusion"/>
      <sheetName val="Planning_Extrusion_M1"/>
      <sheetName val="Planning_Extrusion_M2"/>
      <sheetName val="Planning_Extrusion_M3"/>
      <sheetName val="Planning_Extrusion_M4"/>
      <sheetName val="Planning_Extrusion_W2"/>
      <sheetName val="Liste"/>
    </sheetNames>
    <sheetDataSet>
      <sheetData sheetId="0">
        <row r="6">
          <cell r="D6">
            <v>0</v>
          </cell>
          <cell r="E6">
            <v>29</v>
          </cell>
          <cell r="F6">
            <v>1</v>
          </cell>
          <cell r="G6">
            <v>1</v>
          </cell>
          <cell r="H6">
            <v>2</v>
          </cell>
          <cell r="I6" t="str">
            <v>P1</v>
          </cell>
          <cell r="J6" t="str">
            <v>P01</v>
          </cell>
        </row>
        <row r="7">
          <cell r="D7">
            <v>30</v>
          </cell>
          <cell r="E7">
            <v>57</v>
          </cell>
          <cell r="F7">
            <v>2</v>
          </cell>
          <cell r="G7">
            <v>2</v>
          </cell>
          <cell r="H7">
            <v>3</v>
          </cell>
          <cell r="I7" t="str">
            <v>P2</v>
          </cell>
          <cell r="J7" t="str">
            <v>P02</v>
          </cell>
        </row>
        <row r="8">
          <cell r="D8">
            <v>58</v>
          </cell>
          <cell r="E8">
            <v>85</v>
          </cell>
          <cell r="F8">
            <v>3</v>
          </cell>
          <cell r="G8">
            <v>3</v>
          </cell>
          <cell r="H8">
            <v>4</v>
          </cell>
          <cell r="I8" t="str">
            <v>P3</v>
          </cell>
          <cell r="J8" t="str">
            <v>P03</v>
          </cell>
        </row>
        <row r="9">
          <cell r="D9">
            <v>86</v>
          </cell>
          <cell r="E9">
            <v>113</v>
          </cell>
          <cell r="F9">
            <v>4</v>
          </cell>
          <cell r="G9">
            <v>4</v>
          </cell>
          <cell r="H9">
            <v>5</v>
          </cell>
          <cell r="I9" t="str">
            <v>P4</v>
          </cell>
          <cell r="J9" t="str">
            <v>P04</v>
          </cell>
        </row>
        <row r="10">
          <cell r="D10">
            <v>114</v>
          </cell>
          <cell r="E10">
            <v>141</v>
          </cell>
          <cell r="F10">
            <v>5</v>
          </cell>
          <cell r="G10">
            <v>5</v>
          </cell>
          <cell r="H10">
            <v>6</v>
          </cell>
          <cell r="I10" t="str">
            <v>P5</v>
          </cell>
          <cell r="J10" t="str">
            <v>P05</v>
          </cell>
        </row>
        <row r="11">
          <cell r="D11">
            <v>142</v>
          </cell>
          <cell r="E11">
            <v>169</v>
          </cell>
          <cell r="F11">
            <v>6</v>
          </cell>
          <cell r="G11">
            <v>6</v>
          </cell>
          <cell r="H11">
            <v>7</v>
          </cell>
          <cell r="I11" t="str">
            <v>P6</v>
          </cell>
          <cell r="J11" t="str">
            <v>P06</v>
          </cell>
        </row>
        <row r="12">
          <cell r="D12">
            <v>170</v>
          </cell>
          <cell r="E12">
            <v>197</v>
          </cell>
          <cell r="F12">
            <v>7</v>
          </cell>
          <cell r="G12">
            <v>7</v>
          </cell>
          <cell r="H12">
            <v>8</v>
          </cell>
          <cell r="I12" t="str">
            <v>P7</v>
          </cell>
          <cell r="J12" t="str">
            <v>P07</v>
          </cell>
        </row>
        <row r="13">
          <cell r="D13">
            <v>198</v>
          </cell>
          <cell r="E13">
            <v>225</v>
          </cell>
          <cell r="F13">
            <v>8</v>
          </cell>
          <cell r="G13">
            <v>8</v>
          </cell>
          <cell r="H13">
            <v>9</v>
          </cell>
          <cell r="I13" t="str">
            <v>P8</v>
          </cell>
          <cell r="J13" t="str">
            <v>P08</v>
          </cell>
        </row>
        <row r="14">
          <cell r="D14">
            <v>226</v>
          </cell>
          <cell r="E14">
            <v>253</v>
          </cell>
          <cell r="F14">
            <v>9</v>
          </cell>
          <cell r="G14">
            <v>9</v>
          </cell>
          <cell r="H14">
            <v>10</v>
          </cell>
          <cell r="I14" t="str">
            <v>P9</v>
          </cell>
          <cell r="J14" t="str">
            <v>P09</v>
          </cell>
        </row>
        <row r="15">
          <cell r="D15">
            <v>254</v>
          </cell>
          <cell r="E15">
            <v>281</v>
          </cell>
          <cell r="F15">
            <v>10</v>
          </cell>
          <cell r="G15">
            <v>10</v>
          </cell>
          <cell r="H15">
            <v>11</v>
          </cell>
          <cell r="I15" t="str">
            <v>P10</v>
          </cell>
          <cell r="J15" t="str">
            <v>P10</v>
          </cell>
        </row>
        <row r="16">
          <cell r="D16">
            <v>282</v>
          </cell>
          <cell r="E16">
            <v>309</v>
          </cell>
          <cell r="F16">
            <v>11</v>
          </cell>
          <cell r="G16">
            <v>11</v>
          </cell>
          <cell r="H16">
            <v>12</v>
          </cell>
          <cell r="I16" t="str">
            <v>P11</v>
          </cell>
          <cell r="J16" t="str">
            <v>P11</v>
          </cell>
        </row>
        <row r="17">
          <cell r="D17">
            <v>279</v>
          </cell>
          <cell r="E17">
            <v>337</v>
          </cell>
          <cell r="F17">
            <v>12</v>
          </cell>
          <cell r="G17">
            <v>12</v>
          </cell>
          <cell r="H17">
            <v>13</v>
          </cell>
          <cell r="I17" t="str">
            <v>P12</v>
          </cell>
          <cell r="J17" t="str">
            <v>P12</v>
          </cell>
        </row>
        <row r="18">
          <cell r="D18">
            <v>338</v>
          </cell>
          <cell r="E18">
            <v>1</v>
          </cell>
          <cell r="F18">
            <v>13</v>
          </cell>
          <cell r="G18">
            <v>13</v>
          </cell>
          <cell r="H18">
            <v>14</v>
          </cell>
          <cell r="I18" t="str">
            <v>P13</v>
          </cell>
          <cell r="J18" t="str">
            <v>P13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SQL1022 altairprod TBL_WORKORDER" connectionId="1" xr16:uid="{96752798-30CF-4637-88B6-176ED04B2ACB}" autoFormatId="16" applyNumberFormats="0" applyBorderFormats="0" applyFontFormats="0" applyPatternFormats="0" applyAlignmentFormats="0" applyWidthHeightFormats="0">
  <queryTableRefresh nextId="159">
    <queryTableFields count="18">
      <queryTableField id="9" name="REALENDDATE" tableColumnId="9"/>
      <queryTableField id="14" name="ESTDURATION" tableColumnId="14"/>
      <queryTableField id="19" name="STATUS" tableColumnId="19"/>
      <queryTableField id="22" name="CREATIONDATE" tableColumnId="22"/>
      <queryTableField id="38" name="FK_CODE_PMSHEET" tableColumnId="38"/>
      <queryTableField id="143" name="p_prevue" tableColumnId="143"/>
      <queryTableField id="155" dataBound="0" tableColumnId="5"/>
      <queryTableField id="144" name="Location" tableColumnId="144"/>
      <queryTableField id="151" dataBound="0" tableColumnId="1"/>
      <queryTableField id="145" name="Equipement" tableColumnId="145"/>
      <queryTableField id="150" dataBound="0" tableColumnId="150"/>
      <queryTableField id="146" name="OT" tableColumnId="146"/>
      <queryTableField id="147" name="Description_OT" tableColumnId="147"/>
      <queryTableField id="154" dataBound="0" tableColumnId="4"/>
      <queryTableField id="153" dataBound="0" tableColumnId="3"/>
      <queryTableField id="148" name="typeot" tableColumnId="148"/>
      <queryTableField id="149" name="law" tableColumnId="149"/>
      <queryTableField id="152" name="Type_Maint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73EA11-E6E4-4C2B-A9D3-EF7DC41680EF}" name="Table_SSQL1022_altairprod_TBL_WORKORDER" displayName="Table_SSQL1022_altairprod_TBL_WORKORDER" ref="B1:S227" tableType="queryTable" totalsRowShown="0">
  <autoFilter ref="B1:S227" xr:uid="{13912ADC-6172-4741-99A1-90BE06C6EC88}"/>
  <tableColumns count="18">
    <tableColumn id="9" xr3:uid="{FEAE3945-F010-4890-B14E-7C382E785F35}" uniqueName="9" name="REALENDDATE" queryTableFieldId="9" dataDxfId="3"/>
    <tableColumn id="14" xr3:uid="{9DBA6E38-FEF2-4BF3-9B41-07B2B8504474}" uniqueName="14" name="ESTDURATION" queryTableFieldId="14"/>
    <tableColumn id="19" xr3:uid="{092F6271-A0F3-4BD8-AEDC-BE685EE23454}" uniqueName="19" name="STATUS" queryTableFieldId="19"/>
    <tableColumn id="22" xr3:uid="{B04F5449-A937-4645-9019-021FC6B2F517}" uniqueName="22" name="CREATIONDATE" queryTableFieldId="22" dataDxfId="2"/>
    <tableColumn id="38" xr3:uid="{7AEF77B2-8D1E-4522-BA99-1CFAAC31D26A}" uniqueName="38" name="FK_CODE_PMSHEET" queryTableFieldId="38"/>
    <tableColumn id="143" xr3:uid="{96B81137-CD6A-4070-AB8B-4BAD9675E875}" uniqueName="143" name="p_prevue" queryTableFieldId="143" dataDxfId="1"/>
    <tableColumn id="5" xr3:uid="{34E21FE6-7F70-4F4D-B9A2-B7BD45B628B9}" uniqueName="5" name="Prévue_en" queryTableFieldId="155" dataDxfId="6">
      <calculatedColumnFormula>CONCATENATE(YEAR(Table_SSQL1022_altairprod_TBL_WORKORDER[[#This Row],[p_prevue]]),"_",VLOOKUP(Table_SSQL1022_altairprod_TBL_WORKORDER[[#This Row],[p_prevue]]-DATE(YEAR(Table_SSQL1022_altairprod_TBL_WORKORDER[[#This Row],[p_prevue]]),1,0),[1]Période!$D$6:$J$18,7,TRUE))</calculatedColumnFormula>
    </tableColumn>
    <tableColumn id="144" xr3:uid="{4C8B6108-A7E0-4FDA-8670-6C7EF1E7F09C}" uniqueName="144" name="Location" queryTableFieldId="144"/>
    <tableColumn id="1" xr3:uid="{556D0C5B-BDAA-4DEC-95CF-F75C147BF161}" uniqueName="1" name="Desc. Location" queryTableFieldId="151" dataDxfId="5">
      <calculatedColumnFormula>VLOOKUP(Table_SSQL1022_altairprod_TBL_WORKORDER[[#This Row],[FK_CODE_PMSHEET]],[1]!Tableau_Lancer_la_requête_à_partir_de_ALTAIR91024[[FK_CODE_PMSHEET]:[DESCRIPTION]],4,FALSE)</calculatedColumnFormula>
    </tableColumn>
    <tableColumn id="145" xr3:uid="{9B2CBAA6-F64D-4F56-AA2C-4BA276BF5B95}" uniqueName="145" name="Equipement" queryTableFieldId="145"/>
    <tableColumn id="150" xr3:uid="{9E661320-9A41-4B49-81D0-DF19CE00AB46}" uniqueName="150" name="Ligne" queryTableFieldId="150" dataDxfId="4">
      <calculatedColumnFormula>RIGHT(LEFT(Table_SSQL1022_altairprod_TBL_WORKORDER[[#This Row],[Location]],7),4)</calculatedColumnFormula>
    </tableColumn>
    <tableColumn id="146" xr3:uid="{A2962952-E6FB-4684-AF74-2FD355DF3EF7}" uniqueName="146" name="OT" queryTableFieldId="146"/>
    <tableColumn id="147" xr3:uid="{0B08889D-AF67-490F-8A35-5B50BCD75F3D}" uniqueName="147" name="Description_OT" queryTableFieldId="147"/>
    <tableColumn id="4" xr3:uid="{AE23EDAB-B4BE-4354-8EA4-FD3785455040}" uniqueName="4" name="Week" queryTableFieldId="154" dataDxfId="0"/>
    <tableColumn id="3" xr3:uid="{4266B49A-3AB0-4ED0-BEB6-07EE7CD79E02}" uniqueName="3" name="Planifié" queryTableFieldId="153"/>
    <tableColumn id="148" xr3:uid="{A879F1AA-23C6-4812-91E2-AA39ABA6EA1B}" uniqueName="148" name="typeot" queryTableFieldId="148"/>
    <tableColumn id="149" xr3:uid="{5F8188BB-6F92-47DE-B4D7-C833287A4A6C}" uniqueName="149" name="law" queryTableFieldId="149"/>
    <tableColumn id="2" xr3:uid="{9789FA57-B696-46DB-A6C9-008D61AEF5CC}" uniqueName="2" name="Type_Maint" queryTableFieldId="15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A8F5E-A37E-4D04-B249-7DC284784E9C}">
  <sheetPr codeName="Feuil1">
    <tabColor rgb="FFFF5050"/>
    <pageSetUpPr fitToPage="1"/>
  </sheetPr>
  <dimension ref="B1:S237"/>
  <sheetViews>
    <sheetView tabSelected="1" topLeftCell="F1" workbookViewId="0">
      <selection activeCell="N17" sqref="N17"/>
    </sheetView>
  </sheetViews>
  <sheetFormatPr baseColWidth="10" defaultColWidth="8.7109375" defaultRowHeight="15" outlineLevelCol="1" x14ac:dyDescent="0.25"/>
  <cols>
    <col min="2" max="3" width="15.85546875" bestFit="1" customWidth="1"/>
    <col min="4" max="4" width="10" bestFit="1" customWidth="1"/>
    <col min="5" max="5" width="16.85546875" bestFit="1" customWidth="1"/>
    <col min="6" max="6" width="20.7109375" bestFit="1" customWidth="1"/>
    <col min="7" max="7" width="11.7109375" style="1" bestFit="1" customWidth="1"/>
    <col min="8" max="8" width="12.85546875" bestFit="1" customWidth="1"/>
    <col min="9" max="9" width="14.5703125" bestFit="1" customWidth="1"/>
    <col min="10" max="10" width="28.5703125" bestFit="1" customWidth="1" outlineLevel="1"/>
    <col min="11" max="11" width="15.7109375" bestFit="1" customWidth="1"/>
    <col min="12" max="12" width="8" bestFit="1" customWidth="1"/>
    <col min="13" max="13" width="6" bestFit="1" customWidth="1"/>
    <col min="14" max="14" width="79.5703125" bestFit="1" customWidth="1"/>
    <col min="15" max="15" width="8.5703125" style="5" bestFit="1" customWidth="1"/>
    <col min="16" max="16" width="10.140625" bestFit="1" customWidth="1"/>
    <col min="17" max="17" width="14.7109375" bestFit="1" customWidth="1"/>
    <col min="18" max="18" width="12.42578125" bestFit="1" customWidth="1"/>
    <col min="19" max="19" width="13.85546875" bestFit="1" customWidth="1"/>
    <col min="20" max="20" width="16.42578125" bestFit="1" customWidth="1"/>
    <col min="21" max="21" width="15.85546875" bestFit="1" customWidth="1"/>
    <col min="22" max="22" width="17.7109375" bestFit="1" customWidth="1"/>
    <col min="23" max="23" width="16" bestFit="1" customWidth="1"/>
    <col min="24" max="24" width="15.140625" bestFit="1" customWidth="1"/>
    <col min="25" max="25" width="11.42578125" bestFit="1" customWidth="1"/>
    <col min="26" max="26" width="21" bestFit="1" customWidth="1"/>
    <col min="27" max="27" width="21.28515625" bestFit="1" customWidth="1"/>
    <col min="28" max="28" width="16" bestFit="1" customWidth="1"/>
    <col min="29" max="29" width="12.28515625" bestFit="1" customWidth="1"/>
    <col min="30" max="30" width="14.85546875" bestFit="1" customWidth="1"/>
    <col min="31" max="31" width="15.5703125" bestFit="1" customWidth="1"/>
    <col min="32" max="32" width="16" bestFit="1" customWidth="1"/>
    <col min="33" max="33" width="11.7109375" bestFit="1" customWidth="1"/>
    <col min="34" max="34" width="15.85546875" bestFit="1" customWidth="1"/>
    <col min="35" max="35" width="13.5703125" bestFit="1" customWidth="1"/>
    <col min="36" max="36" width="17" bestFit="1" customWidth="1"/>
    <col min="37" max="37" width="14.5703125" bestFit="1" customWidth="1"/>
    <col min="38" max="38" width="21.7109375" bestFit="1" customWidth="1"/>
    <col min="39" max="39" width="10.85546875" bestFit="1" customWidth="1"/>
    <col min="40" max="41" width="9" bestFit="1" customWidth="1"/>
    <col min="42" max="47" width="8.7109375" bestFit="1" customWidth="1"/>
    <col min="50" max="50" width="21.7109375" bestFit="1" customWidth="1"/>
    <col min="51" max="51" width="23.42578125" bestFit="1" customWidth="1"/>
    <col min="52" max="52" width="24.28515625" bestFit="1" customWidth="1"/>
    <col min="53" max="53" width="23.5703125" bestFit="1" customWidth="1"/>
    <col min="54" max="54" width="18.42578125" bestFit="1" customWidth="1"/>
    <col min="55" max="55" width="29" bestFit="1" customWidth="1"/>
    <col min="56" max="56" width="31.140625" bestFit="1" customWidth="1"/>
    <col min="57" max="57" width="23.85546875" bestFit="1" customWidth="1"/>
    <col min="58" max="58" width="22" bestFit="1" customWidth="1"/>
    <col min="59" max="59" width="22.140625" bestFit="1" customWidth="1"/>
    <col min="60" max="60" width="26.42578125" bestFit="1" customWidth="1"/>
    <col min="61" max="61" width="24.42578125" bestFit="1" customWidth="1"/>
    <col min="62" max="62" width="16" bestFit="1" customWidth="1"/>
    <col min="63" max="63" width="26.7109375" bestFit="1" customWidth="1"/>
    <col min="64" max="64" width="31.42578125" bestFit="1" customWidth="1"/>
    <col min="65" max="65" width="29.7109375" bestFit="1" customWidth="1"/>
    <col min="66" max="66" width="15.85546875" bestFit="1" customWidth="1"/>
    <col min="67" max="67" width="9.7109375" bestFit="1" customWidth="1"/>
    <col min="68" max="70" width="8.7109375" bestFit="1" customWidth="1"/>
    <col min="73" max="73" width="16.7109375" bestFit="1" customWidth="1"/>
    <col min="74" max="74" width="22.5703125" bestFit="1" customWidth="1"/>
    <col min="75" max="75" width="18.140625" bestFit="1" customWidth="1"/>
    <col min="76" max="76" width="24.140625" bestFit="1" customWidth="1"/>
    <col min="77" max="77" width="19.5703125" bestFit="1" customWidth="1"/>
    <col min="78" max="78" width="17.7109375" bestFit="1" customWidth="1"/>
    <col min="79" max="79" width="17" bestFit="1" customWidth="1"/>
    <col min="80" max="80" width="81.140625" bestFit="1" customWidth="1"/>
    <col min="81" max="81" width="14.42578125" bestFit="1" customWidth="1"/>
    <col min="82" max="82" width="19.140625" bestFit="1" customWidth="1"/>
    <col min="83" max="83" width="19" bestFit="1" customWidth="1"/>
    <col min="84" max="84" width="18.28515625" bestFit="1" customWidth="1"/>
    <col min="85" max="85" width="16.5703125" bestFit="1" customWidth="1"/>
    <col min="86" max="86" width="16.140625" bestFit="1" customWidth="1"/>
    <col min="87" max="87" width="15.85546875" bestFit="1" customWidth="1"/>
    <col min="88" max="93" width="9" bestFit="1" customWidth="1"/>
    <col min="94" max="94" width="10" bestFit="1" customWidth="1"/>
    <col min="100" max="100" width="10.140625" bestFit="1" customWidth="1"/>
    <col min="101" max="105" width="8.85546875" bestFit="1" customWidth="1"/>
    <col min="106" max="106" width="81.140625" bestFit="1" customWidth="1"/>
    <col min="107" max="110" width="9.5703125" bestFit="1" customWidth="1"/>
    <col min="111" max="115" width="9.7109375" bestFit="1" customWidth="1"/>
    <col min="116" max="119" width="8.85546875" bestFit="1" customWidth="1"/>
    <col min="120" max="120" width="9.85546875" bestFit="1" customWidth="1"/>
    <col min="121" max="122" width="29.42578125" bestFit="1" customWidth="1"/>
    <col min="123" max="123" width="23.7109375" bestFit="1" customWidth="1"/>
    <col min="124" max="124" width="33.42578125" bestFit="1" customWidth="1"/>
    <col min="125" max="125" width="33.5703125" bestFit="1" customWidth="1"/>
    <col min="126" max="126" width="13.140625" bestFit="1" customWidth="1"/>
    <col min="127" max="127" width="16.85546875" bestFit="1" customWidth="1"/>
    <col min="128" max="130" width="20" bestFit="1" customWidth="1"/>
    <col min="131" max="131" width="17.85546875" bestFit="1" customWidth="1"/>
    <col min="132" max="132" width="23.42578125" bestFit="1" customWidth="1"/>
    <col min="133" max="133" width="17.85546875" bestFit="1" customWidth="1"/>
    <col min="134" max="134" width="23.42578125" bestFit="1" customWidth="1"/>
    <col min="135" max="135" width="22.7109375" bestFit="1" customWidth="1"/>
    <col min="136" max="136" width="22.28515625" bestFit="1" customWidth="1"/>
    <col min="137" max="137" width="29" bestFit="1" customWidth="1"/>
    <col min="138" max="139" width="12.28515625" bestFit="1" customWidth="1"/>
    <col min="140" max="140" width="14.85546875" bestFit="1" customWidth="1"/>
    <col min="142" max="142" width="12" bestFit="1" customWidth="1"/>
    <col min="143" max="143" width="13.7109375" bestFit="1" customWidth="1"/>
    <col min="144" max="144" width="11.7109375" bestFit="1" customWidth="1"/>
    <col min="145" max="145" width="14.7109375" bestFit="1" customWidth="1"/>
    <col min="146" max="146" width="14.28515625" bestFit="1" customWidth="1"/>
    <col min="147" max="147" width="20" bestFit="1" customWidth="1"/>
    <col min="148" max="149" width="20.5703125" bestFit="1" customWidth="1"/>
    <col min="150" max="150" width="21" bestFit="1" customWidth="1"/>
    <col min="151" max="151" width="9.7109375" bestFit="1" customWidth="1"/>
    <col min="152" max="152" width="18.5703125" bestFit="1" customWidth="1"/>
    <col min="153" max="153" width="21.28515625" bestFit="1" customWidth="1"/>
    <col min="154" max="154" width="24.42578125" bestFit="1" customWidth="1"/>
    <col min="155" max="155" width="27" bestFit="1" customWidth="1"/>
    <col min="156" max="156" width="18" bestFit="1" customWidth="1"/>
  </cols>
  <sheetData>
    <row r="1" spans="2:1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s="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s="2" t="s">
        <v>13</v>
      </c>
      <c r="P1" s="3" t="s">
        <v>14</v>
      </c>
      <c r="Q1" t="s">
        <v>15</v>
      </c>
      <c r="R1" t="s">
        <v>16</v>
      </c>
      <c r="S1" t="s">
        <v>17</v>
      </c>
    </row>
    <row r="2" spans="2:19" x14ac:dyDescent="0.25">
      <c r="B2" s="4">
        <v>44201.677284456018</v>
      </c>
      <c r="C2">
        <v>2.5</v>
      </c>
      <c r="D2" t="s">
        <v>18</v>
      </c>
      <c r="E2" s="4">
        <v>44168.958336724536</v>
      </c>
      <c r="F2" t="s">
        <v>371</v>
      </c>
      <c r="G2" s="1">
        <v>44198</v>
      </c>
      <c r="H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" t="s">
        <v>27</v>
      </c>
      <c r="J2" t="str">
        <f>VLOOKUP(Table_SSQL1022_altairprod_TBL_WORKORDER[[#This Row],[FK_CODE_PMSHEET]],[1]!Tableau_Lancer_la_requête_à_partir_de_ALTAIR91024[[FK_CODE_PMSHEET]:[DESCRIPTION]],4,FALSE)</f>
        <v>SECHEUR</v>
      </c>
      <c r="K2" t="s">
        <v>372</v>
      </c>
      <c r="L2" t="str">
        <f>RIGHT(LEFT(Table_SSQL1022_altairprod_TBL_WORKORDER[[#This Row],[Location]],7),4)</f>
        <v>PRX1</v>
      </c>
      <c r="M2" t="s">
        <v>373</v>
      </c>
      <c r="N2" t="s">
        <v>374</v>
      </c>
      <c r="Q2" t="s">
        <v>24</v>
      </c>
      <c r="S2" t="s">
        <v>25</v>
      </c>
    </row>
    <row r="3" spans="2:19" x14ac:dyDescent="0.25">
      <c r="B3" s="4">
        <v>44204.536358182871</v>
      </c>
      <c r="C3">
        <v>3</v>
      </c>
      <c r="D3" t="s">
        <v>18</v>
      </c>
      <c r="E3" s="4">
        <v>44168.958367476851</v>
      </c>
      <c r="F3" t="s">
        <v>375</v>
      </c>
      <c r="G3" s="1">
        <v>44197.588888888888</v>
      </c>
      <c r="H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" t="s">
        <v>157</v>
      </c>
      <c r="J3" t="str">
        <f>VLOOKUP(Table_SSQL1022_altairprod_TBL_WORKORDER[[#This Row],[FK_CODE_PMSHEET]],[1]!Tableau_Lancer_la_requête_à_partir_de_ALTAIR91024[[FK_CODE_PMSHEET]:[DESCRIPTION]],4,FALSE)</f>
        <v>SECHEUR</v>
      </c>
      <c r="K3" t="s">
        <v>376</v>
      </c>
      <c r="L3" t="str">
        <f>RIGHT(LEFT(Table_SSQL1022_altairprod_TBL_WORKORDER[[#This Row],[Location]],7),4)</f>
        <v>PRX3</v>
      </c>
      <c r="M3" t="s">
        <v>377</v>
      </c>
      <c r="N3" t="s">
        <v>378</v>
      </c>
      <c r="Q3" t="s">
        <v>24</v>
      </c>
      <c r="S3" t="s">
        <v>25</v>
      </c>
    </row>
    <row r="4" spans="2:19" x14ac:dyDescent="0.25">
      <c r="B4" s="4">
        <v>44218.530827627314</v>
      </c>
      <c r="C4">
        <v>0.5</v>
      </c>
      <c r="D4" t="s">
        <v>18</v>
      </c>
      <c r="E4" s="4">
        <v>44168.958381168981</v>
      </c>
      <c r="F4" t="s">
        <v>379</v>
      </c>
      <c r="G4" s="1">
        <v>44197.447222222225</v>
      </c>
      <c r="H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" t="s">
        <v>37</v>
      </c>
      <c r="J4" t="str">
        <f>VLOOKUP(Table_SSQL1022_altairprod_TBL_WORKORDER[[#This Row],[FK_CODE_PMSHEET]],[1]!Tableau_Lancer_la_requête_à_partir_de_ALTAIR91024[[FK_CODE_PMSHEET]:[DESCRIPTION]],4,FALSE)</f>
        <v>TRANSFERT MATIÈRE BROYÉE</v>
      </c>
      <c r="K4" t="s">
        <v>380</v>
      </c>
      <c r="L4" t="str">
        <f>RIGHT(LEFT(Table_SSQL1022_altairprod_TBL_WORKORDER[[#This Row],[Location]],7),4)</f>
        <v>PRGG</v>
      </c>
      <c r="M4" t="s">
        <v>381</v>
      </c>
      <c r="N4" t="s">
        <v>382</v>
      </c>
      <c r="Q4" t="s">
        <v>24</v>
      </c>
      <c r="S4" t="s">
        <v>25</v>
      </c>
    </row>
    <row r="5" spans="2:19" x14ac:dyDescent="0.25">
      <c r="B5" s="4">
        <v>44224.45</v>
      </c>
      <c r="C5">
        <v>1.5</v>
      </c>
      <c r="D5" t="s">
        <v>18</v>
      </c>
      <c r="E5" s="4">
        <v>44168.958434837965</v>
      </c>
      <c r="F5" t="s">
        <v>383</v>
      </c>
      <c r="G5" s="1">
        <v>44197</v>
      </c>
      <c r="H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5" t="s">
        <v>37</v>
      </c>
      <c r="J5" t="e">
        <f>VLOOKUP(Table_SSQL1022_altairprod_TBL_WORKORDER[[#This Row],[FK_CODE_PMSHEET]],[1]!Tableau_Lancer_la_requête_à_partir_de_ALTAIR91024[[FK_CODE_PMSHEET]:[DESCRIPTION]],4,FALSE)</f>
        <v>#N/A</v>
      </c>
      <c r="K5" t="s">
        <v>66</v>
      </c>
      <c r="L5" t="str">
        <f>RIGHT(LEFT(Table_SSQL1022_altairprod_TBL_WORKORDER[[#This Row],[Location]],7),4)</f>
        <v>PRGG</v>
      </c>
      <c r="M5" t="s">
        <v>384</v>
      </c>
      <c r="N5" t="s">
        <v>385</v>
      </c>
      <c r="Q5" t="s">
        <v>24</v>
      </c>
      <c r="S5" t="s">
        <v>25</v>
      </c>
    </row>
    <row r="6" spans="2:19" x14ac:dyDescent="0.25">
      <c r="B6" s="4">
        <v>44218.4044315625</v>
      </c>
      <c r="C6">
        <v>4</v>
      </c>
      <c r="D6" t="s">
        <v>18</v>
      </c>
      <c r="E6" s="4">
        <v>44169.958382025463</v>
      </c>
      <c r="F6" t="s">
        <v>386</v>
      </c>
      <c r="G6" s="1">
        <v>44197</v>
      </c>
      <c r="H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" t="s">
        <v>183</v>
      </c>
      <c r="J6" t="str">
        <f>VLOOKUP(Table_SSQL1022_altairprod_TBL_WORKORDER[[#This Row],[FK_CODE_PMSHEET]],[1]!Tableau_Lancer_la_requête_à_partir_de_ALTAIR91024[[FK_CODE_PMSHEET]:[DESCRIPTION]],4,FALSE)</f>
        <v>BROYAGE</v>
      </c>
      <c r="K6" t="s">
        <v>387</v>
      </c>
      <c r="L6" t="str">
        <f>RIGHT(LEFT(Table_SSQL1022_altairprod_TBL_WORKORDER[[#This Row],[Location]],7),4)</f>
        <v>PRGG</v>
      </c>
      <c r="M6" t="s">
        <v>388</v>
      </c>
      <c r="N6" t="s">
        <v>389</v>
      </c>
      <c r="Q6" t="s">
        <v>46</v>
      </c>
      <c r="S6" t="s">
        <v>25</v>
      </c>
    </row>
    <row r="7" spans="2:19" x14ac:dyDescent="0.25">
      <c r="B7" s="4">
        <v>44218.528624039354</v>
      </c>
      <c r="C7">
        <v>1</v>
      </c>
      <c r="D7" t="s">
        <v>18</v>
      </c>
      <c r="E7" s="4">
        <v>44169.958387037041</v>
      </c>
      <c r="F7" t="s">
        <v>390</v>
      </c>
      <c r="G7" s="1">
        <v>44197.55</v>
      </c>
      <c r="H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7" t="s">
        <v>37</v>
      </c>
      <c r="J7" t="str">
        <f>VLOOKUP(Table_SSQL1022_altairprod_TBL_WORKORDER[[#This Row],[FK_CODE_PMSHEET]],[1]!Tableau_Lancer_la_requête_à_partir_de_ALTAIR91024[[FK_CODE_PMSHEET]:[DESCRIPTION]],4,FALSE)</f>
        <v>TRANSFERT MATIÈRE BROYÉE</v>
      </c>
      <c r="K7" t="s">
        <v>38</v>
      </c>
      <c r="L7" t="str">
        <f>RIGHT(LEFT(Table_SSQL1022_altairprod_TBL_WORKORDER[[#This Row],[Location]],7),4)</f>
        <v>PRGG</v>
      </c>
      <c r="M7" t="s">
        <v>391</v>
      </c>
      <c r="N7" t="s">
        <v>392</v>
      </c>
      <c r="Q7" t="s">
        <v>24</v>
      </c>
      <c r="S7" t="s">
        <v>25</v>
      </c>
    </row>
    <row r="8" spans="2:19" x14ac:dyDescent="0.25">
      <c r="B8" s="4">
        <v>44215.462022222222</v>
      </c>
      <c r="C8">
        <v>1</v>
      </c>
      <c r="D8" t="s">
        <v>18</v>
      </c>
      <c r="E8" s="4">
        <v>44175.424306631947</v>
      </c>
      <c r="F8" t="s">
        <v>393</v>
      </c>
      <c r="G8" s="1">
        <v>44205.59375</v>
      </c>
      <c r="H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8" t="s">
        <v>183</v>
      </c>
      <c r="J8" t="e">
        <f>VLOOKUP(Table_SSQL1022_altairprod_TBL_WORKORDER[[#This Row],[FK_CODE_PMSHEET]],[1]!Tableau_Lancer_la_requête_à_partir_de_ALTAIR91024[[FK_CODE_PMSHEET]:[DESCRIPTION]],4,FALSE)</f>
        <v>#N/A</v>
      </c>
      <c r="K8" t="s">
        <v>394</v>
      </c>
      <c r="L8" t="str">
        <f>RIGHT(LEFT(Table_SSQL1022_altairprod_TBL_WORKORDER[[#This Row],[Location]],7),4)</f>
        <v>PRGG</v>
      </c>
      <c r="M8" t="s">
        <v>395</v>
      </c>
      <c r="N8" t="s">
        <v>396</v>
      </c>
      <c r="Q8" t="s">
        <v>24</v>
      </c>
      <c r="S8" t="s">
        <v>25</v>
      </c>
    </row>
    <row r="9" spans="2:19" x14ac:dyDescent="0.25">
      <c r="B9" s="4">
        <v>44204.509808761577</v>
      </c>
      <c r="C9">
        <v>1.5</v>
      </c>
      <c r="D9" t="s">
        <v>18</v>
      </c>
      <c r="E9" s="4">
        <v>44175.424314201387</v>
      </c>
      <c r="F9" t="s">
        <v>397</v>
      </c>
      <c r="G9" s="1">
        <v>44205.600694444445</v>
      </c>
      <c r="H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9" t="s">
        <v>42</v>
      </c>
      <c r="J9" t="e">
        <f>VLOOKUP(Table_SSQL1022_altairprod_TBL_WORKORDER[[#This Row],[FK_CODE_PMSHEET]],[1]!Tableau_Lancer_la_requête_à_partir_de_ALTAIR91024[[FK_CODE_PMSHEET]:[DESCRIPTION]],4,FALSE)</f>
        <v>#N/A</v>
      </c>
      <c r="K9" t="s">
        <v>261</v>
      </c>
      <c r="L9" t="str">
        <f>RIGHT(LEFT(Table_SSQL1022_altairprod_TBL_WORKORDER[[#This Row],[Location]],7),4)</f>
        <v>PRGG</v>
      </c>
      <c r="M9" t="s">
        <v>398</v>
      </c>
      <c r="N9" t="s">
        <v>399</v>
      </c>
      <c r="Q9" t="s">
        <v>24</v>
      </c>
      <c r="S9" t="s">
        <v>25</v>
      </c>
    </row>
    <row r="10" spans="2:19" x14ac:dyDescent="0.25">
      <c r="B10" s="4">
        <v>44204.511200034722</v>
      </c>
      <c r="C10">
        <v>1.5</v>
      </c>
      <c r="D10" t="s">
        <v>18</v>
      </c>
      <c r="E10" s="4">
        <v>44178.424375428243</v>
      </c>
      <c r="F10" t="s">
        <v>494</v>
      </c>
      <c r="G10" s="1">
        <v>44209</v>
      </c>
      <c r="H1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0" t="s">
        <v>495</v>
      </c>
      <c r="J10" t="e">
        <f>VLOOKUP(Table_SSQL1022_altairprod_TBL_WORKORDER[[#This Row],[FK_CODE_PMSHEET]],[1]!Tableau_Lancer_la_requête_à_partir_de_ALTAIR91024[[FK_CODE_PMSHEET]:[DESCRIPTION]],4,FALSE)</f>
        <v>#N/A</v>
      </c>
      <c r="K10" t="s">
        <v>496</v>
      </c>
      <c r="L10" t="str">
        <f>RIGHT(LEFT(Table_SSQL1022_altairprod_TBL_WORKORDER[[#This Row],[Location]],7),4)</f>
        <v>PRGG</v>
      </c>
      <c r="M10" t="s">
        <v>497</v>
      </c>
      <c r="N10" t="s">
        <v>498</v>
      </c>
      <c r="Q10" t="s">
        <v>24</v>
      </c>
      <c r="S10" t="s">
        <v>25</v>
      </c>
    </row>
    <row r="11" spans="2:19" x14ac:dyDescent="0.25">
      <c r="B11" s="4">
        <v>44215.462892708332</v>
      </c>
      <c r="C11">
        <v>0.5</v>
      </c>
      <c r="D11" t="s">
        <v>18</v>
      </c>
      <c r="E11" s="4">
        <v>44181.42431628472</v>
      </c>
      <c r="F11" t="s">
        <v>499</v>
      </c>
      <c r="G11" s="1">
        <v>44197</v>
      </c>
      <c r="H1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" t="s">
        <v>183</v>
      </c>
      <c r="J11" t="str">
        <f>VLOOKUP(Table_SSQL1022_altairprod_TBL_WORKORDER[[#This Row],[FK_CODE_PMSHEET]],[1]!Tableau_Lancer_la_requête_à_partir_de_ALTAIR91024[[FK_CODE_PMSHEET]:[DESCRIPTION]],4,FALSE)</f>
        <v>BROYAGE</v>
      </c>
      <c r="K11" t="s">
        <v>500</v>
      </c>
      <c r="L11" t="str">
        <f>RIGHT(LEFT(Table_SSQL1022_altairprod_TBL_WORKORDER[[#This Row],[Location]],7),4)</f>
        <v>PRGG</v>
      </c>
      <c r="M11" t="s">
        <v>501</v>
      </c>
      <c r="N11" t="s">
        <v>186</v>
      </c>
      <c r="Q11" t="s">
        <v>46</v>
      </c>
      <c r="S11" t="s">
        <v>25</v>
      </c>
    </row>
    <row r="12" spans="2:19" x14ac:dyDescent="0.25">
      <c r="B12" s="4">
        <v>44214.45290744213</v>
      </c>
      <c r="C12">
        <v>0.5</v>
      </c>
      <c r="D12" t="s">
        <v>18</v>
      </c>
      <c r="E12" s="4">
        <v>44181.424317094905</v>
      </c>
      <c r="F12" t="s">
        <v>502</v>
      </c>
      <c r="G12" s="1">
        <v>44197</v>
      </c>
      <c r="H1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2" t="s">
        <v>183</v>
      </c>
      <c r="J12" t="str">
        <f>VLOOKUP(Table_SSQL1022_altairprod_TBL_WORKORDER[[#This Row],[FK_CODE_PMSHEET]],[1]!Tableau_Lancer_la_requête_à_partir_de_ALTAIR91024[[FK_CODE_PMSHEET]:[DESCRIPTION]],4,FALSE)</f>
        <v>BROYAGE</v>
      </c>
      <c r="K12" t="s">
        <v>394</v>
      </c>
      <c r="L12" t="str">
        <f>RIGHT(LEFT(Table_SSQL1022_altairprod_TBL_WORKORDER[[#This Row],[Location]],7),4)</f>
        <v>PRGG</v>
      </c>
      <c r="M12" t="s">
        <v>503</v>
      </c>
      <c r="N12" t="s">
        <v>193</v>
      </c>
      <c r="Q12" t="s">
        <v>46</v>
      </c>
      <c r="S12" t="s">
        <v>25</v>
      </c>
    </row>
    <row r="13" spans="2:19" x14ac:dyDescent="0.25">
      <c r="B13" s="4">
        <v>44214.457110381947</v>
      </c>
      <c r="C13">
        <v>0.5</v>
      </c>
      <c r="D13" t="s">
        <v>18</v>
      </c>
      <c r="E13" s="4">
        <v>44181.424318368059</v>
      </c>
      <c r="F13" t="s">
        <v>504</v>
      </c>
      <c r="G13" s="1">
        <v>44197</v>
      </c>
      <c r="H1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3" t="s">
        <v>183</v>
      </c>
      <c r="J13" t="str">
        <f>VLOOKUP(Table_SSQL1022_altairprod_TBL_WORKORDER[[#This Row],[FK_CODE_PMSHEET]],[1]!Tableau_Lancer_la_requête_à_partir_de_ALTAIR91024[[FK_CODE_PMSHEET]:[DESCRIPTION]],4,FALSE)</f>
        <v>BROYAGE</v>
      </c>
      <c r="K13" t="s">
        <v>505</v>
      </c>
      <c r="L13" t="str">
        <f>RIGHT(LEFT(Table_SSQL1022_altairprod_TBL_WORKORDER[[#This Row],[Location]],7),4)</f>
        <v>PRGG</v>
      </c>
      <c r="M13" t="s">
        <v>506</v>
      </c>
      <c r="N13" t="s">
        <v>507</v>
      </c>
      <c r="Q13" t="s">
        <v>46</v>
      </c>
      <c r="S13" t="s">
        <v>25</v>
      </c>
    </row>
    <row r="14" spans="2:19" x14ac:dyDescent="0.25">
      <c r="B14" s="4"/>
      <c r="C14">
        <v>1</v>
      </c>
      <c r="D14" t="s">
        <v>56</v>
      </c>
      <c r="E14" s="4">
        <v>44190.424306863424</v>
      </c>
      <c r="F14" t="s">
        <v>508</v>
      </c>
      <c r="G14" s="1">
        <v>44220.699235763888</v>
      </c>
      <c r="H1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4" t="s">
        <v>286</v>
      </c>
      <c r="J14" t="e">
        <f>VLOOKUP(Table_SSQL1022_altairprod_TBL_WORKORDER[[#This Row],[FK_CODE_PMSHEET]],[1]!Tableau_Lancer_la_requête_à_partir_de_ALTAIR91024[[FK_CODE_PMSHEET]:[DESCRIPTION]],4,FALSE)</f>
        <v>#N/A</v>
      </c>
      <c r="K14" t="s">
        <v>509</v>
      </c>
      <c r="L14" t="str">
        <f>RIGHT(LEFT(Table_SSQL1022_altairprod_TBL_WORKORDER[[#This Row],[Location]],7),4)</f>
        <v>PRCO</v>
      </c>
      <c r="M14" t="s">
        <v>510</v>
      </c>
      <c r="N14" t="s">
        <v>511</v>
      </c>
      <c r="P14" t="s">
        <v>82</v>
      </c>
      <c r="Q14" t="s">
        <v>24</v>
      </c>
      <c r="S14" t="s">
        <v>25</v>
      </c>
    </row>
    <row r="15" spans="2:19" x14ac:dyDescent="0.25">
      <c r="B15" s="4"/>
      <c r="C15">
        <v>0.5</v>
      </c>
      <c r="D15" t="s">
        <v>56</v>
      </c>
      <c r="E15" s="4">
        <v>44192.424315046293</v>
      </c>
      <c r="F15" t="s">
        <v>512</v>
      </c>
      <c r="G15" s="1">
        <v>44222.373611111114</v>
      </c>
      <c r="H1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5" t="s">
        <v>200</v>
      </c>
      <c r="J15" t="e">
        <f>VLOOKUP(Table_SSQL1022_altairprod_TBL_WORKORDER[[#This Row],[FK_CODE_PMSHEET]],[1]!Tableau_Lancer_la_requête_à_partir_de_ALTAIR91024[[FK_CODE_PMSHEET]:[DESCRIPTION]],4,FALSE)</f>
        <v>#N/A</v>
      </c>
      <c r="K15" t="s">
        <v>513</v>
      </c>
      <c r="L15" t="str">
        <f>RIGHT(LEFT(Table_SSQL1022_altairprod_TBL_WORKORDER[[#This Row],[Location]],7),4)</f>
        <v>PRGG</v>
      </c>
      <c r="M15" t="s">
        <v>514</v>
      </c>
      <c r="N15" t="s">
        <v>515</v>
      </c>
      <c r="Q15" t="s">
        <v>24</v>
      </c>
      <c r="S15" t="s">
        <v>25</v>
      </c>
    </row>
    <row r="16" spans="2:19" x14ac:dyDescent="0.25">
      <c r="B16" s="4">
        <v>44218.603486342596</v>
      </c>
      <c r="C16">
        <v>1</v>
      </c>
      <c r="D16" t="s">
        <v>18</v>
      </c>
      <c r="E16" s="4">
        <v>44199.400044409726</v>
      </c>
      <c r="F16" t="s">
        <v>516</v>
      </c>
      <c r="G16" s="1">
        <v>44228.686111111114</v>
      </c>
      <c r="H1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6" t="s">
        <v>517</v>
      </c>
      <c r="J16" t="str">
        <f>VLOOKUP(Table_SSQL1022_altairprod_TBL_WORKORDER[[#This Row],[FK_CODE_PMSHEET]],[1]!Tableau_Lancer_la_requête_à_partir_de_ALTAIR91024[[FK_CODE_PMSHEET]:[DESCRIPTION]],4,FALSE)</f>
        <v>VALORISATION</v>
      </c>
      <c r="K16" t="s">
        <v>518</v>
      </c>
      <c r="L16" t="str">
        <f>RIGHT(LEFT(Table_SSQL1022_altairprod_TBL_WORKORDER[[#This Row],[Location]],7),4)</f>
        <v>PRX3</v>
      </c>
      <c r="M16" t="s">
        <v>519</v>
      </c>
      <c r="N16" t="s">
        <v>520</v>
      </c>
      <c r="Q16" t="s">
        <v>24</v>
      </c>
      <c r="S16" t="s">
        <v>25</v>
      </c>
    </row>
    <row r="17" spans="2:19" x14ac:dyDescent="0.25">
      <c r="B17" s="4"/>
      <c r="C17">
        <v>1</v>
      </c>
      <c r="D17" t="s">
        <v>56</v>
      </c>
      <c r="E17" s="4">
        <v>44199.400047650466</v>
      </c>
      <c r="F17" t="s">
        <v>521</v>
      </c>
      <c r="G17" s="1">
        <v>44229.577542013889</v>
      </c>
      <c r="H1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7" t="s">
        <v>239</v>
      </c>
      <c r="J17" t="str">
        <f>VLOOKUP(Table_SSQL1022_altairprod_TBL_WORKORDER[[#This Row],[FK_CODE_PMSHEET]],[1]!Tableau_Lancer_la_requête_à_partir_de_ALTAIR91024[[FK_CODE_PMSHEET]:[DESCRIPTION]],4,FALSE)</f>
        <v>RECEPTION-SONDE/PRL</v>
      </c>
      <c r="K17" t="s">
        <v>240</v>
      </c>
      <c r="L17" t="str">
        <f>RIGHT(LEFT(Table_SSQL1022_altairprod_TBL_WORKORDER[[#This Row],[Location]],7),4)</f>
        <v>PRRE</v>
      </c>
      <c r="M17" t="s">
        <v>522</v>
      </c>
      <c r="N17" t="s">
        <v>523</v>
      </c>
      <c r="Q17" t="s">
        <v>24</v>
      </c>
      <c r="S17" t="s">
        <v>25</v>
      </c>
    </row>
    <row r="18" spans="2:19" x14ac:dyDescent="0.25">
      <c r="B18" s="4">
        <v>44224.500609722221</v>
      </c>
      <c r="C18">
        <v>2</v>
      </c>
      <c r="D18" t="s">
        <v>18</v>
      </c>
      <c r="E18" s="4">
        <v>44200.400000231479</v>
      </c>
      <c r="F18" t="s">
        <v>524</v>
      </c>
      <c r="G18" s="1">
        <v>44230.438888888886</v>
      </c>
      <c r="H1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8" t="s">
        <v>27</v>
      </c>
      <c r="J18" t="str">
        <f>VLOOKUP(Table_SSQL1022_altairprod_TBL_WORKORDER[[#This Row],[FK_CODE_PMSHEET]],[1]!Tableau_Lancer_la_requête_à_partir_de_ALTAIR91024[[FK_CODE_PMSHEET]:[DESCRIPTION]],4,FALSE)</f>
        <v>SECHEUR</v>
      </c>
      <c r="K18" t="s">
        <v>525</v>
      </c>
      <c r="L18" t="str">
        <f>RIGHT(LEFT(Table_SSQL1022_altairprod_TBL_WORKORDER[[#This Row],[Location]],7),4)</f>
        <v>PRX1</v>
      </c>
      <c r="M18" t="s">
        <v>526</v>
      </c>
      <c r="N18" t="s">
        <v>527</v>
      </c>
      <c r="Q18" t="s">
        <v>24</v>
      </c>
      <c r="S18" t="s">
        <v>25</v>
      </c>
    </row>
    <row r="19" spans="2:19" x14ac:dyDescent="0.25">
      <c r="B19" s="4">
        <v>44207.430333298609</v>
      </c>
      <c r="C19">
        <v>1</v>
      </c>
      <c r="D19" t="s">
        <v>18</v>
      </c>
      <c r="E19" s="4">
        <v>44201.400004895833</v>
      </c>
      <c r="F19" t="s">
        <v>528</v>
      </c>
      <c r="G19" s="1">
        <v>44207</v>
      </c>
      <c r="H1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9" t="s">
        <v>529</v>
      </c>
      <c r="J19" t="str">
        <f>VLOOKUP(Table_SSQL1022_altairprod_TBL_WORKORDER[[#This Row],[FK_CODE_PMSHEET]],[1]!Tableau_Lancer_la_requête_à_partir_de_ALTAIR91024[[FK_CODE_PMSHEET]:[DESCRIPTION]],4,FALSE)</f>
        <v>M2-ALIMENTATION</v>
      </c>
      <c r="K19" t="s">
        <v>530</v>
      </c>
      <c r="L19" t="str">
        <f>RIGHT(LEFT(Table_SSQL1022_altairprod_TBL_WORKORDER[[#This Row],[Location]],7),4)</f>
        <v>PRX2</v>
      </c>
      <c r="M19" t="s">
        <v>531</v>
      </c>
      <c r="N19" t="s">
        <v>532</v>
      </c>
      <c r="Q19" t="s">
        <v>221</v>
      </c>
      <c r="S19" t="s">
        <v>25</v>
      </c>
    </row>
    <row r="20" spans="2:19" x14ac:dyDescent="0.25">
      <c r="B20" s="4"/>
      <c r="C20">
        <v>1</v>
      </c>
      <c r="D20" t="s">
        <v>56</v>
      </c>
      <c r="E20" s="4">
        <v>44201.400005706018</v>
      </c>
      <c r="F20" t="s">
        <v>533</v>
      </c>
      <c r="G20" s="1">
        <v>44207</v>
      </c>
      <c r="H2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0" t="s">
        <v>534</v>
      </c>
      <c r="J20" t="e">
        <f>VLOOKUP(Table_SSQL1022_altairprod_TBL_WORKORDER[[#This Row],[FK_CODE_PMSHEET]],[1]!Tableau_Lancer_la_requête_à_partir_de_ALTAIR91024[[FK_CODE_PMSHEET]:[DESCRIPTION]],4,FALSE)</f>
        <v>#N/A</v>
      </c>
      <c r="L20" t="str">
        <f>RIGHT(LEFT(Table_SSQL1022_altairprod_TBL_WORKORDER[[#This Row],[Location]],7),4)</f>
        <v>PRX4</v>
      </c>
      <c r="M20" t="s">
        <v>535</v>
      </c>
      <c r="N20" t="s">
        <v>536</v>
      </c>
      <c r="Q20" t="s">
        <v>221</v>
      </c>
      <c r="S20" t="s">
        <v>25</v>
      </c>
    </row>
    <row r="21" spans="2:19" x14ac:dyDescent="0.25">
      <c r="B21" s="4">
        <v>44208.447069872687</v>
      </c>
      <c r="C21">
        <v>1</v>
      </c>
      <c r="D21" t="s">
        <v>18</v>
      </c>
      <c r="E21" s="4">
        <v>44201.400006597221</v>
      </c>
      <c r="F21" t="s">
        <v>537</v>
      </c>
      <c r="G21" s="1">
        <v>44214</v>
      </c>
      <c r="H2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1" t="s">
        <v>538</v>
      </c>
      <c r="J21" t="str">
        <f>VLOOKUP(Table_SSQL1022_altairprod_TBL_WORKORDER[[#This Row],[FK_CODE_PMSHEET]],[1]!Tableau_Lancer_la_requête_à_partir_de_ALTAIR91024[[FK_CODE_PMSHEET]:[DESCRIPTION]],4,FALSE)</f>
        <v>VALORISATION</v>
      </c>
      <c r="K21" t="s">
        <v>539</v>
      </c>
      <c r="L21" t="str">
        <f>RIGHT(LEFT(Table_SSQL1022_altairprod_TBL_WORKORDER[[#This Row],[Location]],7),4)</f>
        <v>PRX1</v>
      </c>
      <c r="M21" t="s">
        <v>540</v>
      </c>
      <c r="N21" t="s">
        <v>541</v>
      </c>
      <c r="Q21" t="s">
        <v>221</v>
      </c>
      <c r="S21" t="s">
        <v>25</v>
      </c>
    </row>
    <row r="22" spans="2:19" x14ac:dyDescent="0.25">
      <c r="B22" s="4"/>
      <c r="C22">
        <v>1</v>
      </c>
      <c r="D22" t="s">
        <v>56</v>
      </c>
      <c r="E22" s="4">
        <v>44201.400008182871</v>
      </c>
      <c r="F22" t="s">
        <v>542</v>
      </c>
      <c r="G22" s="1">
        <v>44214</v>
      </c>
      <c r="H2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2" t="s">
        <v>517</v>
      </c>
      <c r="J22" t="str">
        <f>VLOOKUP(Table_SSQL1022_altairprod_TBL_WORKORDER[[#This Row],[FK_CODE_PMSHEET]],[1]!Tableau_Lancer_la_requête_à_partir_de_ALTAIR91024[[FK_CODE_PMSHEET]:[DESCRIPTION]],4,FALSE)</f>
        <v>VALORISATION</v>
      </c>
      <c r="L22" t="str">
        <f>RIGHT(LEFT(Table_SSQL1022_altairprod_TBL_WORKORDER[[#This Row],[Location]],7),4)</f>
        <v>PRX3</v>
      </c>
      <c r="M22" t="s">
        <v>543</v>
      </c>
      <c r="N22" t="s">
        <v>544</v>
      </c>
      <c r="Q22" t="s">
        <v>221</v>
      </c>
      <c r="S22" t="s">
        <v>25</v>
      </c>
    </row>
    <row r="23" spans="2:19" x14ac:dyDescent="0.25">
      <c r="B23" s="4"/>
      <c r="C23">
        <v>1</v>
      </c>
      <c r="D23" t="s">
        <v>56</v>
      </c>
      <c r="E23" s="4">
        <v>44201.400009293982</v>
      </c>
      <c r="F23" t="s">
        <v>545</v>
      </c>
      <c r="G23" s="1">
        <v>44214</v>
      </c>
      <c r="H2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3" t="s">
        <v>256</v>
      </c>
      <c r="J23" t="str">
        <f>VLOOKUP(Table_SSQL1022_altairprod_TBL_WORKORDER[[#This Row],[FK_CODE_PMSHEET]],[1]!Tableau_Lancer_la_requête_à_partir_de_ALTAIR91024[[FK_CODE_PMSHEET]:[DESCRIPTION]],4,FALSE)</f>
        <v>VALORISATION</v>
      </c>
      <c r="L23" t="str">
        <f>RIGHT(LEFT(Table_SSQL1022_altairprod_TBL_WORKORDER[[#This Row],[Location]],7),4)</f>
        <v>PRX5</v>
      </c>
      <c r="M23" t="s">
        <v>546</v>
      </c>
      <c r="N23" t="s">
        <v>547</v>
      </c>
      <c r="Q23" t="s">
        <v>221</v>
      </c>
      <c r="S23" t="s">
        <v>25</v>
      </c>
    </row>
    <row r="24" spans="2:19" x14ac:dyDescent="0.25">
      <c r="B24" s="4">
        <v>44202.688061377317</v>
      </c>
      <c r="C24">
        <v>1</v>
      </c>
      <c r="D24" t="s">
        <v>18</v>
      </c>
      <c r="E24" s="4">
        <v>44202.310036840281</v>
      </c>
      <c r="F24" t="s">
        <v>238</v>
      </c>
      <c r="G24" s="1">
        <v>44202.30972222222</v>
      </c>
      <c r="H2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4" t="s">
        <v>251</v>
      </c>
      <c r="J24" t="e">
        <f>VLOOKUP(Table_SSQL1022_altairprod_TBL_WORKORDER[[#This Row],[FK_CODE_PMSHEET]],[1]!Tableau_Lancer_la_requête_à_partir_de_ALTAIR91024[[FK_CODE_PMSHEET]:[DESCRIPTION]],4,FALSE)</f>
        <v>#N/A</v>
      </c>
      <c r="K24" t="s">
        <v>548</v>
      </c>
      <c r="L24" t="str">
        <f>RIGHT(LEFT(Table_SSQL1022_altairprod_TBL_WORKORDER[[#This Row],[Location]],7),4)</f>
        <v>PRRE</v>
      </c>
      <c r="M24" t="s">
        <v>549</v>
      </c>
      <c r="N24" t="s">
        <v>550</v>
      </c>
      <c r="Q24" t="s">
        <v>243</v>
      </c>
      <c r="S24" t="s">
        <v>154</v>
      </c>
    </row>
    <row r="25" spans="2:19" x14ac:dyDescent="0.25">
      <c r="B25" s="4">
        <v>44204.629171296299</v>
      </c>
      <c r="C25">
        <v>1</v>
      </c>
      <c r="D25" t="s">
        <v>18</v>
      </c>
      <c r="E25" s="4">
        <v>44202.486391168983</v>
      </c>
      <c r="F25" t="s">
        <v>150</v>
      </c>
      <c r="G25" s="1">
        <v>44202.486111111109</v>
      </c>
      <c r="H2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5" t="s">
        <v>551</v>
      </c>
      <c r="J25" t="e">
        <f>VLOOKUP(Table_SSQL1022_altairprod_TBL_WORKORDER[[#This Row],[FK_CODE_PMSHEET]],[1]!Tableau_Lancer_la_requête_à_partir_de_ALTAIR91024[[FK_CODE_PMSHEET]:[DESCRIPTION]],4,FALSE)</f>
        <v>#N/A</v>
      </c>
      <c r="L25" t="str">
        <f>RIGHT(LEFT(Table_SSQL1022_altairprod_TBL_WORKORDER[[#This Row],[Location]],7),4)</f>
        <v>PRGG</v>
      </c>
      <c r="M25" t="s">
        <v>552</v>
      </c>
      <c r="N25" t="s">
        <v>553</v>
      </c>
      <c r="Q25" t="s">
        <v>471</v>
      </c>
      <c r="S25" t="s">
        <v>154</v>
      </c>
    </row>
    <row r="26" spans="2:19" x14ac:dyDescent="0.25">
      <c r="B26" s="4"/>
      <c r="C26">
        <v>2</v>
      </c>
      <c r="D26" t="s">
        <v>56</v>
      </c>
      <c r="E26" s="4">
        <v>44203.400026238429</v>
      </c>
      <c r="F26" t="s">
        <v>554</v>
      </c>
      <c r="G26" s="1">
        <v>44233.64166666667</v>
      </c>
      <c r="H2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6" t="s">
        <v>251</v>
      </c>
      <c r="J26" t="str">
        <f>VLOOKUP(Table_SSQL1022_altairprod_TBL_WORKORDER[[#This Row],[FK_CODE_PMSHEET]],[1]!Tableau_Lancer_la_requête_à_partir_de_ALTAIR91024[[FK_CODE_PMSHEET]:[DESCRIPTION]],4,FALSE)</f>
        <v>RECEPTION-STOCKAGE</v>
      </c>
      <c r="K26" t="s">
        <v>555</v>
      </c>
      <c r="L26" t="str">
        <f>RIGHT(LEFT(Table_SSQL1022_altairprod_TBL_WORKORDER[[#This Row],[Location]],7),4)</f>
        <v>PRRE</v>
      </c>
      <c r="M26" t="s">
        <v>556</v>
      </c>
      <c r="N26" t="s">
        <v>557</v>
      </c>
      <c r="Q26" t="s">
        <v>46</v>
      </c>
      <c r="S26" t="s">
        <v>25</v>
      </c>
    </row>
    <row r="27" spans="2:19" x14ac:dyDescent="0.25">
      <c r="B27" s="4"/>
      <c r="C27">
        <v>2.5</v>
      </c>
      <c r="D27" t="s">
        <v>56</v>
      </c>
      <c r="E27" s="4">
        <v>44203.400033564816</v>
      </c>
      <c r="F27" t="s">
        <v>137</v>
      </c>
      <c r="G27" s="1">
        <v>44233.64166666667</v>
      </c>
      <c r="H2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7" t="s">
        <v>42</v>
      </c>
      <c r="J27" t="e">
        <f>VLOOKUP(Table_SSQL1022_altairprod_TBL_WORKORDER[[#This Row],[FK_CODE_PMSHEET]],[1]!Tableau_Lancer_la_requête_à_partir_de_ALTAIR91024[[FK_CODE_PMSHEET]:[DESCRIPTION]],4,FALSE)</f>
        <v>#N/A</v>
      </c>
      <c r="K27" t="s">
        <v>138</v>
      </c>
      <c r="L27" t="str">
        <f>RIGHT(LEFT(Table_SSQL1022_altairprod_TBL_WORKORDER[[#This Row],[Location]],7),4)</f>
        <v>PRGG</v>
      </c>
      <c r="M27" t="s">
        <v>139</v>
      </c>
      <c r="N27" t="s">
        <v>140</v>
      </c>
      <c r="Q27" t="s">
        <v>24</v>
      </c>
      <c r="S27" t="s">
        <v>25</v>
      </c>
    </row>
    <row r="28" spans="2:19" x14ac:dyDescent="0.25">
      <c r="B28" s="4">
        <v>44224.669743020837</v>
      </c>
      <c r="C28">
        <v>3</v>
      </c>
      <c r="D28" t="s">
        <v>18</v>
      </c>
      <c r="E28" s="4">
        <v>44203.400064780093</v>
      </c>
      <c r="F28" t="s">
        <v>141</v>
      </c>
      <c r="G28" s="1">
        <v>44233.64166666667</v>
      </c>
      <c r="H2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8" t="s">
        <v>42</v>
      </c>
      <c r="J28" t="e">
        <f>VLOOKUP(Table_SSQL1022_altairprod_TBL_WORKORDER[[#This Row],[FK_CODE_PMSHEET]],[1]!Tableau_Lancer_la_requête_à_partir_de_ALTAIR91024[[FK_CODE_PMSHEET]:[DESCRIPTION]],4,FALSE)</f>
        <v>#N/A</v>
      </c>
      <c r="K28" t="s">
        <v>142</v>
      </c>
      <c r="L28" t="str">
        <f>RIGHT(LEFT(Table_SSQL1022_altairprod_TBL_WORKORDER[[#This Row],[Location]],7),4)</f>
        <v>PRGG</v>
      </c>
      <c r="M28" t="s">
        <v>143</v>
      </c>
      <c r="N28" t="s">
        <v>144</v>
      </c>
      <c r="Q28" t="s">
        <v>24</v>
      </c>
      <c r="S28" t="s">
        <v>25</v>
      </c>
    </row>
    <row r="29" spans="2:19" x14ac:dyDescent="0.25">
      <c r="B29" s="4">
        <v>44204.55112546296</v>
      </c>
      <c r="C29">
        <v>2</v>
      </c>
      <c r="D29" t="s">
        <v>18</v>
      </c>
      <c r="E29" s="4">
        <v>44168.958362187499</v>
      </c>
      <c r="F29" t="s">
        <v>19</v>
      </c>
      <c r="G29" s="1">
        <v>44197.583333333336</v>
      </c>
      <c r="H2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29" t="s">
        <v>20</v>
      </c>
      <c r="J29" t="str">
        <f>VLOOKUP(Table_SSQL1022_altairprod_TBL_WORKORDER[[#This Row],[FK_CODE_PMSHEET]],[1]!Tableau_Lancer_la_requête_à_partir_de_ALTAIR91024[[FK_CODE_PMSHEET]:[DESCRIPTION]],4,FALSE)</f>
        <v>REFROIDISSEUR</v>
      </c>
      <c r="K29" t="s">
        <v>21</v>
      </c>
      <c r="L29" t="str">
        <f>RIGHT(LEFT(Table_SSQL1022_altairprod_TBL_WORKORDER[[#This Row],[Location]],7),4)</f>
        <v>PRX5</v>
      </c>
      <c r="M29" t="s">
        <v>22</v>
      </c>
      <c r="N29" t="s">
        <v>23</v>
      </c>
      <c r="Q29" t="s">
        <v>24</v>
      </c>
      <c r="S29" t="s">
        <v>25</v>
      </c>
    </row>
    <row r="30" spans="2:19" x14ac:dyDescent="0.25">
      <c r="B30" s="4">
        <v>44196.564188506942</v>
      </c>
      <c r="C30">
        <v>0.5</v>
      </c>
      <c r="D30" t="s">
        <v>18</v>
      </c>
      <c r="E30" s="4">
        <v>44168.958375775466</v>
      </c>
      <c r="F30" t="s">
        <v>26</v>
      </c>
      <c r="G30" s="1">
        <v>44198.394444444442</v>
      </c>
      <c r="H3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0" t="s">
        <v>27</v>
      </c>
      <c r="J30" t="str">
        <f>VLOOKUP(Table_SSQL1022_altairprod_TBL_WORKORDER[[#This Row],[FK_CODE_PMSHEET]],[1]!Tableau_Lancer_la_requête_à_partir_de_ALTAIR91024[[FK_CODE_PMSHEET]:[DESCRIPTION]],4,FALSE)</f>
        <v>SECHEUR</v>
      </c>
      <c r="K30" t="s">
        <v>28</v>
      </c>
      <c r="L30" t="str">
        <f>RIGHT(LEFT(Table_SSQL1022_altairprod_TBL_WORKORDER[[#This Row],[Location]],7),4)</f>
        <v>PRX1</v>
      </c>
      <c r="M30" t="s">
        <v>29</v>
      </c>
      <c r="N30" t="s">
        <v>30</v>
      </c>
      <c r="Q30" t="s">
        <v>24</v>
      </c>
      <c r="S30" t="s">
        <v>25</v>
      </c>
    </row>
    <row r="31" spans="2:19" x14ac:dyDescent="0.25">
      <c r="B31" s="4">
        <v>44204.549407256942</v>
      </c>
      <c r="C31">
        <v>1</v>
      </c>
      <c r="D31" t="s">
        <v>18</v>
      </c>
      <c r="E31" s="4">
        <v>44168.958432557869</v>
      </c>
      <c r="F31" t="s">
        <v>31</v>
      </c>
      <c r="G31" s="1">
        <v>44197</v>
      </c>
      <c r="H3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1" t="s">
        <v>32</v>
      </c>
      <c r="J31" t="str">
        <f>VLOOKUP(Table_SSQL1022_altairprod_TBL_WORKORDER[[#This Row],[FK_CODE_PMSHEET]],[1]!Tableau_Lancer_la_requête_à_partir_de_ALTAIR91024[[FK_CODE_PMSHEET]:[DESCRIPTION]],4,FALSE)</f>
        <v>ENROBAGE</v>
      </c>
      <c r="K31" t="s">
        <v>33</v>
      </c>
      <c r="L31" t="str">
        <f>RIGHT(LEFT(Table_SSQL1022_altairprod_TBL_WORKORDER[[#This Row],[Location]],7),4)</f>
        <v>PRX5</v>
      </c>
      <c r="M31" t="s">
        <v>34</v>
      </c>
      <c r="N31" t="s">
        <v>35</v>
      </c>
      <c r="Q31" t="s">
        <v>24</v>
      </c>
      <c r="S31" t="s">
        <v>25</v>
      </c>
    </row>
    <row r="32" spans="2:19" x14ac:dyDescent="0.25">
      <c r="B32" s="4">
        <v>44218.527341469904</v>
      </c>
      <c r="C32">
        <v>1.5</v>
      </c>
      <c r="D32" t="s">
        <v>18</v>
      </c>
      <c r="E32" s="4">
        <v>44168.958439270835</v>
      </c>
      <c r="F32" t="s">
        <v>36</v>
      </c>
      <c r="G32" s="1">
        <v>44198.620138888888</v>
      </c>
      <c r="H3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2" t="s">
        <v>37</v>
      </c>
      <c r="J32" t="str">
        <f>VLOOKUP(Table_SSQL1022_altairprod_TBL_WORKORDER[[#This Row],[FK_CODE_PMSHEET]],[1]!Tableau_Lancer_la_requête_à_partir_de_ALTAIR91024[[FK_CODE_PMSHEET]:[DESCRIPTION]],4,FALSE)</f>
        <v>TRANSFERT MATIÈRE BROYÉE</v>
      </c>
      <c r="K32" t="s">
        <v>38</v>
      </c>
      <c r="L32" t="str">
        <f>RIGHT(LEFT(Table_SSQL1022_altairprod_TBL_WORKORDER[[#This Row],[Location]],7),4)</f>
        <v>PRGG</v>
      </c>
      <c r="M32" t="s">
        <v>39</v>
      </c>
      <c r="N32" t="s">
        <v>40</v>
      </c>
      <c r="Q32" t="s">
        <v>24</v>
      </c>
      <c r="S32" t="s">
        <v>25</v>
      </c>
    </row>
    <row r="33" spans="2:19" x14ac:dyDescent="0.25">
      <c r="B33" s="4">
        <v>44214.437373692126</v>
      </c>
      <c r="C33">
        <v>1</v>
      </c>
      <c r="D33" t="s">
        <v>18</v>
      </c>
      <c r="E33" s="4">
        <v>44169.958384687503</v>
      </c>
      <c r="F33" t="s">
        <v>41</v>
      </c>
      <c r="G33" s="1">
        <v>44197.958333333336</v>
      </c>
      <c r="H3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3" t="s">
        <v>42</v>
      </c>
      <c r="J33" t="str">
        <f>VLOOKUP(Table_SSQL1022_altairprod_TBL_WORKORDER[[#This Row],[FK_CODE_PMSHEET]],[1]!Tableau_Lancer_la_requête_à_partir_de_ALTAIR91024[[FK_CODE_PMSHEET]:[DESCRIPTION]],4,FALSE)</f>
        <v>STATION BENNE PESEUSE</v>
      </c>
      <c r="K33" t="s">
        <v>43</v>
      </c>
      <c r="L33" t="str">
        <f>RIGHT(LEFT(Table_SSQL1022_altairprod_TBL_WORKORDER[[#This Row],[Location]],7),4)</f>
        <v>PRGG</v>
      </c>
      <c r="M33" t="s">
        <v>44</v>
      </c>
      <c r="N33" t="s">
        <v>45</v>
      </c>
      <c r="Q33" t="s">
        <v>46</v>
      </c>
      <c r="S33" t="s">
        <v>25</v>
      </c>
    </row>
    <row r="34" spans="2:19" x14ac:dyDescent="0.25">
      <c r="B34" s="4">
        <v>44196.560808564813</v>
      </c>
      <c r="C34">
        <v>3</v>
      </c>
      <c r="D34" t="s">
        <v>18</v>
      </c>
      <c r="E34" s="4">
        <v>44169.95838877315</v>
      </c>
      <c r="F34" t="s">
        <v>47</v>
      </c>
      <c r="G34" s="1">
        <v>44200.486111111109</v>
      </c>
      <c r="H3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4" t="s">
        <v>48</v>
      </c>
      <c r="J34" t="str">
        <f>VLOOKUP(Table_SSQL1022_altairprod_TBL_WORKORDER[[#This Row],[FK_CODE_PMSHEET]],[1]!Tableau_Lancer_la_requête_à_partir_de_ALTAIR91024[[FK_CODE_PMSHEET]:[DESCRIPTION]],4,FALSE)</f>
        <v>EXTRUDEUR</v>
      </c>
      <c r="K34" t="s">
        <v>49</v>
      </c>
      <c r="L34" t="str">
        <f>RIGHT(LEFT(Table_SSQL1022_altairprod_TBL_WORKORDER[[#This Row],[Location]],7),4)</f>
        <v>PRX2</v>
      </c>
      <c r="M34" t="s">
        <v>50</v>
      </c>
      <c r="N34" t="s">
        <v>51</v>
      </c>
      <c r="Q34" t="s">
        <v>24</v>
      </c>
      <c r="S34" t="s">
        <v>25</v>
      </c>
    </row>
    <row r="35" spans="2:19" x14ac:dyDescent="0.25">
      <c r="B35" s="4">
        <v>44204.508087766204</v>
      </c>
      <c r="C35">
        <v>1.5</v>
      </c>
      <c r="D35" t="s">
        <v>18</v>
      </c>
      <c r="E35" s="4">
        <v>44175.424312581017</v>
      </c>
      <c r="F35" t="s">
        <v>52</v>
      </c>
      <c r="G35" s="1">
        <v>44205.599999999999</v>
      </c>
      <c r="H3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5" t="s">
        <v>42</v>
      </c>
      <c r="J35" t="e">
        <f>VLOOKUP(Table_SSQL1022_altairprod_TBL_WORKORDER[[#This Row],[FK_CODE_PMSHEET]],[1]!Tableau_Lancer_la_requête_à_partir_de_ALTAIR91024[[FK_CODE_PMSHEET]:[DESCRIPTION]],4,FALSE)</f>
        <v>#N/A</v>
      </c>
      <c r="K35" t="s">
        <v>53</v>
      </c>
      <c r="L35" t="str">
        <f>RIGHT(LEFT(Table_SSQL1022_altairprod_TBL_WORKORDER[[#This Row],[Location]],7),4)</f>
        <v>PRGG</v>
      </c>
      <c r="M35" t="s">
        <v>54</v>
      </c>
      <c r="N35" t="s">
        <v>55</v>
      </c>
      <c r="Q35" t="s">
        <v>24</v>
      </c>
      <c r="S35" t="s">
        <v>25</v>
      </c>
    </row>
    <row r="36" spans="2:19" x14ac:dyDescent="0.25">
      <c r="B36" s="4">
        <v>44218.402531678243</v>
      </c>
      <c r="C36">
        <v>1</v>
      </c>
      <c r="D36" t="s">
        <v>18</v>
      </c>
      <c r="E36" s="4">
        <v>44178.424344988423</v>
      </c>
      <c r="F36" t="s">
        <v>178</v>
      </c>
      <c r="G36" s="1">
        <v>44209</v>
      </c>
      <c r="H3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6" t="s">
        <v>42</v>
      </c>
      <c r="J36" t="e">
        <f>VLOOKUP(Table_SSQL1022_altairprod_TBL_WORKORDER[[#This Row],[FK_CODE_PMSHEET]],[1]!Tableau_Lancer_la_requête_à_partir_de_ALTAIR91024[[FK_CODE_PMSHEET]:[DESCRIPTION]],4,FALSE)</f>
        <v>#N/A</v>
      </c>
      <c r="K36" t="s">
        <v>179</v>
      </c>
      <c r="L36" t="str">
        <f>RIGHT(LEFT(Table_SSQL1022_altairprod_TBL_WORKORDER[[#This Row],[Location]],7),4)</f>
        <v>PRGG</v>
      </c>
      <c r="M36" t="s">
        <v>180</v>
      </c>
      <c r="N36" t="s">
        <v>181</v>
      </c>
      <c r="Q36" t="s">
        <v>24</v>
      </c>
      <c r="S36" t="s">
        <v>25</v>
      </c>
    </row>
    <row r="37" spans="2:19" x14ac:dyDescent="0.25">
      <c r="B37" s="4">
        <v>44215.463638657406</v>
      </c>
      <c r="C37">
        <v>0.5</v>
      </c>
      <c r="D37" t="s">
        <v>18</v>
      </c>
      <c r="E37" s="4">
        <v>44181.424313506941</v>
      </c>
      <c r="F37" t="s">
        <v>182</v>
      </c>
      <c r="G37" s="1">
        <v>44197</v>
      </c>
      <c r="H3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7" t="s">
        <v>183</v>
      </c>
      <c r="J37" t="str">
        <f>VLOOKUP(Table_SSQL1022_altairprod_TBL_WORKORDER[[#This Row],[FK_CODE_PMSHEET]],[1]!Tableau_Lancer_la_requête_à_partir_de_ALTAIR91024[[FK_CODE_PMSHEET]:[DESCRIPTION]],4,FALSE)</f>
        <v>BROYAGE</v>
      </c>
      <c r="K37" t="s">
        <v>184</v>
      </c>
      <c r="L37" t="str">
        <f>RIGHT(LEFT(Table_SSQL1022_altairprod_TBL_WORKORDER[[#This Row],[Location]],7),4)</f>
        <v>PRGG</v>
      </c>
      <c r="M37" t="s">
        <v>185</v>
      </c>
      <c r="N37" t="s">
        <v>186</v>
      </c>
      <c r="Q37" t="s">
        <v>46</v>
      </c>
      <c r="S37" t="s">
        <v>25</v>
      </c>
    </row>
    <row r="38" spans="2:19" x14ac:dyDescent="0.25">
      <c r="B38" s="4">
        <v>44214.454461076391</v>
      </c>
      <c r="C38">
        <v>0.5</v>
      </c>
      <c r="D38" t="s">
        <v>18</v>
      </c>
      <c r="E38" s="4">
        <v>44181.424316666664</v>
      </c>
      <c r="F38" t="s">
        <v>187</v>
      </c>
      <c r="G38" s="1">
        <v>44197</v>
      </c>
      <c r="H3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8" t="s">
        <v>183</v>
      </c>
      <c r="J38" t="str">
        <f>VLOOKUP(Table_SSQL1022_altairprod_TBL_WORKORDER[[#This Row],[FK_CODE_PMSHEET]],[1]!Tableau_Lancer_la_requête_à_partir_de_ALTAIR91024[[FK_CODE_PMSHEET]:[DESCRIPTION]],4,FALSE)</f>
        <v>BROYAGE</v>
      </c>
      <c r="K38" t="s">
        <v>188</v>
      </c>
      <c r="L38" t="str">
        <f>RIGHT(LEFT(Table_SSQL1022_altairprod_TBL_WORKORDER[[#This Row],[Location]],7),4)</f>
        <v>PRGG</v>
      </c>
      <c r="M38" t="s">
        <v>189</v>
      </c>
      <c r="N38" t="s">
        <v>186</v>
      </c>
      <c r="Q38" t="s">
        <v>46</v>
      </c>
      <c r="S38" t="s">
        <v>25</v>
      </c>
    </row>
    <row r="39" spans="2:19" x14ac:dyDescent="0.25">
      <c r="B39" s="4">
        <v>44214.45360385417</v>
      </c>
      <c r="C39">
        <v>0.5</v>
      </c>
      <c r="D39" t="s">
        <v>18</v>
      </c>
      <c r="E39" s="4">
        <v>44181.42431790509</v>
      </c>
      <c r="F39" t="s">
        <v>190</v>
      </c>
      <c r="G39" s="1">
        <v>44197</v>
      </c>
      <c r="H3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39" t="s">
        <v>183</v>
      </c>
      <c r="J39" t="str">
        <f>VLOOKUP(Table_SSQL1022_altairprod_TBL_WORKORDER[[#This Row],[FK_CODE_PMSHEET]],[1]!Tableau_Lancer_la_requête_à_partir_de_ALTAIR91024[[FK_CODE_PMSHEET]:[DESCRIPTION]],4,FALSE)</f>
        <v>BROYAGE</v>
      </c>
      <c r="K39" t="s">
        <v>191</v>
      </c>
      <c r="L39" t="str">
        <f>RIGHT(LEFT(Table_SSQL1022_altairprod_TBL_WORKORDER[[#This Row],[Location]],7),4)</f>
        <v>PRGG</v>
      </c>
      <c r="M39" t="s">
        <v>192</v>
      </c>
      <c r="N39" t="s">
        <v>193</v>
      </c>
      <c r="Q39" t="s">
        <v>46</v>
      </c>
      <c r="S39" t="s">
        <v>25</v>
      </c>
    </row>
    <row r="40" spans="2:19" x14ac:dyDescent="0.25">
      <c r="B40" s="4">
        <v>44189.513840081017</v>
      </c>
      <c r="C40">
        <v>1</v>
      </c>
      <c r="D40" t="s">
        <v>18</v>
      </c>
      <c r="E40" s="4">
        <v>44189.370109027775</v>
      </c>
      <c r="F40" t="s">
        <v>194</v>
      </c>
      <c r="G40" s="1">
        <v>44226.538194444445</v>
      </c>
      <c r="H4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40" t="s">
        <v>195</v>
      </c>
      <c r="J40" t="str">
        <f>VLOOKUP(Table_SSQL1022_altairprod_TBL_WORKORDER[[#This Row],[FK_CODE_PMSHEET]],[1]!Tableau_Lancer_la_requête_à_partir_de_ALTAIR91024[[FK_CODE_PMSHEET]:[DESCRIPTION]],4,FALSE)</f>
        <v>TRANSFERT MATIÈRE A BROYER</v>
      </c>
      <c r="K40" t="s">
        <v>196</v>
      </c>
      <c r="L40" t="str">
        <f>RIGHT(LEFT(Table_SSQL1022_altairprod_TBL_WORKORDER[[#This Row],[Location]],7),4)</f>
        <v>PRGG</v>
      </c>
      <c r="M40" t="s">
        <v>197</v>
      </c>
      <c r="N40" t="s">
        <v>198</v>
      </c>
      <c r="Q40" t="s">
        <v>24</v>
      </c>
      <c r="S40" t="s">
        <v>25</v>
      </c>
    </row>
    <row r="41" spans="2:19" x14ac:dyDescent="0.25">
      <c r="B41" s="4"/>
      <c r="C41">
        <v>1</v>
      </c>
      <c r="D41" t="s">
        <v>56</v>
      </c>
      <c r="E41" s="4">
        <v>44192.424312499999</v>
      </c>
      <c r="F41" t="s">
        <v>199</v>
      </c>
      <c r="G41" s="1">
        <v>44222.372916666667</v>
      </c>
      <c r="H4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1" t="s">
        <v>200</v>
      </c>
      <c r="J41" t="e">
        <f>VLOOKUP(Table_SSQL1022_altairprod_TBL_WORKORDER[[#This Row],[FK_CODE_PMSHEET]],[1]!Tableau_Lancer_la_requête_à_partir_de_ALTAIR91024[[FK_CODE_PMSHEET]:[DESCRIPTION]],4,FALSE)</f>
        <v>#N/A</v>
      </c>
      <c r="K41" t="s">
        <v>201</v>
      </c>
      <c r="L41" t="str">
        <f>RIGHT(LEFT(Table_SSQL1022_altairprod_TBL_WORKORDER[[#This Row],[Location]],7),4)</f>
        <v>PRGG</v>
      </c>
      <c r="M41" t="s">
        <v>202</v>
      </c>
      <c r="N41" t="s">
        <v>203</v>
      </c>
      <c r="Q41" t="s">
        <v>24</v>
      </c>
      <c r="S41" t="s">
        <v>25</v>
      </c>
    </row>
    <row r="42" spans="2:19" x14ac:dyDescent="0.25">
      <c r="B42" s="4">
        <v>44218.377332060183</v>
      </c>
      <c r="C42">
        <v>1.5</v>
      </c>
      <c r="D42" t="s">
        <v>18</v>
      </c>
      <c r="E42" s="4">
        <v>44192.424317326389</v>
      </c>
      <c r="F42" t="s">
        <v>204</v>
      </c>
      <c r="G42" s="1">
        <v>44223</v>
      </c>
      <c r="H4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2" t="s">
        <v>105</v>
      </c>
      <c r="J42" t="str">
        <f>VLOOKUP(Table_SSQL1022_altairprod_TBL_WORKORDER[[#This Row],[FK_CODE_PMSHEET]],[1]!Tableau_Lancer_la_requête_à_partir_de_ALTAIR91024[[FK_CODE_PMSHEET]:[DESCRIPTION]],4,FALSE)</f>
        <v>REFROIDISSEUR</v>
      </c>
      <c r="K42" t="s">
        <v>205</v>
      </c>
      <c r="L42" t="str">
        <f>RIGHT(LEFT(Table_SSQL1022_altairprod_TBL_WORKORDER[[#This Row],[Location]],7),4)</f>
        <v>PRX3</v>
      </c>
      <c r="M42" t="s">
        <v>206</v>
      </c>
      <c r="N42" t="s">
        <v>207</v>
      </c>
      <c r="Q42" t="s">
        <v>24</v>
      </c>
      <c r="S42" t="s">
        <v>25</v>
      </c>
    </row>
    <row r="43" spans="2:19" x14ac:dyDescent="0.25">
      <c r="B43" s="4">
        <v>44223.612645752313</v>
      </c>
      <c r="C43">
        <v>1</v>
      </c>
      <c r="D43" t="s">
        <v>18</v>
      </c>
      <c r="E43" s="4">
        <v>44199.400046527779</v>
      </c>
      <c r="F43" t="s">
        <v>208</v>
      </c>
      <c r="G43" s="1">
        <v>44228.65</v>
      </c>
      <c r="H4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43" t="s">
        <v>84</v>
      </c>
      <c r="J43" t="str">
        <f>VLOOKUP(Table_SSQL1022_altairprod_TBL_WORKORDER[[#This Row],[FK_CODE_PMSHEET]],[1]!Tableau_Lancer_la_requête_à_partir_de_ALTAIR91024[[FK_CODE_PMSHEET]:[DESCRIPTION]],4,FALSE)</f>
        <v>SECHEUR</v>
      </c>
      <c r="K43" t="s">
        <v>209</v>
      </c>
      <c r="L43" t="str">
        <f>RIGHT(LEFT(Table_SSQL1022_altairprod_TBL_WORKORDER[[#This Row],[Location]],7),4)</f>
        <v>PRX2</v>
      </c>
      <c r="M43" t="s">
        <v>210</v>
      </c>
      <c r="N43" t="s">
        <v>211</v>
      </c>
      <c r="Q43" t="s">
        <v>24</v>
      </c>
      <c r="S43" t="s">
        <v>25</v>
      </c>
    </row>
    <row r="44" spans="2:19" x14ac:dyDescent="0.25">
      <c r="B44" s="4"/>
      <c r="C44">
        <v>1</v>
      </c>
      <c r="D44" t="s">
        <v>56</v>
      </c>
      <c r="E44" s="4">
        <v>44199.400048993055</v>
      </c>
      <c r="F44" t="s">
        <v>212</v>
      </c>
      <c r="G44" s="1">
        <v>44228.679166666669</v>
      </c>
      <c r="H4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44" t="s">
        <v>20</v>
      </c>
      <c r="J44" t="str">
        <f>VLOOKUP(Table_SSQL1022_altairprod_TBL_WORKORDER[[#This Row],[FK_CODE_PMSHEET]],[1]!Tableau_Lancer_la_requête_à_partir_de_ALTAIR91024[[FK_CODE_PMSHEET]:[DESCRIPTION]],4,FALSE)</f>
        <v>REFROIDISSEUR</v>
      </c>
      <c r="K44" t="s">
        <v>213</v>
      </c>
      <c r="L44" t="str">
        <f>RIGHT(LEFT(Table_SSQL1022_altairprod_TBL_WORKORDER[[#This Row],[Location]],7),4)</f>
        <v>PRX5</v>
      </c>
      <c r="M44" t="s">
        <v>214</v>
      </c>
      <c r="N44" t="s">
        <v>215</v>
      </c>
      <c r="Q44" t="s">
        <v>24</v>
      </c>
      <c r="S44" t="s">
        <v>25</v>
      </c>
    </row>
    <row r="45" spans="2:19" x14ac:dyDescent="0.25">
      <c r="B45" s="4">
        <v>44207.398441122685</v>
      </c>
      <c r="C45">
        <v>1</v>
      </c>
      <c r="D45" t="s">
        <v>18</v>
      </c>
      <c r="E45" s="4">
        <v>44201.400001388887</v>
      </c>
      <c r="F45" t="s">
        <v>216</v>
      </c>
      <c r="G45" s="1">
        <v>44207</v>
      </c>
      <c r="H4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5" t="s">
        <v>217</v>
      </c>
      <c r="J45" t="str">
        <f>VLOOKUP(Table_SSQL1022_altairprod_TBL_WORKORDER[[#This Row],[FK_CODE_PMSHEET]],[1]!Tableau_Lancer_la_requête_à_partir_de_ALTAIR91024[[FK_CODE_PMSHEET]:[DESCRIPTION]],4,FALSE)</f>
        <v>M1-ALIMENTATION</v>
      </c>
      <c r="K45" t="s">
        <v>218</v>
      </c>
      <c r="L45" t="str">
        <f>RIGHT(LEFT(Table_SSQL1022_altairprod_TBL_WORKORDER[[#This Row],[Location]],7),4)</f>
        <v>PRX1</v>
      </c>
      <c r="M45" t="s">
        <v>219</v>
      </c>
      <c r="N45" t="s">
        <v>220</v>
      </c>
      <c r="Q45" t="s">
        <v>221</v>
      </c>
      <c r="S45" t="s">
        <v>25</v>
      </c>
    </row>
    <row r="46" spans="2:19" x14ac:dyDescent="0.25">
      <c r="B46" s="4"/>
      <c r="C46">
        <v>1</v>
      </c>
      <c r="D46" t="s">
        <v>56</v>
      </c>
      <c r="E46" s="4">
        <v>44201.400005289353</v>
      </c>
      <c r="F46" t="s">
        <v>222</v>
      </c>
      <c r="G46" s="1">
        <v>44207</v>
      </c>
      <c r="H4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6" t="s">
        <v>223</v>
      </c>
      <c r="J46" t="str">
        <f>VLOOKUP(Table_SSQL1022_altairprod_TBL_WORKORDER[[#This Row],[FK_CODE_PMSHEET]],[1]!Tableau_Lancer_la_requête_à_partir_de_ALTAIR91024[[FK_CODE_PMSHEET]:[DESCRIPTION]],4,FALSE)</f>
        <v>M3-ALIMENTATION</v>
      </c>
      <c r="L46" t="str">
        <f>RIGHT(LEFT(Table_SSQL1022_altairprod_TBL_WORKORDER[[#This Row],[Location]],7),4)</f>
        <v>PRX3</v>
      </c>
      <c r="M46" t="s">
        <v>224</v>
      </c>
      <c r="N46" t="s">
        <v>225</v>
      </c>
      <c r="Q46" t="s">
        <v>221</v>
      </c>
      <c r="S46" t="s">
        <v>25</v>
      </c>
    </row>
    <row r="47" spans="2:19" x14ac:dyDescent="0.25">
      <c r="B47" s="4"/>
      <c r="C47">
        <v>1</v>
      </c>
      <c r="D47" t="s">
        <v>56</v>
      </c>
      <c r="E47" s="4">
        <v>44201.400006134259</v>
      </c>
      <c r="F47" t="s">
        <v>226</v>
      </c>
      <c r="G47" s="1">
        <v>44207</v>
      </c>
      <c r="H4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7" t="s">
        <v>227</v>
      </c>
      <c r="J47" t="e">
        <f>VLOOKUP(Table_SSQL1022_altairprod_TBL_WORKORDER[[#This Row],[FK_CODE_PMSHEET]],[1]!Tableau_Lancer_la_requête_à_partir_de_ALTAIR91024[[FK_CODE_PMSHEET]:[DESCRIPTION]],4,FALSE)</f>
        <v>#N/A</v>
      </c>
      <c r="L47" t="str">
        <f>RIGHT(LEFT(Table_SSQL1022_altairprod_TBL_WORKORDER[[#This Row],[Location]],7),4)</f>
        <v>PRX5</v>
      </c>
      <c r="M47" t="s">
        <v>228</v>
      </c>
      <c r="N47" t="s">
        <v>229</v>
      </c>
      <c r="Q47" t="s">
        <v>221</v>
      </c>
      <c r="S47" t="s">
        <v>25</v>
      </c>
    </row>
    <row r="48" spans="2:19" x14ac:dyDescent="0.25">
      <c r="B48" s="4">
        <v>44208.447936805554</v>
      </c>
      <c r="C48">
        <v>1</v>
      </c>
      <c r="D48" t="s">
        <v>18</v>
      </c>
      <c r="E48" s="4">
        <v>44201.400007719909</v>
      </c>
      <c r="F48" t="s">
        <v>230</v>
      </c>
      <c r="G48" s="1">
        <v>44214</v>
      </c>
      <c r="H4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8" t="s">
        <v>100</v>
      </c>
      <c r="J48" t="str">
        <f>VLOOKUP(Table_SSQL1022_altairprod_TBL_WORKORDER[[#This Row],[FK_CODE_PMSHEET]],[1]!Tableau_Lancer_la_requête_à_partir_de_ALTAIR91024[[FK_CODE_PMSHEET]:[DESCRIPTION]],4,FALSE)</f>
        <v>VALORISATION</v>
      </c>
      <c r="K48" t="s">
        <v>231</v>
      </c>
      <c r="L48" t="str">
        <f>RIGHT(LEFT(Table_SSQL1022_altairprod_TBL_WORKORDER[[#This Row],[Location]],7),4)</f>
        <v>PRX2</v>
      </c>
      <c r="M48" t="s">
        <v>232</v>
      </c>
      <c r="N48" t="s">
        <v>233</v>
      </c>
      <c r="Q48" t="s">
        <v>221</v>
      </c>
      <c r="S48" t="s">
        <v>25</v>
      </c>
    </row>
    <row r="49" spans="2:19" x14ac:dyDescent="0.25">
      <c r="B49" s="4"/>
      <c r="C49">
        <v>1</v>
      </c>
      <c r="D49" t="s">
        <v>56</v>
      </c>
      <c r="E49" s="4">
        <v>44201.400008645833</v>
      </c>
      <c r="F49" t="s">
        <v>234</v>
      </c>
      <c r="G49" s="1">
        <v>44214</v>
      </c>
      <c r="H4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49" t="s">
        <v>235</v>
      </c>
      <c r="J49" t="str">
        <f>VLOOKUP(Table_SSQL1022_altairprod_TBL_WORKORDER[[#This Row],[FK_CODE_PMSHEET]],[1]!Tableau_Lancer_la_requête_à_partir_de_ALTAIR91024[[FK_CODE_PMSHEET]:[DESCRIPTION]],4,FALSE)</f>
        <v>VALORISATION</v>
      </c>
      <c r="L49" t="str">
        <f>RIGHT(LEFT(Table_SSQL1022_altairprod_TBL_WORKORDER[[#This Row],[Location]],7),4)</f>
        <v>PRX4</v>
      </c>
      <c r="M49" t="s">
        <v>236</v>
      </c>
      <c r="N49" t="s">
        <v>237</v>
      </c>
      <c r="Q49" t="s">
        <v>221</v>
      </c>
      <c r="S49" t="s">
        <v>25</v>
      </c>
    </row>
    <row r="50" spans="2:19" x14ac:dyDescent="0.25">
      <c r="B50" s="4">
        <v>44202.689770798614</v>
      </c>
      <c r="C50">
        <v>1</v>
      </c>
      <c r="D50" t="s">
        <v>18</v>
      </c>
      <c r="E50" s="4">
        <v>44202.300700925924</v>
      </c>
      <c r="F50" t="s">
        <v>238</v>
      </c>
      <c r="G50" s="1">
        <v>44202.300694444442</v>
      </c>
      <c r="H5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50" t="s">
        <v>239</v>
      </c>
      <c r="J50" t="e">
        <f>VLOOKUP(Table_SSQL1022_altairprod_TBL_WORKORDER[[#This Row],[FK_CODE_PMSHEET]],[1]!Tableau_Lancer_la_requête_à_partir_de_ALTAIR91024[[FK_CODE_PMSHEET]:[DESCRIPTION]],4,FALSE)</f>
        <v>#N/A</v>
      </c>
      <c r="K50" t="s">
        <v>240</v>
      </c>
      <c r="L50" t="str">
        <f>RIGHT(LEFT(Table_SSQL1022_altairprod_TBL_WORKORDER[[#This Row],[Location]],7),4)</f>
        <v>PRRE</v>
      </c>
      <c r="M50" t="s">
        <v>241</v>
      </c>
      <c r="N50" t="s">
        <v>242</v>
      </c>
      <c r="Q50" t="s">
        <v>243</v>
      </c>
      <c r="S50" t="s">
        <v>154</v>
      </c>
    </row>
    <row r="51" spans="2:19" x14ac:dyDescent="0.25">
      <c r="B51" s="4">
        <v>44202.46962708333</v>
      </c>
      <c r="C51">
        <v>3</v>
      </c>
      <c r="D51" t="s">
        <v>18</v>
      </c>
      <c r="E51" s="4">
        <v>44202.461389004631</v>
      </c>
      <c r="F51" t="s">
        <v>244</v>
      </c>
      <c r="G51" s="1">
        <v>44197.461111111108</v>
      </c>
      <c r="H5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51" t="s">
        <v>245</v>
      </c>
      <c r="J51" t="str">
        <f>VLOOKUP(Table_SSQL1022_altairprod_TBL_WORKORDER[[#This Row],[FK_CODE_PMSHEET]],[1]!Tableau_Lancer_la_requête_à_partir_de_ALTAIR91024[[FK_CODE_PMSHEET]:[DESCRIPTION]],4,FALSE)</f>
        <v>ENROBAGE</v>
      </c>
      <c r="K51" t="s">
        <v>246</v>
      </c>
      <c r="L51" t="str">
        <f>RIGHT(LEFT(Table_SSQL1022_altairprod_TBL_WORKORDER[[#This Row],[Location]],7),4)</f>
        <v>PRX1</v>
      </c>
      <c r="M51" t="s">
        <v>247</v>
      </c>
      <c r="N51" t="s">
        <v>248</v>
      </c>
      <c r="Q51" t="s">
        <v>249</v>
      </c>
      <c r="R51" t="s">
        <v>98</v>
      </c>
      <c r="S51" t="s">
        <v>98</v>
      </c>
    </row>
    <row r="52" spans="2:19" x14ac:dyDescent="0.25">
      <c r="B52" s="4"/>
      <c r="C52">
        <v>2</v>
      </c>
      <c r="D52" t="s">
        <v>56</v>
      </c>
      <c r="E52" s="4">
        <v>44203.400020717592</v>
      </c>
      <c r="F52" t="s">
        <v>250</v>
      </c>
      <c r="G52" s="1">
        <v>44233.64166666667</v>
      </c>
      <c r="H5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52" t="s">
        <v>251</v>
      </c>
      <c r="J52" t="str">
        <f>VLOOKUP(Table_SSQL1022_altairprod_TBL_WORKORDER[[#This Row],[FK_CODE_PMSHEET]],[1]!Tableau_Lancer_la_requête_à_partir_de_ALTAIR91024[[FK_CODE_PMSHEET]:[DESCRIPTION]],4,FALSE)</f>
        <v>RECEPTION-STOCKAGE</v>
      </c>
      <c r="K52" t="s">
        <v>252</v>
      </c>
      <c r="L52" t="str">
        <f>RIGHT(LEFT(Table_SSQL1022_altairprod_TBL_WORKORDER[[#This Row],[Location]],7),4)</f>
        <v>PRRE</v>
      </c>
      <c r="M52" t="s">
        <v>253</v>
      </c>
      <c r="N52" t="s">
        <v>254</v>
      </c>
      <c r="Q52" t="s">
        <v>46</v>
      </c>
      <c r="S52" t="s">
        <v>25</v>
      </c>
    </row>
    <row r="53" spans="2:19" x14ac:dyDescent="0.25">
      <c r="B53" s="4"/>
      <c r="C53">
        <v>2</v>
      </c>
      <c r="D53" t="s">
        <v>56</v>
      </c>
      <c r="E53" s="4">
        <v>44203.40002789352</v>
      </c>
      <c r="F53" t="s">
        <v>457</v>
      </c>
      <c r="G53" s="1">
        <v>44233.64166666667</v>
      </c>
      <c r="H5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53" t="s">
        <v>251</v>
      </c>
      <c r="J53" t="str">
        <f>VLOOKUP(Table_SSQL1022_altairprod_TBL_WORKORDER[[#This Row],[FK_CODE_PMSHEET]],[1]!Tableau_Lancer_la_requête_à_partir_de_ALTAIR91024[[FK_CODE_PMSHEET]:[DESCRIPTION]],4,FALSE)</f>
        <v>RECEPTION-STOCKAGE</v>
      </c>
      <c r="K53" t="s">
        <v>458</v>
      </c>
      <c r="L53" t="str">
        <f>RIGHT(LEFT(Table_SSQL1022_altairprod_TBL_WORKORDER[[#This Row],[Location]],7),4)</f>
        <v>PRRE</v>
      </c>
      <c r="M53" t="s">
        <v>459</v>
      </c>
      <c r="N53" t="s">
        <v>460</v>
      </c>
      <c r="Q53" t="s">
        <v>46</v>
      </c>
      <c r="S53" t="s">
        <v>25</v>
      </c>
    </row>
    <row r="54" spans="2:19" x14ac:dyDescent="0.25">
      <c r="B54" s="4"/>
      <c r="C54">
        <v>1.5</v>
      </c>
      <c r="D54" t="s">
        <v>56</v>
      </c>
      <c r="E54" s="4">
        <v>44203.400040011576</v>
      </c>
      <c r="F54" t="s">
        <v>461</v>
      </c>
      <c r="G54" s="1">
        <v>44233.64166666667</v>
      </c>
      <c r="H5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54" t="s">
        <v>166</v>
      </c>
      <c r="J54" t="e">
        <f>VLOOKUP(Table_SSQL1022_altairprod_TBL_WORKORDER[[#This Row],[FK_CODE_PMSHEET]],[1]!Tableau_Lancer_la_requête_à_partir_de_ALTAIR91024[[FK_CODE_PMSHEET]:[DESCRIPTION]],4,FALSE)</f>
        <v>#N/A</v>
      </c>
      <c r="K54" t="s">
        <v>462</v>
      </c>
      <c r="L54" t="str">
        <f>RIGHT(LEFT(Table_SSQL1022_altairprod_TBL_WORKORDER[[#This Row],[Location]],7),4)</f>
        <v>PRX4</v>
      </c>
      <c r="M54" t="s">
        <v>463</v>
      </c>
      <c r="N54" t="s">
        <v>464</v>
      </c>
      <c r="Q54" t="s">
        <v>24</v>
      </c>
      <c r="S54" t="s">
        <v>25</v>
      </c>
    </row>
    <row r="55" spans="2:19" x14ac:dyDescent="0.25">
      <c r="B55" s="4"/>
      <c r="C55">
        <v>1.5</v>
      </c>
      <c r="D55" t="s">
        <v>56</v>
      </c>
      <c r="E55" s="4">
        <v>44203.400066666669</v>
      </c>
      <c r="F55" t="s">
        <v>465</v>
      </c>
      <c r="G55" s="1">
        <v>44233.641723113426</v>
      </c>
      <c r="H5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55" t="s">
        <v>183</v>
      </c>
      <c r="J55" t="e">
        <f>VLOOKUP(Table_SSQL1022_altairprod_TBL_WORKORDER[[#This Row],[FK_CODE_PMSHEET]],[1]!Tableau_Lancer_la_requête_à_partir_de_ALTAIR91024[[FK_CODE_PMSHEET]:[DESCRIPTION]],4,FALSE)</f>
        <v>#N/A</v>
      </c>
      <c r="L55" t="str">
        <f>RIGHT(LEFT(Table_SSQL1022_altairprod_TBL_WORKORDER[[#This Row],[Location]],7),4)</f>
        <v>PRGG</v>
      </c>
      <c r="M55" t="s">
        <v>466</v>
      </c>
      <c r="N55" t="s">
        <v>467</v>
      </c>
      <c r="Q55" t="s">
        <v>24</v>
      </c>
      <c r="S55" t="s">
        <v>25</v>
      </c>
    </row>
    <row r="56" spans="2:19" x14ac:dyDescent="0.25">
      <c r="B56" s="4"/>
      <c r="C56">
        <v>4</v>
      </c>
      <c r="D56" t="s">
        <v>56</v>
      </c>
      <c r="E56" s="4">
        <v>44203.400067858798</v>
      </c>
      <c r="F56" t="s">
        <v>145</v>
      </c>
      <c r="G56" s="1">
        <v>44233.64166666667</v>
      </c>
      <c r="H5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56" t="s">
        <v>146</v>
      </c>
      <c r="J56" t="str">
        <f>VLOOKUP(Table_SSQL1022_altairprod_TBL_WORKORDER[[#This Row],[FK_CODE_PMSHEET]],[1]!Tableau_Lancer_la_requête_à_partir_de_ALTAIR91024[[FK_CODE_PMSHEET]:[DESCRIPTION]],4,FALSE)</f>
        <v>EXTRUDEUR</v>
      </c>
      <c r="K56" t="s">
        <v>147</v>
      </c>
      <c r="L56" t="str">
        <f>RIGHT(LEFT(Table_SSQL1022_altairprod_TBL_WORKORDER[[#This Row],[Location]],7),4)</f>
        <v>PRX5</v>
      </c>
      <c r="M56" t="s">
        <v>148</v>
      </c>
      <c r="N56" t="s">
        <v>149</v>
      </c>
      <c r="Q56" t="s">
        <v>24</v>
      </c>
      <c r="S56" t="s">
        <v>25</v>
      </c>
    </row>
    <row r="57" spans="2:19" x14ac:dyDescent="0.25">
      <c r="B57" s="4">
        <v>44204.512378206018</v>
      </c>
      <c r="C57">
        <v>1</v>
      </c>
      <c r="D57" t="s">
        <v>18</v>
      </c>
      <c r="E57" s="4">
        <v>44203.488812268515</v>
      </c>
      <c r="F57" t="s">
        <v>150</v>
      </c>
      <c r="G57" s="1">
        <v>44203.488194444442</v>
      </c>
      <c r="H5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57" t="s">
        <v>37</v>
      </c>
      <c r="J57" t="e">
        <f>VLOOKUP(Table_SSQL1022_altairprod_TBL_WORKORDER[[#This Row],[FK_CODE_PMSHEET]],[1]!Tableau_Lancer_la_requête_à_partir_de_ALTAIR91024[[FK_CODE_PMSHEET]:[DESCRIPTION]],4,FALSE)</f>
        <v>#N/A</v>
      </c>
      <c r="K57" t="s">
        <v>151</v>
      </c>
      <c r="L57" t="str">
        <f>RIGHT(LEFT(Table_SSQL1022_altairprod_TBL_WORKORDER[[#This Row],[Location]],7),4)</f>
        <v>PRGG</v>
      </c>
      <c r="M57" t="s">
        <v>152</v>
      </c>
      <c r="N57" t="s">
        <v>153</v>
      </c>
      <c r="Q57" t="s">
        <v>24</v>
      </c>
      <c r="S57" t="s">
        <v>154</v>
      </c>
    </row>
    <row r="58" spans="2:19" x14ac:dyDescent="0.25">
      <c r="B58" s="4">
        <v>44196.575716319443</v>
      </c>
      <c r="C58">
        <v>2.5</v>
      </c>
      <c r="D58" t="s">
        <v>18</v>
      </c>
      <c r="E58" s="4">
        <v>44172.418752743055</v>
      </c>
      <c r="F58" t="s">
        <v>73</v>
      </c>
      <c r="G58" s="1">
        <v>44197</v>
      </c>
      <c r="H5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58" t="s">
        <v>74</v>
      </c>
      <c r="J58" t="str">
        <f>VLOOKUP(Table_SSQL1022_altairprod_TBL_WORKORDER[[#This Row],[FK_CODE_PMSHEET]],[1]!Tableau_Lancer_la_requête_à_partir_de_ALTAIR91024[[FK_CODE_PMSHEET]:[DESCRIPTION]],4,FALSE)</f>
        <v>REFROIDISSEUR</v>
      </c>
      <c r="K58" t="s">
        <v>75</v>
      </c>
      <c r="L58" t="str">
        <f>RIGHT(LEFT(Table_SSQL1022_altairprod_TBL_WORKORDER[[#This Row],[Location]],7),4)</f>
        <v>PRX2</v>
      </c>
      <c r="M58" t="s">
        <v>472</v>
      </c>
      <c r="N58" t="s">
        <v>77</v>
      </c>
      <c r="Q58" t="s">
        <v>24</v>
      </c>
      <c r="S58" t="s">
        <v>25</v>
      </c>
    </row>
    <row r="59" spans="2:19" x14ac:dyDescent="0.25">
      <c r="B59" s="4">
        <v>44204.582388391202</v>
      </c>
      <c r="C59">
        <v>1</v>
      </c>
      <c r="D59" t="s">
        <v>18</v>
      </c>
      <c r="E59" s="4">
        <v>44172.418754398146</v>
      </c>
      <c r="F59" t="s">
        <v>473</v>
      </c>
      <c r="G59" s="1">
        <v>44197.592361111114</v>
      </c>
      <c r="H5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59" t="s">
        <v>474</v>
      </c>
      <c r="J59" t="str">
        <f>VLOOKUP(Table_SSQL1022_altairprod_TBL_WORKORDER[[#This Row],[FK_CODE_PMSHEET]],[1]!Tableau_Lancer_la_requête_à_partir_de_ALTAIR91024[[FK_CODE_PMSHEET]:[DESCRIPTION]],4,FALSE)</f>
        <v>REFROIDISSEUR</v>
      </c>
      <c r="K59" t="s">
        <v>475</v>
      </c>
      <c r="L59" t="str">
        <f>RIGHT(LEFT(Table_SSQL1022_altairprod_TBL_WORKORDER[[#This Row],[Location]],7),4)</f>
        <v>PRX4</v>
      </c>
      <c r="M59" t="s">
        <v>476</v>
      </c>
      <c r="N59" t="s">
        <v>477</v>
      </c>
      <c r="Q59" t="s">
        <v>24</v>
      </c>
      <c r="S59" t="s">
        <v>25</v>
      </c>
    </row>
    <row r="60" spans="2:19" x14ac:dyDescent="0.25">
      <c r="B60" s="4">
        <v>44204.583385185186</v>
      </c>
      <c r="C60">
        <v>1</v>
      </c>
      <c r="D60" t="s">
        <v>18</v>
      </c>
      <c r="E60" s="4">
        <v>44172.41875798611</v>
      </c>
      <c r="F60" t="s">
        <v>478</v>
      </c>
      <c r="G60" s="1">
        <v>44197.583333333336</v>
      </c>
      <c r="H6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0" t="s">
        <v>166</v>
      </c>
      <c r="J60" t="str">
        <f>VLOOKUP(Table_SSQL1022_altairprod_TBL_WORKORDER[[#This Row],[FK_CODE_PMSHEET]],[1]!Tableau_Lancer_la_requête_à_partir_de_ALTAIR91024[[FK_CODE_PMSHEET]:[DESCRIPTION]],4,FALSE)</f>
        <v>SECHEUR</v>
      </c>
      <c r="K60" t="s">
        <v>479</v>
      </c>
      <c r="L60" t="str">
        <f>RIGHT(LEFT(Table_SSQL1022_altairprod_TBL_WORKORDER[[#This Row],[Location]],7),4)</f>
        <v>PRX4</v>
      </c>
      <c r="M60" t="s">
        <v>480</v>
      </c>
      <c r="N60" t="s">
        <v>481</v>
      </c>
      <c r="Q60" t="s">
        <v>24</v>
      </c>
      <c r="S60" t="s">
        <v>25</v>
      </c>
    </row>
    <row r="61" spans="2:19" x14ac:dyDescent="0.25">
      <c r="B61" s="4">
        <v>44207.402734918978</v>
      </c>
      <c r="C61">
        <v>4</v>
      </c>
      <c r="D61" t="s">
        <v>18</v>
      </c>
      <c r="E61" s="4">
        <v>44172.41876079861</v>
      </c>
      <c r="F61" t="s">
        <v>482</v>
      </c>
      <c r="G61" s="1">
        <v>44197</v>
      </c>
      <c r="H6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1" t="s">
        <v>100</v>
      </c>
      <c r="J61" t="str">
        <f>VLOOKUP(Table_SSQL1022_altairprod_TBL_WORKORDER[[#This Row],[FK_CODE_PMSHEET]],[1]!Tableau_Lancer_la_requête_à_partir_de_ALTAIR91024[[FK_CODE_PMSHEET]:[DESCRIPTION]],4,FALSE)</f>
        <v>VALORISATION</v>
      </c>
      <c r="K61" t="s">
        <v>483</v>
      </c>
      <c r="L61" t="str">
        <f>RIGHT(LEFT(Table_SSQL1022_altairprod_TBL_WORKORDER[[#This Row],[Location]],7),4)</f>
        <v>PRX2</v>
      </c>
      <c r="M61" t="s">
        <v>484</v>
      </c>
      <c r="N61" t="s">
        <v>485</v>
      </c>
      <c r="Q61" t="s">
        <v>24</v>
      </c>
      <c r="S61" t="s">
        <v>25</v>
      </c>
    </row>
    <row r="62" spans="2:19" x14ac:dyDescent="0.25">
      <c r="B62" s="4">
        <v>44208.559044525464</v>
      </c>
      <c r="C62">
        <v>1</v>
      </c>
      <c r="D62" t="s">
        <v>18</v>
      </c>
      <c r="E62" s="4">
        <v>44172.420834641205</v>
      </c>
      <c r="F62" t="s">
        <v>486</v>
      </c>
      <c r="G62" s="1">
        <v>44197.585416666669</v>
      </c>
      <c r="H6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2" t="s">
        <v>166</v>
      </c>
      <c r="J62" t="str">
        <f>VLOOKUP(Table_SSQL1022_altairprod_TBL_WORKORDER[[#This Row],[FK_CODE_PMSHEET]],[1]!Tableau_Lancer_la_requête_à_partir_de_ALTAIR91024[[FK_CODE_PMSHEET]:[DESCRIPTION]],4,FALSE)</f>
        <v>SECHEUR</v>
      </c>
      <c r="K62" t="s">
        <v>487</v>
      </c>
      <c r="L62" t="str">
        <f>RIGHT(LEFT(Table_SSQL1022_altairprod_TBL_WORKORDER[[#This Row],[Location]],7),4)</f>
        <v>PRX4</v>
      </c>
      <c r="M62" t="s">
        <v>488</v>
      </c>
      <c r="N62" t="s">
        <v>489</v>
      </c>
      <c r="Q62" t="s">
        <v>24</v>
      </c>
      <c r="S62" t="s">
        <v>25</v>
      </c>
    </row>
    <row r="63" spans="2:19" x14ac:dyDescent="0.25">
      <c r="B63" s="4">
        <v>44208.558386956021</v>
      </c>
      <c r="C63">
        <v>1</v>
      </c>
      <c r="D63" t="s">
        <v>18</v>
      </c>
      <c r="E63" s="4">
        <v>44172.424306678244</v>
      </c>
      <c r="F63" t="s">
        <v>490</v>
      </c>
      <c r="G63" s="1">
        <v>44197.584722222222</v>
      </c>
      <c r="H6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3" t="s">
        <v>166</v>
      </c>
      <c r="J63" t="str">
        <f>VLOOKUP(Table_SSQL1022_altairprod_TBL_WORKORDER[[#This Row],[FK_CODE_PMSHEET]],[1]!Tableau_Lancer_la_requête_à_partir_de_ALTAIR91024[[FK_CODE_PMSHEET]:[DESCRIPTION]],4,FALSE)</f>
        <v>SECHEUR</v>
      </c>
      <c r="K63" t="s">
        <v>491</v>
      </c>
      <c r="L63" t="str">
        <f>RIGHT(LEFT(Table_SSQL1022_altairprod_TBL_WORKORDER[[#This Row],[Location]],7),4)</f>
        <v>PRX4</v>
      </c>
      <c r="M63" t="s">
        <v>492</v>
      </c>
      <c r="N63" t="s">
        <v>493</v>
      </c>
      <c r="Q63" t="s">
        <v>24</v>
      </c>
      <c r="S63" t="s">
        <v>25</v>
      </c>
    </row>
    <row r="64" spans="2:19" x14ac:dyDescent="0.25">
      <c r="B64" s="4">
        <v>44218.599601504633</v>
      </c>
      <c r="C64">
        <v>1</v>
      </c>
      <c r="D64" t="s">
        <v>18</v>
      </c>
      <c r="E64" s="4">
        <v>44194.424307141206</v>
      </c>
      <c r="F64" t="s">
        <v>400</v>
      </c>
      <c r="G64" s="1">
        <v>44224.625694444447</v>
      </c>
      <c r="H6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4" t="s">
        <v>304</v>
      </c>
      <c r="J64" t="str">
        <f>VLOOKUP(Table_SSQL1022_altairprod_TBL_WORKORDER[[#This Row],[FK_CODE_PMSHEET]],[1]!Tableau_Lancer_la_requête_à_partir_de_ALTAIR91024[[FK_CODE_PMSHEET]:[DESCRIPTION]],4,FALSE)</f>
        <v>EXTRUDEUR</v>
      </c>
      <c r="K64" t="s">
        <v>401</v>
      </c>
      <c r="L64" t="str">
        <f>RIGHT(LEFT(Table_SSQL1022_altairprod_TBL_WORKORDER[[#This Row],[Location]],7),4)</f>
        <v>PRX3</v>
      </c>
      <c r="M64" t="s">
        <v>402</v>
      </c>
      <c r="N64" t="s">
        <v>403</v>
      </c>
      <c r="Q64" t="s">
        <v>24</v>
      </c>
      <c r="S64" t="s">
        <v>25</v>
      </c>
    </row>
    <row r="65" spans="2:19" x14ac:dyDescent="0.25">
      <c r="B65" s="4">
        <v>44204.630443518516</v>
      </c>
      <c r="C65">
        <v>3</v>
      </c>
      <c r="D65" t="s">
        <v>18</v>
      </c>
      <c r="E65" s="4">
        <v>44195.400011226855</v>
      </c>
      <c r="F65" t="s">
        <v>404</v>
      </c>
      <c r="G65" s="1">
        <v>44197</v>
      </c>
      <c r="H6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65" t="s">
        <v>42</v>
      </c>
      <c r="J65" t="str">
        <f>VLOOKUP(Table_SSQL1022_altairprod_TBL_WORKORDER[[#This Row],[FK_CODE_PMSHEET]],[1]!Tableau_Lancer_la_requête_à_partir_de_ALTAIR91024[[FK_CODE_PMSHEET]:[DESCRIPTION]],4,FALSE)</f>
        <v>STATION BENNE PESEUSE</v>
      </c>
      <c r="K65" t="s">
        <v>405</v>
      </c>
      <c r="L65" t="str">
        <f>RIGHT(LEFT(Table_SSQL1022_altairprod_TBL_WORKORDER[[#This Row],[Location]],7),4)</f>
        <v>PRGG</v>
      </c>
      <c r="M65" t="s">
        <v>406</v>
      </c>
      <c r="N65" t="s">
        <v>407</v>
      </c>
      <c r="Q65" t="s">
        <v>46</v>
      </c>
      <c r="S65" t="s">
        <v>25</v>
      </c>
    </row>
    <row r="66" spans="2:19" x14ac:dyDescent="0.25">
      <c r="B66" s="4"/>
      <c r="C66">
        <v>1</v>
      </c>
      <c r="D66" t="s">
        <v>56</v>
      </c>
      <c r="E66" s="4">
        <v>44196.400001423608</v>
      </c>
      <c r="F66" t="s">
        <v>408</v>
      </c>
      <c r="G66" s="1">
        <v>44226</v>
      </c>
      <c r="H6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66" t="s">
        <v>42</v>
      </c>
      <c r="J66" t="str">
        <f>VLOOKUP(Table_SSQL1022_altairprod_TBL_WORKORDER[[#This Row],[FK_CODE_PMSHEET]],[1]!Tableau_Lancer_la_requête_à_partir_de_ALTAIR91024[[FK_CODE_PMSHEET]:[DESCRIPTION]],4,FALSE)</f>
        <v>STATION BENNE PESEUSE</v>
      </c>
      <c r="K66" t="s">
        <v>409</v>
      </c>
      <c r="L66" t="str">
        <f>RIGHT(LEFT(Table_SSQL1022_altairprod_TBL_WORKORDER[[#This Row],[Location]],7),4)</f>
        <v>PRGG</v>
      </c>
      <c r="M66" t="s">
        <v>410</v>
      </c>
      <c r="N66" t="s">
        <v>411</v>
      </c>
      <c r="Q66" t="s">
        <v>46</v>
      </c>
      <c r="S66" t="s">
        <v>25</v>
      </c>
    </row>
    <row r="67" spans="2:19" x14ac:dyDescent="0.25">
      <c r="B67" s="4"/>
      <c r="C67">
        <v>1</v>
      </c>
      <c r="D67" t="s">
        <v>56</v>
      </c>
      <c r="E67" s="4">
        <v>44197.400003703704</v>
      </c>
      <c r="F67" t="s">
        <v>412</v>
      </c>
      <c r="G67" s="1">
        <v>44228</v>
      </c>
      <c r="H6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67" t="s">
        <v>32</v>
      </c>
      <c r="J67" t="str">
        <f>VLOOKUP(Table_SSQL1022_altairprod_TBL_WORKORDER[[#This Row],[FK_CODE_PMSHEET]],[1]!Tableau_Lancer_la_requête_à_partir_de_ALTAIR91024[[FK_CODE_PMSHEET]:[DESCRIPTION]],4,FALSE)</f>
        <v>ENROBAGE</v>
      </c>
      <c r="K67" t="s">
        <v>413</v>
      </c>
      <c r="L67" t="str">
        <f>RIGHT(LEFT(Table_SSQL1022_altairprod_TBL_WORKORDER[[#This Row],[Location]],7),4)</f>
        <v>PRX5</v>
      </c>
      <c r="M67" t="s">
        <v>414</v>
      </c>
      <c r="N67" t="s">
        <v>415</v>
      </c>
      <c r="Q67" t="s">
        <v>249</v>
      </c>
      <c r="S67" t="s">
        <v>25</v>
      </c>
    </row>
    <row r="68" spans="2:19" x14ac:dyDescent="0.25">
      <c r="B68" s="4">
        <v>44228.453309340279</v>
      </c>
      <c r="C68">
        <v>2.5</v>
      </c>
      <c r="D68" t="s">
        <v>18</v>
      </c>
      <c r="E68" s="4">
        <v>44197.400009803241</v>
      </c>
      <c r="F68" t="s">
        <v>156</v>
      </c>
      <c r="G68" s="1">
        <v>44228</v>
      </c>
      <c r="H6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68" t="s">
        <v>157</v>
      </c>
      <c r="J68" t="str">
        <f>VLOOKUP(Table_SSQL1022_altairprod_TBL_WORKORDER[[#This Row],[FK_CODE_PMSHEET]],[1]!Tableau_Lancer_la_requête_à_partir_de_ALTAIR91024[[FK_CODE_PMSHEET]:[DESCRIPTION]],4,FALSE)</f>
        <v>SECHEUR</v>
      </c>
      <c r="K68" t="s">
        <v>158</v>
      </c>
      <c r="L68" t="str">
        <f>RIGHT(LEFT(Table_SSQL1022_altairprod_TBL_WORKORDER[[#This Row],[Location]],7),4)</f>
        <v>PRX3</v>
      </c>
      <c r="M68" t="s">
        <v>416</v>
      </c>
      <c r="N68" t="s">
        <v>160</v>
      </c>
      <c r="Q68" t="s">
        <v>24</v>
      </c>
      <c r="S68" t="s">
        <v>25</v>
      </c>
    </row>
    <row r="69" spans="2:19" x14ac:dyDescent="0.25">
      <c r="B69" s="4">
        <v>44218.383476620373</v>
      </c>
      <c r="C69">
        <v>0.5</v>
      </c>
      <c r="D69" t="s">
        <v>18</v>
      </c>
      <c r="E69" s="4">
        <v>44197.400015590276</v>
      </c>
      <c r="F69" t="s">
        <v>417</v>
      </c>
      <c r="G69" s="1">
        <v>44228</v>
      </c>
      <c r="H6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69" t="s">
        <v>105</v>
      </c>
      <c r="J69" t="str">
        <f>VLOOKUP(Table_SSQL1022_altairprod_TBL_WORKORDER[[#This Row],[FK_CODE_PMSHEET]],[1]!Tableau_Lancer_la_requête_à_partir_de_ALTAIR91024[[FK_CODE_PMSHEET]:[DESCRIPTION]],4,FALSE)</f>
        <v>REFROIDISSEUR</v>
      </c>
      <c r="K69" t="s">
        <v>418</v>
      </c>
      <c r="L69" t="str">
        <f>RIGHT(LEFT(Table_SSQL1022_altairprod_TBL_WORKORDER[[#This Row],[Location]],7),4)</f>
        <v>PRX3</v>
      </c>
      <c r="M69" t="s">
        <v>419</v>
      </c>
      <c r="N69" t="s">
        <v>420</v>
      </c>
      <c r="Q69" t="s">
        <v>24</v>
      </c>
      <c r="S69" t="s">
        <v>25</v>
      </c>
    </row>
    <row r="70" spans="2:19" x14ac:dyDescent="0.25">
      <c r="B70" s="4">
        <v>44230.655439930553</v>
      </c>
      <c r="C70">
        <v>2</v>
      </c>
      <c r="D70" t="s">
        <v>18</v>
      </c>
      <c r="E70" s="4">
        <v>44197.400018865737</v>
      </c>
      <c r="F70" t="s">
        <v>421</v>
      </c>
      <c r="G70" s="1">
        <v>44228.560416666667</v>
      </c>
      <c r="H7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0" t="s">
        <v>42</v>
      </c>
      <c r="J70" t="e">
        <f>VLOOKUP(Table_SSQL1022_altairprod_TBL_WORKORDER[[#This Row],[FK_CODE_PMSHEET]],[1]!Tableau_Lancer_la_requête_à_partir_de_ALTAIR91024[[FK_CODE_PMSHEET]:[DESCRIPTION]],4,FALSE)</f>
        <v>#N/A</v>
      </c>
      <c r="K70" t="s">
        <v>422</v>
      </c>
      <c r="L70" t="str">
        <f>RIGHT(LEFT(Table_SSQL1022_altairprod_TBL_WORKORDER[[#This Row],[Location]],7),4)</f>
        <v>PRGG</v>
      </c>
      <c r="M70" t="s">
        <v>423</v>
      </c>
      <c r="N70" t="s">
        <v>424</v>
      </c>
      <c r="Q70" t="s">
        <v>24</v>
      </c>
      <c r="S70" t="s">
        <v>25</v>
      </c>
    </row>
    <row r="71" spans="2:19" x14ac:dyDescent="0.25">
      <c r="B71" s="4">
        <v>44218.598318900462</v>
      </c>
      <c r="C71">
        <v>1</v>
      </c>
      <c r="D71" t="s">
        <v>18</v>
      </c>
      <c r="E71" s="4">
        <v>44197.400024270835</v>
      </c>
      <c r="F71" t="s">
        <v>425</v>
      </c>
      <c r="G71" s="1">
        <v>44228</v>
      </c>
      <c r="H7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1" t="s">
        <v>304</v>
      </c>
      <c r="J71" t="str">
        <f>VLOOKUP(Table_SSQL1022_altairprod_TBL_WORKORDER[[#This Row],[FK_CODE_PMSHEET]],[1]!Tableau_Lancer_la_requête_à_partir_de_ALTAIR91024[[FK_CODE_PMSHEET]:[DESCRIPTION]],4,FALSE)</f>
        <v>EXTRUDEUR</v>
      </c>
      <c r="K71" t="s">
        <v>426</v>
      </c>
      <c r="L71" t="str">
        <f>RIGHT(LEFT(Table_SSQL1022_altairprod_TBL_WORKORDER[[#This Row],[Location]],7),4)</f>
        <v>PRX3</v>
      </c>
      <c r="M71" t="s">
        <v>427</v>
      </c>
      <c r="N71" t="s">
        <v>428</v>
      </c>
      <c r="Q71" t="s">
        <v>249</v>
      </c>
      <c r="S71" t="s">
        <v>25</v>
      </c>
    </row>
    <row r="72" spans="2:19" x14ac:dyDescent="0.25">
      <c r="B72" s="4"/>
      <c r="C72">
        <v>1</v>
      </c>
      <c r="D72" t="s">
        <v>56</v>
      </c>
      <c r="E72" s="4">
        <v>44197.40003434028</v>
      </c>
      <c r="F72" t="s">
        <v>31</v>
      </c>
      <c r="G72" s="1">
        <v>44228</v>
      </c>
      <c r="H7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2" t="s">
        <v>32</v>
      </c>
      <c r="J72" t="str">
        <f>VLOOKUP(Table_SSQL1022_altairprod_TBL_WORKORDER[[#This Row],[FK_CODE_PMSHEET]],[1]!Tableau_Lancer_la_requête_à_partir_de_ALTAIR91024[[FK_CODE_PMSHEET]:[DESCRIPTION]],4,FALSE)</f>
        <v>ENROBAGE</v>
      </c>
      <c r="K72" t="s">
        <v>33</v>
      </c>
      <c r="L72" t="str">
        <f>RIGHT(LEFT(Table_SSQL1022_altairprod_TBL_WORKORDER[[#This Row],[Location]],7),4)</f>
        <v>PRX5</v>
      </c>
      <c r="M72" t="s">
        <v>429</v>
      </c>
      <c r="N72" t="s">
        <v>35</v>
      </c>
      <c r="Q72" t="s">
        <v>24</v>
      </c>
      <c r="S72" t="s">
        <v>25</v>
      </c>
    </row>
    <row r="73" spans="2:19" x14ac:dyDescent="0.25">
      <c r="B73" s="4">
        <v>44223.582018831017</v>
      </c>
      <c r="C73">
        <v>1</v>
      </c>
      <c r="D73" t="s">
        <v>18</v>
      </c>
      <c r="E73" s="4">
        <v>44197.400038622683</v>
      </c>
      <c r="F73" t="s">
        <v>430</v>
      </c>
      <c r="G73" s="1">
        <v>44228</v>
      </c>
      <c r="H7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3" t="s">
        <v>48</v>
      </c>
      <c r="J73" t="str">
        <f>VLOOKUP(Table_SSQL1022_altairprod_TBL_WORKORDER[[#This Row],[FK_CODE_PMSHEET]],[1]!Tableau_Lancer_la_requête_à_partir_de_ALTAIR91024[[FK_CODE_PMSHEET]:[DESCRIPTION]],4,FALSE)</f>
        <v>EXTRUDEUR</v>
      </c>
      <c r="K73" t="s">
        <v>431</v>
      </c>
      <c r="L73" t="str">
        <f>RIGHT(LEFT(Table_SSQL1022_altairprod_TBL_WORKORDER[[#This Row],[Location]],7),4)</f>
        <v>PRX2</v>
      </c>
      <c r="M73" t="s">
        <v>432</v>
      </c>
      <c r="N73" t="s">
        <v>433</v>
      </c>
      <c r="Q73" t="s">
        <v>24</v>
      </c>
      <c r="S73" t="s">
        <v>25</v>
      </c>
    </row>
    <row r="74" spans="2:19" x14ac:dyDescent="0.25">
      <c r="B74" s="4">
        <v>44218.390078784723</v>
      </c>
      <c r="C74">
        <v>0.5</v>
      </c>
      <c r="D74" t="s">
        <v>18</v>
      </c>
      <c r="E74" s="4">
        <v>44199.400005752315</v>
      </c>
      <c r="F74" t="s">
        <v>434</v>
      </c>
      <c r="G74" s="1">
        <v>44228.64166666667</v>
      </c>
      <c r="H7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4" t="s">
        <v>157</v>
      </c>
      <c r="J74" t="str">
        <f>VLOOKUP(Table_SSQL1022_altairprod_TBL_WORKORDER[[#This Row],[FK_CODE_PMSHEET]],[1]!Tableau_Lancer_la_requête_à_partir_de_ALTAIR91024[[FK_CODE_PMSHEET]:[DESCRIPTION]],4,FALSE)</f>
        <v>SECHEUR</v>
      </c>
      <c r="K74" t="s">
        <v>435</v>
      </c>
      <c r="L74" t="str">
        <f>RIGHT(LEFT(Table_SSQL1022_altairprod_TBL_WORKORDER[[#This Row],[Location]],7),4)</f>
        <v>PRX3</v>
      </c>
      <c r="M74" t="s">
        <v>436</v>
      </c>
      <c r="N74" t="s">
        <v>437</v>
      </c>
      <c r="Q74" t="s">
        <v>24</v>
      </c>
      <c r="S74" t="s">
        <v>25</v>
      </c>
    </row>
    <row r="75" spans="2:19" x14ac:dyDescent="0.25">
      <c r="B75" s="4">
        <v>44207.426570798612</v>
      </c>
      <c r="C75">
        <v>2.5</v>
      </c>
      <c r="D75" t="s">
        <v>18</v>
      </c>
      <c r="E75" s="4">
        <v>44199.400010914353</v>
      </c>
      <c r="F75" t="s">
        <v>371</v>
      </c>
      <c r="G75" s="1">
        <v>44197</v>
      </c>
      <c r="H7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75" t="s">
        <v>27</v>
      </c>
      <c r="J75" t="str">
        <f>VLOOKUP(Table_SSQL1022_altairprod_TBL_WORKORDER[[#This Row],[FK_CODE_PMSHEET]],[1]!Tableau_Lancer_la_requête_à_partir_de_ALTAIR91024[[FK_CODE_PMSHEET]:[DESCRIPTION]],4,FALSE)</f>
        <v>SECHEUR</v>
      </c>
      <c r="K75" t="s">
        <v>372</v>
      </c>
      <c r="L75" t="str">
        <f>RIGHT(LEFT(Table_SSQL1022_altairprod_TBL_WORKORDER[[#This Row],[Location]],7),4)</f>
        <v>PRX1</v>
      </c>
      <c r="M75" t="s">
        <v>438</v>
      </c>
      <c r="N75" t="s">
        <v>374</v>
      </c>
      <c r="Q75" t="s">
        <v>24</v>
      </c>
      <c r="S75" t="s">
        <v>25</v>
      </c>
    </row>
    <row r="76" spans="2:19" x14ac:dyDescent="0.25">
      <c r="B76" s="4"/>
      <c r="C76">
        <v>0.5</v>
      </c>
      <c r="D76" t="s">
        <v>56</v>
      </c>
      <c r="E76" s="4">
        <v>44199.400017129628</v>
      </c>
      <c r="F76" t="s">
        <v>439</v>
      </c>
      <c r="G76" s="1">
        <v>44228.588194444441</v>
      </c>
      <c r="H7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6" t="s">
        <v>117</v>
      </c>
      <c r="J76" t="str">
        <f>VLOOKUP(Table_SSQL1022_altairprod_TBL_WORKORDER[[#This Row],[FK_CODE_PMSHEET]],[1]!Tableau_Lancer_la_requête_à_partir_de_ALTAIR91024[[FK_CODE_PMSHEET]:[DESCRIPTION]],4,FALSE)</f>
        <v>M2-AUTOMATISME</v>
      </c>
      <c r="K76" t="s">
        <v>440</v>
      </c>
      <c r="L76" t="str">
        <f>RIGHT(LEFT(Table_SSQL1022_altairprod_TBL_WORKORDER[[#This Row],[Location]],7),4)</f>
        <v>PRX2</v>
      </c>
      <c r="M76" t="s">
        <v>441</v>
      </c>
      <c r="N76" t="s">
        <v>120</v>
      </c>
      <c r="Q76" t="s">
        <v>24</v>
      </c>
      <c r="S76" t="s">
        <v>25</v>
      </c>
    </row>
    <row r="77" spans="2:19" x14ac:dyDescent="0.25">
      <c r="B77" s="4">
        <v>44223.61553978009</v>
      </c>
      <c r="C77">
        <v>0.5</v>
      </c>
      <c r="D77" t="s">
        <v>18</v>
      </c>
      <c r="E77" s="4">
        <v>44199.400019212961</v>
      </c>
      <c r="F77" t="s">
        <v>442</v>
      </c>
      <c r="G77" s="1">
        <v>44228.538888888892</v>
      </c>
      <c r="H7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7" t="s">
        <v>84</v>
      </c>
      <c r="J77" t="str">
        <f>VLOOKUP(Table_SSQL1022_altairprod_TBL_WORKORDER[[#This Row],[FK_CODE_PMSHEET]],[1]!Tableau_Lancer_la_requête_à_partir_de_ALTAIR91024[[FK_CODE_PMSHEET]:[DESCRIPTION]],4,FALSE)</f>
        <v>SECHEUR</v>
      </c>
      <c r="K77" t="s">
        <v>443</v>
      </c>
      <c r="L77" t="str">
        <f>RIGHT(LEFT(Table_SSQL1022_altairprod_TBL_WORKORDER[[#This Row],[Location]],7),4)</f>
        <v>PRX2</v>
      </c>
      <c r="M77" t="s">
        <v>444</v>
      </c>
      <c r="N77" t="s">
        <v>445</v>
      </c>
      <c r="Q77" t="s">
        <v>24</v>
      </c>
      <c r="S77" t="s">
        <v>25</v>
      </c>
    </row>
    <row r="78" spans="2:19" x14ac:dyDescent="0.25">
      <c r="B78" s="4">
        <v>44223.613885266204</v>
      </c>
      <c r="C78">
        <v>0.5</v>
      </c>
      <c r="D78" t="s">
        <v>18</v>
      </c>
      <c r="E78" s="4">
        <v>44199.400026423609</v>
      </c>
      <c r="F78" t="s">
        <v>446</v>
      </c>
      <c r="G78" s="1">
        <v>44228.534722222219</v>
      </c>
      <c r="H7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8" t="s">
        <v>84</v>
      </c>
      <c r="J78" t="str">
        <f>VLOOKUP(Table_SSQL1022_altairprod_TBL_WORKORDER[[#This Row],[FK_CODE_PMSHEET]],[1]!Tableau_Lancer_la_requête_à_partir_de_ALTAIR91024[[FK_CODE_PMSHEET]:[DESCRIPTION]],4,FALSE)</f>
        <v>SECHEUR</v>
      </c>
      <c r="K78" t="s">
        <v>447</v>
      </c>
      <c r="L78" t="str">
        <f>RIGHT(LEFT(Table_SSQL1022_altairprod_TBL_WORKORDER[[#This Row],[Location]],7),4)</f>
        <v>PRX2</v>
      </c>
      <c r="M78" t="s">
        <v>448</v>
      </c>
      <c r="N78" t="s">
        <v>449</v>
      </c>
      <c r="Q78" t="s">
        <v>24</v>
      </c>
      <c r="S78" t="s">
        <v>25</v>
      </c>
    </row>
    <row r="79" spans="2:19" x14ac:dyDescent="0.25">
      <c r="B79" s="4"/>
      <c r="C79">
        <v>0.5</v>
      </c>
      <c r="D79" t="s">
        <v>56</v>
      </c>
      <c r="E79" s="4">
        <v>44199.400035682869</v>
      </c>
      <c r="F79" t="s">
        <v>450</v>
      </c>
      <c r="G79" s="1">
        <v>44228.686805555553</v>
      </c>
      <c r="H7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79" t="s">
        <v>32</v>
      </c>
      <c r="J79" t="str">
        <f>VLOOKUP(Table_SSQL1022_altairprod_TBL_WORKORDER[[#This Row],[FK_CODE_PMSHEET]],[1]!Tableau_Lancer_la_requête_à_partir_de_ALTAIR91024[[FK_CODE_PMSHEET]:[DESCRIPTION]],4,FALSE)</f>
        <v>ENROBAGE</v>
      </c>
      <c r="K79" t="s">
        <v>130</v>
      </c>
      <c r="L79" t="str">
        <f>RIGHT(LEFT(Table_SSQL1022_altairprod_TBL_WORKORDER[[#This Row],[Location]],7),4)</f>
        <v>PRX5</v>
      </c>
      <c r="M79" t="s">
        <v>451</v>
      </c>
      <c r="N79" t="s">
        <v>452</v>
      </c>
      <c r="Q79" t="s">
        <v>24</v>
      </c>
      <c r="S79" t="s">
        <v>25</v>
      </c>
    </row>
    <row r="80" spans="2:19" x14ac:dyDescent="0.25">
      <c r="B80" s="4">
        <v>44223.577711655096</v>
      </c>
      <c r="C80">
        <v>0.5</v>
      </c>
      <c r="D80" t="s">
        <v>18</v>
      </c>
      <c r="E80" s="4">
        <v>44199.400039155094</v>
      </c>
      <c r="F80" t="s">
        <v>453</v>
      </c>
      <c r="G80" s="1">
        <v>44228.555555555555</v>
      </c>
      <c r="H8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0" t="s">
        <v>100</v>
      </c>
      <c r="J80" t="str">
        <f>VLOOKUP(Table_SSQL1022_altairprod_TBL_WORKORDER[[#This Row],[FK_CODE_PMSHEET]],[1]!Tableau_Lancer_la_requête_à_partir_de_ALTAIR91024[[FK_CODE_PMSHEET]:[DESCRIPTION]],4,FALSE)</f>
        <v>VALORISATION</v>
      </c>
      <c r="K80" t="s">
        <v>454</v>
      </c>
      <c r="L80" t="str">
        <f>RIGHT(LEFT(Table_SSQL1022_altairprod_TBL_WORKORDER[[#This Row],[Location]],7),4)</f>
        <v>PRX2</v>
      </c>
      <c r="M80" t="s">
        <v>455</v>
      </c>
      <c r="N80" t="s">
        <v>456</v>
      </c>
      <c r="Q80" t="s">
        <v>24</v>
      </c>
      <c r="S80" t="s">
        <v>25</v>
      </c>
    </row>
    <row r="81" spans="2:19" x14ac:dyDescent="0.25">
      <c r="B81" s="4"/>
      <c r="C81">
        <v>2</v>
      </c>
      <c r="D81" t="s">
        <v>56</v>
      </c>
      <c r="E81" s="4">
        <v>44207.400012233797</v>
      </c>
      <c r="F81" t="s">
        <v>255</v>
      </c>
      <c r="G81" s="1">
        <v>44226.363888888889</v>
      </c>
      <c r="H8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1" t="s">
        <v>256</v>
      </c>
      <c r="J81" t="str">
        <f>VLOOKUP(Table_SSQL1022_altairprod_TBL_WORKORDER[[#This Row],[FK_CODE_PMSHEET]],[1]!Tableau_Lancer_la_requête_à_partir_de_ALTAIR91024[[FK_CODE_PMSHEET]:[DESCRIPTION]],4,FALSE)</f>
        <v>VALORISATION</v>
      </c>
      <c r="K81" t="s">
        <v>257</v>
      </c>
      <c r="L81" t="str">
        <f>RIGHT(LEFT(Table_SSQL1022_altairprod_TBL_WORKORDER[[#This Row],[Location]],7),4)</f>
        <v>PRX5</v>
      </c>
      <c r="M81" t="s">
        <v>258</v>
      </c>
      <c r="N81" t="s">
        <v>259</v>
      </c>
      <c r="Q81" t="s">
        <v>24</v>
      </c>
      <c r="S81" t="s">
        <v>25</v>
      </c>
    </row>
    <row r="82" spans="2:19" x14ac:dyDescent="0.25">
      <c r="B82" s="4">
        <v>44224.451388888891</v>
      </c>
      <c r="C82">
        <v>1</v>
      </c>
      <c r="D82" t="s">
        <v>18</v>
      </c>
      <c r="E82" s="4">
        <v>44209.400022650465</v>
      </c>
      <c r="F82" t="s">
        <v>260</v>
      </c>
      <c r="G82" s="1">
        <v>44239.635416666664</v>
      </c>
      <c r="H8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2" t="s">
        <v>42</v>
      </c>
      <c r="J82" t="e">
        <f>VLOOKUP(Table_SSQL1022_altairprod_TBL_WORKORDER[[#This Row],[FK_CODE_PMSHEET]],[1]!Tableau_Lancer_la_requête_à_partir_de_ALTAIR91024[[FK_CODE_PMSHEET]:[DESCRIPTION]],4,FALSE)</f>
        <v>#N/A</v>
      </c>
      <c r="K82" t="s">
        <v>261</v>
      </c>
      <c r="L82" t="str">
        <f>RIGHT(LEFT(Table_SSQL1022_altairprod_TBL_WORKORDER[[#This Row],[Location]],7),4)</f>
        <v>PRGG</v>
      </c>
      <c r="M82" t="s">
        <v>262</v>
      </c>
      <c r="N82" t="s">
        <v>263</v>
      </c>
      <c r="Q82" t="s">
        <v>24</v>
      </c>
      <c r="S82" t="s">
        <v>25</v>
      </c>
    </row>
    <row r="83" spans="2:19" x14ac:dyDescent="0.25">
      <c r="B83" s="4"/>
      <c r="C83">
        <v>1</v>
      </c>
      <c r="D83" t="s">
        <v>56</v>
      </c>
      <c r="E83" s="4">
        <v>44210.400006215277</v>
      </c>
      <c r="F83" t="s">
        <v>264</v>
      </c>
      <c r="G83" s="1">
        <v>44226</v>
      </c>
      <c r="H8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3" t="s">
        <v>42</v>
      </c>
      <c r="J83" t="str">
        <f>VLOOKUP(Table_SSQL1022_altairprod_TBL_WORKORDER[[#This Row],[FK_CODE_PMSHEET]],[1]!Tableau_Lancer_la_requête_à_partir_de_ALTAIR91024[[FK_CODE_PMSHEET]:[DESCRIPTION]],4,FALSE)</f>
        <v>STATION BENNE PESEUSE</v>
      </c>
      <c r="K83" t="s">
        <v>265</v>
      </c>
      <c r="L83" t="str">
        <f>RIGHT(LEFT(Table_SSQL1022_altairprod_TBL_WORKORDER[[#This Row],[Location]],7),4)</f>
        <v>PRGG</v>
      </c>
      <c r="M83" t="s">
        <v>266</v>
      </c>
      <c r="N83" t="s">
        <v>267</v>
      </c>
      <c r="Q83" t="s">
        <v>24</v>
      </c>
      <c r="S83" t="s">
        <v>25</v>
      </c>
    </row>
    <row r="84" spans="2:19" x14ac:dyDescent="0.25">
      <c r="B84" s="4"/>
      <c r="C84">
        <v>5</v>
      </c>
      <c r="D84" t="s">
        <v>56</v>
      </c>
      <c r="E84" s="4">
        <v>44216.400000231479</v>
      </c>
      <c r="F84" t="s">
        <v>268</v>
      </c>
      <c r="G84" s="1">
        <v>44247.357638888891</v>
      </c>
      <c r="H8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4" t="s">
        <v>89</v>
      </c>
      <c r="J84" t="str">
        <f>VLOOKUP(Table_SSQL1022_altairprod_TBL_WORKORDER[[#This Row],[FK_CODE_PMSHEET]],[1]!Tableau_Lancer_la_requête_à_partir_de_ALTAIR91024[[FK_CODE_PMSHEET]:[DESCRIPTION]],4,FALSE)</f>
        <v>RECEPTION-PULVERULENT</v>
      </c>
      <c r="K84" t="s">
        <v>269</v>
      </c>
      <c r="L84" t="str">
        <f>RIGHT(LEFT(Table_SSQL1022_altairprod_TBL_WORKORDER[[#This Row],[Location]],7),4)</f>
        <v>PRRE</v>
      </c>
      <c r="M84" t="s">
        <v>270</v>
      </c>
      <c r="N84" t="s">
        <v>271</v>
      </c>
      <c r="Q84" t="s">
        <v>46</v>
      </c>
      <c r="S84" t="s">
        <v>25</v>
      </c>
    </row>
    <row r="85" spans="2:19" x14ac:dyDescent="0.25">
      <c r="B85" s="4"/>
      <c r="C85">
        <v>5</v>
      </c>
      <c r="D85" t="s">
        <v>56</v>
      </c>
      <c r="E85" s="4">
        <v>44216.400005671298</v>
      </c>
      <c r="F85" t="s">
        <v>272</v>
      </c>
      <c r="G85" s="1">
        <v>44247.359722222223</v>
      </c>
      <c r="H8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5" t="s">
        <v>89</v>
      </c>
      <c r="J85" t="str">
        <f>VLOOKUP(Table_SSQL1022_altairprod_TBL_WORKORDER[[#This Row],[FK_CODE_PMSHEET]],[1]!Tableau_Lancer_la_requête_à_partir_de_ALTAIR91024[[FK_CODE_PMSHEET]:[DESCRIPTION]],4,FALSE)</f>
        <v>RECEPTION-PULVERULENT</v>
      </c>
      <c r="K85" t="s">
        <v>273</v>
      </c>
      <c r="L85" t="str">
        <f>RIGHT(LEFT(Table_SSQL1022_altairprod_TBL_WORKORDER[[#This Row],[Location]],7),4)</f>
        <v>PRRE</v>
      </c>
      <c r="M85" t="s">
        <v>274</v>
      </c>
      <c r="N85" t="s">
        <v>275</v>
      </c>
      <c r="Q85" t="s">
        <v>46</v>
      </c>
      <c r="S85" t="s">
        <v>25</v>
      </c>
    </row>
    <row r="86" spans="2:19" x14ac:dyDescent="0.25">
      <c r="B86" s="4"/>
      <c r="C86">
        <v>5</v>
      </c>
      <c r="D86" t="s">
        <v>56</v>
      </c>
      <c r="E86" s="4">
        <v>44217.400005671298</v>
      </c>
      <c r="F86" t="s">
        <v>276</v>
      </c>
      <c r="G86" s="1">
        <v>44247.400694444441</v>
      </c>
      <c r="H8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6" t="s">
        <v>89</v>
      </c>
      <c r="J86" t="str">
        <f>VLOOKUP(Table_SSQL1022_altairprod_TBL_WORKORDER[[#This Row],[FK_CODE_PMSHEET]],[1]!Tableau_Lancer_la_requête_à_partir_de_ALTAIR91024[[FK_CODE_PMSHEET]:[DESCRIPTION]],4,FALSE)</f>
        <v>RECEPTION-PULVERULENT</v>
      </c>
      <c r="K86" t="s">
        <v>277</v>
      </c>
      <c r="L86" t="str">
        <f>RIGHT(LEFT(Table_SSQL1022_altairprod_TBL_WORKORDER[[#This Row],[Location]],7),4)</f>
        <v>PRRE</v>
      </c>
      <c r="M86" t="s">
        <v>278</v>
      </c>
      <c r="N86" t="s">
        <v>279</v>
      </c>
      <c r="Q86" t="s">
        <v>46</v>
      </c>
      <c r="S86" t="s">
        <v>25</v>
      </c>
    </row>
    <row r="87" spans="2:19" x14ac:dyDescent="0.25">
      <c r="B87" s="4"/>
      <c r="C87">
        <v>0.5</v>
      </c>
      <c r="D87" t="s">
        <v>56</v>
      </c>
      <c r="E87" s="4">
        <v>44204.400002002316</v>
      </c>
      <c r="F87" t="s">
        <v>280</v>
      </c>
      <c r="G87" s="1">
        <v>44234.582638888889</v>
      </c>
      <c r="H8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7" t="s">
        <v>281</v>
      </c>
      <c r="J87" t="str">
        <f>VLOOKUP(Table_SSQL1022_altairprod_TBL_WORKORDER[[#This Row],[FK_CODE_PMSHEET]],[1]!Tableau_Lancer_la_requête_à_partir_de_ALTAIR91024[[FK_CODE_PMSHEET]:[DESCRIPTION]],4,FALSE)</f>
        <v>M1-AUTOMATISME</v>
      </c>
      <c r="K87" t="s">
        <v>282</v>
      </c>
      <c r="L87" t="str">
        <f>RIGHT(LEFT(Table_SSQL1022_altairprod_TBL_WORKORDER[[#This Row],[Location]],7),4)</f>
        <v>PRX1</v>
      </c>
      <c r="M87" t="s">
        <v>283</v>
      </c>
      <c r="N87" t="s">
        <v>284</v>
      </c>
      <c r="Q87" t="s">
        <v>24</v>
      </c>
      <c r="S87" t="s">
        <v>25</v>
      </c>
    </row>
    <row r="88" spans="2:19" x14ac:dyDescent="0.25">
      <c r="B88" s="4"/>
      <c r="C88">
        <v>1</v>
      </c>
      <c r="D88" t="s">
        <v>56</v>
      </c>
      <c r="E88" s="4">
        <v>44204.400006828706</v>
      </c>
      <c r="F88" t="s">
        <v>285</v>
      </c>
      <c r="G88" s="1">
        <v>44234.654460451391</v>
      </c>
      <c r="H8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8" t="s">
        <v>286</v>
      </c>
      <c r="J88" t="e">
        <f>VLOOKUP(Table_SSQL1022_altairprod_TBL_WORKORDER[[#This Row],[FK_CODE_PMSHEET]],[1]!Tableau_Lancer_la_requête_à_partir_de_ALTAIR91024[[FK_CODE_PMSHEET]:[DESCRIPTION]],4,FALSE)</f>
        <v>#N/A</v>
      </c>
      <c r="K88" t="s">
        <v>287</v>
      </c>
      <c r="L88" t="str">
        <f>RIGHT(LEFT(Table_SSQL1022_altairprod_TBL_WORKORDER[[#This Row],[Location]],7),4)</f>
        <v>PRCO</v>
      </c>
      <c r="M88" t="s">
        <v>288</v>
      </c>
      <c r="N88" t="s">
        <v>289</v>
      </c>
      <c r="Q88" t="s">
        <v>24</v>
      </c>
      <c r="S88" t="s">
        <v>25</v>
      </c>
    </row>
    <row r="89" spans="2:19" x14ac:dyDescent="0.25">
      <c r="B89" s="4"/>
      <c r="C89">
        <v>1</v>
      </c>
      <c r="D89" t="s">
        <v>56</v>
      </c>
      <c r="E89" s="4">
        <v>44204.400012118058</v>
      </c>
      <c r="F89" t="s">
        <v>290</v>
      </c>
      <c r="G89" s="1">
        <v>44234.566666666666</v>
      </c>
      <c r="H8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89" t="s">
        <v>42</v>
      </c>
      <c r="J89" t="e">
        <f>VLOOKUP(Table_SSQL1022_altairprod_TBL_WORKORDER[[#This Row],[FK_CODE_PMSHEET]],[1]!Tableau_Lancer_la_requête_à_partir_de_ALTAIR91024[[FK_CODE_PMSHEET]:[DESCRIPTION]],4,FALSE)</f>
        <v>#N/A</v>
      </c>
      <c r="K89" t="s">
        <v>291</v>
      </c>
      <c r="L89" t="str">
        <f>RIGHT(LEFT(Table_SSQL1022_altairprod_TBL_WORKORDER[[#This Row],[Location]],7),4)</f>
        <v>PRGG</v>
      </c>
      <c r="M89" t="s">
        <v>292</v>
      </c>
      <c r="N89" t="s">
        <v>293</v>
      </c>
      <c r="Q89" t="s">
        <v>24</v>
      </c>
      <c r="S89" t="s">
        <v>25</v>
      </c>
    </row>
    <row r="90" spans="2:19" x14ac:dyDescent="0.25">
      <c r="B90" s="4"/>
      <c r="C90">
        <v>1</v>
      </c>
      <c r="D90" t="s">
        <v>56</v>
      </c>
      <c r="E90" s="4">
        <v>44206.400016122687</v>
      </c>
      <c r="F90" t="s">
        <v>294</v>
      </c>
      <c r="G90" s="1">
        <v>44236.44889521991</v>
      </c>
      <c r="H9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90" t="s">
        <v>295</v>
      </c>
      <c r="J90" t="e">
        <f>VLOOKUP(Table_SSQL1022_altairprod_TBL_WORKORDER[[#This Row],[FK_CODE_PMSHEET]],[1]!Tableau_Lancer_la_requête_à_partir_de_ALTAIR91024[[FK_CODE_PMSHEET]:[DESCRIPTION]],4,FALSE)</f>
        <v>#N/A</v>
      </c>
      <c r="K90" t="s">
        <v>296</v>
      </c>
      <c r="L90" t="str">
        <f>RIGHT(LEFT(Table_SSQL1022_altairprod_TBL_WORKORDER[[#This Row],[Location]],7),4)</f>
        <v>PRRE</v>
      </c>
      <c r="M90" t="s">
        <v>297</v>
      </c>
      <c r="N90" t="s">
        <v>298</v>
      </c>
      <c r="Q90" t="s">
        <v>24</v>
      </c>
      <c r="S90" t="s">
        <v>25</v>
      </c>
    </row>
    <row r="91" spans="2:19" x14ac:dyDescent="0.25">
      <c r="B91" s="4"/>
      <c r="C91">
        <v>1</v>
      </c>
      <c r="D91" t="s">
        <v>56</v>
      </c>
      <c r="E91" s="4">
        <v>44206.400023726848</v>
      </c>
      <c r="F91" t="s">
        <v>299</v>
      </c>
      <c r="G91" s="1">
        <v>44221</v>
      </c>
      <c r="H9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91" t="s">
        <v>300</v>
      </c>
      <c r="J91" t="e">
        <f>VLOOKUP(Table_SSQL1022_altairprod_TBL_WORKORDER[[#This Row],[FK_CODE_PMSHEET]],[1]!Tableau_Lancer_la_requête_à_partir_de_ALTAIR91024[[FK_CODE_PMSHEET]:[DESCRIPTION]],4,FALSE)</f>
        <v>#N/A</v>
      </c>
      <c r="L91" t="str">
        <f>RIGHT(LEFT(Table_SSQL1022_altairprod_TBL_WORKORDER[[#This Row],[Location]],7),4)</f>
        <v>PRX4</v>
      </c>
      <c r="M91" t="s">
        <v>301</v>
      </c>
      <c r="N91" t="s">
        <v>302</v>
      </c>
      <c r="Q91" t="s">
        <v>46</v>
      </c>
      <c r="S91" t="s">
        <v>25</v>
      </c>
    </row>
    <row r="92" spans="2:19" x14ac:dyDescent="0.25">
      <c r="B92" s="4"/>
      <c r="C92">
        <v>1</v>
      </c>
      <c r="D92" t="s">
        <v>56</v>
      </c>
      <c r="E92" s="4">
        <v>44206.400025462965</v>
      </c>
      <c r="F92" t="s">
        <v>303</v>
      </c>
      <c r="G92" s="1">
        <v>44221</v>
      </c>
      <c r="H9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92" t="s">
        <v>304</v>
      </c>
      <c r="J92" t="e">
        <f>VLOOKUP(Table_SSQL1022_altairprod_TBL_WORKORDER[[#This Row],[FK_CODE_PMSHEET]],[1]!Tableau_Lancer_la_requête_à_partir_de_ALTAIR91024[[FK_CODE_PMSHEET]:[DESCRIPTION]],4,FALSE)</f>
        <v>#N/A</v>
      </c>
      <c r="L92" t="str">
        <f>RIGHT(LEFT(Table_SSQL1022_altairprod_TBL_WORKORDER[[#This Row],[Location]],7),4)</f>
        <v>PRX3</v>
      </c>
      <c r="M92" t="s">
        <v>305</v>
      </c>
      <c r="N92" t="s">
        <v>306</v>
      </c>
      <c r="Q92" t="s">
        <v>46</v>
      </c>
      <c r="S92" t="s">
        <v>25</v>
      </c>
    </row>
    <row r="93" spans="2:19" x14ac:dyDescent="0.25">
      <c r="B93" s="4"/>
      <c r="C93">
        <v>2</v>
      </c>
      <c r="D93" t="s">
        <v>56</v>
      </c>
      <c r="E93" s="4">
        <v>44206.40002685185</v>
      </c>
      <c r="F93" t="s">
        <v>307</v>
      </c>
      <c r="G93" s="1">
        <v>44236.595138888886</v>
      </c>
      <c r="H9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93" t="s">
        <v>308</v>
      </c>
      <c r="J93" t="e">
        <f>VLOOKUP(Table_SSQL1022_altairprod_TBL_WORKORDER[[#This Row],[FK_CODE_PMSHEET]],[1]!Tableau_Lancer_la_requête_à_partir_de_ALTAIR91024[[FK_CODE_PMSHEET]:[DESCRIPTION]],4,FALSE)</f>
        <v>#N/A</v>
      </c>
      <c r="K93" t="s">
        <v>309</v>
      </c>
      <c r="L93" t="str">
        <f>RIGHT(LEFT(Table_SSQL1022_altairprod_TBL_WORKORDER[[#This Row],[Location]],7),4)</f>
        <v>PRGG</v>
      </c>
      <c r="M93" t="s">
        <v>310</v>
      </c>
      <c r="N93" t="s">
        <v>311</v>
      </c>
      <c r="Q93" t="s">
        <v>24</v>
      </c>
      <c r="S93" t="s">
        <v>25</v>
      </c>
    </row>
    <row r="94" spans="2:19" x14ac:dyDescent="0.25">
      <c r="B94" s="4"/>
      <c r="C94">
        <v>3</v>
      </c>
      <c r="D94" t="s">
        <v>56</v>
      </c>
      <c r="E94" s="4">
        <v>44207.400000231479</v>
      </c>
      <c r="F94" t="s">
        <v>312</v>
      </c>
      <c r="G94" s="1">
        <v>44237.406944444447</v>
      </c>
      <c r="H9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94" t="s">
        <v>295</v>
      </c>
      <c r="J94" t="str">
        <f>VLOOKUP(Table_SSQL1022_altairprod_TBL_WORKORDER[[#This Row],[FK_CODE_PMSHEET]],[1]!Tableau_Lancer_la_requête_à_partir_de_ALTAIR91024[[FK_CODE_PMSHEET]:[DESCRIPTION]],4,FALSE)</f>
        <v>RECEPTION-ELEC/AUTO</v>
      </c>
      <c r="K94" t="s">
        <v>313</v>
      </c>
      <c r="L94" t="str">
        <f>RIGHT(LEFT(Table_SSQL1022_altairprod_TBL_WORKORDER[[#This Row],[Location]],7),4)</f>
        <v>PRRE</v>
      </c>
      <c r="M94" t="s">
        <v>314</v>
      </c>
      <c r="N94" t="s">
        <v>315</v>
      </c>
      <c r="Q94" t="s">
        <v>46</v>
      </c>
      <c r="S94" t="s">
        <v>25</v>
      </c>
    </row>
    <row r="95" spans="2:19" x14ac:dyDescent="0.25">
      <c r="B95" s="4">
        <v>44211.613338923613</v>
      </c>
      <c r="C95">
        <v>0.25</v>
      </c>
      <c r="D95" t="s">
        <v>18</v>
      </c>
      <c r="E95" s="4">
        <v>44211.612226585647</v>
      </c>
      <c r="F95" t="s">
        <v>316</v>
      </c>
      <c r="G95" s="1">
        <v>44199</v>
      </c>
      <c r="H9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95" t="s">
        <v>317</v>
      </c>
      <c r="J95" t="e">
        <f>VLOOKUP(Table_SSQL1022_altairprod_TBL_WORKORDER[[#This Row],[FK_CODE_PMSHEET]],[1]!Tableau_Lancer_la_requête_à_partir_de_ALTAIR91024[[FK_CODE_PMSHEET]:[DESCRIPTION]],4,FALSE)</f>
        <v>#N/A</v>
      </c>
      <c r="L95" t="str">
        <f>RIGHT(LEFT(Table_SSQL1022_altairprod_TBL_WORKORDER[[#This Row],[Location]],7),4)</f>
        <v>CAPR</v>
      </c>
      <c r="M95" t="s">
        <v>318</v>
      </c>
      <c r="N95" t="s">
        <v>319</v>
      </c>
      <c r="Q95" t="s">
        <v>46</v>
      </c>
      <c r="S95" t="s">
        <v>25</v>
      </c>
    </row>
    <row r="96" spans="2:19" x14ac:dyDescent="0.25">
      <c r="B96" s="4">
        <v>44211.634887881941</v>
      </c>
      <c r="C96">
        <v>1</v>
      </c>
      <c r="D96" t="s">
        <v>18</v>
      </c>
      <c r="E96" s="4">
        <v>44211.631243599535</v>
      </c>
      <c r="F96" t="s">
        <v>238</v>
      </c>
      <c r="G96" s="1">
        <v>44211.630555555559</v>
      </c>
      <c r="H9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96" t="s">
        <v>251</v>
      </c>
      <c r="J96" t="e">
        <f>VLOOKUP(Table_SSQL1022_altairprod_TBL_WORKORDER[[#This Row],[FK_CODE_PMSHEET]],[1]!Tableau_Lancer_la_requête_à_partir_de_ALTAIR91024[[FK_CODE_PMSHEET]:[DESCRIPTION]],4,FALSE)</f>
        <v>#N/A</v>
      </c>
      <c r="K96" t="s">
        <v>320</v>
      </c>
      <c r="L96" t="str">
        <f>RIGHT(LEFT(Table_SSQL1022_altairprod_TBL_WORKORDER[[#This Row],[Location]],7),4)</f>
        <v>PRRE</v>
      </c>
      <c r="M96" t="s">
        <v>321</v>
      </c>
      <c r="N96" t="s">
        <v>322</v>
      </c>
      <c r="Q96" t="s">
        <v>243</v>
      </c>
      <c r="S96" t="s">
        <v>154</v>
      </c>
    </row>
    <row r="97" spans="2:19" x14ac:dyDescent="0.25">
      <c r="B97" s="4"/>
      <c r="C97">
        <v>1</v>
      </c>
      <c r="D97" t="s">
        <v>56</v>
      </c>
      <c r="E97" s="4">
        <v>44213.40003946759</v>
      </c>
      <c r="F97" t="s">
        <v>323</v>
      </c>
      <c r="G97" s="1">
        <v>44228</v>
      </c>
      <c r="H9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97" t="s">
        <v>324</v>
      </c>
      <c r="J97" t="e">
        <f>VLOOKUP(Table_SSQL1022_altairprod_TBL_WORKORDER[[#This Row],[FK_CODE_PMSHEET]],[1]!Tableau_Lancer_la_requête_à_partir_de_ALTAIR91024[[FK_CODE_PMSHEET]:[DESCRIPTION]],4,FALSE)</f>
        <v>#N/A</v>
      </c>
      <c r="L97" t="str">
        <f>RIGHT(LEFT(Table_SSQL1022_altairprod_TBL_WORKORDER[[#This Row],[Location]],7),4)</f>
        <v>PRX1</v>
      </c>
      <c r="M97" t="s">
        <v>325</v>
      </c>
      <c r="N97" t="s">
        <v>326</v>
      </c>
      <c r="Q97" t="s">
        <v>46</v>
      </c>
      <c r="S97" t="s">
        <v>25</v>
      </c>
    </row>
    <row r="98" spans="2:19" x14ac:dyDescent="0.25">
      <c r="B98" s="4"/>
      <c r="C98">
        <v>1</v>
      </c>
      <c r="D98" t="s">
        <v>56</v>
      </c>
      <c r="E98" s="4">
        <v>44213.400046064817</v>
      </c>
      <c r="F98" t="s">
        <v>327</v>
      </c>
      <c r="G98" s="1">
        <v>44228</v>
      </c>
      <c r="H9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98" t="s">
        <v>105</v>
      </c>
      <c r="J98" t="e">
        <f>VLOOKUP(Table_SSQL1022_altairprod_TBL_WORKORDER[[#This Row],[FK_CODE_PMSHEET]],[1]!Tableau_Lancer_la_requête_à_partir_de_ALTAIR91024[[FK_CODE_PMSHEET]:[DESCRIPTION]],4,FALSE)</f>
        <v>#N/A</v>
      </c>
      <c r="L98" t="str">
        <f>RIGHT(LEFT(Table_SSQL1022_altairprod_TBL_WORKORDER[[#This Row],[Location]],7),4)</f>
        <v>PRX3</v>
      </c>
      <c r="M98" t="s">
        <v>328</v>
      </c>
      <c r="N98" t="s">
        <v>329</v>
      </c>
      <c r="Q98" t="s">
        <v>46</v>
      </c>
      <c r="S98" t="s">
        <v>25</v>
      </c>
    </row>
    <row r="99" spans="2:19" x14ac:dyDescent="0.25">
      <c r="B99" s="4"/>
      <c r="C99">
        <v>1</v>
      </c>
      <c r="D99" t="s">
        <v>56</v>
      </c>
      <c r="E99" s="4">
        <v>44213.40004857639</v>
      </c>
      <c r="F99" t="s">
        <v>330</v>
      </c>
      <c r="G99" s="1">
        <v>44228</v>
      </c>
      <c r="H9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99" t="s">
        <v>20</v>
      </c>
      <c r="J99" t="e">
        <f>VLOOKUP(Table_SSQL1022_altairprod_TBL_WORKORDER[[#This Row],[FK_CODE_PMSHEET]],[1]!Tableau_Lancer_la_requête_à_partir_de_ALTAIR91024[[FK_CODE_PMSHEET]:[DESCRIPTION]],4,FALSE)</f>
        <v>#N/A</v>
      </c>
      <c r="L99" t="str">
        <f>RIGHT(LEFT(Table_SSQL1022_altairprod_TBL_WORKORDER[[#This Row],[Location]],7),4)</f>
        <v>PRX5</v>
      </c>
      <c r="M99" t="s">
        <v>331</v>
      </c>
      <c r="N99" t="s">
        <v>332</v>
      </c>
      <c r="Q99" t="s">
        <v>46</v>
      </c>
      <c r="S99" t="s">
        <v>25</v>
      </c>
    </row>
    <row r="100" spans="2:19" x14ac:dyDescent="0.25">
      <c r="B100" s="4">
        <v>44231.653288773145</v>
      </c>
      <c r="C100">
        <v>1.5</v>
      </c>
      <c r="D100" t="s">
        <v>18</v>
      </c>
      <c r="E100" s="4">
        <v>44213.400063622685</v>
      </c>
      <c r="F100" t="s">
        <v>333</v>
      </c>
      <c r="G100" s="1">
        <v>44243</v>
      </c>
      <c r="H10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0" t="s">
        <v>334</v>
      </c>
      <c r="J100" t="e">
        <f>VLOOKUP(Table_SSQL1022_altairprod_TBL_WORKORDER[[#This Row],[FK_CODE_PMSHEET]],[1]!Tableau_Lancer_la_requête_à_partir_de_ALTAIR91024[[FK_CODE_PMSHEET]:[DESCRIPTION]],4,FALSE)</f>
        <v>#N/A</v>
      </c>
      <c r="K100" t="s">
        <v>335</v>
      </c>
      <c r="L100" t="str">
        <f>RIGHT(LEFT(Table_SSQL1022_altairprod_TBL_WORKORDER[[#This Row],[Location]],7),4)</f>
        <v>PRRE</v>
      </c>
      <c r="M100" t="s">
        <v>336</v>
      </c>
      <c r="N100" t="s">
        <v>337</v>
      </c>
      <c r="Q100" t="s">
        <v>24</v>
      </c>
      <c r="S100" t="s">
        <v>25</v>
      </c>
    </row>
    <row r="101" spans="2:19" x14ac:dyDescent="0.25">
      <c r="B101" s="4">
        <v>44231.654256979164</v>
      </c>
      <c r="C101">
        <v>1.5</v>
      </c>
      <c r="D101" t="s">
        <v>18</v>
      </c>
      <c r="E101" s="4">
        <v>44213.400065312497</v>
      </c>
      <c r="F101" t="s">
        <v>338</v>
      </c>
      <c r="G101" s="1">
        <v>44243</v>
      </c>
      <c r="H10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1" t="s">
        <v>334</v>
      </c>
      <c r="J101" t="e">
        <f>VLOOKUP(Table_SSQL1022_altairprod_TBL_WORKORDER[[#This Row],[FK_CODE_PMSHEET]],[1]!Tableau_Lancer_la_requête_à_partir_de_ALTAIR91024[[FK_CODE_PMSHEET]:[DESCRIPTION]],4,FALSE)</f>
        <v>#N/A</v>
      </c>
      <c r="K101" t="s">
        <v>339</v>
      </c>
      <c r="L101" t="str">
        <f>RIGHT(LEFT(Table_SSQL1022_altairprod_TBL_WORKORDER[[#This Row],[Location]],7),4)</f>
        <v>PRRE</v>
      </c>
      <c r="M101" t="s">
        <v>340</v>
      </c>
      <c r="N101" t="s">
        <v>341</v>
      </c>
      <c r="Q101" t="s">
        <v>24</v>
      </c>
      <c r="S101" t="s">
        <v>25</v>
      </c>
    </row>
    <row r="102" spans="2:19" x14ac:dyDescent="0.25">
      <c r="B102" s="6">
        <v>44231.654875081018</v>
      </c>
      <c r="C102">
        <v>1.5</v>
      </c>
      <c r="D102" t="s">
        <v>18</v>
      </c>
      <c r="E102" s="6">
        <v>44213.400068784722</v>
      </c>
      <c r="F102" t="s">
        <v>342</v>
      </c>
      <c r="G102" s="1">
        <v>44243</v>
      </c>
      <c r="H10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2" t="s">
        <v>334</v>
      </c>
      <c r="J102" t="e">
        <f>VLOOKUP(Table_SSQL1022_altairprod_TBL_WORKORDER[[#This Row],[FK_CODE_PMSHEET]],[1]!Tableau_Lancer_la_requête_à_partir_de_ALTAIR91024[[FK_CODE_PMSHEET]:[DESCRIPTION]],4,FALSE)</f>
        <v>#N/A</v>
      </c>
      <c r="K102" t="s">
        <v>343</v>
      </c>
      <c r="L102" t="str">
        <f>RIGHT(LEFT(Table_SSQL1022_altairprod_TBL_WORKORDER[[#This Row],[Location]],7),4)</f>
        <v>PRRE</v>
      </c>
      <c r="M102" t="s">
        <v>344</v>
      </c>
      <c r="N102" t="s">
        <v>345</v>
      </c>
      <c r="Q102" t="s">
        <v>24</v>
      </c>
      <c r="S102" t="s">
        <v>25</v>
      </c>
    </row>
    <row r="103" spans="2:19" x14ac:dyDescent="0.25">
      <c r="B103" s="4"/>
      <c r="C103">
        <v>1</v>
      </c>
      <c r="D103" t="s">
        <v>56</v>
      </c>
      <c r="E103" s="4">
        <v>44220.400026655094</v>
      </c>
      <c r="F103" t="s">
        <v>346</v>
      </c>
      <c r="G103" s="1">
        <v>44236</v>
      </c>
      <c r="H10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3" t="s">
        <v>195</v>
      </c>
      <c r="J103" t="str">
        <f>VLOOKUP(Table_SSQL1022_altairprod_TBL_WORKORDER[[#This Row],[FK_CODE_PMSHEET]],[1]!Tableau_Lancer_la_requête_à_partir_de_ALTAIR91024[[FK_CODE_PMSHEET]:[DESCRIPTION]],4,FALSE)</f>
        <v>TRANSFERT MATIÈRE A BROYER</v>
      </c>
      <c r="K103" t="s">
        <v>347</v>
      </c>
      <c r="L103" t="str">
        <f>RIGHT(LEFT(Table_SSQL1022_altairprod_TBL_WORKORDER[[#This Row],[Location]],7),4)</f>
        <v>PRGG</v>
      </c>
      <c r="M103" t="s">
        <v>348</v>
      </c>
      <c r="N103" t="s">
        <v>349</v>
      </c>
      <c r="Q103" t="s">
        <v>46</v>
      </c>
      <c r="S103" t="s">
        <v>25</v>
      </c>
    </row>
    <row r="104" spans="2:19" x14ac:dyDescent="0.25">
      <c r="B104" s="4"/>
      <c r="C104">
        <v>1</v>
      </c>
      <c r="D104" t="s">
        <v>56</v>
      </c>
      <c r="E104" s="4">
        <v>44220.400035381943</v>
      </c>
      <c r="F104" t="s">
        <v>350</v>
      </c>
      <c r="G104" s="1">
        <v>44235</v>
      </c>
      <c r="H10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4" t="s">
        <v>84</v>
      </c>
      <c r="J104" t="e">
        <f>VLOOKUP(Table_SSQL1022_altairprod_TBL_WORKORDER[[#This Row],[FK_CODE_PMSHEET]],[1]!Tableau_Lancer_la_requête_à_partir_de_ALTAIR91024[[FK_CODE_PMSHEET]:[DESCRIPTION]],4,FALSE)</f>
        <v>#N/A</v>
      </c>
      <c r="L104" t="str">
        <f>RIGHT(LEFT(Table_SSQL1022_altairprod_TBL_WORKORDER[[#This Row],[Location]],7),4)</f>
        <v>PRX2</v>
      </c>
      <c r="M104" t="s">
        <v>351</v>
      </c>
      <c r="N104" t="s">
        <v>352</v>
      </c>
      <c r="Q104" t="s">
        <v>46</v>
      </c>
      <c r="S104" t="s">
        <v>25</v>
      </c>
    </row>
    <row r="105" spans="2:19" x14ac:dyDescent="0.25">
      <c r="B105" s="4"/>
      <c r="C105">
        <v>1</v>
      </c>
      <c r="D105" t="s">
        <v>56</v>
      </c>
      <c r="E105" s="4">
        <v>44220.400037650463</v>
      </c>
      <c r="F105" t="s">
        <v>353</v>
      </c>
      <c r="G105" s="1">
        <v>44235</v>
      </c>
      <c r="H10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5" t="s">
        <v>354</v>
      </c>
      <c r="J105" t="e">
        <f>VLOOKUP(Table_SSQL1022_altairprod_TBL_WORKORDER[[#This Row],[FK_CODE_PMSHEET]],[1]!Tableau_Lancer_la_requête_à_partir_de_ALTAIR91024[[FK_CODE_PMSHEET]:[DESCRIPTION]],4,FALSE)</f>
        <v>#N/A</v>
      </c>
      <c r="L105" t="str">
        <f>RIGHT(LEFT(Table_SSQL1022_altairprod_TBL_WORKORDER[[#This Row],[Location]],7),4)</f>
        <v>PRX5</v>
      </c>
      <c r="M105" t="s">
        <v>355</v>
      </c>
      <c r="N105" t="s">
        <v>356</v>
      </c>
      <c r="Q105" t="s">
        <v>24</v>
      </c>
      <c r="S105" t="s">
        <v>25</v>
      </c>
    </row>
    <row r="106" spans="2:19" x14ac:dyDescent="0.25">
      <c r="B106" s="4">
        <v>44231.656723761575</v>
      </c>
      <c r="C106">
        <v>1</v>
      </c>
      <c r="D106" t="s">
        <v>18</v>
      </c>
      <c r="E106" s="4">
        <v>44220.400042013891</v>
      </c>
      <c r="F106" t="s">
        <v>357</v>
      </c>
      <c r="G106" s="1">
        <v>44236</v>
      </c>
      <c r="H10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6" t="s">
        <v>334</v>
      </c>
      <c r="J106" t="str">
        <f>VLOOKUP(Table_SSQL1022_altairprod_TBL_WORKORDER[[#This Row],[FK_CODE_PMSHEET]],[1]!Tableau_Lancer_la_requête_à_partir_de_ALTAIR91024[[FK_CODE_PMSHEET]:[DESCRIPTION]],4,FALSE)</f>
        <v>RECEPTION-TRANSPORT</v>
      </c>
      <c r="K106" t="s">
        <v>335</v>
      </c>
      <c r="L106" t="str">
        <f>RIGHT(LEFT(Table_SSQL1022_altairprod_TBL_WORKORDER[[#This Row],[Location]],7),4)</f>
        <v>PRRE</v>
      </c>
      <c r="M106" t="s">
        <v>358</v>
      </c>
      <c r="N106" t="s">
        <v>359</v>
      </c>
      <c r="Q106" t="s">
        <v>46</v>
      </c>
      <c r="S106" t="s">
        <v>25</v>
      </c>
    </row>
    <row r="107" spans="2:19" x14ac:dyDescent="0.25">
      <c r="B107" s="4">
        <v>44231.668544594904</v>
      </c>
      <c r="C107">
        <v>1</v>
      </c>
      <c r="D107" t="s">
        <v>18</v>
      </c>
      <c r="E107" s="4">
        <v>44220.400043553243</v>
      </c>
      <c r="F107" t="s">
        <v>360</v>
      </c>
      <c r="G107" s="1">
        <v>44236</v>
      </c>
      <c r="H10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7" t="s">
        <v>334</v>
      </c>
      <c r="J107" t="str">
        <f>VLOOKUP(Table_SSQL1022_altairprod_TBL_WORKORDER[[#This Row],[FK_CODE_PMSHEET]],[1]!Tableau_Lancer_la_requête_à_partir_de_ALTAIR91024[[FK_CODE_PMSHEET]:[DESCRIPTION]],4,FALSE)</f>
        <v>RECEPTION-TRANSPORT</v>
      </c>
      <c r="K107" t="s">
        <v>361</v>
      </c>
      <c r="L107" t="str">
        <f>RIGHT(LEFT(Table_SSQL1022_altairprod_TBL_WORKORDER[[#This Row],[Location]],7),4)</f>
        <v>PRRE</v>
      </c>
      <c r="M107" t="s">
        <v>362</v>
      </c>
      <c r="N107" t="s">
        <v>359</v>
      </c>
      <c r="Q107" t="s">
        <v>46</v>
      </c>
      <c r="S107" t="s">
        <v>25</v>
      </c>
    </row>
    <row r="108" spans="2:19" x14ac:dyDescent="0.25">
      <c r="B108" s="4"/>
      <c r="C108">
        <v>4</v>
      </c>
      <c r="D108" t="s">
        <v>56</v>
      </c>
      <c r="E108" s="4">
        <v>44221.400000543981</v>
      </c>
      <c r="F108" t="s">
        <v>363</v>
      </c>
      <c r="G108" s="1">
        <v>44266.59375</v>
      </c>
      <c r="H10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08" t="s">
        <v>42</v>
      </c>
      <c r="J108" t="e">
        <f>VLOOKUP(Table_SSQL1022_altairprod_TBL_WORKORDER[[#This Row],[FK_CODE_PMSHEET]],[1]!Tableau_Lancer_la_requête_à_partir_de_ALTAIR91024[[FK_CODE_PMSHEET]:[DESCRIPTION]],4,FALSE)</f>
        <v>#N/A</v>
      </c>
      <c r="K108" t="s">
        <v>58</v>
      </c>
      <c r="L108" t="str">
        <f>RIGHT(LEFT(Table_SSQL1022_altairprod_TBL_WORKORDER[[#This Row],[Location]],7),4)</f>
        <v>PRGG</v>
      </c>
      <c r="M108" t="s">
        <v>364</v>
      </c>
      <c r="N108" t="s">
        <v>365</v>
      </c>
      <c r="Q108" t="s">
        <v>24</v>
      </c>
      <c r="R108" t="s">
        <v>366</v>
      </c>
      <c r="S108" t="s">
        <v>98</v>
      </c>
    </row>
    <row r="109" spans="2:19" x14ac:dyDescent="0.25">
      <c r="B109" s="4">
        <v>44231.656087384261</v>
      </c>
      <c r="C109">
        <v>1</v>
      </c>
      <c r="D109" t="s">
        <v>18</v>
      </c>
      <c r="E109" s="4">
        <v>44221.400006597221</v>
      </c>
      <c r="F109" t="s">
        <v>367</v>
      </c>
      <c r="G109" s="1">
        <v>44236.619444444441</v>
      </c>
      <c r="H10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09" t="s">
        <v>334</v>
      </c>
      <c r="J109" t="str">
        <f>VLOOKUP(Table_SSQL1022_altairprod_TBL_WORKORDER[[#This Row],[FK_CODE_PMSHEET]],[1]!Tableau_Lancer_la_requête_à_partir_de_ALTAIR91024[[FK_CODE_PMSHEET]:[DESCRIPTION]],4,FALSE)</f>
        <v>RECEPTION-TRANSPORT</v>
      </c>
      <c r="K109" t="s">
        <v>368</v>
      </c>
      <c r="L109" t="str">
        <f>RIGHT(LEFT(Table_SSQL1022_altairprod_TBL_WORKORDER[[#This Row],[Location]],7),4)</f>
        <v>PRRE</v>
      </c>
      <c r="M109" t="s">
        <v>369</v>
      </c>
      <c r="N109" t="s">
        <v>370</v>
      </c>
      <c r="Q109" t="s">
        <v>46</v>
      </c>
      <c r="S109" t="s">
        <v>25</v>
      </c>
    </row>
    <row r="110" spans="2:19" x14ac:dyDescent="0.25">
      <c r="B110" s="4">
        <v>44204.6240721875</v>
      </c>
      <c r="C110">
        <v>1</v>
      </c>
      <c r="D110" t="s">
        <v>18</v>
      </c>
      <c r="E110" s="4">
        <v>44203.484114386571</v>
      </c>
      <c r="F110" t="s">
        <v>150</v>
      </c>
      <c r="G110" s="1">
        <v>44203.484027777777</v>
      </c>
      <c r="H11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0" t="s">
        <v>195</v>
      </c>
      <c r="J110" t="e">
        <f>VLOOKUP(Table_SSQL1022_altairprod_TBL_WORKORDER[[#This Row],[FK_CODE_PMSHEET]],[1]!Tableau_Lancer_la_requête_à_partir_de_ALTAIR91024[[FK_CODE_PMSHEET]:[DESCRIPTION]],4,FALSE)</f>
        <v>#N/A</v>
      </c>
      <c r="K110" t="s">
        <v>468</v>
      </c>
      <c r="L110" t="str">
        <f>RIGHT(LEFT(Table_SSQL1022_altairprod_TBL_WORKORDER[[#This Row],[Location]],7),4)</f>
        <v>PRGG</v>
      </c>
      <c r="M110" t="s">
        <v>469</v>
      </c>
      <c r="N110" t="s">
        <v>470</v>
      </c>
      <c r="Q110" t="s">
        <v>471</v>
      </c>
      <c r="S110" t="s">
        <v>154</v>
      </c>
    </row>
    <row r="111" spans="2:19" x14ac:dyDescent="0.25">
      <c r="B111" s="4">
        <v>44204.628455706021</v>
      </c>
      <c r="C111">
        <v>1</v>
      </c>
      <c r="D111" t="s">
        <v>18</v>
      </c>
      <c r="E111" s="4">
        <v>44203.500170335647</v>
      </c>
      <c r="F111" t="s">
        <v>579</v>
      </c>
      <c r="G111" s="1">
        <v>44203.5</v>
      </c>
      <c r="H11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1" t="s">
        <v>42</v>
      </c>
      <c r="J111" t="e">
        <f>VLOOKUP(Table_SSQL1022_altairprod_TBL_WORKORDER[[#This Row],[FK_CODE_PMSHEET]],[1]!Tableau_Lancer_la_requête_à_partir_de_ALTAIR91024[[FK_CODE_PMSHEET]:[DESCRIPTION]],4,FALSE)</f>
        <v>#N/A</v>
      </c>
      <c r="K111" t="s">
        <v>580</v>
      </c>
      <c r="L111" t="str">
        <f>RIGHT(LEFT(Table_SSQL1022_altairprod_TBL_WORKORDER[[#This Row],[Location]],7),4)</f>
        <v>PRGG</v>
      </c>
      <c r="M111" t="s">
        <v>581</v>
      </c>
      <c r="N111" t="s">
        <v>582</v>
      </c>
      <c r="Q111" t="s">
        <v>471</v>
      </c>
      <c r="S111" t="s">
        <v>583</v>
      </c>
    </row>
    <row r="112" spans="2:19" x14ac:dyDescent="0.25">
      <c r="B112" s="4">
        <v>44196.559569178244</v>
      </c>
      <c r="C112">
        <v>2.5</v>
      </c>
      <c r="D112" t="s">
        <v>18</v>
      </c>
      <c r="E112" s="4">
        <v>44172.418750231482</v>
      </c>
      <c r="F112" t="s">
        <v>109</v>
      </c>
      <c r="G112" s="1">
        <v>44199</v>
      </c>
      <c r="H11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2" t="s">
        <v>84</v>
      </c>
      <c r="J112" t="str">
        <f>VLOOKUP(Table_SSQL1022_altairprod_TBL_WORKORDER[[#This Row],[FK_CODE_PMSHEET]],[1]!Tableau_Lancer_la_requête_à_partir_de_ALTAIR91024[[FK_CODE_PMSHEET]:[DESCRIPTION]],4,FALSE)</f>
        <v>SECHEUR</v>
      </c>
      <c r="K112" t="s">
        <v>110</v>
      </c>
      <c r="L112" t="str">
        <f>RIGHT(LEFT(Table_SSQL1022_altairprod_TBL_WORKORDER[[#This Row],[Location]],7),4)</f>
        <v>PRX2</v>
      </c>
      <c r="M112" t="s">
        <v>155</v>
      </c>
      <c r="N112" t="s">
        <v>112</v>
      </c>
      <c r="Q112" t="s">
        <v>24</v>
      </c>
      <c r="S112" t="s">
        <v>25</v>
      </c>
    </row>
    <row r="113" spans="2:19" x14ac:dyDescent="0.25">
      <c r="B113" s="4">
        <v>44204.544581863425</v>
      </c>
      <c r="C113">
        <v>2.5</v>
      </c>
      <c r="D113" t="s">
        <v>18</v>
      </c>
      <c r="E113" s="4">
        <v>44172.418753472222</v>
      </c>
      <c r="F113" t="s">
        <v>156</v>
      </c>
      <c r="G113" s="1">
        <v>44197</v>
      </c>
      <c r="H11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3" t="s">
        <v>157</v>
      </c>
      <c r="J113" t="str">
        <f>VLOOKUP(Table_SSQL1022_altairprod_TBL_WORKORDER[[#This Row],[FK_CODE_PMSHEET]],[1]!Tableau_Lancer_la_requête_à_partir_de_ALTAIR91024[[FK_CODE_PMSHEET]:[DESCRIPTION]],4,FALSE)</f>
        <v>SECHEUR</v>
      </c>
      <c r="K113" t="s">
        <v>158</v>
      </c>
      <c r="L113" t="str">
        <f>RIGHT(LEFT(Table_SSQL1022_altairprod_TBL_WORKORDER[[#This Row],[Location]],7),4)</f>
        <v>PRX3</v>
      </c>
      <c r="M113" t="s">
        <v>159</v>
      </c>
      <c r="N113" t="s">
        <v>160</v>
      </c>
      <c r="Q113" t="s">
        <v>24</v>
      </c>
      <c r="S113" t="s">
        <v>25</v>
      </c>
    </row>
    <row r="114" spans="2:19" x14ac:dyDescent="0.25">
      <c r="B114" s="4">
        <v>44204.460014351855</v>
      </c>
      <c r="C114">
        <v>4</v>
      </c>
      <c r="D114" t="s">
        <v>18</v>
      </c>
      <c r="E114" s="4">
        <v>44172.418756053237</v>
      </c>
      <c r="F114" t="s">
        <v>161</v>
      </c>
      <c r="G114" s="1">
        <v>44199</v>
      </c>
      <c r="H11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4" t="s">
        <v>42</v>
      </c>
      <c r="J114" t="str">
        <f>VLOOKUP(Table_SSQL1022_altairprod_TBL_WORKORDER[[#This Row],[FK_CODE_PMSHEET]],[1]!Tableau_Lancer_la_requête_à_partir_de_ALTAIR91024[[FK_CODE_PMSHEET]:[DESCRIPTION]],4,FALSE)</f>
        <v>STATION BENNE PESEUSE</v>
      </c>
      <c r="K114" t="s">
        <v>162</v>
      </c>
      <c r="L114" t="str">
        <f>RIGHT(LEFT(Table_SSQL1022_altairprod_TBL_WORKORDER[[#This Row],[Location]],7),4)</f>
        <v>PRGG</v>
      </c>
      <c r="M114" t="s">
        <v>163</v>
      </c>
      <c r="N114" t="s">
        <v>164</v>
      </c>
      <c r="Q114" t="s">
        <v>24</v>
      </c>
      <c r="S114" t="s">
        <v>25</v>
      </c>
    </row>
    <row r="115" spans="2:19" x14ac:dyDescent="0.25">
      <c r="B115" s="4">
        <v>44208.559696724536</v>
      </c>
      <c r="C115">
        <v>1</v>
      </c>
      <c r="D115" t="s">
        <v>18</v>
      </c>
      <c r="E115" s="4">
        <v>44172.418760185188</v>
      </c>
      <c r="F115" t="s">
        <v>165</v>
      </c>
      <c r="G115" s="1">
        <v>44197.598611111112</v>
      </c>
      <c r="H11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5" t="s">
        <v>166</v>
      </c>
      <c r="J115" t="str">
        <f>VLOOKUP(Table_SSQL1022_altairprod_TBL_WORKORDER[[#This Row],[FK_CODE_PMSHEET]],[1]!Tableau_Lancer_la_requête_à_partir_de_ALTAIR91024[[FK_CODE_PMSHEET]:[DESCRIPTION]],4,FALSE)</f>
        <v>SECHEUR</v>
      </c>
      <c r="K115" t="s">
        <v>167</v>
      </c>
      <c r="L115" t="str">
        <f>RIGHT(LEFT(Table_SSQL1022_altairprod_TBL_WORKORDER[[#This Row],[Location]],7),4)</f>
        <v>PRX4</v>
      </c>
      <c r="M115" t="s">
        <v>168</v>
      </c>
      <c r="N115" t="s">
        <v>169</v>
      </c>
      <c r="Q115" t="s">
        <v>24</v>
      </c>
      <c r="S115" t="s">
        <v>25</v>
      </c>
    </row>
    <row r="116" spans="2:19" x14ac:dyDescent="0.25">
      <c r="B116" s="4">
        <v>44208.561177858799</v>
      </c>
      <c r="C116">
        <v>1.5</v>
      </c>
      <c r="D116" t="s">
        <v>18</v>
      </c>
      <c r="E116" s="4">
        <v>44172.418761724541</v>
      </c>
      <c r="F116" t="s">
        <v>170</v>
      </c>
      <c r="G116" s="1">
        <v>44197.4375</v>
      </c>
      <c r="H11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6" t="s">
        <v>171</v>
      </c>
      <c r="J116" t="str">
        <f>VLOOKUP(Table_SSQL1022_altairprod_TBL_WORKORDER[[#This Row],[FK_CODE_PMSHEET]],[1]!Tableau_Lancer_la_requête_à_partir_de_ALTAIR91024[[FK_CODE_PMSHEET]:[DESCRIPTION]],4,FALSE)</f>
        <v>M4-AUTOMATISME</v>
      </c>
      <c r="K116" t="s">
        <v>172</v>
      </c>
      <c r="L116" t="str">
        <f>RIGHT(LEFT(Table_SSQL1022_altairprod_TBL_WORKORDER[[#This Row],[Location]],7),4)</f>
        <v>PRX4</v>
      </c>
      <c r="M116" t="s">
        <v>173</v>
      </c>
      <c r="N116" t="s">
        <v>174</v>
      </c>
      <c r="Q116" t="s">
        <v>24</v>
      </c>
      <c r="S116" t="s">
        <v>25</v>
      </c>
    </row>
    <row r="117" spans="2:19" x14ac:dyDescent="0.25">
      <c r="B117" s="4">
        <v>44200.720145173611</v>
      </c>
      <c r="C117">
        <v>4</v>
      </c>
      <c r="D117" t="s">
        <v>18</v>
      </c>
      <c r="E117" s="4">
        <v>44172.420835613426</v>
      </c>
      <c r="F117" t="s">
        <v>175</v>
      </c>
      <c r="G117" s="1">
        <v>44197.738888888889</v>
      </c>
      <c r="H11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7" t="s">
        <v>146</v>
      </c>
      <c r="J117" t="str">
        <f>VLOOKUP(Table_SSQL1022_altairprod_TBL_WORKORDER[[#This Row],[FK_CODE_PMSHEET]],[1]!Tableau_Lancer_la_requête_à_partir_de_ALTAIR91024[[FK_CODE_PMSHEET]:[DESCRIPTION]],4,FALSE)</f>
        <v>EXTRUDEUR</v>
      </c>
      <c r="K117" t="s">
        <v>147</v>
      </c>
      <c r="L117" t="str">
        <f>RIGHT(LEFT(Table_SSQL1022_altairprod_TBL_WORKORDER[[#This Row],[Location]],7),4)</f>
        <v>PRX5</v>
      </c>
      <c r="M117" t="s">
        <v>176</v>
      </c>
      <c r="N117" t="s">
        <v>177</v>
      </c>
      <c r="Q117" t="s">
        <v>24</v>
      </c>
      <c r="S117" t="s">
        <v>25</v>
      </c>
    </row>
    <row r="118" spans="2:19" x14ac:dyDescent="0.25">
      <c r="B118" s="4"/>
      <c r="C118">
        <v>1</v>
      </c>
      <c r="D118" t="s">
        <v>56</v>
      </c>
      <c r="E118" s="4">
        <v>44185.424307326386</v>
      </c>
      <c r="F118" t="s">
        <v>57</v>
      </c>
      <c r="G118" s="1">
        <v>44200</v>
      </c>
      <c r="H11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8" t="s">
        <v>42</v>
      </c>
      <c r="J118" t="e">
        <f>VLOOKUP(Table_SSQL1022_altairprod_TBL_WORKORDER[[#This Row],[FK_CODE_PMSHEET]],[1]!Tableau_Lancer_la_requête_à_partir_de_ALTAIR91024[[FK_CODE_PMSHEET]:[DESCRIPTION]],4,FALSE)</f>
        <v>#N/A</v>
      </c>
      <c r="K118" t="s">
        <v>58</v>
      </c>
      <c r="L118" t="str">
        <f>RIGHT(LEFT(Table_SSQL1022_altairprod_TBL_WORKORDER[[#This Row],[Location]],7),4)</f>
        <v>PRGG</v>
      </c>
      <c r="M118" t="s">
        <v>59</v>
      </c>
      <c r="N118" t="s">
        <v>60</v>
      </c>
      <c r="Q118" t="s">
        <v>46</v>
      </c>
      <c r="S118" t="s">
        <v>25</v>
      </c>
    </row>
    <row r="119" spans="2:19" x14ac:dyDescent="0.25">
      <c r="B119" s="4">
        <v>44204.631485034719</v>
      </c>
      <c r="C119">
        <v>1</v>
      </c>
      <c r="D119" t="s">
        <v>18</v>
      </c>
      <c r="E119" s="4">
        <v>44195.400007025462</v>
      </c>
      <c r="F119" t="s">
        <v>61</v>
      </c>
      <c r="G119" s="1">
        <v>44197</v>
      </c>
      <c r="H11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19" t="s">
        <v>42</v>
      </c>
      <c r="J119" t="str">
        <f>VLOOKUP(Table_SSQL1022_altairprod_TBL_WORKORDER[[#This Row],[FK_CODE_PMSHEET]],[1]!Tableau_Lancer_la_requête_à_partir_de_ALTAIR91024[[FK_CODE_PMSHEET]:[DESCRIPTION]],4,FALSE)</f>
        <v>STATION BENNE PESEUSE</v>
      </c>
      <c r="K119" t="s">
        <v>62</v>
      </c>
      <c r="L119" t="str">
        <f>RIGHT(LEFT(Table_SSQL1022_altairprod_TBL_WORKORDER[[#This Row],[Location]],7),4)</f>
        <v>PRGG</v>
      </c>
      <c r="M119" t="s">
        <v>63</v>
      </c>
      <c r="N119" t="s">
        <v>64</v>
      </c>
      <c r="Q119" t="s">
        <v>46</v>
      </c>
      <c r="S119" t="s">
        <v>25</v>
      </c>
    </row>
    <row r="120" spans="2:19" x14ac:dyDescent="0.25">
      <c r="B120" s="4"/>
      <c r="C120">
        <v>7</v>
      </c>
      <c r="D120" t="s">
        <v>56</v>
      </c>
      <c r="E120" s="4">
        <v>44195.400012847225</v>
      </c>
      <c r="F120" t="s">
        <v>65</v>
      </c>
      <c r="G120" s="1">
        <v>44228.560416666667</v>
      </c>
      <c r="H12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0" t="s">
        <v>37</v>
      </c>
      <c r="J120" t="str">
        <f>VLOOKUP(Table_SSQL1022_altairprod_TBL_WORKORDER[[#This Row],[FK_CODE_PMSHEET]],[1]!Tableau_Lancer_la_requête_à_partir_de_ALTAIR91024[[FK_CODE_PMSHEET]:[DESCRIPTION]],4,FALSE)</f>
        <v>TRANSFERT MATIÈRE BROYÉE</v>
      </c>
      <c r="K120" t="s">
        <v>66</v>
      </c>
      <c r="L120" t="str">
        <f>RIGHT(LEFT(Table_SSQL1022_altairprod_TBL_WORKORDER[[#This Row],[Location]],7),4)</f>
        <v>PRGG</v>
      </c>
      <c r="M120" t="s">
        <v>67</v>
      </c>
      <c r="N120" t="s">
        <v>68</v>
      </c>
      <c r="Q120" t="s">
        <v>24</v>
      </c>
      <c r="S120" t="s">
        <v>25</v>
      </c>
    </row>
    <row r="121" spans="2:19" x14ac:dyDescent="0.25">
      <c r="B121" s="4"/>
      <c r="C121">
        <v>1</v>
      </c>
      <c r="D121" t="s">
        <v>56</v>
      </c>
      <c r="E121" s="4">
        <v>44197.400000266207</v>
      </c>
      <c r="F121" t="s">
        <v>69</v>
      </c>
      <c r="G121" s="1">
        <v>44228.32708333333</v>
      </c>
      <c r="H12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1" t="s">
        <v>20</v>
      </c>
      <c r="J121" t="str">
        <f>VLOOKUP(Table_SSQL1022_altairprod_TBL_WORKORDER[[#This Row],[FK_CODE_PMSHEET]],[1]!Tableau_Lancer_la_requête_à_partir_de_ALTAIR91024[[FK_CODE_PMSHEET]:[DESCRIPTION]],4,FALSE)</f>
        <v>REFROIDISSEUR</v>
      </c>
      <c r="K121" t="s">
        <v>70</v>
      </c>
      <c r="L121" t="str">
        <f>RIGHT(LEFT(Table_SSQL1022_altairprod_TBL_WORKORDER[[#This Row],[Location]],7),4)</f>
        <v>PRX5</v>
      </c>
      <c r="M121" t="s">
        <v>71</v>
      </c>
      <c r="N121" t="s">
        <v>72</v>
      </c>
      <c r="Q121" t="s">
        <v>24</v>
      </c>
      <c r="S121" t="s">
        <v>25</v>
      </c>
    </row>
    <row r="122" spans="2:19" x14ac:dyDescent="0.25">
      <c r="B122" s="4">
        <v>44223.619409259256</v>
      </c>
      <c r="C122">
        <v>2.5</v>
      </c>
      <c r="D122" t="s">
        <v>18</v>
      </c>
      <c r="E122" s="4">
        <v>44197.400005752315</v>
      </c>
      <c r="F122" t="s">
        <v>73</v>
      </c>
      <c r="G122" s="1">
        <v>44228</v>
      </c>
      <c r="H12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2" t="s">
        <v>74</v>
      </c>
      <c r="J122" t="str">
        <f>VLOOKUP(Table_SSQL1022_altairprod_TBL_WORKORDER[[#This Row],[FK_CODE_PMSHEET]],[1]!Tableau_Lancer_la_requête_à_partir_de_ALTAIR91024[[FK_CODE_PMSHEET]:[DESCRIPTION]],4,FALSE)</f>
        <v>REFROIDISSEUR</v>
      </c>
      <c r="K122" t="s">
        <v>75</v>
      </c>
      <c r="L122" t="str">
        <f>RIGHT(LEFT(Table_SSQL1022_altairprod_TBL_WORKORDER[[#This Row],[Location]],7),4)</f>
        <v>PRX2</v>
      </c>
      <c r="M122" t="s">
        <v>76</v>
      </c>
      <c r="N122" t="s">
        <v>77</v>
      </c>
      <c r="Q122" t="s">
        <v>24</v>
      </c>
      <c r="S122" t="s">
        <v>25</v>
      </c>
    </row>
    <row r="123" spans="2:19" x14ac:dyDescent="0.25">
      <c r="B123" s="4">
        <v>44223.62228614583</v>
      </c>
      <c r="C123">
        <v>2.5</v>
      </c>
      <c r="D123" t="s">
        <v>18</v>
      </c>
      <c r="E123" s="4">
        <v>44197.400012465281</v>
      </c>
      <c r="F123" t="s">
        <v>78</v>
      </c>
      <c r="G123" s="1">
        <v>44228.304861111108</v>
      </c>
      <c r="H12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3" t="s">
        <v>74</v>
      </c>
      <c r="J123" t="str">
        <f>VLOOKUP(Table_SSQL1022_altairprod_TBL_WORKORDER[[#This Row],[FK_CODE_PMSHEET]],[1]!Tableau_Lancer_la_requête_à_partir_de_ALTAIR91024[[FK_CODE_PMSHEET]:[DESCRIPTION]],4,FALSE)</f>
        <v>REFROIDISSEUR</v>
      </c>
      <c r="K123" t="s">
        <v>79</v>
      </c>
      <c r="L123" t="str">
        <f>RIGHT(LEFT(Table_SSQL1022_altairprod_TBL_WORKORDER[[#This Row],[Location]],7),4)</f>
        <v>PRX2</v>
      </c>
      <c r="M123" t="s">
        <v>80</v>
      </c>
      <c r="N123" t="s">
        <v>81</v>
      </c>
      <c r="Q123" t="s">
        <v>24</v>
      </c>
      <c r="S123" t="s">
        <v>25</v>
      </c>
    </row>
    <row r="124" spans="2:19" x14ac:dyDescent="0.25">
      <c r="B124" s="4">
        <v>44223.61626678241</v>
      </c>
      <c r="C124">
        <v>0.5</v>
      </c>
      <c r="D124" t="s">
        <v>18</v>
      </c>
      <c r="E124" s="4">
        <v>44197.400017557869</v>
      </c>
      <c r="F124" t="s">
        <v>83</v>
      </c>
      <c r="G124" s="1">
        <v>44228</v>
      </c>
      <c r="H12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4" t="s">
        <v>84</v>
      </c>
      <c r="J124" t="str">
        <f>VLOOKUP(Table_SSQL1022_altairprod_TBL_WORKORDER[[#This Row],[FK_CODE_PMSHEET]],[1]!Tableau_Lancer_la_requête_à_partir_de_ALTAIR91024[[FK_CODE_PMSHEET]:[DESCRIPTION]],4,FALSE)</f>
        <v>SECHEUR</v>
      </c>
      <c r="K124" t="s">
        <v>85</v>
      </c>
      <c r="L124" t="str">
        <f>RIGHT(LEFT(Table_SSQL1022_altairprod_TBL_WORKORDER[[#This Row],[Location]],7),4)</f>
        <v>PRX2</v>
      </c>
      <c r="M124" t="s">
        <v>86</v>
      </c>
      <c r="N124" t="s">
        <v>87</v>
      </c>
      <c r="Q124" t="s">
        <v>24</v>
      </c>
      <c r="S124" t="s">
        <v>25</v>
      </c>
    </row>
    <row r="125" spans="2:19" x14ac:dyDescent="0.25">
      <c r="B125" s="4"/>
      <c r="C125">
        <v>5</v>
      </c>
      <c r="D125" t="s">
        <v>56</v>
      </c>
      <c r="E125" s="4">
        <v>44197.400020451387</v>
      </c>
      <c r="F125" t="s">
        <v>88</v>
      </c>
      <c r="G125" s="1">
        <v>44228.333333333336</v>
      </c>
      <c r="H12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5" t="s">
        <v>89</v>
      </c>
      <c r="J125" t="str">
        <f>VLOOKUP(Table_SSQL1022_altairprod_TBL_WORKORDER[[#This Row],[FK_CODE_PMSHEET]],[1]!Tableau_Lancer_la_requête_à_partir_de_ALTAIR91024[[FK_CODE_PMSHEET]:[DESCRIPTION]],4,FALSE)</f>
        <v>RECEPTION-PULVERULENT</v>
      </c>
      <c r="K125" t="s">
        <v>90</v>
      </c>
      <c r="L125" t="str">
        <f>RIGHT(LEFT(Table_SSQL1022_altairprod_TBL_WORKORDER[[#This Row],[Location]],7),4)</f>
        <v>PRRE</v>
      </c>
      <c r="M125" t="s">
        <v>91</v>
      </c>
      <c r="N125" t="s">
        <v>92</v>
      </c>
      <c r="Q125" t="s">
        <v>46</v>
      </c>
      <c r="S125" t="s">
        <v>25</v>
      </c>
    </row>
    <row r="126" spans="2:19" x14ac:dyDescent="0.25">
      <c r="B126" s="4">
        <v>44223.620955706021</v>
      </c>
      <c r="C126">
        <v>7</v>
      </c>
      <c r="D126" t="s">
        <v>18</v>
      </c>
      <c r="E126" s="4">
        <v>44197.400029745368</v>
      </c>
      <c r="F126" t="s">
        <v>93</v>
      </c>
      <c r="G126" s="1">
        <v>44227.451388888891</v>
      </c>
      <c r="H12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6" t="s">
        <v>74</v>
      </c>
      <c r="J126" t="str">
        <f>VLOOKUP(Table_SSQL1022_altairprod_TBL_WORKORDER[[#This Row],[FK_CODE_PMSHEET]],[1]!Tableau_Lancer_la_requête_à_partir_de_ALTAIR91024[[FK_CODE_PMSHEET]:[DESCRIPTION]],4,FALSE)</f>
        <v>REFROIDISSEUR</v>
      </c>
      <c r="K126" t="s">
        <v>94</v>
      </c>
      <c r="L126" t="str">
        <f>RIGHT(LEFT(Table_SSQL1022_altairprod_TBL_WORKORDER[[#This Row],[Location]],7),4)</f>
        <v>PRX2</v>
      </c>
      <c r="M126" t="s">
        <v>95</v>
      </c>
      <c r="N126" t="s">
        <v>96</v>
      </c>
      <c r="Q126" t="s">
        <v>97</v>
      </c>
      <c r="R126" t="s">
        <v>98</v>
      </c>
      <c r="S126" t="s">
        <v>98</v>
      </c>
    </row>
    <row r="127" spans="2:19" x14ac:dyDescent="0.25">
      <c r="B127" s="4">
        <v>44223.6488153588</v>
      </c>
      <c r="C127">
        <v>0.5</v>
      </c>
      <c r="D127" t="s">
        <v>18</v>
      </c>
      <c r="E127" s="4">
        <v>44197.400035381943</v>
      </c>
      <c r="F127" t="s">
        <v>99</v>
      </c>
      <c r="G127" s="1">
        <v>44228</v>
      </c>
      <c r="H12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7" t="s">
        <v>100</v>
      </c>
      <c r="J127" t="str">
        <f>VLOOKUP(Table_SSQL1022_altairprod_TBL_WORKORDER[[#This Row],[FK_CODE_PMSHEET]],[1]!Tableau_Lancer_la_requête_à_partir_de_ALTAIR91024[[FK_CODE_PMSHEET]:[DESCRIPTION]],4,FALSE)</f>
        <v>VALORISATION</v>
      </c>
      <c r="K127" t="s">
        <v>101</v>
      </c>
      <c r="L127" t="str">
        <f>RIGHT(LEFT(Table_SSQL1022_altairprod_TBL_WORKORDER[[#This Row],[Location]],7),4)</f>
        <v>PRX2</v>
      </c>
      <c r="M127" t="s">
        <v>102</v>
      </c>
      <c r="N127" t="s">
        <v>103</v>
      </c>
      <c r="Q127" t="s">
        <v>46</v>
      </c>
      <c r="S127" t="s">
        <v>25</v>
      </c>
    </row>
    <row r="128" spans="2:19" x14ac:dyDescent="0.25">
      <c r="B128" s="4">
        <v>44218.650130590278</v>
      </c>
      <c r="C128">
        <v>1</v>
      </c>
      <c r="D128" t="s">
        <v>18</v>
      </c>
      <c r="E128" s="4">
        <v>44199.400000347225</v>
      </c>
      <c r="F128" t="s">
        <v>104</v>
      </c>
      <c r="G128" s="1">
        <v>44228.64166666667</v>
      </c>
      <c r="H12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8" t="s">
        <v>105</v>
      </c>
      <c r="J128" t="str">
        <f>VLOOKUP(Table_SSQL1022_altairprod_TBL_WORKORDER[[#This Row],[FK_CODE_PMSHEET]],[1]!Tableau_Lancer_la_requête_à_partir_de_ALTAIR91024[[FK_CODE_PMSHEET]:[DESCRIPTION]],4,FALSE)</f>
        <v>REFROIDISSEUR</v>
      </c>
      <c r="K128" t="s">
        <v>106</v>
      </c>
      <c r="L128" t="str">
        <f>RIGHT(LEFT(Table_SSQL1022_altairprod_TBL_WORKORDER[[#This Row],[Location]],7),4)</f>
        <v>PRX3</v>
      </c>
      <c r="M128" t="s">
        <v>107</v>
      </c>
      <c r="N128" t="s">
        <v>108</v>
      </c>
      <c r="Q128" t="s">
        <v>24</v>
      </c>
      <c r="S128" t="s">
        <v>25</v>
      </c>
    </row>
    <row r="129" spans="2:19" x14ac:dyDescent="0.25">
      <c r="B129" s="4">
        <v>44223.611481099535</v>
      </c>
      <c r="C129">
        <v>2.5</v>
      </c>
      <c r="D129" t="s">
        <v>18</v>
      </c>
      <c r="E129" s="4">
        <v>44199.400007372686</v>
      </c>
      <c r="F129" t="s">
        <v>109</v>
      </c>
      <c r="G129" s="1">
        <v>44230</v>
      </c>
      <c r="H12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29" t="s">
        <v>84</v>
      </c>
      <c r="J129" t="str">
        <f>VLOOKUP(Table_SSQL1022_altairprod_TBL_WORKORDER[[#This Row],[FK_CODE_PMSHEET]],[1]!Tableau_Lancer_la_requête_à_partir_de_ALTAIR91024[[FK_CODE_PMSHEET]:[DESCRIPTION]],4,FALSE)</f>
        <v>SECHEUR</v>
      </c>
      <c r="K129" t="s">
        <v>110</v>
      </c>
      <c r="L129" t="str">
        <f>RIGHT(LEFT(Table_SSQL1022_altairprod_TBL_WORKORDER[[#This Row],[Location]],7),4)</f>
        <v>PRX2</v>
      </c>
      <c r="M129" t="s">
        <v>111</v>
      </c>
      <c r="N129" t="s">
        <v>112</v>
      </c>
      <c r="Q129" t="s">
        <v>24</v>
      </c>
      <c r="S129" t="s">
        <v>25</v>
      </c>
    </row>
    <row r="130" spans="2:19" x14ac:dyDescent="0.25">
      <c r="B130" s="4">
        <v>44223.632560381942</v>
      </c>
      <c r="C130">
        <v>2.5</v>
      </c>
      <c r="D130" t="s">
        <v>18</v>
      </c>
      <c r="E130" s="4">
        <v>44199.400013425926</v>
      </c>
      <c r="F130" t="s">
        <v>113</v>
      </c>
      <c r="G130" s="1">
        <v>44228.552777777775</v>
      </c>
      <c r="H13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0" t="s">
        <v>74</v>
      </c>
      <c r="J130" t="str">
        <f>VLOOKUP(Table_SSQL1022_altairprod_TBL_WORKORDER[[#This Row],[FK_CODE_PMSHEET]],[1]!Tableau_Lancer_la_requête_à_partir_de_ALTAIR91024[[FK_CODE_PMSHEET]:[DESCRIPTION]],4,FALSE)</f>
        <v>REFROIDISSEUR</v>
      </c>
      <c r="K130" t="s">
        <v>79</v>
      </c>
      <c r="L130" t="str">
        <f>RIGHT(LEFT(Table_SSQL1022_altairprod_TBL_WORKORDER[[#This Row],[Location]],7),4)</f>
        <v>PRX2</v>
      </c>
      <c r="M130" t="s">
        <v>114</v>
      </c>
      <c r="N130" t="s">
        <v>115</v>
      </c>
      <c r="Q130" t="s">
        <v>24</v>
      </c>
      <c r="S130" t="s">
        <v>25</v>
      </c>
    </row>
    <row r="131" spans="2:19" x14ac:dyDescent="0.25">
      <c r="B131" s="4"/>
      <c r="C131">
        <v>0.5</v>
      </c>
      <c r="D131" t="s">
        <v>56</v>
      </c>
      <c r="E131" s="4">
        <v>44199.400018368055</v>
      </c>
      <c r="F131" t="s">
        <v>116</v>
      </c>
      <c r="G131" s="1">
        <v>44228.588888888888</v>
      </c>
      <c r="H13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1" t="s">
        <v>117</v>
      </c>
      <c r="J131" t="str">
        <f>VLOOKUP(Table_SSQL1022_altairprod_TBL_WORKORDER[[#This Row],[FK_CODE_PMSHEET]],[1]!Tableau_Lancer_la_requête_à_partir_de_ALTAIR91024[[FK_CODE_PMSHEET]:[DESCRIPTION]],4,FALSE)</f>
        <v>M2-AUTOMATISME</v>
      </c>
      <c r="K131" t="s">
        <v>118</v>
      </c>
      <c r="L131" t="str">
        <f>RIGHT(LEFT(Table_SSQL1022_altairprod_TBL_WORKORDER[[#This Row],[Location]],7),4)</f>
        <v>PRX2</v>
      </c>
      <c r="M131" t="s">
        <v>119</v>
      </c>
      <c r="N131" t="s">
        <v>120</v>
      </c>
      <c r="Q131" t="s">
        <v>24</v>
      </c>
      <c r="S131" t="s">
        <v>25</v>
      </c>
    </row>
    <row r="132" spans="2:19" x14ac:dyDescent="0.25">
      <c r="B132" s="4">
        <v>44223.614684224536</v>
      </c>
      <c r="C132">
        <v>0.5</v>
      </c>
      <c r="D132" t="s">
        <v>18</v>
      </c>
      <c r="E132" s="4">
        <v>44199.40002361111</v>
      </c>
      <c r="F132" t="s">
        <v>121</v>
      </c>
      <c r="G132" s="1">
        <v>44228.529861111114</v>
      </c>
      <c r="H13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2" t="s">
        <v>84</v>
      </c>
      <c r="J132" t="str">
        <f>VLOOKUP(Table_SSQL1022_altairprod_TBL_WORKORDER[[#This Row],[FK_CODE_PMSHEET]],[1]!Tableau_Lancer_la_requête_à_partir_de_ALTAIR91024[[FK_CODE_PMSHEET]:[DESCRIPTION]],4,FALSE)</f>
        <v>SECHEUR</v>
      </c>
      <c r="K132" t="s">
        <v>122</v>
      </c>
      <c r="L132" t="str">
        <f>RIGHT(LEFT(Table_SSQL1022_altairprod_TBL_WORKORDER[[#This Row],[Location]],7),4)</f>
        <v>PRX2</v>
      </c>
      <c r="M132" t="s">
        <v>123</v>
      </c>
      <c r="N132" t="s">
        <v>124</v>
      </c>
      <c r="Q132" t="s">
        <v>24</v>
      </c>
      <c r="S132" t="s">
        <v>25</v>
      </c>
    </row>
    <row r="133" spans="2:19" x14ac:dyDescent="0.25">
      <c r="B133" s="4">
        <v>44223.633388807873</v>
      </c>
      <c r="C133">
        <v>0.5</v>
      </c>
      <c r="D133" t="s">
        <v>18</v>
      </c>
      <c r="E133" s="4">
        <v>44199.40002739583</v>
      </c>
      <c r="F133" t="s">
        <v>125</v>
      </c>
      <c r="G133" s="1">
        <v>44228.476388888892</v>
      </c>
      <c r="H13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3" t="s">
        <v>74</v>
      </c>
      <c r="J133" t="str">
        <f>VLOOKUP(Table_SSQL1022_altairprod_TBL_WORKORDER[[#This Row],[FK_CODE_PMSHEET]],[1]!Tableau_Lancer_la_requête_à_partir_de_ALTAIR91024[[FK_CODE_PMSHEET]:[DESCRIPTION]],4,FALSE)</f>
        <v>REFROIDISSEUR</v>
      </c>
      <c r="K133" t="s">
        <v>126</v>
      </c>
      <c r="L133" t="str">
        <f>RIGHT(LEFT(Table_SSQL1022_altairprod_TBL_WORKORDER[[#This Row],[Location]],7),4)</f>
        <v>PRX2</v>
      </c>
      <c r="M133" t="s">
        <v>127</v>
      </c>
      <c r="N133" t="s">
        <v>128</v>
      </c>
      <c r="Q133" t="s">
        <v>24</v>
      </c>
      <c r="S133" t="s">
        <v>25</v>
      </c>
    </row>
    <row r="134" spans="2:19" x14ac:dyDescent="0.25">
      <c r="B134" s="4"/>
      <c r="C134">
        <v>1</v>
      </c>
      <c r="D134" t="s">
        <v>56</v>
      </c>
      <c r="E134" s="4">
        <v>44199.400037534724</v>
      </c>
      <c r="F134" t="s">
        <v>129</v>
      </c>
      <c r="G134" s="1">
        <v>44228.688194444447</v>
      </c>
      <c r="H13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4" t="s">
        <v>32</v>
      </c>
      <c r="J134" t="str">
        <f>VLOOKUP(Table_SSQL1022_altairprod_TBL_WORKORDER[[#This Row],[FK_CODE_PMSHEET]],[1]!Tableau_Lancer_la_requête_à_partir_de_ALTAIR91024[[FK_CODE_PMSHEET]:[DESCRIPTION]],4,FALSE)</f>
        <v>ENROBAGE</v>
      </c>
      <c r="K134" t="s">
        <v>130</v>
      </c>
      <c r="L134" t="str">
        <f>RIGHT(LEFT(Table_SSQL1022_altairprod_TBL_WORKORDER[[#This Row],[Location]],7),4)</f>
        <v>PRX5</v>
      </c>
      <c r="M134" t="s">
        <v>131</v>
      </c>
      <c r="N134" t="s">
        <v>132</v>
      </c>
      <c r="Q134" t="s">
        <v>24</v>
      </c>
      <c r="S134" t="s">
        <v>25</v>
      </c>
    </row>
    <row r="135" spans="2:19" x14ac:dyDescent="0.25">
      <c r="B135" s="4">
        <v>44223.578405983797</v>
      </c>
      <c r="C135">
        <v>0.5</v>
      </c>
      <c r="D135" t="s">
        <v>18</v>
      </c>
      <c r="E135" s="4">
        <v>44199.400041319444</v>
      </c>
      <c r="F135" t="s">
        <v>133</v>
      </c>
      <c r="G135" s="1">
        <v>44228.556250000001</v>
      </c>
      <c r="H13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5" t="s">
        <v>100</v>
      </c>
      <c r="J135" t="str">
        <f>VLOOKUP(Table_SSQL1022_altairprod_TBL_WORKORDER[[#This Row],[FK_CODE_PMSHEET]],[1]!Tableau_Lancer_la_requête_à_partir_de_ALTAIR91024[[FK_CODE_PMSHEET]:[DESCRIPTION]],4,FALSE)</f>
        <v>VALORISATION</v>
      </c>
      <c r="K135" t="s">
        <v>134</v>
      </c>
      <c r="L135" t="str">
        <f>RIGHT(LEFT(Table_SSQL1022_altairprod_TBL_WORKORDER[[#This Row],[Location]],7),4)</f>
        <v>PRX2</v>
      </c>
      <c r="M135" t="s">
        <v>135</v>
      </c>
      <c r="N135" t="s">
        <v>136</v>
      </c>
      <c r="Q135" t="s">
        <v>24</v>
      </c>
      <c r="S135" t="s">
        <v>25</v>
      </c>
    </row>
    <row r="136" spans="2:19" x14ac:dyDescent="0.25">
      <c r="B136" s="4"/>
      <c r="C136">
        <v>1.5</v>
      </c>
      <c r="D136" t="s">
        <v>56</v>
      </c>
      <c r="E136" s="4">
        <v>44209.400017905093</v>
      </c>
      <c r="F136" t="s">
        <v>494</v>
      </c>
      <c r="G136" s="1">
        <v>44240</v>
      </c>
      <c r="H13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6" t="s">
        <v>495</v>
      </c>
      <c r="J136" t="e">
        <f>VLOOKUP(Table_SSQL1022_altairprod_TBL_WORKORDER[[#This Row],[FK_CODE_PMSHEET]],[1]!Tableau_Lancer_la_requête_à_partir_de_ALTAIR91024[[FK_CODE_PMSHEET]:[DESCRIPTION]],4,FALSE)</f>
        <v>#N/A</v>
      </c>
      <c r="K136" t="s">
        <v>496</v>
      </c>
      <c r="L136" t="str">
        <f>RIGHT(LEFT(Table_SSQL1022_altairprod_TBL_WORKORDER[[#This Row],[Location]],7),4)</f>
        <v>PRGG</v>
      </c>
      <c r="M136" t="s">
        <v>558</v>
      </c>
      <c r="N136" t="s">
        <v>498</v>
      </c>
      <c r="Q136" t="s">
        <v>24</v>
      </c>
      <c r="S136" t="s">
        <v>25</v>
      </c>
    </row>
    <row r="137" spans="2:19" x14ac:dyDescent="0.25">
      <c r="B137" s="4">
        <v>44224.686314004626</v>
      </c>
      <c r="C137">
        <v>1</v>
      </c>
      <c r="D137" t="s">
        <v>18</v>
      </c>
      <c r="E137" s="4">
        <v>44210.400001238428</v>
      </c>
      <c r="F137" t="s">
        <v>559</v>
      </c>
      <c r="G137" s="1">
        <v>44226</v>
      </c>
      <c r="H13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7" t="s">
        <v>157</v>
      </c>
      <c r="J137" t="str">
        <f>VLOOKUP(Table_SSQL1022_altairprod_TBL_WORKORDER[[#This Row],[FK_CODE_PMSHEET]],[1]!Tableau_Lancer_la_requête_à_partir_de_ALTAIR91024[[FK_CODE_PMSHEET]:[DESCRIPTION]],4,FALSE)</f>
        <v>SECHEUR</v>
      </c>
      <c r="K137" t="s">
        <v>560</v>
      </c>
      <c r="L137" t="str">
        <f>RIGHT(LEFT(Table_SSQL1022_altairprod_TBL_WORKORDER[[#This Row],[Location]],7),4)</f>
        <v>PRX3</v>
      </c>
      <c r="M137" t="s">
        <v>561</v>
      </c>
      <c r="N137" t="s">
        <v>562</v>
      </c>
      <c r="Q137" t="s">
        <v>46</v>
      </c>
      <c r="S137" t="s">
        <v>25</v>
      </c>
    </row>
    <row r="138" spans="2:19" x14ac:dyDescent="0.25">
      <c r="B138" s="4">
        <v>44218.529390937503</v>
      </c>
      <c r="C138">
        <v>4</v>
      </c>
      <c r="D138" t="s">
        <v>18</v>
      </c>
      <c r="E138" s="4">
        <v>44214.652899652778</v>
      </c>
      <c r="F138" t="s">
        <v>563</v>
      </c>
      <c r="G138" s="1">
        <v>44197.597222222219</v>
      </c>
      <c r="H13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38" t="s">
        <v>195</v>
      </c>
      <c r="J138" t="str">
        <f>VLOOKUP(Table_SSQL1022_altairprod_TBL_WORKORDER[[#This Row],[FK_CODE_PMSHEET]],[1]!Tableau_Lancer_la_requête_à_partir_de_ALTAIR91024[[FK_CODE_PMSHEET]:[DESCRIPTION]],4,FALSE)</f>
        <v>TRANSFERT MATIÈRE A BROYER</v>
      </c>
      <c r="K138" t="s">
        <v>564</v>
      </c>
      <c r="L138" t="str">
        <f>RIGHT(LEFT(Table_SSQL1022_altairprod_TBL_WORKORDER[[#This Row],[Location]],7),4)</f>
        <v>PRGG</v>
      </c>
      <c r="M138" t="s">
        <v>565</v>
      </c>
      <c r="N138" t="s">
        <v>566</v>
      </c>
      <c r="Q138" t="s">
        <v>24</v>
      </c>
      <c r="S138" t="s">
        <v>25</v>
      </c>
    </row>
    <row r="139" spans="2:19" x14ac:dyDescent="0.25">
      <c r="B139" s="4"/>
      <c r="C139">
        <v>5</v>
      </c>
      <c r="D139" t="s">
        <v>56</v>
      </c>
      <c r="E139" s="4">
        <v>44216.400004861112</v>
      </c>
      <c r="F139" t="s">
        <v>567</v>
      </c>
      <c r="G139" s="1">
        <v>44247.359027777777</v>
      </c>
      <c r="H13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39" t="s">
        <v>89</v>
      </c>
      <c r="J139" t="str">
        <f>VLOOKUP(Table_SSQL1022_altairprod_TBL_WORKORDER[[#This Row],[FK_CODE_PMSHEET]],[1]!Tableau_Lancer_la_requête_à_partir_de_ALTAIR91024[[FK_CODE_PMSHEET]:[DESCRIPTION]],4,FALSE)</f>
        <v>RECEPTION-PULVERULENT</v>
      </c>
      <c r="K139" t="s">
        <v>568</v>
      </c>
      <c r="L139" t="str">
        <f>RIGHT(LEFT(Table_SSQL1022_altairprod_TBL_WORKORDER[[#This Row],[Location]],7),4)</f>
        <v>PRRE</v>
      </c>
      <c r="M139" t="s">
        <v>569</v>
      </c>
      <c r="N139" t="s">
        <v>570</v>
      </c>
      <c r="Q139" t="s">
        <v>46</v>
      </c>
      <c r="S139" t="s">
        <v>25</v>
      </c>
    </row>
    <row r="140" spans="2:19" x14ac:dyDescent="0.25">
      <c r="B140" s="4"/>
      <c r="C140">
        <v>5</v>
      </c>
      <c r="D140" t="s">
        <v>56</v>
      </c>
      <c r="E140" s="4">
        <v>44217.400000266207</v>
      </c>
      <c r="F140" t="s">
        <v>571</v>
      </c>
      <c r="G140" s="1">
        <v>44248.352083333331</v>
      </c>
      <c r="H14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40" t="s">
        <v>89</v>
      </c>
      <c r="J140" t="str">
        <f>VLOOKUP(Table_SSQL1022_altairprod_TBL_WORKORDER[[#This Row],[FK_CODE_PMSHEET]],[1]!Tableau_Lancer_la_requête_à_partir_de_ALTAIR91024[[FK_CODE_PMSHEET]:[DESCRIPTION]],4,FALSE)</f>
        <v>RECEPTION-PULVERULENT</v>
      </c>
      <c r="K140" t="s">
        <v>572</v>
      </c>
      <c r="L140" t="str">
        <f>RIGHT(LEFT(Table_SSQL1022_altairprod_TBL_WORKORDER[[#This Row],[Location]],7),4)</f>
        <v>PRRE</v>
      </c>
      <c r="M140" t="s">
        <v>573</v>
      </c>
      <c r="N140" t="s">
        <v>574</v>
      </c>
      <c r="Q140" t="s">
        <v>46</v>
      </c>
      <c r="S140" t="s">
        <v>25</v>
      </c>
    </row>
    <row r="141" spans="2:19" x14ac:dyDescent="0.25">
      <c r="B141" s="4"/>
      <c r="C141">
        <v>0.5</v>
      </c>
      <c r="D141" t="s">
        <v>56</v>
      </c>
      <c r="E141" s="4">
        <v>44204.400005520831</v>
      </c>
      <c r="F141" t="s">
        <v>584</v>
      </c>
      <c r="G141" s="1">
        <v>44234.585416666669</v>
      </c>
      <c r="H14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41" t="s">
        <v>281</v>
      </c>
      <c r="J141" t="str">
        <f>VLOOKUP(Table_SSQL1022_altairprod_TBL_WORKORDER[[#This Row],[FK_CODE_PMSHEET]],[1]!Tableau_Lancer_la_requête_à_partir_de_ALTAIR91024[[FK_CODE_PMSHEET]:[DESCRIPTION]],4,FALSE)</f>
        <v>M1-AUTOMATISME</v>
      </c>
      <c r="K141" t="s">
        <v>585</v>
      </c>
      <c r="L141" t="str">
        <f>RIGHT(LEFT(Table_SSQL1022_altairprod_TBL_WORKORDER[[#This Row],[Location]],7),4)</f>
        <v>PRX1</v>
      </c>
      <c r="M141" t="s">
        <v>586</v>
      </c>
      <c r="N141" t="s">
        <v>587</v>
      </c>
      <c r="Q141" t="s">
        <v>24</v>
      </c>
      <c r="S141" t="s">
        <v>25</v>
      </c>
    </row>
    <row r="142" spans="2:19" x14ac:dyDescent="0.25">
      <c r="B142" s="4"/>
      <c r="C142">
        <v>1</v>
      </c>
      <c r="D142" t="s">
        <v>56</v>
      </c>
      <c r="E142" s="4">
        <v>44204.400011261576</v>
      </c>
      <c r="F142" t="s">
        <v>588</v>
      </c>
      <c r="G142" s="1">
        <v>44234.56527777778</v>
      </c>
      <c r="H14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42" t="s">
        <v>42</v>
      </c>
      <c r="J142" t="e">
        <f>VLOOKUP(Table_SSQL1022_altairprod_TBL_WORKORDER[[#This Row],[FK_CODE_PMSHEET]],[1]!Tableau_Lancer_la_requête_à_partir_de_ALTAIR91024[[FK_CODE_PMSHEET]:[DESCRIPTION]],4,FALSE)</f>
        <v>#N/A</v>
      </c>
      <c r="K142" t="s">
        <v>589</v>
      </c>
      <c r="L142" t="str">
        <f>RIGHT(LEFT(Table_SSQL1022_altairprod_TBL_WORKORDER[[#This Row],[Location]],7),4)</f>
        <v>PRGG</v>
      </c>
      <c r="M142" t="s">
        <v>590</v>
      </c>
      <c r="N142" t="s">
        <v>591</v>
      </c>
      <c r="Q142" t="s">
        <v>24</v>
      </c>
      <c r="S142" t="s">
        <v>25</v>
      </c>
    </row>
    <row r="143" spans="2:19" x14ac:dyDescent="0.25">
      <c r="B143" s="4">
        <v>44204.517757141206</v>
      </c>
      <c r="C143">
        <v>1</v>
      </c>
      <c r="D143" t="s">
        <v>18</v>
      </c>
      <c r="E143" s="4">
        <v>44204.514506562497</v>
      </c>
      <c r="F143" t="s">
        <v>150</v>
      </c>
      <c r="G143" s="1">
        <v>44204.513888888891</v>
      </c>
      <c r="H14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43" t="s">
        <v>195</v>
      </c>
      <c r="J143" t="e">
        <f>VLOOKUP(Table_SSQL1022_altairprod_TBL_WORKORDER[[#This Row],[FK_CODE_PMSHEET]],[1]!Tableau_Lancer_la_requête_à_partir_de_ALTAIR91024[[FK_CODE_PMSHEET]:[DESCRIPTION]],4,FALSE)</f>
        <v>#N/A</v>
      </c>
      <c r="K143" t="s">
        <v>592</v>
      </c>
      <c r="L143" t="str">
        <f>RIGHT(LEFT(Table_SSQL1022_altairprod_TBL_WORKORDER[[#This Row],[Location]],7),4)</f>
        <v>PRGG</v>
      </c>
      <c r="M143" t="s">
        <v>593</v>
      </c>
      <c r="N143" t="s">
        <v>594</v>
      </c>
      <c r="Q143" t="s">
        <v>471</v>
      </c>
      <c r="S143" t="s">
        <v>154</v>
      </c>
    </row>
    <row r="144" spans="2:19" x14ac:dyDescent="0.25">
      <c r="B144" s="4"/>
      <c r="C144">
        <v>1</v>
      </c>
      <c r="D144" t="s">
        <v>56</v>
      </c>
      <c r="E144" s="4">
        <v>44206.400020370369</v>
      </c>
      <c r="F144" t="s">
        <v>595</v>
      </c>
      <c r="G144" s="1">
        <v>44221</v>
      </c>
      <c r="H14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44" t="s">
        <v>596</v>
      </c>
      <c r="J144" t="e">
        <f>VLOOKUP(Table_SSQL1022_altairprod_TBL_WORKORDER[[#This Row],[FK_CODE_PMSHEET]],[1]!Tableau_Lancer_la_requête_à_partir_de_ALTAIR91024[[FK_CODE_PMSHEET]:[DESCRIPTION]],4,FALSE)</f>
        <v>#N/A</v>
      </c>
      <c r="L144" t="str">
        <f>RIGHT(LEFT(Table_SSQL1022_altairprod_TBL_WORKORDER[[#This Row],[Location]],7),4)</f>
        <v>PRX1</v>
      </c>
      <c r="M144" t="s">
        <v>597</v>
      </c>
      <c r="N144" t="s">
        <v>598</v>
      </c>
      <c r="Q144" t="s">
        <v>46</v>
      </c>
      <c r="S144" t="s">
        <v>25</v>
      </c>
    </row>
    <row r="145" spans="2:19" x14ac:dyDescent="0.25">
      <c r="B145" s="4"/>
      <c r="C145">
        <v>1</v>
      </c>
      <c r="D145" t="s">
        <v>56</v>
      </c>
      <c r="E145" s="4">
        <v>44206.400024733797</v>
      </c>
      <c r="F145" t="s">
        <v>599</v>
      </c>
      <c r="G145" s="1">
        <v>44221</v>
      </c>
      <c r="H14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45" t="s">
        <v>48</v>
      </c>
      <c r="J145" t="e">
        <f>VLOOKUP(Table_SSQL1022_altairprod_TBL_WORKORDER[[#This Row],[FK_CODE_PMSHEET]],[1]!Tableau_Lancer_la_requête_à_partir_de_ALTAIR91024[[FK_CODE_PMSHEET]:[DESCRIPTION]],4,FALSE)</f>
        <v>#N/A</v>
      </c>
      <c r="L145" t="str">
        <f>RIGHT(LEFT(Table_SSQL1022_altairprod_TBL_WORKORDER[[#This Row],[Location]],7),4)</f>
        <v>PRX2</v>
      </c>
      <c r="M145" t="s">
        <v>600</v>
      </c>
      <c r="N145" t="s">
        <v>601</v>
      </c>
      <c r="Q145" t="s">
        <v>46</v>
      </c>
      <c r="S145" t="s">
        <v>25</v>
      </c>
    </row>
    <row r="146" spans="2:19" x14ac:dyDescent="0.25">
      <c r="B146" s="4"/>
      <c r="C146">
        <v>1</v>
      </c>
      <c r="D146" t="s">
        <v>56</v>
      </c>
      <c r="E146" s="4">
        <v>44206.400026041665</v>
      </c>
      <c r="F146" t="s">
        <v>602</v>
      </c>
      <c r="G146" s="1">
        <v>44221</v>
      </c>
      <c r="H14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46" t="s">
        <v>146</v>
      </c>
      <c r="J146" t="e">
        <f>VLOOKUP(Table_SSQL1022_altairprod_TBL_WORKORDER[[#This Row],[FK_CODE_PMSHEET]],[1]!Tableau_Lancer_la_requête_à_partir_de_ALTAIR91024[[FK_CODE_PMSHEET]:[DESCRIPTION]],4,FALSE)</f>
        <v>#N/A</v>
      </c>
      <c r="L146" t="str">
        <f>RIGHT(LEFT(Table_SSQL1022_altairprod_TBL_WORKORDER[[#This Row],[Location]],7),4)</f>
        <v>PRX5</v>
      </c>
      <c r="M146" t="s">
        <v>603</v>
      </c>
      <c r="N146" t="s">
        <v>604</v>
      </c>
      <c r="Q146" t="s">
        <v>46</v>
      </c>
      <c r="S146" t="s">
        <v>25</v>
      </c>
    </row>
    <row r="147" spans="2:19" x14ac:dyDescent="0.25">
      <c r="B147" s="4">
        <v>44218.388921956015</v>
      </c>
      <c r="C147">
        <v>5</v>
      </c>
      <c r="D147" t="s">
        <v>18</v>
      </c>
      <c r="E147" s="4">
        <v>44206.400033912039</v>
      </c>
      <c r="F147" t="s">
        <v>605</v>
      </c>
      <c r="G147" s="1">
        <v>44235.958333333336</v>
      </c>
      <c r="H14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47" t="s">
        <v>606</v>
      </c>
      <c r="J147" t="str">
        <f>VLOOKUP(Table_SSQL1022_altairprod_TBL_WORKORDER[[#This Row],[FK_CODE_PMSHEET]],[1]!Tableau_Lancer_la_requête_à_partir_de_ALTAIR91024[[FK_CODE_PMSHEET]:[DESCRIPTION]],4,FALSE)</f>
        <v>ENROBAGE</v>
      </c>
      <c r="K147" t="s">
        <v>607</v>
      </c>
      <c r="L147" t="str">
        <f>RIGHT(LEFT(Table_SSQL1022_altairprod_TBL_WORKORDER[[#This Row],[Location]],7),4)</f>
        <v>PRX4</v>
      </c>
      <c r="M147" t="s">
        <v>608</v>
      </c>
      <c r="N147" t="s">
        <v>609</v>
      </c>
      <c r="Q147" t="s">
        <v>249</v>
      </c>
      <c r="S147" t="s">
        <v>25</v>
      </c>
    </row>
    <row r="148" spans="2:19" x14ac:dyDescent="0.25">
      <c r="B148" s="4">
        <v>44218.605301388889</v>
      </c>
      <c r="C148">
        <v>1.5</v>
      </c>
      <c r="D148" t="s">
        <v>18</v>
      </c>
      <c r="E148" s="4">
        <v>44207.40001096065</v>
      </c>
      <c r="F148" t="s">
        <v>610</v>
      </c>
      <c r="G148" s="1">
        <v>44226.5625</v>
      </c>
      <c r="H14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48" t="s">
        <v>27</v>
      </c>
      <c r="J148" t="str">
        <f>VLOOKUP(Table_SSQL1022_altairprod_TBL_WORKORDER[[#This Row],[FK_CODE_PMSHEET]],[1]!Tableau_Lancer_la_requête_à_partir_de_ALTAIR91024[[FK_CODE_PMSHEET]:[DESCRIPTION]],4,FALSE)</f>
        <v>SECHEUR</v>
      </c>
      <c r="K148" t="s">
        <v>611</v>
      </c>
      <c r="L148" t="str">
        <f>RIGHT(LEFT(Table_SSQL1022_altairprod_TBL_WORKORDER[[#This Row],[Location]],7),4)</f>
        <v>PRX1</v>
      </c>
      <c r="M148" t="s">
        <v>612</v>
      </c>
      <c r="N148" t="s">
        <v>613</v>
      </c>
      <c r="Q148" t="s">
        <v>24</v>
      </c>
      <c r="S148" t="s">
        <v>25</v>
      </c>
    </row>
    <row r="149" spans="2:19" x14ac:dyDescent="0.25">
      <c r="B149" s="4"/>
      <c r="C149">
        <v>0.25</v>
      </c>
      <c r="D149" t="s">
        <v>56</v>
      </c>
      <c r="E149" s="4">
        <v>44211.6294996875</v>
      </c>
      <c r="F149" t="s">
        <v>316</v>
      </c>
      <c r="G149" s="1">
        <v>44199.613194444442</v>
      </c>
      <c r="H14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49" t="s">
        <v>551</v>
      </c>
      <c r="J149" t="e">
        <f>VLOOKUP(Table_SSQL1022_altairprod_TBL_WORKORDER[[#This Row],[FK_CODE_PMSHEET]],[1]!Tableau_Lancer_la_requête_à_partir_de_ALTAIR91024[[FK_CODE_PMSHEET]:[DESCRIPTION]],4,FALSE)</f>
        <v>#N/A</v>
      </c>
      <c r="L149" t="str">
        <f>RIGHT(LEFT(Table_SSQL1022_altairprod_TBL_WORKORDER[[#This Row],[Location]],7),4)</f>
        <v>PRGG</v>
      </c>
      <c r="M149" t="s">
        <v>614</v>
      </c>
      <c r="N149" t="s">
        <v>319</v>
      </c>
      <c r="Q149" t="s">
        <v>46</v>
      </c>
      <c r="S149" t="s">
        <v>25</v>
      </c>
    </row>
    <row r="150" spans="2:19" x14ac:dyDescent="0.25">
      <c r="B150" s="4">
        <v>44211.638502430556</v>
      </c>
      <c r="C150">
        <v>1</v>
      </c>
      <c r="D150" t="s">
        <v>18</v>
      </c>
      <c r="E150" s="4">
        <v>44211.635713541669</v>
      </c>
      <c r="F150" t="s">
        <v>238</v>
      </c>
      <c r="G150" s="1">
        <v>44211.635416666664</v>
      </c>
      <c r="H15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50" t="s">
        <v>251</v>
      </c>
      <c r="J150" t="e">
        <f>VLOOKUP(Table_SSQL1022_altairprod_TBL_WORKORDER[[#This Row],[FK_CODE_PMSHEET]],[1]!Tableau_Lancer_la_requête_à_partir_de_ALTAIR91024[[FK_CODE_PMSHEET]:[DESCRIPTION]],4,FALSE)</f>
        <v>#N/A</v>
      </c>
      <c r="K150" t="s">
        <v>615</v>
      </c>
      <c r="L150" t="str">
        <f>RIGHT(LEFT(Table_SSQL1022_altairprod_TBL_WORKORDER[[#This Row],[Location]],7),4)</f>
        <v>PRRE</v>
      </c>
      <c r="M150" t="s">
        <v>616</v>
      </c>
      <c r="N150" t="s">
        <v>617</v>
      </c>
      <c r="Q150" t="s">
        <v>243</v>
      </c>
      <c r="S150" t="s">
        <v>154</v>
      </c>
    </row>
    <row r="151" spans="2:19" x14ac:dyDescent="0.25">
      <c r="B151" s="4"/>
      <c r="C151">
        <v>1</v>
      </c>
      <c r="D151" t="s">
        <v>56</v>
      </c>
      <c r="E151" s="4">
        <v>44213.40004375</v>
      </c>
      <c r="F151" t="s">
        <v>618</v>
      </c>
      <c r="G151" s="1">
        <v>44228</v>
      </c>
      <c r="H15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1" t="s">
        <v>74</v>
      </c>
      <c r="J151" t="e">
        <f>VLOOKUP(Table_SSQL1022_altairprod_TBL_WORKORDER[[#This Row],[FK_CODE_PMSHEET]],[1]!Tableau_Lancer_la_requête_à_partir_de_ALTAIR91024[[FK_CODE_PMSHEET]:[DESCRIPTION]],4,FALSE)</f>
        <v>#N/A</v>
      </c>
      <c r="L151" t="str">
        <f>RIGHT(LEFT(Table_SSQL1022_altairprod_TBL_WORKORDER[[#This Row],[Location]],7),4)</f>
        <v>PRX2</v>
      </c>
      <c r="M151" t="s">
        <v>619</v>
      </c>
      <c r="N151" t="s">
        <v>620</v>
      </c>
      <c r="Q151" t="s">
        <v>46</v>
      </c>
      <c r="S151" t="s">
        <v>25</v>
      </c>
    </row>
    <row r="152" spans="2:19" x14ac:dyDescent="0.25">
      <c r="B152" s="4"/>
      <c r="C152">
        <v>1</v>
      </c>
      <c r="D152" t="s">
        <v>56</v>
      </c>
      <c r="E152" s="4">
        <v>44213.400047303243</v>
      </c>
      <c r="F152" t="s">
        <v>621</v>
      </c>
      <c r="G152" s="1">
        <v>44228</v>
      </c>
      <c r="H15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2" t="s">
        <v>474</v>
      </c>
      <c r="J152" t="e">
        <f>VLOOKUP(Table_SSQL1022_altairprod_TBL_WORKORDER[[#This Row],[FK_CODE_PMSHEET]],[1]!Tableau_Lancer_la_requête_à_partir_de_ALTAIR91024[[FK_CODE_PMSHEET]:[DESCRIPTION]],4,FALSE)</f>
        <v>#N/A</v>
      </c>
      <c r="L152" t="str">
        <f>RIGHT(LEFT(Table_SSQL1022_altairprod_TBL_WORKORDER[[#This Row],[Location]],7),4)</f>
        <v>PRX4</v>
      </c>
      <c r="M152" t="s">
        <v>622</v>
      </c>
      <c r="N152" t="s">
        <v>623</v>
      </c>
      <c r="Q152" t="s">
        <v>46</v>
      </c>
      <c r="S152" t="s">
        <v>25</v>
      </c>
    </row>
    <row r="153" spans="2:19" x14ac:dyDescent="0.25">
      <c r="B153" s="4">
        <v>44231.645506134257</v>
      </c>
      <c r="C153">
        <v>1.5</v>
      </c>
      <c r="D153" t="s">
        <v>18</v>
      </c>
      <c r="E153" s="4">
        <v>44213.40006177083</v>
      </c>
      <c r="F153" t="s">
        <v>624</v>
      </c>
      <c r="G153" s="1">
        <v>44243</v>
      </c>
      <c r="H15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3" t="s">
        <v>334</v>
      </c>
      <c r="J153" t="e">
        <f>VLOOKUP(Table_SSQL1022_altairprod_TBL_WORKORDER[[#This Row],[FK_CODE_PMSHEET]],[1]!Tableau_Lancer_la_requête_à_partir_de_ALTAIR91024[[FK_CODE_PMSHEET]:[DESCRIPTION]],4,FALSE)</f>
        <v>#N/A</v>
      </c>
      <c r="K153" t="s">
        <v>368</v>
      </c>
      <c r="L153" t="str">
        <f>RIGHT(LEFT(Table_SSQL1022_altairprod_TBL_WORKORDER[[#This Row],[Location]],7),4)</f>
        <v>PRRE</v>
      </c>
      <c r="M153" t="s">
        <v>625</v>
      </c>
      <c r="N153" t="s">
        <v>626</v>
      </c>
      <c r="Q153" t="s">
        <v>24</v>
      </c>
      <c r="S153" t="s">
        <v>25</v>
      </c>
    </row>
    <row r="154" spans="2:19" x14ac:dyDescent="0.25">
      <c r="B154" s="4">
        <v>44231.646182835648</v>
      </c>
      <c r="C154">
        <v>1.5</v>
      </c>
      <c r="D154" t="s">
        <v>18</v>
      </c>
      <c r="E154" s="4">
        <v>44213.400064467591</v>
      </c>
      <c r="F154" t="s">
        <v>627</v>
      </c>
      <c r="G154" s="1">
        <v>44243</v>
      </c>
      <c r="H15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4" t="s">
        <v>334</v>
      </c>
      <c r="J154" t="e">
        <f>VLOOKUP(Table_SSQL1022_altairprod_TBL_WORKORDER[[#This Row],[FK_CODE_PMSHEET]],[1]!Tableau_Lancer_la_requête_à_partir_de_ALTAIR91024[[FK_CODE_PMSHEET]:[DESCRIPTION]],4,FALSE)</f>
        <v>#N/A</v>
      </c>
      <c r="K154" t="s">
        <v>628</v>
      </c>
      <c r="L154" t="str">
        <f>RIGHT(LEFT(Table_SSQL1022_altairprod_TBL_WORKORDER[[#This Row],[Location]],7),4)</f>
        <v>PRRE</v>
      </c>
      <c r="M154" t="s">
        <v>629</v>
      </c>
      <c r="N154" t="s">
        <v>630</v>
      </c>
      <c r="Q154" t="s">
        <v>24</v>
      </c>
      <c r="S154" t="s">
        <v>25</v>
      </c>
    </row>
    <row r="155" spans="2:19" x14ac:dyDescent="0.25">
      <c r="B155" s="4">
        <v>44231.6467849537</v>
      </c>
      <c r="C155">
        <v>1.5</v>
      </c>
      <c r="D155" t="s">
        <v>18</v>
      </c>
      <c r="E155" s="4">
        <v>44213.400066817128</v>
      </c>
      <c r="F155" t="s">
        <v>631</v>
      </c>
      <c r="G155" s="1">
        <v>44243</v>
      </c>
      <c r="H15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5" t="s">
        <v>334</v>
      </c>
      <c r="J155" t="e">
        <f>VLOOKUP(Table_SSQL1022_altairprod_TBL_WORKORDER[[#This Row],[FK_CODE_PMSHEET]],[1]!Tableau_Lancer_la_requête_à_partir_de_ALTAIR91024[[FK_CODE_PMSHEET]:[DESCRIPTION]],4,FALSE)</f>
        <v>#N/A</v>
      </c>
      <c r="K155" t="s">
        <v>361</v>
      </c>
      <c r="L155" t="str">
        <f>RIGHT(LEFT(Table_SSQL1022_altairprod_TBL_WORKORDER[[#This Row],[Location]],7),4)</f>
        <v>PRRE</v>
      </c>
      <c r="M155" t="s">
        <v>632</v>
      </c>
      <c r="N155" t="s">
        <v>633</v>
      </c>
      <c r="Q155" t="s">
        <v>24</v>
      </c>
      <c r="S155" t="s">
        <v>25</v>
      </c>
    </row>
    <row r="156" spans="2:19" x14ac:dyDescent="0.25">
      <c r="B156" s="4"/>
      <c r="C156">
        <v>2.5</v>
      </c>
      <c r="D156" t="s">
        <v>56</v>
      </c>
      <c r="E156" s="4">
        <v>44214.400005706018</v>
      </c>
      <c r="F156" t="s">
        <v>634</v>
      </c>
      <c r="G156" s="1">
        <v>44244.452777777777</v>
      </c>
      <c r="H15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6" t="s">
        <v>42</v>
      </c>
      <c r="J156" t="e">
        <f>VLOOKUP(Table_SSQL1022_altairprod_TBL_WORKORDER[[#This Row],[FK_CODE_PMSHEET]],[1]!Tableau_Lancer_la_requête_à_partir_de_ALTAIR91024[[FK_CODE_PMSHEET]:[DESCRIPTION]],4,FALSE)</f>
        <v>#N/A</v>
      </c>
      <c r="K156" t="s">
        <v>635</v>
      </c>
      <c r="L156" t="str">
        <f>RIGHT(LEFT(Table_SSQL1022_altairprod_TBL_WORKORDER[[#This Row],[Location]],7),4)</f>
        <v>PRGG</v>
      </c>
      <c r="M156" t="s">
        <v>636</v>
      </c>
      <c r="N156" t="s">
        <v>637</v>
      </c>
      <c r="Q156" t="s">
        <v>24</v>
      </c>
      <c r="S156" t="s">
        <v>25</v>
      </c>
    </row>
    <row r="157" spans="2:19" x14ac:dyDescent="0.25">
      <c r="B157" s="4"/>
      <c r="C157">
        <v>1</v>
      </c>
      <c r="D157" t="s">
        <v>56</v>
      </c>
      <c r="E157" s="4">
        <v>44220.40003287037</v>
      </c>
      <c r="F157" t="s">
        <v>638</v>
      </c>
      <c r="G157" s="1">
        <v>44235</v>
      </c>
      <c r="H15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7" t="s">
        <v>27</v>
      </c>
      <c r="J157" t="e">
        <f>VLOOKUP(Table_SSQL1022_altairprod_TBL_WORKORDER[[#This Row],[FK_CODE_PMSHEET]],[1]!Tableau_Lancer_la_requête_à_partir_de_ALTAIR91024[[FK_CODE_PMSHEET]:[DESCRIPTION]],4,FALSE)</f>
        <v>#N/A</v>
      </c>
      <c r="L157" t="str">
        <f>RIGHT(LEFT(Table_SSQL1022_altairprod_TBL_WORKORDER[[#This Row],[Location]],7),4)</f>
        <v>PRX1</v>
      </c>
      <c r="M157" t="s">
        <v>639</v>
      </c>
      <c r="N157" t="s">
        <v>640</v>
      </c>
      <c r="Q157" t="s">
        <v>46</v>
      </c>
      <c r="S157" t="s">
        <v>25</v>
      </c>
    </row>
    <row r="158" spans="2:19" x14ac:dyDescent="0.25">
      <c r="B158" s="4"/>
      <c r="C158">
        <v>1</v>
      </c>
      <c r="D158" t="s">
        <v>56</v>
      </c>
      <c r="E158" s="4">
        <v>44220.400036608793</v>
      </c>
      <c r="F158" t="s">
        <v>641</v>
      </c>
      <c r="G158" s="1">
        <v>44235</v>
      </c>
      <c r="H15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8" t="s">
        <v>166</v>
      </c>
      <c r="J158" t="e">
        <f>VLOOKUP(Table_SSQL1022_altairprod_TBL_WORKORDER[[#This Row],[FK_CODE_PMSHEET]],[1]!Tableau_Lancer_la_requête_à_partir_de_ALTAIR91024[[FK_CODE_PMSHEET]:[DESCRIPTION]],4,FALSE)</f>
        <v>#N/A</v>
      </c>
      <c r="L158" t="str">
        <f>RIGHT(LEFT(Table_SSQL1022_altairprod_TBL_WORKORDER[[#This Row],[Location]],7),4)</f>
        <v>PRX4</v>
      </c>
      <c r="M158" t="s">
        <v>642</v>
      </c>
      <c r="N158" t="s">
        <v>643</v>
      </c>
      <c r="Q158" t="s">
        <v>46</v>
      </c>
      <c r="S158" t="s">
        <v>25</v>
      </c>
    </row>
    <row r="159" spans="2:19" x14ac:dyDescent="0.25">
      <c r="B159" s="4"/>
      <c r="C159">
        <v>1</v>
      </c>
      <c r="D159" t="s">
        <v>56</v>
      </c>
      <c r="E159" s="4">
        <v>44220.400038969907</v>
      </c>
      <c r="F159" t="s">
        <v>644</v>
      </c>
      <c r="G159" s="1">
        <v>44236</v>
      </c>
      <c r="H15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59" t="s">
        <v>42</v>
      </c>
      <c r="J159" t="e">
        <f>VLOOKUP(Table_SSQL1022_altairprod_TBL_WORKORDER[[#This Row],[FK_CODE_PMSHEET]],[1]!Tableau_Lancer_la_requête_à_partir_de_ALTAIR91024[[FK_CODE_PMSHEET]:[DESCRIPTION]],4,FALSE)</f>
        <v>#N/A</v>
      </c>
      <c r="L159" t="str">
        <f>RIGHT(LEFT(Table_SSQL1022_altairprod_TBL_WORKORDER[[#This Row],[Location]],7),4)</f>
        <v>PRGG</v>
      </c>
      <c r="M159" t="s">
        <v>645</v>
      </c>
      <c r="N159" t="s">
        <v>349</v>
      </c>
      <c r="Q159" t="s">
        <v>46</v>
      </c>
      <c r="S159" t="s">
        <v>25</v>
      </c>
    </row>
    <row r="160" spans="2:19" x14ac:dyDescent="0.25">
      <c r="B160" s="4">
        <v>44231.666718553242</v>
      </c>
      <c r="C160">
        <v>1</v>
      </c>
      <c r="D160" t="s">
        <v>18</v>
      </c>
      <c r="E160" s="4">
        <v>44220.400042824076</v>
      </c>
      <c r="F160" t="s">
        <v>646</v>
      </c>
      <c r="G160" s="1">
        <v>44236</v>
      </c>
      <c r="H16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60" t="s">
        <v>334</v>
      </c>
      <c r="J160" t="str">
        <f>VLOOKUP(Table_SSQL1022_altairprod_TBL_WORKORDER[[#This Row],[FK_CODE_PMSHEET]],[1]!Tableau_Lancer_la_requête_à_partir_de_ALTAIR91024[[FK_CODE_PMSHEET]:[DESCRIPTION]],4,FALSE)</f>
        <v>RECEPTION-TRANSPORT</v>
      </c>
      <c r="K160" t="s">
        <v>339</v>
      </c>
      <c r="L160" t="str">
        <f>RIGHT(LEFT(Table_SSQL1022_altairprod_TBL_WORKORDER[[#This Row],[Location]],7),4)</f>
        <v>PRRE</v>
      </c>
      <c r="M160" t="s">
        <v>647</v>
      </c>
      <c r="N160" t="s">
        <v>359</v>
      </c>
      <c r="Q160" t="s">
        <v>46</v>
      </c>
      <c r="S160" t="s">
        <v>25</v>
      </c>
    </row>
    <row r="161" spans="2:19" x14ac:dyDescent="0.25">
      <c r="B161" s="4">
        <v>44231.671785914354</v>
      </c>
      <c r="C161">
        <v>1</v>
      </c>
      <c r="D161" t="s">
        <v>18</v>
      </c>
      <c r="E161" s="4">
        <v>44220.400044062502</v>
      </c>
      <c r="F161" t="s">
        <v>648</v>
      </c>
      <c r="G161" s="1">
        <v>44236</v>
      </c>
      <c r="H16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61" t="s">
        <v>334</v>
      </c>
      <c r="J161" t="str">
        <f>VLOOKUP(Table_SSQL1022_altairprod_TBL_WORKORDER[[#This Row],[FK_CODE_PMSHEET]],[1]!Tableau_Lancer_la_requête_à_partir_de_ALTAIR91024[[FK_CODE_PMSHEET]:[DESCRIPTION]],4,FALSE)</f>
        <v>RECEPTION-TRANSPORT</v>
      </c>
      <c r="K161" t="s">
        <v>343</v>
      </c>
      <c r="L161" t="str">
        <f>RIGHT(LEFT(Table_SSQL1022_altairprod_TBL_WORKORDER[[#This Row],[Location]],7),4)</f>
        <v>PRRE</v>
      </c>
      <c r="M161" t="s">
        <v>649</v>
      </c>
      <c r="N161" t="s">
        <v>359</v>
      </c>
      <c r="Q161" t="s">
        <v>46</v>
      </c>
      <c r="S161" t="s">
        <v>25</v>
      </c>
    </row>
    <row r="162" spans="2:19" x14ac:dyDescent="0.25">
      <c r="B162" s="4"/>
      <c r="C162">
        <v>1</v>
      </c>
      <c r="D162" t="s">
        <v>56</v>
      </c>
      <c r="E162" s="4">
        <v>44221.400005636577</v>
      </c>
      <c r="F162" t="s">
        <v>650</v>
      </c>
      <c r="G162" s="1">
        <v>44236.512499999997</v>
      </c>
      <c r="H16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62" t="s">
        <v>195</v>
      </c>
      <c r="J162" t="str">
        <f>VLOOKUP(Table_SSQL1022_altairprod_TBL_WORKORDER[[#This Row],[FK_CODE_PMSHEET]],[1]!Tableau_Lancer_la_requête_à_partir_de_ALTAIR91024[[FK_CODE_PMSHEET]:[DESCRIPTION]],4,FALSE)</f>
        <v>TRANSFERT MATIÈRE A BROYER</v>
      </c>
      <c r="K162" t="s">
        <v>651</v>
      </c>
      <c r="L162" t="str">
        <f>RIGHT(LEFT(Table_SSQL1022_altairprod_TBL_WORKORDER[[#This Row],[Location]],7),4)</f>
        <v>PRGG</v>
      </c>
      <c r="M162" t="s">
        <v>652</v>
      </c>
      <c r="N162" t="s">
        <v>349</v>
      </c>
      <c r="Q162" t="s">
        <v>46</v>
      </c>
      <c r="S162" t="s">
        <v>25</v>
      </c>
    </row>
    <row r="163" spans="2:19" x14ac:dyDescent="0.25">
      <c r="B163" s="4">
        <v>44231.670295057869</v>
      </c>
      <c r="C163">
        <v>1</v>
      </c>
      <c r="D163" t="s">
        <v>18</v>
      </c>
      <c r="E163" s="4">
        <v>44221.40000760417</v>
      </c>
      <c r="F163" t="s">
        <v>745</v>
      </c>
      <c r="G163" s="1">
        <v>44236.640972222223</v>
      </c>
      <c r="H16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63" t="s">
        <v>334</v>
      </c>
      <c r="J163" t="str">
        <f>VLOOKUP(Table_SSQL1022_altairprod_TBL_WORKORDER[[#This Row],[FK_CODE_PMSHEET]],[1]!Tableau_Lancer_la_requête_à_partir_de_ALTAIR91024[[FK_CODE_PMSHEET]:[DESCRIPTION]],4,FALSE)</f>
        <v>RECEPTION-TRANSPORT</v>
      </c>
      <c r="K163" t="s">
        <v>628</v>
      </c>
      <c r="L163" t="str">
        <f>RIGHT(LEFT(Table_SSQL1022_altairprod_TBL_WORKORDER[[#This Row],[Location]],7),4)</f>
        <v>PRRE</v>
      </c>
      <c r="M163" t="s">
        <v>746</v>
      </c>
      <c r="N163" t="s">
        <v>359</v>
      </c>
      <c r="Q163" t="s">
        <v>46</v>
      </c>
      <c r="S163" t="s">
        <v>25</v>
      </c>
    </row>
    <row r="164" spans="2:19" x14ac:dyDescent="0.25">
      <c r="B164" s="4">
        <v>44228.451100231483</v>
      </c>
      <c r="C164">
        <v>8</v>
      </c>
      <c r="D164" t="s">
        <v>18</v>
      </c>
      <c r="E164" s="4">
        <v>44221.590173923614</v>
      </c>
      <c r="F164" t="s">
        <v>653</v>
      </c>
      <c r="G164" s="1">
        <v>44223.958333333336</v>
      </c>
      <c r="H16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64" t="s">
        <v>596</v>
      </c>
      <c r="J164" t="str">
        <f>VLOOKUP(Table_SSQL1022_altairprod_TBL_WORKORDER[[#This Row],[FK_CODE_PMSHEET]],[1]!Tableau_Lancer_la_requête_à_partir_de_ALTAIR91024[[FK_CODE_PMSHEET]:[DESCRIPTION]],4,FALSE)</f>
        <v>EXTRUDEUR</v>
      </c>
      <c r="K164" t="s">
        <v>654</v>
      </c>
      <c r="L164" t="str">
        <f>RIGHT(LEFT(Table_SSQL1022_altairprod_TBL_WORKORDER[[#This Row],[Location]],7),4)</f>
        <v>PRX1</v>
      </c>
      <c r="M164" t="s">
        <v>655</v>
      </c>
      <c r="N164" t="s">
        <v>656</v>
      </c>
      <c r="Q164" t="s">
        <v>24</v>
      </c>
      <c r="S164" t="s">
        <v>25</v>
      </c>
    </row>
    <row r="165" spans="2:19" x14ac:dyDescent="0.25">
      <c r="B165" s="4"/>
      <c r="C165">
        <v>6</v>
      </c>
      <c r="D165" t="s">
        <v>56</v>
      </c>
      <c r="E165" s="4">
        <v>44223.400000266207</v>
      </c>
      <c r="F165" t="s">
        <v>760</v>
      </c>
      <c r="G165" s="1">
        <v>44254.338194444441</v>
      </c>
      <c r="H16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65" t="s">
        <v>245</v>
      </c>
      <c r="J165" t="str">
        <f>VLOOKUP(Table_SSQL1022_altairprod_TBL_WORKORDER[[#This Row],[FK_CODE_PMSHEET]],[1]!Tableau_Lancer_la_requête_à_partir_de_ALTAIR91024[[FK_CODE_PMSHEET]:[DESCRIPTION]],4,FALSE)</f>
        <v>ENROBAGE</v>
      </c>
      <c r="K165" t="s">
        <v>246</v>
      </c>
      <c r="L165" t="str">
        <f>RIGHT(LEFT(Table_SSQL1022_altairprod_TBL_WORKORDER[[#This Row],[Location]],7),4)</f>
        <v>PRX1</v>
      </c>
      <c r="M165" t="s">
        <v>761</v>
      </c>
      <c r="N165" t="s">
        <v>762</v>
      </c>
      <c r="Q165" t="s">
        <v>249</v>
      </c>
      <c r="S165" t="s">
        <v>25</v>
      </c>
    </row>
    <row r="166" spans="2:19" x14ac:dyDescent="0.25">
      <c r="B166" s="4"/>
      <c r="C166">
        <v>0.5</v>
      </c>
      <c r="D166" t="s">
        <v>56</v>
      </c>
      <c r="E166" s="4">
        <v>44223.400006400465</v>
      </c>
      <c r="F166" t="s">
        <v>763</v>
      </c>
      <c r="G166" s="1">
        <v>44254.30972222222</v>
      </c>
      <c r="H16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66" t="s">
        <v>245</v>
      </c>
      <c r="J166" t="str">
        <f>VLOOKUP(Table_SSQL1022_altairprod_TBL_WORKORDER[[#This Row],[FK_CODE_PMSHEET]],[1]!Tableau_Lancer_la_requête_à_partir_de_ALTAIR91024[[FK_CODE_PMSHEET]:[DESCRIPTION]],4,FALSE)</f>
        <v>ENROBAGE</v>
      </c>
      <c r="K166" t="s">
        <v>661</v>
      </c>
      <c r="L166" t="str">
        <f>RIGHT(LEFT(Table_SSQL1022_altairprod_TBL_WORKORDER[[#This Row],[Location]],7),4)</f>
        <v>PRX1</v>
      </c>
      <c r="M166" t="s">
        <v>764</v>
      </c>
      <c r="N166" t="s">
        <v>765</v>
      </c>
      <c r="Q166" t="s">
        <v>24</v>
      </c>
      <c r="S166" t="s">
        <v>25</v>
      </c>
    </row>
    <row r="167" spans="2:19" x14ac:dyDescent="0.25">
      <c r="B167" s="4"/>
      <c r="C167">
        <v>8</v>
      </c>
      <c r="D167" t="s">
        <v>56</v>
      </c>
      <c r="E167" s="4">
        <v>44223.400023263886</v>
      </c>
      <c r="F167" t="s">
        <v>766</v>
      </c>
      <c r="G167" s="1">
        <v>44254.370833333334</v>
      </c>
      <c r="H16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67" t="s">
        <v>245</v>
      </c>
      <c r="J167" t="str">
        <f>VLOOKUP(Table_SSQL1022_altairprod_TBL_WORKORDER[[#This Row],[FK_CODE_PMSHEET]],[1]!Tableau_Lancer_la_requête_à_partir_de_ALTAIR91024[[FK_CODE_PMSHEET]:[DESCRIPTION]],4,FALSE)</f>
        <v>ENROBAGE</v>
      </c>
      <c r="K167" t="s">
        <v>724</v>
      </c>
      <c r="L167" t="str">
        <f>RIGHT(LEFT(Table_SSQL1022_altairprod_TBL_WORKORDER[[#This Row],[Location]],7),4)</f>
        <v>PRX1</v>
      </c>
      <c r="M167" t="s">
        <v>767</v>
      </c>
      <c r="N167" t="s">
        <v>768</v>
      </c>
      <c r="Q167" t="s">
        <v>249</v>
      </c>
      <c r="R167" t="s">
        <v>366</v>
      </c>
      <c r="S167" t="s">
        <v>98</v>
      </c>
    </row>
    <row r="168" spans="2:19" x14ac:dyDescent="0.25">
      <c r="B168" s="4"/>
      <c r="C168">
        <v>4</v>
      </c>
      <c r="D168" t="s">
        <v>56</v>
      </c>
      <c r="E168" s="4">
        <v>44223.40003394676</v>
      </c>
      <c r="F168" t="s">
        <v>769</v>
      </c>
      <c r="G168" s="1">
        <v>44254.384722222225</v>
      </c>
      <c r="H16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68" t="s">
        <v>183</v>
      </c>
      <c r="J168" t="str">
        <f>VLOOKUP(Table_SSQL1022_altairprod_TBL_WORKORDER[[#This Row],[FK_CODE_PMSHEET]],[1]!Tableau_Lancer_la_requête_à_partir_de_ALTAIR91024[[FK_CODE_PMSHEET]:[DESCRIPTION]],4,FALSE)</f>
        <v>BROYAGE</v>
      </c>
      <c r="K168" t="s">
        <v>770</v>
      </c>
      <c r="L168" t="str">
        <f>RIGHT(LEFT(Table_SSQL1022_altairprod_TBL_WORKORDER[[#This Row],[Location]],7),4)</f>
        <v>PRGG</v>
      </c>
      <c r="M168" t="s">
        <v>771</v>
      </c>
      <c r="N168" t="s">
        <v>772</v>
      </c>
      <c r="Q168" t="s">
        <v>46</v>
      </c>
      <c r="S168" t="s">
        <v>25</v>
      </c>
    </row>
    <row r="169" spans="2:19" x14ac:dyDescent="0.25">
      <c r="B169" s="4"/>
      <c r="C169">
        <v>4</v>
      </c>
      <c r="D169" t="s">
        <v>56</v>
      </c>
      <c r="E169" s="4">
        <v>44223.400036724539</v>
      </c>
      <c r="F169" t="s">
        <v>773</v>
      </c>
      <c r="G169" s="1">
        <v>44254</v>
      </c>
      <c r="H16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69" t="s">
        <v>495</v>
      </c>
      <c r="J169" t="str">
        <f>VLOOKUP(Table_SSQL1022_altairprod_TBL_WORKORDER[[#This Row],[FK_CODE_PMSHEET]],[1]!Tableau_Lancer_la_requête_à_partir_de_ALTAIR91024[[FK_CODE_PMSHEET]:[DESCRIPTION]],4,FALSE)</f>
        <v>TRANSFERT FARINE</v>
      </c>
      <c r="K169" t="s">
        <v>774</v>
      </c>
      <c r="L169" t="str">
        <f>RIGHT(LEFT(Table_SSQL1022_altairprod_TBL_WORKORDER[[#This Row],[Location]],7),4)</f>
        <v>PRGG</v>
      </c>
      <c r="M169" t="s">
        <v>775</v>
      </c>
      <c r="N169" t="s">
        <v>776</v>
      </c>
      <c r="Q169" t="s">
        <v>46</v>
      </c>
      <c r="S169" t="s">
        <v>25</v>
      </c>
    </row>
    <row r="170" spans="2:19" x14ac:dyDescent="0.25">
      <c r="B170" s="4"/>
      <c r="C170">
        <v>6.5</v>
      </c>
      <c r="D170" t="s">
        <v>56</v>
      </c>
      <c r="E170" s="4">
        <v>44223.400038310188</v>
      </c>
      <c r="F170" t="s">
        <v>777</v>
      </c>
      <c r="G170" s="1">
        <v>44254</v>
      </c>
      <c r="H17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0" t="s">
        <v>538</v>
      </c>
      <c r="J170" t="str">
        <f>VLOOKUP(Table_SSQL1022_altairprod_TBL_WORKORDER[[#This Row],[FK_CODE_PMSHEET]],[1]!Tableau_Lancer_la_requête_à_partir_de_ALTAIR91024[[FK_CODE_PMSHEET]:[DESCRIPTION]],4,FALSE)</f>
        <v>VALORISATION</v>
      </c>
      <c r="K170" t="s">
        <v>713</v>
      </c>
      <c r="L170" t="str">
        <f>RIGHT(LEFT(Table_SSQL1022_altairprod_TBL_WORKORDER[[#This Row],[Location]],7),4)</f>
        <v>PRX1</v>
      </c>
      <c r="M170" t="s">
        <v>778</v>
      </c>
      <c r="N170" t="s">
        <v>779</v>
      </c>
      <c r="Q170" t="s">
        <v>24</v>
      </c>
      <c r="S170" t="s">
        <v>25</v>
      </c>
    </row>
    <row r="171" spans="2:19" x14ac:dyDescent="0.25">
      <c r="B171" s="4"/>
      <c r="C171">
        <v>1.5</v>
      </c>
      <c r="D171" t="s">
        <v>56</v>
      </c>
      <c r="E171" s="4">
        <v>44223.400042974536</v>
      </c>
      <c r="F171" t="s">
        <v>780</v>
      </c>
      <c r="G171" s="1">
        <v>44254.331250000003</v>
      </c>
      <c r="H17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1" t="s">
        <v>245</v>
      </c>
      <c r="J171" t="str">
        <f>VLOOKUP(Table_SSQL1022_altairprod_TBL_WORKORDER[[#This Row],[FK_CODE_PMSHEET]],[1]!Tableau_Lancer_la_requête_à_partir_de_ALTAIR91024[[FK_CODE_PMSHEET]:[DESCRIPTION]],4,FALSE)</f>
        <v>ENROBAGE</v>
      </c>
      <c r="K171" t="s">
        <v>717</v>
      </c>
      <c r="L171" t="str">
        <f>RIGHT(LEFT(Table_SSQL1022_altairprod_TBL_WORKORDER[[#This Row],[Location]],7),4)</f>
        <v>PRX1</v>
      </c>
      <c r="M171" t="s">
        <v>781</v>
      </c>
      <c r="N171" t="s">
        <v>782</v>
      </c>
      <c r="Q171" t="s">
        <v>24</v>
      </c>
      <c r="S171" t="s">
        <v>25</v>
      </c>
    </row>
    <row r="172" spans="2:19" x14ac:dyDescent="0.25">
      <c r="B172" s="4"/>
      <c r="C172">
        <v>1</v>
      </c>
      <c r="D172" t="s">
        <v>56</v>
      </c>
      <c r="E172" s="4">
        <v>44223.400048645832</v>
      </c>
      <c r="F172" t="s">
        <v>783</v>
      </c>
      <c r="G172" s="1">
        <v>44254</v>
      </c>
      <c r="H17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2" t="s">
        <v>538</v>
      </c>
      <c r="J172" t="str">
        <f>VLOOKUP(Table_SSQL1022_altairprod_TBL_WORKORDER[[#This Row],[FK_CODE_PMSHEET]],[1]!Tableau_Lancer_la_requête_à_partir_de_ALTAIR91024[[FK_CODE_PMSHEET]:[DESCRIPTION]],4,FALSE)</f>
        <v>VALORISATION</v>
      </c>
      <c r="K172" t="s">
        <v>784</v>
      </c>
      <c r="L172" t="str">
        <f>RIGHT(LEFT(Table_SSQL1022_altairprod_TBL_WORKORDER[[#This Row],[Location]],7),4)</f>
        <v>PRX1</v>
      </c>
      <c r="M172" t="s">
        <v>785</v>
      </c>
      <c r="N172" t="s">
        <v>786</v>
      </c>
      <c r="Q172" t="s">
        <v>24</v>
      </c>
      <c r="S172" t="s">
        <v>25</v>
      </c>
    </row>
    <row r="173" spans="2:19" x14ac:dyDescent="0.25">
      <c r="B173" s="4"/>
      <c r="C173">
        <v>1</v>
      </c>
      <c r="D173" t="s">
        <v>56</v>
      </c>
      <c r="E173" s="4">
        <v>44224.400000428242</v>
      </c>
      <c r="F173" t="s">
        <v>787</v>
      </c>
      <c r="G173" s="1">
        <v>44254.679861111108</v>
      </c>
      <c r="H17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3" t="s">
        <v>245</v>
      </c>
      <c r="J173" t="str">
        <f>VLOOKUP(Table_SSQL1022_altairprod_TBL_WORKORDER[[#This Row],[FK_CODE_PMSHEET]],[1]!Tableau_Lancer_la_requête_à_partir_de_ALTAIR91024[[FK_CODE_PMSHEET]:[DESCRIPTION]],4,FALSE)</f>
        <v>ENROBAGE</v>
      </c>
      <c r="K173" t="s">
        <v>661</v>
      </c>
      <c r="L173" t="str">
        <f>RIGHT(LEFT(Table_SSQL1022_altairprod_TBL_WORKORDER[[#This Row],[Location]],7),4)</f>
        <v>PRX1</v>
      </c>
      <c r="M173" t="s">
        <v>788</v>
      </c>
      <c r="N173" t="s">
        <v>789</v>
      </c>
      <c r="Q173" t="s">
        <v>24</v>
      </c>
      <c r="S173" t="s">
        <v>25</v>
      </c>
    </row>
    <row r="174" spans="2:19" x14ac:dyDescent="0.25">
      <c r="B174" s="4"/>
      <c r="C174">
        <v>1</v>
      </c>
      <c r="D174" t="s">
        <v>56</v>
      </c>
      <c r="E174" s="4">
        <v>44224.400010648147</v>
      </c>
      <c r="F174" t="s">
        <v>790</v>
      </c>
      <c r="G174" s="1">
        <v>44254.740972222222</v>
      </c>
      <c r="H17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4" t="s">
        <v>324</v>
      </c>
      <c r="J174" t="str">
        <f>VLOOKUP(Table_SSQL1022_altairprod_TBL_WORKORDER[[#This Row],[FK_CODE_PMSHEET]],[1]!Tableau_Lancer_la_requête_à_partir_de_ALTAIR91024[[FK_CODE_PMSHEET]:[DESCRIPTION]],4,FALSE)</f>
        <v>REFROIDISSEUR</v>
      </c>
      <c r="K174" t="s">
        <v>791</v>
      </c>
      <c r="L174" t="str">
        <f>RIGHT(LEFT(Table_SSQL1022_altairprod_TBL_WORKORDER[[#This Row],[Location]],7),4)</f>
        <v>PRX1</v>
      </c>
      <c r="M174" t="s">
        <v>792</v>
      </c>
      <c r="N174" t="s">
        <v>793</v>
      </c>
      <c r="Q174" t="s">
        <v>24</v>
      </c>
      <c r="S174" t="s">
        <v>25</v>
      </c>
    </row>
    <row r="175" spans="2:19" x14ac:dyDescent="0.25">
      <c r="B175" s="4"/>
      <c r="C175">
        <v>0.5</v>
      </c>
      <c r="D175" t="s">
        <v>56</v>
      </c>
      <c r="E175" s="4">
        <v>44224.400016238425</v>
      </c>
      <c r="F175" t="s">
        <v>794</v>
      </c>
      <c r="G175" s="1">
        <v>44254.480555555558</v>
      </c>
      <c r="H17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5" t="s">
        <v>27</v>
      </c>
      <c r="J175" t="str">
        <f>VLOOKUP(Table_SSQL1022_altairprod_TBL_WORKORDER[[#This Row],[FK_CODE_PMSHEET]],[1]!Tableau_Lancer_la_requête_à_partir_de_ALTAIR91024[[FK_CODE_PMSHEET]:[DESCRIPTION]],4,FALSE)</f>
        <v>SECHEUR</v>
      </c>
      <c r="K175" t="s">
        <v>795</v>
      </c>
      <c r="L175" t="str">
        <f>RIGHT(LEFT(Table_SSQL1022_altairprod_TBL_WORKORDER[[#This Row],[Location]],7),4)</f>
        <v>PRX1</v>
      </c>
      <c r="M175" t="s">
        <v>796</v>
      </c>
      <c r="N175" t="s">
        <v>797</v>
      </c>
      <c r="Q175" t="s">
        <v>24</v>
      </c>
      <c r="S175" t="s">
        <v>25</v>
      </c>
    </row>
    <row r="176" spans="2:19" x14ac:dyDescent="0.25">
      <c r="B176" s="4"/>
      <c r="C176">
        <v>3</v>
      </c>
      <c r="D176" t="s">
        <v>56</v>
      </c>
      <c r="E176" s="4">
        <v>44224.400018599539</v>
      </c>
      <c r="F176" t="s">
        <v>798</v>
      </c>
      <c r="G176" s="1">
        <v>44254.59375</v>
      </c>
      <c r="H17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6" t="s">
        <v>245</v>
      </c>
      <c r="J176" t="str">
        <f>VLOOKUP(Table_SSQL1022_altairprod_TBL_WORKORDER[[#This Row],[FK_CODE_PMSHEET]],[1]!Tableau_Lancer_la_requête_à_partir_de_ALTAIR91024[[FK_CODE_PMSHEET]:[DESCRIPTION]],4,FALSE)</f>
        <v>ENROBAGE</v>
      </c>
      <c r="K176" t="s">
        <v>717</v>
      </c>
      <c r="L176" t="str">
        <f>RIGHT(LEFT(Table_SSQL1022_altairprod_TBL_WORKORDER[[#This Row],[Location]],7),4)</f>
        <v>PRX1</v>
      </c>
      <c r="M176" t="s">
        <v>799</v>
      </c>
      <c r="N176" t="s">
        <v>800</v>
      </c>
      <c r="Q176" t="s">
        <v>24</v>
      </c>
      <c r="S176" t="s">
        <v>25</v>
      </c>
    </row>
    <row r="177" spans="2:19" x14ac:dyDescent="0.25">
      <c r="B177" s="4"/>
      <c r="C177">
        <v>3</v>
      </c>
      <c r="D177" t="s">
        <v>56</v>
      </c>
      <c r="E177" s="4">
        <v>44224.400021064816</v>
      </c>
      <c r="F177" t="s">
        <v>801</v>
      </c>
      <c r="G177" s="1">
        <v>44254.597222222219</v>
      </c>
      <c r="H17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7" t="s">
        <v>245</v>
      </c>
      <c r="J177" t="str">
        <f>VLOOKUP(Table_SSQL1022_altairprod_TBL_WORKORDER[[#This Row],[FK_CODE_PMSHEET]],[1]!Tableau_Lancer_la_requête_à_partir_de_ALTAIR91024[[FK_CODE_PMSHEET]:[DESCRIPTION]],4,FALSE)</f>
        <v>ENROBAGE</v>
      </c>
      <c r="K177" t="s">
        <v>717</v>
      </c>
      <c r="L177" t="str">
        <f>RIGHT(LEFT(Table_SSQL1022_altairprod_TBL_WORKORDER[[#This Row],[Location]],7),4)</f>
        <v>PRX1</v>
      </c>
      <c r="M177" t="s">
        <v>802</v>
      </c>
      <c r="N177" t="s">
        <v>803</v>
      </c>
      <c r="Q177" t="s">
        <v>24</v>
      </c>
      <c r="S177" t="s">
        <v>25</v>
      </c>
    </row>
    <row r="178" spans="2:19" x14ac:dyDescent="0.25">
      <c r="B178" s="4"/>
      <c r="C178">
        <v>1</v>
      </c>
      <c r="D178" t="s">
        <v>56</v>
      </c>
      <c r="E178" s="4">
        <v>44224.400022881942</v>
      </c>
      <c r="F178" t="s">
        <v>804</v>
      </c>
      <c r="G178" s="1">
        <v>44254.49722222222</v>
      </c>
      <c r="H17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8" t="s">
        <v>48</v>
      </c>
      <c r="J178" t="str">
        <f>VLOOKUP(Table_SSQL1022_altairprod_TBL_WORKORDER[[#This Row],[FK_CODE_PMSHEET]],[1]!Tableau_Lancer_la_requête_à_partir_de_ALTAIR91024[[FK_CODE_PMSHEET]:[DESCRIPTION]],4,FALSE)</f>
        <v>EXTRUDEUR</v>
      </c>
      <c r="K178" t="s">
        <v>805</v>
      </c>
      <c r="L178" t="str">
        <f>RIGHT(LEFT(Table_SSQL1022_altairprod_TBL_WORKORDER[[#This Row],[Location]],7),4)</f>
        <v>PRX2</v>
      </c>
      <c r="M178" t="s">
        <v>806</v>
      </c>
      <c r="N178" t="s">
        <v>807</v>
      </c>
      <c r="Q178" t="s">
        <v>24</v>
      </c>
      <c r="S178" t="s">
        <v>25</v>
      </c>
    </row>
    <row r="179" spans="2:19" x14ac:dyDescent="0.25">
      <c r="B179" s="4"/>
      <c r="C179">
        <v>0</v>
      </c>
      <c r="D179" t="s">
        <v>56</v>
      </c>
      <c r="E179" s="4">
        <v>44224.400029745368</v>
      </c>
      <c r="F179" t="s">
        <v>808</v>
      </c>
      <c r="G179" s="1">
        <v>44254.958333333336</v>
      </c>
      <c r="H17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79" t="s">
        <v>596</v>
      </c>
      <c r="J179" t="str">
        <f>VLOOKUP(Table_SSQL1022_altairprod_TBL_WORKORDER[[#This Row],[FK_CODE_PMSHEET]],[1]!Tableau_Lancer_la_requête_à_partir_de_ALTAIR91024[[FK_CODE_PMSHEET]:[DESCRIPTION]],4,FALSE)</f>
        <v>EXTRUDEUR</v>
      </c>
      <c r="K179" t="s">
        <v>809</v>
      </c>
      <c r="L179" t="str">
        <f>RIGHT(LEFT(Table_SSQL1022_altairprod_TBL_WORKORDER[[#This Row],[Location]],7),4)</f>
        <v>PRX1</v>
      </c>
      <c r="M179" t="s">
        <v>810</v>
      </c>
      <c r="N179" t="s">
        <v>811</v>
      </c>
      <c r="Q179" t="s">
        <v>24</v>
      </c>
      <c r="S179" t="s">
        <v>25</v>
      </c>
    </row>
    <row r="180" spans="2:19" x14ac:dyDescent="0.25">
      <c r="B180" s="4"/>
      <c r="C180">
        <v>1</v>
      </c>
      <c r="D180" t="s">
        <v>56</v>
      </c>
      <c r="E180" s="4">
        <v>44224.400033715276</v>
      </c>
      <c r="F180" t="s">
        <v>812</v>
      </c>
      <c r="G180" s="1">
        <v>44254.573611111111</v>
      </c>
      <c r="H18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0" t="s">
        <v>183</v>
      </c>
      <c r="J180" t="e">
        <f>VLOOKUP(Table_SSQL1022_altairprod_TBL_WORKORDER[[#This Row],[FK_CODE_PMSHEET]],[1]!Tableau_Lancer_la_requête_à_partir_de_ALTAIR91024[[FK_CODE_PMSHEET]:[DESCRIPTION]],4,FALSE)</f>
        <v>#N/A</v>
      </c>
      <c r="K180" t="s">
        <v>813</v>
      </c>
      <c r="L180" t="str">
        <f>RIGHT(LEFT(Table_SSQL1022_altairprod_TBL_WORKORDER[[#This Row],[Location]],7),4)</f>
        <v>PRGG</v>
      </c>
      <c r="M180" t="s">
        <v>814</v>
      </c>
      <c r="N180" t="s">
        <v>815</v>
      </c>
      <c r="Q180" t="s">
        <v>24</v>
      </c>
      <c r="S180" t="s">
        <v>25</v>
      </c>
    </row>
    <row r="181" spans="2:19" x14ac:dyDescent="0.25">
      <c r="B181" s="4"/>
      <c r="C181">
        <v>1</v>
      </c>
      <c r="D181" t="s">
        <v>56</v>
      </c>
      <c r="E181" s="4">
        <v>44224.400035960651</v>
      </c>
      <c r="F181" t="s">
        <v>816</v>
      </c>
      <c r="G181" s="1">
        <v>44254.958333333336</v>
      </c>
      <c r="H18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1" t="s">
        <v>538</v>
      </c>
      <c r="J181" t="str">
        <f>VLOOKUP(Table_SSQL1022_altairprod_TBL_WORKORDER[[#This Row],[FK_CODE_PMSHEET]],[1]!Tableau_Lancer_la_requête_à_partir_de_ALTAIR91024[[FK_CODE_PMSHEET]:[DESCRIPTION]],4,FALSE)</f>
        <v>VALORISATION</v>
      </c>
      <c r="K181" t="s">
        <v>784</v>
      </c>
      <c r="L181" t="str">
        <f>RIGHT(LEFT(Table_SSQL1022_altairprod_TBL_WORKORDER[[#This Row],[Location]],7),4)</f>
        <v>PRX1</v>
      </c>
      <c r="M181" t="s">
        <v>817</v>
      </c>
      <c r="N181" t="s">
        <v>818</v>
      </c>
      <c r="Q181" t="s">
        <v>46</v>
      </c>
      <c r="S181" t="s">
        <v>25</v>
      </c>
    </row>
    <row r="182" spans="2:19" x14ac:dyDescent="0.25">
      <c r="B182" s="4"/>
      <c r="C182">
        <v>0.5</v>
      </c>
      <c r="D182" t="s">
        <v>56</v>
      </c>
      <c r="E182" s="4">
        <v>44225.400000266207</v>
      </c>
      <c r="F182" t="s">
        <v>819</v>
      </c>
      <c r="G182" s="1">
        <v>44256</v>
      </c>
      <c r="H18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2" t="s">
        <v>27</v>
      </c>
      <c r="J182" t="str">
        <f>VLOOKUP(Table_SSQL1022_altairprod_TBL_WORKORDER[[#This Row],[FK_CODE_PMSHEET]],[1]!Tableau_Lancer_la_requête_à_partir_de_ALTAIR91024[[FK_CODE_PMSHEET]:[DESCRIPTION]],4,FALSE)</f>
        <v>SECHEUR</v>
      </c>
      <c r="K182" t="s">
        <v>820</v>
      </c>
      <c r="L182" t="str">
        <f>RIGHT(LEFT(Table_SSQL1022_altairprod_TBL_WORKORDER[[#This Row],[Location]],7),4)</f>
        <v>PRX1</v>
      </c>
      <c r="M182" t="s">
        <v>821</v>
      </c>
      <c r="N182" t="s">
        <v>822</v>
      </c>
      <c r="Q182" t="s">
        <v>24</v>
      </c>
      <c r="S182" t="s">
        <v>25</v>
      </c>
    </row>
    <row r="183" spans="2:19" x14ac:dyDescent="0.25">
      <c r="B183" s="4"/>
      <c r="C183">
        <v>1</v>
      </c>
      <c r="D183" t="s">
        <v>56</v>
      </c>
      <c r="E183" s="4">
        <v>44225.40000439815</v>
      </c>
      <c r="F183" t="s">
        <v>823</v>
      </c>
      <c r="G183" s="1">
        <v>44256.304861111108</v>
      </c>
      <c r="H18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3" t="s">
        <v>748</v>
      </c>
      <c r="J183" t="str">
        <f>VLOOKUP(Table_SSQL1022_altairprod_TBL_WORKORDER[[#This Row],[FK_CODE_PMSHEET]],[1]!Tableau_Lancer_la_requête_à_partir_de_ALTAIR91024[[FK_CODE_PMSHEET]:[DESCRIPTION]],4,FALSE)</f>
        <v>ENROBAGE</v>
      </c>
      <c r="K183" t="s">
        <v>824</v>
      </c>
      <c r="L183" t="str">
        <f>RIGHT(LEFT(Table_SSQL1022_altairprod_TBL_WORKORDER[[#This Row],[Location]],7),4)</f>
        <v>PRX3</v>
      </c>
      <c r="M183" t="s">
        <v>825</v>
      </c>
      <c r="N183" t="s">
        <v>826</v>
      </c>
      <c r="Q183" t="s">
        <v>24</v>
      </c>
      <c r="S183" t="s">
        <v>25</v>
      </c>
    </row>
    <row r="184" spans="2:19" x14ac:dyDescent="0.25">
      <c r="B184" s="4"/>
      <c r="C184">
        <v>2.5</v>
      </c>
      <c r="D184" t="s">
        <v>56</v>
      </c>
      <c r="E184" s="4">
        <v>44225.400010497688</v>
      </c>
      <c r="F184" t="s">
        <v>156</v>
      </c>
      <c r="G184" s="1">
        <v>44256</v>
      </c>
      <c r="H18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4" t="s">
        <v>157</v>
      </c>
      <c r="J184" t="str">
        <f>VLOOKUP(Table_SSQL1022_altairprod_TBL_WORKORDER[[#This Row],[FK_CODE_PMSHEET]],[1]!Tableau_Lancer_la_requête_à_partir_de_ALTAIR91024[[FK_CODE_PMSHEET]:[DESCRIPTION]],4,FALSE)</f>
        <v>SECHEUR</v>
      </c>
      <c r="K184" t="s">
        <v>158</v>
      </c>
      <c r="L184" t="str">
        <f>RIGHT(LEFT(Table_SSQL1022_altairprod_TBL_WORKORDER[[#This Row],[Location]],7),4)</f>
        <v>PRX3</v>
      </c>
      <c r="M184" t="s">
        <v>827</v>
      </c>
      <c r="N184" t="s">
        <v>160</v>
      </c>
      <c r="Q184" t="s">
        <v>24</v>
      </c>
      <c r="S184" t="s">
        <v>25</v>
      </c>
    </row>
    <row r="185" spans="2:19" x14ac:dyDescent="0.25">
      <c r="B185" s="4"/>
      <c r="C185">
        <v>1</v>
      </c>
      <c r="D185" t="s">
        <v>56</v>
      </c>
      <c r="E185" s="4">
        <v>44225.400030173609</v>
      </c>
      <c r="F185" t="s">
        <v>31</v>
      </c>
      <c r="G185" s="1">
        <v>44256</v>
      </c>
      <c r="H18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5" t="s">
        <v>32</v>
      </c>
      <c r="J185" t="str">
        <f>VLOOKUP(Table_SSQL1022_altairprod_TBL_WORKORDER[[#This Row],[FK_CODE_PMSHEET]],[1]!Tableau_Lancer_la_requête_à_partir_de_ALTAIR91024[[FK_CODE_PMSHEET]:[DESCRIPTION]],4,FALSE)</f>
        <v>ENROBAGE</v>
      </c>
      <c r="K185" t="s">
        <v>33</v>
      </c>
      <c r="L185" t="str">
        <f>RIGHT(LEFT(Table_SSQL1022_altairprod_TBL_WORKORDER[[#This Row],[Location]],7),4)</f>
        <v>PRX5</v>
      </c>
      <c r="M185" t="s">
        <v>828</v>
      </c>
      <c r="N185" t="s">
        <v>35</v>
      </c>
      <c r="Q185" t="s">
        <v>24</v>
      </c>
      <c r="S185" t="s">
        <v>25</v>
      </c>
    </row>
    <row r="186" spans="2:19" x14ac:dyDescent="0.25">
      <c r="B186" s="4"/>
      <c r="C186">
        <v>1</v>
      </c>
      <c r="D186" t="s">
        <v>56</v>
      </c>
      <c r="E186" s="4">
        <v>44229.400014085651</v>
      </c>
      <c r="F186" t="s">
        <v>559</v>
      </c>
      <c r="G186" s="1">
        <v>44255.686111111114</v>
      </c>
      <c r="H18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6" t="s">
        <v>157</v>
      </c>
      <c r="J186" t="str">
        <f>VLOOKUP(Table_SSQL1022_altairprod_TBL_WORKORDER[[#This Row],[FK_CODE_PMSHEET]],[1]!Tableau_Lancer_la_requête_à_partir_de_ALTAIR91024[[FK_CODE_PMSHEET]:[DESCRIPTION]],4,FALSE)</f>
        <v>SECHEUR</v>
      </c>
      <c r="K186" t="s">
        <v>560</v>
      </c>
      <c r="L186" t="str">
        <f>RIGHT(LEFT(Table_SSQL1022_altairprod_TBL_WORKORDER[[#This Row],[Location]],7),4)</f>
        <v>PRX3</v>
      </c>
      <c r="M186" t="s">
        <v>829</v>
      </c>
      <c r="N186" t="s">
        <v>562</v>
      </c>
      <c r="Q186" t="s">
        <v>46</v>
      </c>
      <c r="S186" t="s">
        <v>25</v>
      </c>
    </row>
    <row r="187" spans="2:19" x14ac:dyDescent="0.25">
      <c r="B187" s="4">
        <v>44218.616322337963</v>
      </c>
      <c r="C187">
        <v>1</v>
      </c>
      <c r="D187" t="s">
        <v>18</v>
      </c>
      <c r="E187" s="4">
        <v>44217.470671030096</v>
      </c>
      <c r="F187" t="s">
        <v>669</v>
      </c>
      <c r="G187" s="1">
        <v>44217.470138888886</v>
      </c>
      <c r="H18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87" t="s">
        <v>195</v>
      </c>
      <c r="J187" t="e">
        <f>VLOOKUP(Table_SSQL1022_altairprod_TBL_WORKORDER[[#This Row],[FK_CODE_PMSHEET]],[1]!Tableau_Lancer_la_requête_à_partir_de_ALTAIR91024[[FK_CODE_PMSHEET]:[DESCRIPTION]],4,FALSE)</f>
        <v>#N/A</v>
      </c>
      <c r="K187" t="s">
        <v>670</v>
      </c>
      <c r="L187" t="str">
        <f>RIGHT(LEFT(Table_SSQL1022_altairprod_TBL_WORKORDER[[#This Row],[Location]],7),4)</f>
        <v>PRGG</v>
      </c>
      <c r="M187" t="s">
        <v>671</v>
      </c>
      <c r="N187" t="s">
        <v>672</v>
      </c>
      <c r="Q187" t="s">
        <v>24</v>
      </c>
      <c r="S187" t="s">
        <v>25</v>
      </c>
    </row>
    <row r="188" spans="2:19" x14ac:dyDescent="0.25">
      <c r="B188" s="4"/>
      <c r="C188">
        <v>1</v>
      </c>
      <c r="D188" t="s">
        <v>56</v>
      </c>
      <c r="E188" s="4">
        <v>44225.400034687496</v>
      </c>
      <c r="F188" t="s">
        <v>751</v>
      </c>
      <c r="G188" s="1">
        <v>44256</v>
      </c>
      <c r="H18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8" t="s">
        <v>100</v>
      </c>
      <c r="J188" t="str">
        <f>VLOOKUP(Table_SSQL1022_altairprod_TBL_WORKORDER[[#This Row],[FK_CODE_PMSHEET]],[1]!Tableau_Lancer_la_requête_à_partir_de_ALTAIR91024[[FK_CODE_PMSHEET]:[DESCRIPTION]],4,FALSE)</f>
        <v>VALORISATION</v>
      </c>
      <c r="K188" t="s">
        <v>101</v>
      </c>
      <c r="L188" t="str">
        <f>RIGHT(LEFT(Table_SSQL1022_altairprod_TBL_WORKORDER[[#This Row],[Location]],7),4)</f>
        <v>PRX2</v>
      </c>
      <c r="M188" t="s">
        <v>752</v>
      </c>
      <c r="N188" t="s">
        <v>753</v>
      </c>
      <c r="Q188" t="s">
        <v>46</v>
      </c>
      <c r="S188" t="s">
        <v>25</v>
      </c>
    </row>
    <row r="189" spans="2:19" x14ac:dyDescent="0.25">
      <c r="B189" s="4"/>
      <c r="C189">
        <v>16</v>
      </c>
      <c r="D189" t="s">
        <v>56</v>
      </c>
      <c r="E189" s="4">
        <v>44227.400003969909</v>
      </c>
      <c r="F189" t="s">
        <v>754</v>
      </c>
      <c r="G189" s="1">
        <v>44256.577777777777</v>
      </c>
      <c r="H18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89" t="s">
        <v>27</v>
      </c>
      <c r="J189" t="str">
        <f>VLOOKUP(Table_SSQL1022_altairprod_TBL_WORKORDER[[#This Row],[FK_CODE_PMSHEET]],[1]!Tableau_Lancer_la_requête_à_partir_de_ALTAIR91024[[FK_CODE_PMSHEET]:[DESCRIPTION]],4,FALSE)</f>
        <v>SECHEUR</v>
      </c>
      <c r="K189" t="s">
        <v>372</v>
      </c>
      <c r="L189" t="str">
        <f>RIGHT(LEFT(Table_SSQL1022_altairprod_TBL_WORKORDER[[#This Row],[Location]],7),4)</f>
        <v>PRX1</v>
      </c>
      <c r="M189" t="s">
        <v>755</v>
      </c>
      <c r="N189" t="s">
        <v>756</v>
      </c>
      <c r="Q189" t="s">
        <v>24</v>
      </c>
      <c r="S189" t="s">
        <v>25</v>
      </c>
    </row>
    <row r="190" spans="2:19" x14ac:dyDescent="0.25">
      <c r="B190" s="4"/>
      <c r="C190">
        <v>4</v>
      </c>
      <c r="D190" t="s">
        <v>56</v>
      </c>
      <c r="E190" s="4">
        <v>44227.40001153935</v>
      </c>
      <c r="F190" t="s">
        <v>757</v>
      </c>
      <c r="G190" s="1">
        <v>44256.481944444444</v>
      </c>
      <c r="H19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0" t="s">
        <v>27</v>
      </c>
      <c r="J190" t="str">
        <f>VLOOKUP(Table_SSQL1022_altairprod_TBL_WORKORDER[[#This Row],[FK_CODE_PMSHEET]],[1]!Tableau_Lancer_la_requête_à_partir_de_ALTAIR91024[[FK_CODE_PMSHEET]:[DESCRIPTION]],4,FALSE)</f>
        <v>SECHEUR</v>
      </c>
      <c r="K190" t="s">
        <v>372</v>
      </c>
      <c r="L190" t="str">
        <f>RIGHT(LEFT(Table_SSQL1022_altairprod_TBL_WORKORDER[[#This Row],[Location]],7),4)</f>
        <v>PRX1</v>
      </c>
      <c r="M190" t="s">
        <v>758</v>
      </c>
      <c r="N190" t="s">
        <v>759</v>
      </c>
      <c r="Q190" t="s">
        <v>24</v>
      </c>
      <c r="S190" t="s">
        <v>25</v>
      </c>
    </row>
    <row r="191" spans="2:19" x14ac:dyDescent="0.25">
      <c r="B191" s="4"/>
      <c r="C191">
        <v>1</v>
      </c>
      <c r="D191" t="s">
        <v>56</v>
      </c>
      <c r="E191" s="4">
        <v>44227.400016979169</v>
      </c>
      <c r="F191" t="s">
        <v>848</v>
      </c>
      <c r="G191" s="1">
        <v>44256.597222222219</v>
      </c>
      <c r="H19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1" t="s">
        <v>48</v>
      </c>
      <c r="J191" t="str">
        <f>VLOOKUP(Table_SSQL1022_altairprod_TBL_WORKORDER[[#This Row],[FK_CODE_PMSHEET]],[1]!Tableau_Lancer_la_requête_à_partir_de_ALTAIR91024[[FK_CODE_PMSHEET]:[DESCRIPTION]],4,FALSE)</f>
        <v>EXTRUDEUR</v>
      </c>
      <c r="K191" t="s">
        <v>805</v>
      </c>
      <c r="L191" t="str">
        <f>RIGHT(LEFT(Table_SSQL1022_altairprod_TBL_WORKORDER[[#This Row],[Location]],7),4)</f>
        <v>PRX2</v>
      </c>
      <c r="M191" t="s">
        <v>849</v>
      </c>
      <c r="N191" t="s">
        <v>850</v>
      </c>
      <c r="Q191" t="s">
        <v>24</v>
      </c>
      <c r="S191" t="s">
        <v>25</v>
      </c>
    </row>
    <row r="192" spans="2:19" x14ac:dyDescent="0.25">
      <c r="B192" s="4"/>
      <c r="C192">
        <v>1</v>
      </c>
      <c r="D192" t="s">
        <v>56</v>
      </c>
      <c r="E192" s="4">
        <v>44227.400029131946</v>
      </c>
      <c r="F192" t="s">
        <v>851</v>
      </c>
      <c r="G192" s="1">
        <v>44242</v>
      </c>
      <c r="H19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92" t="s">
        <v>680</v>
      </c>
      <c r="J192" t="e">
        <f>VLOOKUP(Table_SSQL1022_altairprod_TBL_WORKORDER[[#This Row],[FK_CODE_PMSHEET]],[1]!Tableau_Lancer_la_requête_à_partir_de_ALTAIR91024[[FK_CODE_PMSHEET]:[DESCRIPTION]],4,FALSE)</f>
        <v>#N/A</v>
      </c>
      <c r="L192" t="str">
        <f>RIGHT(LEFT(Table_SSQL1022_altairprod_TBL_WORKORDER[[#This Row],[Location]],7),4)</f>
        <v>PRX2</v>
      </c>
      <c r="M192" t="s">
        <v>852</v>
      </c>
      <c r="N192" t="s">
        <v>853</v>
      </c>
      <c r="Q192" t="s">
        <v>46</v>
      </c>
      <c r="S192" t="s">
        <v>25</v>
      </c>
    </row>
    <row r="193" spans="2:19" x14ac:dyDescent="0.25">
      <c r="B193" s="4"/>
      <c r="C193">
        <v>1</v>
      </c>
      <c r="D193" t="s">
        <v>56</v>
      </c>
      <c r="E193" s="4">
        <v>44227.400031134261</v>
      </c>
      <c r="F193" t="s">
        <v>854</v>
      </c>
      <c r="G193" s="1">
        <v>44242</v>
      </c>
      <c r="H19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193" t="s">
        <v>606</v>
      </c>
      <c r="J193" t="e">
        <f>VLOOKUP(Table_SSQL1022_altairprod_TBL_WORKORDER[[#This Row],[FK_CODE_PMSHEET]],[1]!Tableau_Lancer_la_requête_à_partir_de_ALTAIR91024[[FK_CODE_PMSHEET]:[DESCRIPTION]],4,FALSE)</f>
        <v>#N/A</v>
      </c>
      <c r="L193" t="str">
        <f>RIGHT(LEFT(Table_SSQL1022_altairprod_TBL_WORKORDER[[#This Row],[Location]],7),4)</f>
        <v>PRX4</v>
      </c>
      <c r="M193" t="s">
        <v>855</v>
      </c>
      <c r="N193" t="s">
        <v>856</v>
      </c>
      <c r="Q193" t="s">
        <v>46</v>
      </c>
      <c r="S193" t="s">
        <v>25</v>
      </c>
    </row>
    <row r="194" spans="2:19" x14ac:dyDescent="0.25">
      <c r="B194" s="4"/>
      <c r="C194">
        <v>1</v>
      </c>
      <c r="D194" t="s">
        <v>56</v>
      </c>
      <c r="E194" s="4">
        <v>44227.400032638892</v>
      </c>
      <c r="F194" t="s">
        <v>41</v>
      </c>
      <c r="G194" s="1">
        <v>44256.958333333336</v>
      </c>
      <c r="H19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4" t="s">
        <v>42</v>
      </c>
      <c r="J194" t="str">
        <f>VLOOKUP(Table_SSQL1022_altairprod_TBL_WORKORDER[[#This Row],[FK_CODE_PMSHEET]],[1]!Tableau_Lancer_la_requête_à_partir_de_ALTAIR91024[[FK_CODE_PMSHEET]:[DESCRIPTION]],4,FALSE)</f>
        <v>STATION BENNE PESEUSE</v>
      </c>
      <c r="K194" t="s">
        <v>43</v>
      </c>
      <c r="L194" t="str">
        <f>RIGHT(LEFT(Table_SSQL1022_altairprod_TBL_WORKORDER[[#This Row],[Location]],7),4)</f>
        <v>PRGG</v>
      </c>
      <c r="M194" t="s">
        <v>857</v>
      </c>
      <c r="N194" t="s">
        <v>45</v>
      </c>
      <c r="Q194" t="s">
        <v>46</v>
      </c>
      <c r="S194" t="s">
        <v>25</v>
      </c>
    </row>
    <row r="195" spans="2:19" x14ac:dyDescent="0.25">
      <c r="B195" s="4"/>
      <c r="C195">
        <v>1</v>
      </c>
      <c r="D195" t="s">
        <v>56</v>
      </c>
      <c r="E195" s="4">
        <v>44231.400003703704</v>
      </c>
      <c r="F195" t="s">
        <v>858</v>
      </c>
      <c r="G195" s="1">
        <v>44261.560416666667</v>
      </c>
      <c r="H19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5" t="s">
        <v>195</v>
      </c>
      <c r="J195" t="e">
        <f>VLOOKUP(Table_SSQL1022_altairprod_TBL_WORKORDER[[#This Row],[FK_CODE_PMSHEET]],[1]!Tableau_Lancer_la_requête_à_partir_de_ALTAIR91024[[FK_CODE_PMSHEET]:[DESCRIPTION]],4,FALSE)</f>
        <v>#N/A</v>
      </c>
      <c r="K195" t="s">
        <v>592</v>
      </c>
      <c r="L195" t="str">
        <f>RIGHT(LEFT(Table_SSQL1022_altairprod_TBL_WORKORDER[[#This Row],[Location]],7),4)</f>
        <v>PRGG</v>
      </c>
      <c r="M195" t="s">
        <v>859</v>
      </c>
      <c r="N195" t="s">
        <v>860</v>
      </c>
      <c r="Q195" t="s">
        <v>24</v>
      </c>
      <c r="S195" t="s">
        <v>25</v>
      </c>
    </row>
    <row r="196" spans="2:19" x14ac:dyDescent="0.25">
      <c r="B196" s="4">
        <v>44224.499540937497</v>
      </c>
      <c r="C196">
        <v>2</v>
      </c>
      <c r="D196" t="s">
        <v>18</v>
      </c>
      <c r="E196" s="4">
        <v>44221.623769178237</v>
      </c>
      <c r="F196" t="s">
        <v>747</v>
      </c>
      <c r="G196" s="1">
        <v>44217.370833333334</v>
      </c>
      <c r="H19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2021_P01</v>
      </c>
      <c r="I196" t="s">
        <v>748</v>
      </c>
      <c r="J196" t="str">
        <f>VLOOKUP(Table_SSQL1022_altairprod_TBL_WORKORDER[[#This Row],[FK_CODE_PMSHEET]],[1]!Tableau_Lancer_la_requête_à_partir_de_ALTAIR91024[[FK_CODE_PMSHEET]:[DESCRIPTION]],4,FALSE)</f>
        <v>ENROBAGE</v>
      </c>
      <c r="K196" t="s">
        <v>749</v>
      </c>
      <c r="L196" t="str">
        <f>RIGHT(LEFT(Table_SSQL1022_altairprod_TBL_WORKORDER[[#This Row],[Location]],7),4)</f>
        <v>PRX3</v>
      </c>
      <c r="M196" t="s">
        <v>750</v>
      </c>
      <c r="N196" t="s">
        <v>609</v>
      </c>
      <c r="Q196" t="s">
        <v>249</v>
      </c>
      <c r="S196" t="s">
        <v>25</v>
      </c>
    </row>
    <row r="197" spans="2:19" x14ac:dyDescent="0.25">
      <c r="B197" s="4"/>
      <c r="C197">
        <v>4</v>
      </c>
      <c r="D197" t="s">
        <v>56</v>
      </c>
      <c r="E197" s="4">
        <v>44223.400003668983</v>
      </c>
      <c r="F197" t="s">
        <v>673</v>
      </c>
      <c r="G197" s="1">
        <v>44254.314583333333</v>
      </c>
      <c r="H19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7" t="s">
        <v>245</v>
      </c>
      <c r="J197" t="str">
        <f>VLOOKUP(Table_SSQL1022_altairprod_TBL_WORKORDER[[#This Row],[FK_CODE_PMSHEET]],[1]!Tableau_Lancer_la_requête_à_partir_de_ALTAIR91024[[FK_CODE_PMSHEET]:[DESCRIPTION]],4,FALSE)</f>
        <v>ENROBAGE</v>
      </c>
      <c r="K197" t="s">
        <v>661</v>
      </c>
      <c r="L197" t="str">
        <f>RIGHT(LEFT(Table_SSQL1022_altairprod_TBL_WORKORDER[[#This Row],[Location]],7),4)</f>
        <v>PRX1</v>
      </c>
      <c r="M197" t="s">
        <v>674</v>
      </c>
      <c r="N197" t="s">
        <v>675</v>
      </c>
      <c r="Q197" t="s">
        <v>249</v>
      </c>
      <c r="S197" t="s">
        <v>25</v>
      </c>
    </row>
    <row r="198" spans="2:19" x14ac:dyDescent="0.25">
      <c r="B198" s="4"/>
      <c r="C198">
        <v>8</v>
      </c>
      <c r="D198" t="s">
        <v>56</v>
      </c>
      <c r="E198" s="4">
        <v>44223.400013391205</v>
      </c>
      <c r="F198" t="s">
        <v>676</v>
      </c>
      <c r="G198" s="1">
        <v>44254.373611111114</v>
      </c>
      <c r="H19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8" t="s">
        <v>596</v>
      </c>
      <c r="J198" t="str">
        <f>VLOOKUP(Table_SSQL1022_altairprod_TBL_WORKORDER[[#This Row],[FK_CODE_PMSHEET]],[1]!Tableau_Lancer_la_requête_à_partir_de_ALTAIR91024[[FK_CODE_PMSHEET]:[DESCRIPTION]],4,FALSE)</f>
        <v>EXTRUDEUR</v>
      </c>
      <c r="K198" t="s">
        <v>654</v>
      </c>
      <c r="L198" t="str">
        <f>RIGHT(LEFT(Table_SSQL1022_altairprod_TBL_WORKORDER[[#This Row],[Location]],7),4)</f>
        <v>PRX1</v>
      </c>
      <c r="M198" t="s">
        <v>677</v>
      </c>
      <c r="N198" t="s">
        <v>678</v>
      </c>
      <c r="Q198" t="s">
        <v>249</v>
      </c>
      <c r="R198" t="s">
        <v>366</v>
      </c>
      <c r="S198" t="s">
        <v>98</v>
      </c>
    </row>
    <row r="199" spans="2:19" x14ac:dyDescent="0.25">
      <c r="B199" s="4"/>
      <c r="C199">
        <v>4</v>
      </c>
      <c r="D199" t="s">
        <v>56</v>
      </c>
      <c r="E199" s="4">
        <v>44223.400027048614</v>
      </c>
      <c r="F199" t="s">
        <v>679</v>
      </c>
      <c r="G199" s="1">
        <v>44254</v>
      </c>
      <c r="H19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199" t="s">
        <v>680</v>
      </c>
      <c r="J199" t="str">
        <f>VLOOKUP(Table_SSQL1022_altairprod_TBL_WORKORDER[[#This Row],[FK_CODE_PMSHEET]],[1]!Tableau_Lancer_la_requête_à_partir_de_ALTAIR91024[[FK_CODE_PMSHEET]:[DESCRIPTION]],4,FALSE)</f>
        <v>ENROBAGE</v>
      </c>
      <c r="K199" t="s">
        <v>681</v>
      </c>
      <c r="L199" t="str">
        <f>RIGHT(LEFT(Table_SSQL1022_altairprod_TBL_WORKORDER[[#This Row],[Location]],7),4)</f>
        <v>PRX2</v>
      </c>
      <c r="M199" t="s">
        <v>682</v>
      </c>
      <c r="N199" t="s">
        <v>683</v>
      </c>
      <c r="Q199" t="s">
        <v>684</v>
      </c>
      <c r="R199" t="s">
        <v>366</v>
      </c>
      <c r="S199" t="s">
        <v>98</v>
      </c>
    </row>
    <row r="200" spans="2:19" x14ac:dyDescent="0.25">
      <c r="B200" s="4"/>
      <c r="C200">
        <v>4</v>
      </c>
      <c r="D200" t="s">
        <v>56</v>
      </c>
      <c r="E200" s="4">
        <v>44223.400036030092</v>
      </c>
      <c r="F200" t="s">
        <v>685</v>
      </c>
      <c r="G200" s="1">
        <v>44254.345833333333</v>
      </c>
      <c r="H20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0" t="s">
        <v>495</v>
      </c>
      <c r="J200" t="str">
        <f>VLOOKUP(Table_SSQL1022_altairprod_TBL_WORKORDER[[#This Row],[FK_CODE_PMSHEET]],[1]!Tableau_Lancer_la_requête_à_partir_de_ALTAIR91024[[FK_CODE_PMSHEET]:[DESCRIPTION]],4,FALSE)</f>
        <v>TRANSFERT FARINE</v>
      </c>
      <c r="K200" t="s">
        <v>686</v>
      </c>
      <c r="L200" t="str">
        <f>RIGHT(LEFT(Table_SSQL1022_altairprod_TBL_WORKORDER[[#This Row],[Location]],7),4)</f>
        <v>PRGG</v>
      </c>
      <c r="M200" t="s">
        <v>687</v>
      </c>
      <c r="N200" t="s">
        <v>688</v>
      </c>
      <c r="Q200" t="s">
        <v>46</v>
      </c>
      <c r="S200" t="s">
        <v>25</v>
      </c>
    </row>
    <row r="201" spans="2:19" x14ac:dyDescent="0.25">
      <c r="B201" s="4"/>
      <c r="C201">
        <v>4</v>
      </c>
      <c r="D201" t="s">
        <v>56</v>
      </c>
      <c r="E201" s="4">
        <v>44223.400037465275</v>
      </c>
      <c r="F201" t="s">
        <v>689</v>
      </c>
      <c r="G201" s="1">
        <v>44254.347916666666</v>
      </c>
      <c r="H20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1" t="s">
        <v>495</v>
      </c>
      <c r="J201" t="str">
        <f>VLOOKUP(Table_SSQL1022_altairprod_TBL_WORKORDER[[#This Row],[FK_CODE_PMSHEET]],[1]!Tableau_Lancer_la_requête_à_partir_de_ALTAIR91024[[FK_CODE_PMSHEET]:[DESCRIPTION]],4,FALSE)</f>
        <v>TRANSFERT FARINE</v>
      </c>
      <c r="K201" t="s">
        <v>690</v>
      </c>
      <c r="L201" t="str">
        <f>RIGHT(LEFT(Table_SSQL1022_altairprod_TBL_WORKORDER[[#This Row],[Location]],7),4)</f>
        <v>PRGG</v>
      </c>
      <c r="M201" t="s">
        <v>691</v>
      </c>
      <c r="N201" t="s">
        <v>692</v>
      </c>
      <c r="Q201" t="s">
        <v>46</v>
      </c>
      <c r="S201" t="s">
        <v>25</v>
      </c>
    </row>
    <row r="202" spans="2:19" x14ac:dyDescent="0.25">
      <c r="B202" s="4"/>
      <c r="C202">
        <v>1</v>
      </c>
      <c r="D202" t="s">
        <v>56</v>
      </c>
      <c r="E202" s="4">
        <v>44223.40004054398</v>
      </c>
      <c r="F202" t="s">
        <v>693</v>
      </c>
      <c r="G202" s="1">
        <v>44254.274305555555</v>
      </c>
      <c r="H20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2" t="s">
        <v>596</v>
      </c>
      <c r="J202" t="str">
        <f>VLOOKUP(Table_SSQL1022_altairprod_TBL_WORKORDER[[#This Row],[FK_CODE_PMSHEET]],[1]!Tableau_Lancer_la_requête_à_partir_de_ALTAIR91024[[FK_CODE_PMSHEET]:[DESCRIPTION]],4,FALSE)</f>
        <v>EXTRUDEUR</v>
      </c>
      <c r="K202" t="s">
        <v>694</v>
      </c>
      <c r="L202" t="str">
        <f>RIGHT(LEFT(Table_SSQL1022_altairprod_TBL_WORKORDER[[#This Row],[Location]],7),4)</f>
        <v>PRX1</v>
      </c>
      <c r="M202" t="s">
        <v>695</v>
      </c>
      <c r="N202" t="s">
        <v>696</v>
      </c>
      <c r="Q202" t="s">
        <v>24</v>
      </c>
      <c r="S202" t="s">
        <v>25</v>
      </c>
    </row>
    <row r="203" spans="2:19" x14ac:dyDescent="0.25">
      <c r="B203" s="4"/>
      <c r="C203">
        <v>1</v>
      </c>
      <c r="D203" t="s">
        <v>56</v>
      </c>
      <c r="E203" s="4">
        <v>44223.400047604169</v>
      </c>
      <c r="F203" t="s">
        <v>697</v>
      </c>
      <c r="G203" s="1">
        <v>44253.622916666667</v>
      </c>
      <c r="H20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03" t="s">
        <v>183</v>
      </c>
      <c r="J203" t="e">
        <f>VLOOKUP(Table_SSQL1022_altairprod_TBL_WORKORDER[[#This Row],[FK_CODE_PMSHEET]],[1]!Tableau_Lancer_la_requête_à_partir_de_ALTAIR91024[[FK_CODE_PMSHEET]:[DESCRIPTION]],4,FALSE)</f>
        <v>#N/A</v>
      </c>
      <c r="K203" t="s">
        <v>698</v>
      </c>
      <c r="L203" t="str">
        <f>RIGHT(LEFT(Table_SSQL1022_altairprod_TBL_WORKORDER[[#This Row],[Location]],7),4)</f>
        <v>PRGG</v>
      </c>
      <c r="M203" t="s">
        <v>699</v>
      </c>
      <c r="N203" t="s">
        <v>700</v>
      </c>
      <c r="Q203" t="s">
        <v>24</v>
      </c>
      <c r="S203" t="s">
        <v>25</v>
      </c>
    </row>
    <row r="204" spans="2:19" x14ac:dyDescent="0.25">
      <c r="B204" s="4">
        <v>44223.648043668982</v>
      </c>
      <c r="C204">
        <v>8</v>
      </c>
      <c r="D204" t="s">
        <v>18</v>
      </c>
      <c r="E204" s="4">
        <v>44223.639194525465</v>
      </c>
      <c r="F204" t="s">
        <v>701</v>
      </c>
      <c r="G204" s="1">
        <v>44450.958333333336</v>
      </c>
      <c r="H20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2021_P10</v>
      </c>
      <c r="I204" t="s">
        <v>100</v>
      </c>
      <c r="J204" t="str">
        <f>VLOOKUP(Table_SSQL1022_altairprod_TBL_WORKORDER[[#This Row],[FK_CODE_PMSHEET]],[1]!Tableau_Lancer_la_requête_à_partir_de_ALTAIR91024[[FK_CODE_PMSHEET]:[DESCRIPTION]],4,FALSE)</f>
        <v>VALORISATION</v>
      </c>
      <c r="K204" t="s">
        <v>702</v>
      </c>
      <c r="L204" t="str">
        <f>RIGHT(LEFT(Table_SSQL1022_altairprod_TBL_WORKORDER[[#This Row],[Location]],7),4)</f>
        <v>PRX2</v>
      </c>
      <c r="M204" t="s">
        <v>703</v>
      </c>
      <c r="N204" t="s">
        <v>704</v>
      </c>
      <c r="Q204" t="s">
        <v>46</v>
      </c>
      <c r="S204" t="s">
        <v>25</v>
      </c>
    </row>
    <row r="205" spans="2:19" x14ac:dyDescent="0.25">
      <c r="B205" s="4"/>
      <c r="C205">
        <v>4</v>
      </c>
      <c r="D205" t="s">
        <v>56</v>
      </c>
      <c r="E205" s="4">
        <v>44224.400003819443</v>
      </c>
      <c r="F205" t="s">
        <v>705</v>
      </c>
      <c r="G205" s="1">
        <v>44254.958333333336</v>
      </c>
      <c r="H20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5" t="s">
        <v>245</v>
      </c>
      <c r="J205" t="str">
        <f>VLOOKUP(Table_SSQL1022_altairprod_TBL_WORKORDER[[#This Row],[FK_CODE_PMSHEET]],[1]!Tableau_Lancer_la_requête_à_partir_de_ALTAIR91024[[FK_CODE_PMSHEET]:[DESCRIPTION]],4,FALSE)</f>
        <v>ENROBAGE</v>
      </c>
      <c r="K205" t="s">
        <v>246</v>
      </c>
      <c r="L205" t="str">
        <f>RIGHT(LEFT(Table_SSQL1022_altairprod_TBL_WORKORDER[[#This Row],[Location]],7),4)</f>
        <v>PRX1</v>
      </c>
      <c r="M205" t="s">
        <v>706</v>
      </c>
      <c r="N205" t="s">
        <v>707</v>
      </c>
      <c r="Q205" t="s">
        <v>684</v>
      </c>
      <c r="R205" t="s">
        <v>366</v>
      </c>
      <c r="S205" t="s">
        <v>98</v>
      </c>
    </row>
    <row r="206" spans="2:19" x14ac:dyDescent="0.25">
      <c r="B206" s="4"/>
      <c r="C206">
        <v>0.5</v>
      </c>
      <c r="D206" t="s">
        <v>56</v>
      </c>
      <c r="E206" s="4">
        <v>44224.400014548613</v>
      </c>
      <c r="F206" t="s">
        <v>708</v>
      </c>
      <c r="G206" s="1">
        <v>44254.479166666664</v>
      </c>
      <c r="H20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6" t="s">
        <v>27</v>
      </c>
      <c r="J206" t="str">
        <f>VLOOKUP(Table_SSQL1022_altairprod_TBL_WORKORDER[[#This Row],[FK_CODE_PMSHEET]],[1]!Tableau_Lancer_la_requête_à_partir_de_ALTAIR91024[[FK_CODE_PMSHEET]:[DESCRIPTION]],4,FALSE)</f>
        <v>SECHEUR</v>
      </c>
      <c r="K206" t="s">
        <v>709</v>
      </c>
      <c r="L206" t="str">
        <f>RIGHT(LEFT(Table_SSQL1022_altairprod_TBL_WORKORDER[[#This Row],[Location]],7),4)</f>
        <v>PRX1</v>
      </c>
      <c r="M206" t="s">
        <v>710</v>
      </c>
      <c r="N206" t="s">
        <v>711</v>
      </c>
      <c r="Q206" t="s">
        <v>24</v>
      </c>
      <c r="S206" t="s">
        <v>25</v>
      </c>
    </row>
    <row r="207" spans="2:19" x14ac:dyDescent="0.25">
      <c r="B207" s="4"/>
      <c r="C207">
        <v>1</v>
      </c>
      <c r="D207" t="s">
        <v>56</v>
      </c>
      <c r="E207" s="4">
        <v>44224.40001701389</v>
      </c>
      <c r="F207" t="s">
        <v>712</v>
      </c>
      <c r="G207" s="1">
        <v>44254.44027777778</v>
      </c>
      <c r="H20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7" t="s">
        <v>538</v>
      </c>
      <c r="J207" t="str">
        <f>VLOOKUP(Table_SSQL1022_altairprod_TBL_WORKORDER[[#This Row],[FK_CODE_PMSHEET]],[1]!Tableau_Lancer_la_requête_à_partir_de_ALTAIR91024[[FK_CODE_PMSHEET]:[DESCRIPTION]],4,FALSE)</f>
        <v>VALORISATION</v>
      </c>
      <c r="K207" t="s">
        <v>713</v>
      </c>
      <c r="L207" t="str">
        <f>RIGHT(LEFT(Table_SSQL1022_altairprod_TBL_WORKORDER[[#This Row],[Location]],7),4)</f>
        <v>PRX1</v>
      </c>
      <c r="M207" t="s">
        <v>714</v>
      </c>
      <c r="N207" t="s">
        <v>715</v>
      </c>
      <c r="Q207" t="s">
        <v>24</v>
      </c>
      <c r="S207" t="s">
        <v>25</v>
      </c>
    </row>
    <row r="208" spans="2:19" x14ac:dyDescent="0.25">
      <c r="B208" s="4"/>
      <c r="C208">
        <v>3</v>
      </c>
      <c r="D208" t="s">
        <v>56</v>
      </c>
      <c r="E208" s="4">
        <v>44224.400020138892</v>
      </c>
      <c r="F208" t="s">
        <v>716</v>
      </c>
      <c r="G208" s="1">
        <v>44254.595833333333</v>
      </c>
      <c r="H20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8" t="s">
        <v>245</v>
      </c>
      <c r="J208" t="str">
        <f>VLOOKUP(Table_SSQL1022_altairprod_TBL_WORKORDER[[#This Row],[FK_CODE_PMSHEET]],[1]!Tableau_Lancer_la_requête_à_partir_de_ALTAIR91024[[FK_CODE_PMSHEET]:[DESCRIPTION]],4,FALSE)</f>
        <v>ENROBAGE</v>
      </c>
      <c r="K208" t="s">
        <v>717</v>
      </c>
      <c r="L208" t="str">
        <f>RIGHT(LEFT(Table_SSQL1022_altairprod_TBL_WORKORDER[[#This Row],[Location]],7),4)</f>
        <v>PRX1</v>
      </c>
      <c r="M208" t="s">
        <v>718</v>
      </c>
      <c r="N208" t="s">
        <v>719</v>
      </c>
      <c r="Q208" t="s">
        <v>24</v>
      </c>
      <c r="S208" t="s">
        <v>25</v>
      </c>
    </row>
    <row r="209" spans="2:19" x14ac:dyDescent="0.25">
      <c r="B209" s="4"/>
      <c r="C209">
        <v>3</v>
      </c>
      <c r="D209" t="s">
        <v>56</v>
      </c>
      <c r="E209" s="4">
        <v>44224.400021909722</v>
      </c>
      <c r="F209" t="s">
        <v>720</v>
      </c>
      <c r="G209" s="1">
        <v>44254.598611111112</v>
      </c>
      <c r="H20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09" t="s">
        <v>245</v>
      </c>
      <c r="J209" t="str">
        <f>VLOOKUP(Table_SSQL1022_altairprod_TBL_WORKORDER[[#This Row],[FK_CODE_PMSHEET]],[1]!Tableau_Lancer_la_requête_à_partir_de_ALTAIR91024[[FK_CODE_PMSHEET]:[DESCRIPTION]],4,FALSE)</f>
        <v>ENROBAGE</v>
      </c>
      <c r="K209" t="s">
        <v>717</v>
      </c>
      <c r="L209" t="str">
        <f>RIGHT(LEFT(Table_SSQL1022_altairprod_TBL_WORKORDER[[#This Row],[Location]],7),4)</f>
        <v>PRX1</v>
      </c>
      <c r="M209" t="s">
        <v>721</v>
      </c>
      <c r="N209" t="s">
        <v>722</v>
      </c>
      <c r="Q209" t="s">
        <v>24</v>
      </c>
      <c r="S209" t="s">
        <v>25</v>
      </c>
    </row>
    <row r="210" spans="2:19" x14ac:dyDescent="0.25">
      <c r="B210" s="4"/>
      <c r="C210">
        <v>1.5</v>
      </c>
      <c r="D210" t="s">
        <v>56</v>
      </c>
      <c r="E210" s="4">
        <v>44224.400024849536</v>
      </c>
      <c r="F210" t="s">
        <v>723</v>
      </c>
      <c r="G210" s="1">
        <v>44254.958333333336</v>
      </c>
      <c r="H21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0" t="s">
        <v>245</v>
      </c>
      <c r="J210" t="str">
        <f>VLOOKUP(Table_SSQL1022_altairprod_TBL_WORKORDER[[#This Row],[FK_CODE_PMSHEET]],[1]!Tableau_Lancer_la_requête_à_partir_de_ALTAIR91024[[FK_CODE_PMSHEET]:[DESCRIPTION]],4,FALSE)</f>
        <v>ENROBAGE</v>
      </c>
      <c r="K210" t="s">
        <v>724</v>
      </c>
      <c r="L210" t="str">
        <f>RIGHT(LEFT(Table_SSQL1022_altairprod_TBL_WORKORDER[[#This Row],[Location]],7),4)</f>
        <v>PRX1</v>
      </c>
      <c r="M210" t="s">
        <v>725</v>
      </c>
      <c r="N210" t="s">
        <v>726</v>
      </c>
      <c r="Q210" t="s">
        <v>46</v>
      </c>
      <c r="S210" t="s">
        <v>25</v>
      </c>
    </row>
    <row r="211" spans="2:19" x14ac:dyDescent="0.25">
      <c r="B211" s="4"/>
      <c r="C211">
        <v>1.5</v>
      </c>
      <c r="D211" t="s">
        <v>56</v>
      </c>
      <c r="E211" s="4">
        <v>44224.400031134261</v>
      </c>
      <c r="F211" t="s">
        <v>727</v>
      </c>
      <c r="G211" s="1">
        <v>44254.418055555558</v>
      </c>
      <c r="H21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1" t="s">
        <v>281</v>
      </c>
      <c r="J211" t="str">
        <f>VLOOKUP(Table_SSQL1022_altairprod_TBL_WORKORDER[[#This Row],[FK_CODE_PMSHEET]],[1]!Tableau_Lancer_la_requête_à_partir_de_ALTAIR91024[[FK_CODE_PMSHEET]:[DESCRIPTION]],4,FALSE)</f>
        <v>M1-AUTOMATISME</v>
      </c>
      <c r="K211" t="s">
        <v>728</v>
      </c>
      <c r="L211" t="str">
        <f>RIGHT(LEFT(Table_SSQL1022_altairprod_TBL_WORKORDER[[#This Row],[Location]],7),4)</f>
        <v>PRX1</v>
      </c>
      <c r="M211" t="s">
        <v>729</v>
      </c>
      <c r="N211" t="s">
        <v>730</v>
      </c>
      <c r="Q211" t="s">
        <v>24</v>
      </c>
      <c r="S211" t="s">
        <v>25</v>
      </c>
    </row>
    <row r="212" spans="2:19" x14ac:dyDescent="0.25">
      <c r="B212" s="4"/>
      <c r="C212">
        <v>0.5</v>
      </c>
      <c r="D212" t="s">
        <v>56</v>
      </c>
      <c r="E212" s="4">
        <v>44224.400035104169</v>
      </c>
      <c r="F212" t="s">
        <v>731</v>
      </c>
      <c r="G212" s="1">
        <v>44254.620138888888</v>
      </c>
      <c r="H21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2" t="s">
        <v>217</v>
      </c>
      <c r="J212" t="str">
        <f>VLOOKUP(Table_SSQL1022_altairprod_TBL_WORKORDER[[#This Row],[FK_CODE_PMSHEET]],[1]!Tableau_Lancer_la_requête_à_partir_de_ALTAIR91024[[FK_CODE_PMSHEET]:[DESCRIPTION]],4,FALSE)</f>
        <v>M1-ALIMENTATION</v>
      </c>
      <c r="K212" t="s">
        <v>732</v>
      </c>
      <c r="L212" t="str">
        <f>RIGHT(LEFT(Table_SSQL1022_altairprod_TBL_WORKORDER[[#This Row],[Location]],7),4)</f>
        <v>PRX1</v>
      </c>
      <c r="M212" t="s">
        <v>733</v>
      </c>
      <c r="N212" t="s">
        <v>734</v>
      </c>
      <c r="Q212" t="s">
        <v>24</v>
      </c>
      <c r="S212" t="s">
        <v>25</v>
      </c>
    </row>
    <row r="213" spans="2:19" x14ac:dyDescent="0.25">
      <c r="B213" s="4"/>
      <c r="C213">
        <v>0.5</v>
      </c>
      <c r="D213" t="s">
        <v>56</v>
      </c>
      <c r="E213" s="4">
        <v>44224.400037349536</v>
      </c>
      <c r="F213" t="s">
        <v>735</v>
      </c>
      <c r="G213" s="1">
        <v>44254.504861111112</v>
      </c>
      <c r="H21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3" t="s">
        <v>596</v>
      </c>
      <c r="J213" t="str">
        <f>VLOOKUP(Table_SSQL1022_altairprod_TBL_WORKORDER[[#This Row],[FK_CODE_PMSHEET]],[1]!Tableau_Lancer_la_requête_à_partir_de_ALTAIR91024[[FK_CODE_PMSHEET]:[DESCRIPTION]],4,FALSE)</f>
        <v>EXTRUDEUR</v>
      </c>
      <c r="K213" t="s">
        <v>654</v>
      </c>
      <c r="L213" t="str">
        <f>RIGHT(LEFT(Table_SSQL1022_altairprod_TBL_WORKORDER[[#This Row],[Location]],7),4)</f>
        <v>PRX1</v>
      </c>
      <c r="M213" t="s">
        <v>736</v>
      </c>
      <c r="N213" t="s">
        <v>737</v>
      </c>
      <c r="Q213" t="s">
        <v>24</v>
      </c>
      <c r="S213" t="s">
        <v>25</v>
      </c>
    </row>
    <row r="214" spans="2:19" x14ac:dyDescent="0.25">
      <c r="B214" s="4"/>
      <c r="C214">
        <v>1</v>
      </c>
      <c r="D214" t="s">
        <v>56</v>
      </c>
      <c r="E214" s="4">
        <v>44225.400001851849</v>
      </c>
      <c r="F214" t="s">
        <v>738</v>
      </c>
      <c r="G214" s="1">
        <v>44256</v>
      </c>
      <c r="H21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4" t="s">
        <v>245</v>
      </c>
      <c r="J214" t="str">
        <f>VLOOKUP(Table_SSQL1022_altairprod_TBL_WORKORDER[[#This Row],[FK_CODE_PMSHEET]],[1]!Tableau_Lancer_la_requête_à_partir_de_ALTAIR91024[[FK_CODE_PMSHEET]:[DESCRIPTION]],4,FALSE)</f>
        <v>ENROBAGE</v>
      </c>
      <c r="K214" t="s">
        <v>661</v>
      </c>
      <c r="L214" t="str">
        <f>RIGHT(LEFT(Table_SSQL1022_altairprod_TBL_WORKORDER[[#This Row],[Location]],7),4)</f>
        <v>PRX1</v>
      </c>
      <c r="M214" t="s">
        <v>739</v>
      </c>
      <c r="N214" t="s">
        <v>740</v>
      </c>
      <c r="Q214" t="s">
        <v>249</v>
      </c>
      <c r="S214" t="s">
        <v>25</v>
      </c>
    </row>
    <row r="215" spans="2:19" x14ac:dyDescent="0.25">
      <c r="B215" s="4"/>
      <c r="C215">
        <v>2.5</v>
      </c>
      <c r="D215" t="s">
        <v>56</v>
      </c>
      <c r="E215" s="4">
        <v>44225.400007372686</v>
      </c>
      <c r="F215" t="s">
        <v>73</v>
      </c>
      <c r="G215" s="1">
        <v>44256</v>
      </c>
      <c r="H21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5" t="s">
        <v>74</v>
      </c>
      <c r="J215" t="str">
        <f>VLOOKUP(Table_SSQL1022_altairprod_TBL_WORKORDER[[#This Row],[FK_CODE_PMSHEET]],[1]!Tableau_Lancer_la_requête_à_partir_de_ALTAIR91024[[FK_CODE_PMSHEET]:[DESCRIPTION]],4,FALSE)</f>
        <v>REFROIDISSEUR</v>
      </c>
      <c r="K215" t="s">
        <v>75</v>
      </c>
      <c r="L215" t="str">
        <f>RIGHT(LEFT(Table_SSQL1022_altairprod_TBL_WORKORDER[[#This Row],[Location]],7),4)</f>
        <v>PRX2</v>
      </c>
      <c r="M215" t="s">
        <v>741</v>
      </c>
      <c r="N215" t="s">
        <v>77</v>
      </c>
      <c r="Q215" t="s">
        <v>24</v>
      </c>
      <c r="S215" t="s">
        <v>25</v>
      </c>
    </row>
    <row r="216" spans="2:19" x14ac:dyDescent="0.25">
      <c r="B216" s="4"/>
      <c r="C216">
        <v>8</v>
      </c>
      <c r="D216" t="s">
        <v>56</v>
      </c>
      <c r="E216" s="4">
        <v>44225.400016122687</v>
      </c>
      <c r="F216" t="s">
        <v>742</v>
      </c>
      <c r="G216" s="1">
        <v>44256</v>
      </c>
      <c r="H21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6" t="s">
        <v>42</v>
      </c>
      <c r="J216" t="e">
        <f>VLOOKUP(Table_SSQL1022_altairprod_TBL_WORKORDER[[#This Row],[FK_CODE_PMSHEET]],[1]!Tableau_Lancer_la_requête_à_partir_de_ALTAIR91024[[FK_CODE_PMSHEET]:[DESCRIPTION]],4,FALSE)</f>
        <v>#N/A</v>
      </c>
      <c r="K216" t="s">
        <v>635</v>
      </c>
      <c r="L216" t="str">
        <f>RIGHT(LEFT(Table_SSQL1022_altairprod_TBL_WORKORDER[[#This Row],[Location]],7),4)</f>
        <v>PRGG</v>
      </c>
      <c r="M216" t="s">
        <v>743</v>
      </c>
      <c r="N216" t="s">
        <v>744</v>
      </c>
      <c r="Q216" t="s">
        <v>24</v>
      </c>
      <c r="S216" t="s">
        <v>25</v>
      </c>
    </row>
    <row r="217" spans="2:19" x14ac:dyDescent="0.25">
      <c r="B217" s="4"/>
      <c r="C217">
        <v>2</v>
      </c>
      <c r="D217" t="s">
        <v>56</v>
      </c>
      <c r="E217" s="4">
        <v>44229.400004826392</v>
      </c>
      <c r="F217" t="s">
        <v>830</v>
      </c>
      <c r="G217" s="1">
        <v>44259.611805555556</v>
      </c>
      <c r="H21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7" t="s">
        <v>37</v>
      </c>
      <c r="J217" t="str">
        <f>VLOOKUP(Table_SSQL1022_altairprod_TBL_WORKORDER[[#This Row],[FK_CODE_PMSHEET]],[1]!Tableau_Lancer_la_requête_à_partir_de_ALTAIR91024[[FK_CODE_PMSHEET]:[DESCRIPTION]],4,FALSE)</f>
        <v>TRANSFERT MATIÈRE BROYÉE</v>
      </c>
      <c r="K217" t="s">
        <v>831</v>
      </c>
      <c r="L217" t="str">
        <f>RIGHT(LEFT(Table_SSQL1022_altairprod_TBL_WORKORDER[[#This Row],[Location]],7),4)</f>
        <v>PRGG</v>
      </c>
      <c r="M217" t="s">
        <v>832</v>
      </c>
      <c r="N217" t="s">
        <v>833</v>
      </c>
      <c r="Q217" t="s">
        <v>24</v>
      </c>
      <c r="S217" t="s">
        <v>25</v>
      </c>
    </row>
    <row r="218" spans="2:19" x14ac:dyDescent="0.25">
      <c r="B218" s="4"/>
      <c r="C218">
        <v>1.5</v>
      </c>
      <c r="D218" t="s">
        <v>56</v>
      </c>
      <c r="E218" s="4">
        <v>44229.4000241088</v>
      </c>
      <c r="F218" t="s">
        <v>834</v>
      </c>
      <c r="G218" s="1">
        <v>44259.609722222223</v>
      </c>
      <c r="H218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18" t="s">
        <v>37</v>
      </c>
      <c r="J218" t="e">
        <f>VLOOKUP(Table_SSQL1022_altairprod_TBL_WORKORDER[[#This Row],[FK_CODE_PMSHEET]],[1]!Tableau_Lancer_la_requête_à_partir_de_ALTAIR91024[[FK_CODE_PMSHEET]:[DESCRIPTION]],4,FALSE)</f>
        <v>#N/A</v>
      </c>
      <c r="K218" t="s">
        <v>835</v>
      </c>
      <c r="L218" t="str">
        <f>RIGHT(LEFT(Table_SSQL1022_altairprod_TBL_WORKORDER[[#This Row],[Location]],7),4)</f>
        <v>PRGG</v>
      </c>
      <c r="M218" t="s">
        <v>836</v>
      </c>
      <c r="N218" t="s">
        <v>837</v>
      </c>
      <c r="Q218" t="s">
        <v>24</v>
      </c>
      <c r="S218" t="s">
        <v>25</v>
      </c>
    </row>
    <row r="219" spans="2:19" x14ac:dyDescent="0.25">
      <c r="B219" s="4"/>
      <c r="C219">
        <v>5</v>
      </c>
      <c r="D219" t="s">
        <v>56</v>
      </c>
      <c r="E219" s="4">
        <v>44217.400006828706</v>
      </c>
      <c r="F219" t="s">
        <v>575</v>
      </c>
      <c r="G219" s="1">
        <v>44248.354166666664</v>
      </c>
      <c r="H219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19" t="s">
        <v>89</v>
      </c>
      <c r="J219" t="str">
        <f>VLOOKUP(Table_SSQL1022_altairprod_TBL_WORKORDER[[#This Row],[FK_CODE_PMSHEET]],[1]!Tableau_Lancer_la_requête_à_partir_de_ALTAIR91024[[FK_CODE_PMSHEET]:[DESCRIPTION]],4,FALSE)</f>
        <v>RECEPTION-PULVERULENT</v>
      </c>
      <c r="K219" t="s">
        <v>576</v>
      </c>
      <c r="L219" t="str">
        <f>RIGHT(LEFT(Table_SSQL1022_altairprod_TBL_WORKORDER[[#This Row],[Location]],7),4)</f>
        <v>PRRE</v>
      </c>
      <c r="M219" t="s">
        <v>577</v>
      </c>
      <c r="N219" t="s">
        <v>578</v>
      </c>
      <c r="Q219" t="s">
        <v>46</v>
      </c>
      <c r="S219" t="s">
        <v>25</v>
      </c>
    </row>
    <row r="220" spans="2:19" x14ac:dyDescent="0.25">
      <c r="B220" s="4"/>
      <c r="C220">
        <v>1</v>
      </c>
      <c r="D220" t="s">
        <v>56</v>
      </c>
      <c r="E220" s="4">
        <v>44225.400031944446</v>
      </c>
      <c r="F220" t="s">
        <v>657</v>
      </c>
      <c r="G220" s="1">
        <v>44256</v>
      </c>
      <c r="H220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20" t="s">
        <v>286</v>
      </c>
      <c r="J220" t="e">
        <f>VLOOKUP(Table_SSQL1022_altairprod_TBL_WORKORDER[[#This Row],[FK_CODE_PMSHEET]],[1]!Tableau_Lancer_la_requête_à_partir_de_ALTAIR91024[[FK_CODE_PMSHEET]:[DESCRIPTION]],4,FALSE)</f>
        <v>#N/A</v>
      </c>
      <c r="K220" t="s">
        <v>509</v>
      </c>
      <c r="L220" t="str">
        <f>RIGHT(LEFT(Table_SSQL1022_altairprod_TBL_WORKORDER[[#This Row],[Location]],7),4)</f>
        <v>PRCO</v>
      </c>
      <c r="M220" t="s">
        <v>658</v>
      </c>
      <c r="N220" t="s">
        <v>659</v>
      </c>
      <c r="Q220" t="s">
        <v>24</v>
      </c>
      <c r="S220" t="s">
        <v>25</v>
      </c>
    </row>
    <row r="221" spans="2:19" x14ac:dyDescent="0.25">
      <c r="B221" s="4"/>
      <c r="C221">
        <v>0.5</v>
      </c>
      <c r="D221" t="s">
        <v>56</v>
      </c>
      <c r="E221" s="4">
        <v>44227.400000312497</v>
      </c>
      <c r="F221" t="s">
        <v>660</v>
      </c>
      <c r="G221" s="1">
        <v>44256.488194444442</v>
      </c>
      <c r="H221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21" t="s">
        <v>245</v>
      </c>
      <c r="J221" t="str">
        <f>VLOOKUP(Table_SSQL1022_altairprod_TBL_WORKORDER[[#This Row],[FK_CODE_PMSHEET]],[1]!Tableau_Lancer_la_requête_à_partir_de_ALTAIR91024[[FK_CODE_PMSHEET]:[DESCRIPTION]],4,FALSE)</f>
        <v>ENROBAGE</v>
      </c>
      <c r="K221" t="s">
        <v>661</v>
      </c>
      <c r="L221" t="str">
        <f>RIGHT(LEFT(Table_SSQL1022_altairprod_TBL_WORKORDER[[#This Row],[Location]],7),4)</f>
        <v>PRX1</v>
      </c>
      <c r="M221" t="s">
        <v>662</v>
      </c>
      <c r="N221" t="s">
        <v>663</v>
      </c>
      <c r="Q221" t="s">
        <v>249</v>
      </c>
      <c r="S221" t="s">
        <v>25</v>
      </c>
    </row>
    <row r="222" spans="2:19" x14ac:dyDescent="0.25">
      <c r="B222" s="4"/>
      <c r="C222">
        <v>2.5</v>
      </c>
      <c r="D222" t="s">
        <v>56</v>
      </c>
      <c r="E222" s="4">
        <v>44227.400009224541</v>
      </c>
      <c r="F222" t="s">
        <v>109</v>
      </c>
      <c r="G222" s="1">
        <v>44258</v>
      </c>
      <c r="H222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22" t="s">
        <v>84</v>
      </c>
      <c r="J222" t="str">
        <f>VLOOKUP(Table_SSQL1022_altairprod_TBL_WORKORDER[[#This Row],[FK_CODE_PMSHEET]],[1]!Tableau_Lancer_la_requête_à_partir_de_ALTAIR91024[[FK_CODE_PMSHEET]:[DESCRIPTION]],4,FALSE)</f>
        <v>SECHEUR</v>
      </c>
      <c r="K222" t="s">
        <v>110</v>
      </c>
      <c r="L222" t="str">
        <f>RIGHT(LEFT(Table_SSQL1022_altairprod_TBL_WORKORDER[[#This Row],[Location]],7),4)</f>
        <v>PRX2</v>
      </c>
      <c r="M222" t="s">
        <v>664</v>
      </c>
      <c r="N222" t="s">
        <v>112</v>
      </c>
      <c r="Q222" t="s">
        <v>24</v>
      </c>
      <c r="S222" t="s">
        <v>25</v>
      </c>
    </row>
    <row r="223" spans="2:19" x14ac:dyDescent="0.25">
      <c r="B223" s="4"/>
      <c r="C223">
        <v>2.5</v>
      </c>
      <c r="D223" t="s">
        <v>56</v>
      </c>
      <c r="E223" s="4">
        <v>44227.400014432867</v>
      </c>
      <c r="F223" t="s">
        <v>371</v>
      </c>
      <c r="G223" s="1">
        <v>44257</v>
      </c>
      <c r="H223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23" t="s">
        <v>27</v>
      </c>
      <c r="J223" t="str">
        <f>VLOOKUP(Table_SSQL1022_altairprod_TBL_WORKORDER[[#This Row],[FK_CODE_PMSHEET]],[1]!Tableau_Lancer_la_requête_à_partir_de_ALTAIR91024[[FK_CODE_PMSHEET]:[DESCRIPTION]],4,FALSE)</f>
        <v>SECHEUR</v>
      </c>
      <c r="K223" t="s">
        <v>372</v>
      </c>
      <c r="L223" t="str">
        <f>RIGHT(LEFT(Table_SSQL1022_altairprod_TBL_WORKORDER[[#This Row],[Location]],7),4)</f>
        <v>PRX1</v>
      </c>
      <c r="M223" t="s">
        <v>665</v>
      </c>
      <c r="N223" t="s">
        <v>374</v>
      </c>
      <c r="Q223" t="s">
        <v>24</v>
      </c>
      <c r="S223" t="s">
        <v>25</v>
      </c>
    </row>
    <row r="224" spans="2:19" x14ac:dyDescent="0.25">
      <c r="B224" s="4"/>
      <c r="C224">
        <v>1</v>
      </c>
      <c r="D224" t="s">
        <v>56</v>
      </c>
      <c r="E224" s="4">
        <v>44227.400020949077</v>
      </c>
      <c r="F224" t="s">
        <v>666</v>
      </c>
      <c r="G224" s="1">
        <v>44242</v>
      </c>
      <c r="H224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24" t="s">
        <v>245</v>
      </c>
      <c r="J224" t="e">
        <f>VLOOKUP(Table_SSQL1022_altairprod_TBL_WORKORDER[[#This Row],[FK_CODE_PMSHEET]],[1]!Tableau_Lancer_la_requête_à_partir_de_ALTAIR91024[[FK_CODE_PMSHEET]:[DESCRIPTION]],4,FALSE)</f>
        <v>#N/A</v>
      </c>
      <c r="L224" t="str">
        <f>RIGHT(LEFT(Table_SSQL1022_altairprod_TBL_WORKORDER[[#This Row],[Location]],7),4)</f>
        <v>PRX1</v>
      </c>
      <c r="M224" t="s">
        <v>667</v>
      </c>
      <c r="N224" t="s">
        <v>668</v>
      </c>
      <c r="Q224" t="s">
        <v>46</v>
      </c>
      <c r="S224" t="s">
        <v>25</v>
      </c>
    </row>
    <row r="225" spans="2:19" x14ac:dyDescent="0.25">
      <c r="B225" s="4"/>
      <c r="C225">
        <v>1</v>
      </c>
      <c r="D225" t="s">
        <v>56</v>
      </c>
      <c r="E225" s="4">
        <v>44227.40003005787</v>
      </c>
      <c r="F225" t="s">
        <v>838</v>
      </c>
      <c r="G225" s="1">
        <v>44242</v>
      </c>
      <c r="H225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25" t="s">
        <v>748</v>
      </c>
      <c r="J225" t="e">
        <f>VLOOKUP(Table_SSQL1022_altairprod_TBL_WORKORDER[[#This Row],[FK_CODE_PMSHEET]],[1]!Tableau_Lancer_la_requête_à_partir_de_ALTAIR91024[[FK_CODE_PMSHEET]:[DESCRIPTION]],4,FALSE)</f>
        <v>#N/A</v>
      </c>
      <c r="L225" t="str">
        <f>RIGHT(LEFT(Table_SSQL1022_altairprod_TBL_WORKORDER[[#This Row],[Location]],7),4)</f>
        <v>PRX3</v>
      </c>
      <c r="M225" t="s">
        <v>839</v>
      </c>
      <c r="N225" t="s">
        <v>840</v>
      </c>
      <c r="Q225" t="s">
        <v>24</v>
      </c>
      <c r="S225" t="s">
        <v>25</v>
      </c>
    </row>
    <row r="226" spans="2:19" x14ac:dyDescent="0.25">
      <c r="B226" s="4"/>
      <c r="C226">
        <v>1</v>
      </c>
      <c r="D226" t="s">
        <v>56</v>
      </c>
      <c r="E226" s="4">
        <v>44227.400032060184</v>
      </c>
      <c r="F226" t="s">
        <v>841</v>
      </c>
      <c r="G226" s="1">
        <v>44242</v>
      </c>
      <c r="H226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2021_P02</v>
      </c>
      <c r="I226" t="s">
        <v>32</v>
      </c>
      <c r="J226" t="e">
        <f>VLOOKUP(Table_SSQL1022_altairprod_TBL_WORKORDER[[#This Row],[FK_CODE_PMSHEET]],[1]!Tableau_Lancer_la_requête_à_partir_de_ALTAIR91024[[FK_CODE_PMSHEET]:[DESCRIPTION]],4,FALSE)</f>
        <v>#N/A</v>
      </c>
      <c r="L226" t="str">
        <f>RIGHT(LEFT(Table_SSQL1022_altairprod_TBL_WORKORDER[[#This Row],[Location]],7),4)</f>
        <v>PRX5</v>
      </c>
      <c r="M226" t="s">
        <v>842</v>
      </c>
      <c r="N226" t="s">
        <v>843</v>
      </c>
      <c r="Q226" t="s">
        <v>24</v>
      </c>
      <c r="S226" t="s">
        <v>25</v>
      </c>
    </row>
    <row r="227" spans="2:19" x14ac:dyDescent="0.25">
      <c r="B227" s="4"/>
      <c r="C227">
        <v>0.5</v>
      </c>
      <c r="D227" t="s">
        <v>56</v>
      </c>
      <c r="E227" s="4">
        <v>44227.400035798608</v>
      </c>
      <c r="F227" t="s">
        <v>844</v>
      </c>
      <c r="G227" s="1">
        <v>44257</v>
      </c>
      <c r="H227" t="str">
        <f>CONCATENATE(YEAR(Table_SSQL1022_altairprod_TBL_WORKORDER[[#This Row],[p_prevue]]),"_",VLOOKUP(Table_SSQL1022_altairprod_TBL_WORKORDER[[#This Row],[p_prevue]]-DATE(YEAR(Table_SSQL1022_altairprod_TBL_WORKORDER[[#This Row],[p_prevue]]),1,0),[1]Période!$D$6:$J$18,7,TRUE))</f>
        <v>2021_P03</v>
      </c>
      <c r="I227" t="s">
        <v>538</v>
      </c>
      <c r="J227" t="str">
        <f>VLOOKUP(Table_SSQL1022_altairprod_TBL_WORKORDER[[#This Row],[FK_CODE_PMSHEET]],[1]!Tableau_Lancer_la_requête_à_partir_de_ALTAIR91024[[FK_CODE_PMSHEET]:[DESCRIPTION]],4,FALSE)</f>
        <v>VALORISATION</v>
      </c>
      <c r="K227" t="s">
        <v>845</v>
      </c>
      <c r="L227" t="str">
        <f>RIGHT(LEFT(Table_SSQL1022_altairprod_TBL_WORKORDER[[#This Row],[Location]],7),4)</f>
        <v>PRX1</v>
      </c>
      <c r="M227" t="s">
        <v>846</v>
      </c>
      <c r="N227" t="s">
        <v>847</v>
      </c>
      <c r="Q227" t="s">
        <v>24</v>
      </c>
      <c r="S227" t="s">
        <v>25</v>
      </c>
    </row>
    <row r="236" spans="2:19" x14ac:dyDescent="0.25">
      <c r="F236" s="7"/>
    </row>
    <row r="237" spans="2:19" x14ac:dyDescent="0.25">
      <c r="J237" s="7"/>
    </row>
  </sheetData>
  <pageMargins left="0.7" right="0.7" top="0.75" bottom="0.75" header="0.3" footer="0.3"/>
  <pageSetup paperSize="8" scale="66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FE02-93C5-4414-BA71-72F009414EC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OT_Générés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Amblard, Olivier</dc:creator>
  <cp:lastModifiedBy>Amblard, Olivier</cp:lastModifiedBy>
  <dcterms:created xsi:type="dcterms:W3CDTF">2021-02-04T16:15:06Z</dcterms:created>
  <dcterms:modified xsi:type="dcterms:W3CDTF">2021-02-04T16:16:34Z</dcterms:modified>
</cp:coreProperties>
</file>