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ctrlProps/ctrlProp1.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ctrlProps/ctrlProp2.xml" ContentType="application/vnd.ms-excel.controlproperties+xml"/>
  <Override PartName="/xl/tables/table1.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53222"/>
  <mc:AlternateContent xmlns:mc="http://schemas.openxmlformats.org/markup-compatibility/2006">
    <mc:Choice Requires="x15">
      <x15ac:absPath xmlns:x15ac="http://schemas.microsoft.com/office/spreadsheetml/2010/11/ac" url="C:\Users\ng76788\Desktop\"/>
    </mc:Choice>
  </mc:AlternateContent>
  <bookViews>
    <workbookView xWindow="0" yWindow="0" windowWidth="15480" windowHeight="7200"/>
  </bookViews>
  <sheets>
    <sheet name="MAIN" sheetId="1" r:id="rId1"/>
    <sheet name="stock_brut" sheetId="12" r:id="rId2"/>
    <sheet name="Listes" sheetId="16" state="hidden" r:id="rId3"/>
    <sheet name="Admin" sheetId="20" state="hidden" r:id="rId4"/>
  </sheets>
  <functionGroups builtInGroupCount="18"/>
  <definedNames>
    <definedName name="_xlnm._FilterDatabase" localSheetId="0" hidden="1">MAIN!$A$13:$CN$216</definedName>
    <definedName name="_xlnm._FilterDatabase" localSheetId="1" hidden="1">stock_brut!$A$1:$I$3360</definedName>
    <definedName name="abc">#REF!</definedName>
    <definedName name="actif">#REF!</definedName>
    <definedName name="cleTri" comment="Pour le tri des colonnes suivant la date">MAIN!$O$10:$BP$10</definedName>
    <definedName name="col_active">MAIN!$O$1:$BP$1</definedName>
    <definedName name="col_type_prod">MAIN!$I$14:$I$216</definedName>
    <definedName name="der_colonne">MAIN!$BP:$BP</definedName>
    <definedName name="Enregistré">Listes!$D$4:$D$6</definedName>
    <definedName name="filtre1">Listes!$H$4:$H$9</definedName>
    <definedName name="fourn_peinture">Listes!$B$4:$B$7</definedName>
    <definedName name="ligneSelec_MAIN">MAIN!$D$1</definedName>
    <definedName name="MAIN_all_data">MAIN!$A$13:$BP$216</definedName>
    <definedName name="MAIN_Compagnie">MAIN!$O$6:$BP$6</definedName>
    <definedName name="MAIN_dateBesoin">MAIN!$O$10:$BP$10</definedName>
    <definedName name="MAIN_Fournisseurs">MAIN!$O$8:$BP$8</definedName>
    <definedName name="MAIN_Mouv">MAIN!$O$3:$BP$3</definedName>
    <definedName name="MAIN_MSN">MAIN!$O$5:$BP$5</definedName>
    <definedName name="MAIN_produits">MAIN!$D$14:$BP$216</definedName>
    <definedName name="MAIN_stock_cible">MAIN!$J$14:$J$216</definedName>
    <definedName name="of_ol" comment="numéros des OF et OL">MAIN!$O$4:$BP$4</definedName>
    <definedName name="oui_non">MAIN!$O$11:$BP$11</definedName>
    <definedName name="peremption_date">MAIN!$BQ$10:$CN$10</definedName>
    <definedName name="qté_produits">MAIN!$O$14:$BP$216</definedName>
    <definedName name="salle">Listes!$E$4:$E$8</definedName>
    <definedName name="start">MAIN!$O:$O</definedName>
    <definedName name="stock_actuel">MAIN!$M$14:$M$216</definedName>
    <definedName name="stock_bruts_date">stock_brut!$H$2:$H$1074</definedName>
    <definedName name="stock_bruts_qte">stock_brut!$F$2:$F$1074</definedName>
    <definedName name="stock_bruts_ref">stock_brut!$B$2:$B$1074</definedName>
    <definedName name="stocks_bruts">stock_brut!$A$2:$G$1048576</definedName>
    <definedName name="systeme">Listes!#REF!</definedName>
    <definedName name="test_list">Admin!$A$3:$B$3</definedName>
    <definedName name="traitement">MAIN!$O:$BP</definedName>
    <definedName name="travaux">listeChoix[Travaux]</definedName>
    <definedName name="type_prod">Listes!$F$4:$F$13</definedName>
    <definedName name="valorisation">MAIN!$B$14:$B$497</definedName>
    <definedName name="vieux_stock">MAIN!$L$14:$L$216</definedName>
    <definedName name="Z_17314BDC_1DD3_4F45_893A_0AA60E224E0B_.wvu.Cols" localSheetId="0" hidden="1">MAIN!#REF!,MAIN!#REF!,MAIN!#REF!,MAIN!#REF!,MAIN!#REF!,MAIN!#REF!,MAIN!#REF!,MAIN!#REF!,MAIN!#REF!,MAIN!#REF!,MAIN!#REF!,MAIN!#REF!,MAIN!#REF!,MAIN!#REF!,MAIN!#REF!,MAIN!#REF!,MAIN!#REF!,MAIN!#REF!,MAIN!#REF!,MAIN!#REF!,MAIN!#REF!,MAIN!#REF!,MAIN!#REF!,MAIN!#REF!,MAIN!#REF!,MAIN!#REF!,MAIN!#REF!,MAIN!#REF!,MAIN!#REF!,MAIN!#REF!,MAIN!#REF!,MAIN!#REF!,MAIN!#REF!,MAIN!#REF!,MAIN!#REF!,MAIN!#REF!,MAIN!#REF!,MAIN!#REF!,MAIN!#REF!,MAIN!#REF!,MAIN!#REF!,MAIN!#REF!,MAIN!#REF!,MAIN!#REF!,MAIN!#REF!,MAIN!#REF!,MAIN!#REF!,MAIN!#REF!,MAIN!#REF!,MAIN!#REF!,MAIN!#REF!,MAIN!#REF!,MAIN!#REF!,MAIN!#REF!,MAIN!#REF!,MAIN!#REF!,MAIN!#REF!,MAIN!#REF!,MAIN!#REF!,MAIN!#REF!,MAIN!#REF!,MAIN!#REF!,MAIN!#REF!,MAIN!#REF!,MAIN!#REF!,MAIN!#REF!,MAIN!#REF!,MAIN!#REF!,MAIN!#REF!,MAIN!#REF!,MAIN!#REF!,MAIN!#REF!,MAIN!#REF!,MAIN!#REF!,MAIN!#REF!,MAIN!#REF!,MAIN!#REF!,MAIN!#REF!,MAIN!#REF!,MAIN!#REF!,MAIN!#REF!,MAIN!#REF!,MAIN!#REF!,MAIN!#REF!,MAIN!#REF!,MAIN!#REF!,MAIN!#REF!,MAIN!#REF!,MAIN!#REF!,MAIN!#REF!,MAIN!#REF!,MAIN!#REF!,MAIN!#REF!,MAIN!#REF!,MAIN!#REF!,MAIN!#REF!,MAIN!#REF!,MAIN!#REF!,MAIN!#REF!,MAIN!#REF!,MAIN!#REF!,MAIN!#REF!,MAIN!#REF!,MAIN!#REF!,MAIN!#REF!,MAIN!#REF!,MAIN!#REF!,MAIN!#REF!,MAIN!#REF!,MAIN!#REF!,MAIN!#REF!,MAIN!#REF!,MAIN!#REF!,MAIN!#REF!,MAIN!#REF!,MAIN!#REF!,MAIN!#REF!,MAIN!#REF!,MAIN!#REF!,MAIN!#REF!,MAIN!#REF!,MAIN!$Z:$AA</definedName>
    <definedName name="Z_17314BDC_1DD3_4F45_893A_0AA60E224E0B_.wvu.FilterData" localSheetId="0" hidden="1">MAIN!$D$13:$AA$215</definedName>
    <definedName name="Z_17314BDC_1DD3_4F45_893A_0AA60E224E0B_.wvu.Rows" localSheetId="0" hidden="1">MAIN!#REF!,MAIN!$221:$221</definedName>
    <definedName name="zone">#REF!</definedName>
  </definedNames>
  <calcPr calcId="152511"/>
  <customWorkbookViews>
    <customWorkbookView name="FREITAS, Marlene (ATHOS AERONAUTIQUE) - Affichage personnalisé" guid="{17314BDC-1DD3-4F45-893A-0AA60E224E0B}" mergeInterval="0" personalView="1" maximized="1" xWindow="-8" yWindow="-8" windowWidth="1936" windowHeight="1056" activeSheetId="1"/>
  </customWorkbookViews>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I13" i="1" l="1"/>
  <c r="AI9" i="1"/>
  <c r="AW13" i="1" l="1"/>
  <c r="AV13" i="1"/>
  <c r="AV9" i="1"/>
  <c r="G12" i="1" l="1"/>
  <c r="BJ13" i="1"/>
  <c r="BJ9" i="1"/>
  <c r="BM13" i="1"/>
  <c r="BM9" i="1"/>
  <c r="AR13" i="1" l="1"/>
  <c r="AR9" i="1"/>
  <c r="A198" i="1" l="1"/>
  <c r="AW9" i="1" l="1"/>
  <c r="AT22" i="1" l="1"/>
  <c r="AU13" i="1" l="1"/>
  <c r="AU9" i="1"/>
  <c r="AZ13" i="1" l="1"/>
  <c r="AZ9" i="1"/>
  <c r="BE9" i="1" l="1"/>
  <c r="BE13" i="1"/>
  <c r="BP9" i="1"/>
  <c r="O9" i="1"/>
  <c r="P9" i="1"/>
  <c r="Q9" i="1"/>
  <c r="R9" i="1"/>
  <c r="S9" i="1"/>
  <c r="U9" i="1"/>
  <c r="V9" i="1"/>
  <c r="X9" i="1"/>
  <c r="Y9" i="1"/>
  <c r="Z9" i="1"/>
  <c r="AA9" i="1"/>
  <c r="AB9" i="1"/>
  <c r="AC9" i="1"/>
  <c r="AD9" i="1"/>
  <c r="AE9" i="1"/>
  <c r="AG9" i="1"/>
  <c r="AH9" i="1"/>
  <c r="AJ9" i="1"/>
  <c r="AK9" i="1"/>
  <c r="AL9" i="1"/>
  <c r="AM9" i="1"/>
  <c r="AN9" i="1"/>
  <c r="AO9" i="1"/>
  <c r="AP9" i="1"/>
  <c r="AQ9" i="1"/>
  <c r="BL9" i="1"/>
  <c r="AS9" i="1"/>
  <c r="AX9" i="1"/>
  <c r="AT9" i="1"/>
  <c r="AY9" i="1"/>
  <c r="BA9" i="1"/>
  <c r="BB9" i="1"/>
  <c r="BI9" i="1"/>
  <c r="BC9" i="1"/>
  <c r="BF9" i="1"/>
  <c r="BD9" i="1"/>
  <c r="BN9" i="1"/>
  <c r="BD13" i="1" l="1"/>
  <c r="BI13" i="1"/>
  <c r="AT13" i="1" l="1"/>
  <c r="AQ13" i="1" l="1"/>
  <c r="BO13" i="1" l="1"/>
  <c r="BO9" i="1"/>
  <c r="BF13" i="1"/>
  <c r="BL13" i="1" l="1"/>
  <c r="BG121" i="1" l="1"/>
  <c r="BG13" i="1" l="1"/>
  <c r="BG9" i="1"/>
  <c r="P13" i="1"/>
  <c r="Q13" i="1"/>
  <c r="R13" i="1"/>
  <c r="U13" i="1"/>
  <c r="V13" i="1"/>
  <c r="X13" i="1"/>
  <c r="Y13" i="1"/>
  <c r="Z13" i="1"/>
  <c r="AA13" i="1"/>
  <c r="AB13" i="1"/>
  <c r="AC13" i="1"/>
  <c r="AD13" i="1"/>
  <c r="AE13" i="1"/>
  <c r="AH13" i="1"/>
  <c r="AL13" i="1"/>
  <c r="AJ13" i="1"/>
  <c r="AK13" i="1"/>
  <c r="AN13" i="1"/>
  <c r="AO13" i="1"/>
  <c r="AM13" i="1"/>
  <c r="AP13" i="1"/>
  <c r="AS13" i="1"/>
  <c r="AY13" i="1"/>
  <c r="BA13" i="1"/>
  <c r="BB13" i="1"/>
  <c r="BC13" i="1"/>
  <c r="BN13" i="1"/>
  <c r="O13" i="1"/>
  <c r="M216" i="1"/>
  <c r="M17" i="1" l="1"/>
  <c r="M18" i="1"/>
  <c r="M19" i="1"/>
  <c r="M20" i="1"/>
  <c r="M21" i="1"/>
  <c r="M22" i="1"/>
  <c r="B22" i="1" s="1"/>
  <c r="M23" i="1"/>
  <c r="M24" i="1"/>
  <c r="M25" i="1"/>
  <c r="M26" i="1"/>
  <c r="M27" i="1"/>
  <c r="M28" i="1"/>
  <c r="M29" i="1"/>
  <c r="M30" i="1"/>
  <c r="M31" i="1"/>
  <c r="M32" i="1"/>
  <c r="M33" i="1"/>
  <c r="M34" i="1"/>
  <c r="M35" i="1"/>
  <c r="M36" i="1"/>
  <c r="M37" i="1"/>
  <c r="M38" i="1"/>
  <c r="M39" i="1"/>
  <c r="M40" i="1"/>
  <c r="M41" i="1"/>
  <c r="M42" i="1"/>
  <c r="M43" i="1"/>
  <c r="M44" i="1"/>
  <c r="M45" i="1"/>
  <c r="M46" i="1"/>
  <c r="M47" i="1"/>
  <c r="M48" i="1"/>
  <c r="M49" i="1"/>
  <c r="M50" i="1"/>
  <c r="M51" i="1"/>
  <c r="M52" i="1"/>
  <c r="M53" i="1"/>
  <c r="M54" i="1"/>
  <c r="M55" i="1"/>
  <c r="M56" i="1"/>
  <c r="M57" i="1"/>
  <c r="M58" i="1"/>
  <c r="M59" i="1"/>
  <c r="M60" i="1"/>
  <c r="M61" i="1"/>
  <c r="M62" i="1"/>
  <c r="M63" i="1"/>
  <c r="M64" i="1"/>
  <c r="M65" i="1"/>
  <c r="M66" i="1"/>
  <c r="M67" i="1"/>
  <c r="M68" i="1"/>
  <c r="M69" i="1"/>
  <c r="M70" i="1"/>
  <c r="M71" i="1"/>
  <c r="M72" i="1"/>
  <c r="M73" i="1"/>
  <c r="M74" i="1"/>
  <c r="M75" i="1"/>
  <c r="M76" i="1"/>
  <c r="M77" i="1"/>
  <c r="M78" i="1"/>
  <c r="M79" i="1"/>
  <c r="M80" i="1"/>
  <c r="M81" i="1"/>
  <c r="M82" i="1"/>
  <c r="M83" i="1"/>
  <c r="M84" i="1"/>
  <c r="M85" i="1"/>
  <c r="M86" i="1"/>
  <c r="M87" i="1"/>
  <c r="M88" i="1"/>
  <c r="M89" i="1"/>
  <c r="M90" i="1"/>
  <c r="M91" i="1"/>
  <c r="M92" i="1"/>
  <c r="M93" i="1"/>
  <c r="M94" i="1"/>
  <c r="M95" i="1"/>
  <c r="M96" i="1"/>
  <c r="M97" i="1"/>
  <c r="M98" i="1"/>
  <c r="M99" i="1"/>
  <c r="M100" i="1"/>
  <c r="M101" i="1"/>
  <c r="M102" i="1"/>
  <c r="M103" i="1"/>
  <c r="M104" i="1"/>
  <c r="M105" i="1"/>
  <c r="M106" i="1"/>
  <c r="M107" i="1"/>
  <c r="M108" i="1"/>
  <c r="M109" i="1"/>
  <c r="M110" i="1"/>
  <c r="M111" i="1"/>
  <c r="M112" i="1"/>
  <c r="M113" i="1"/>
  <c r="M114" i="1"/>
  <c r="M115" i="1"/>
  <c r="M116" i="1"/>
  <c r="M117" i="1"/>
  <c r="M118" i="1"/>
  <c r="M119" i="1"/>
  <c r="M120" i="1"/>
  <c r="M121" i="1"/>
  <c r="M122" i="1"/>
  <c r="M123" i="1"/>
  <c r="M124" i="1"/>
  <c r="M125" i="1"/>
  <c r="M126" i="1"/>
  <c r="M127" i="1"/>
  <c r="M128" i="1"/>
  <c r="M129" i="1"/>
  <c r="M130" i="1"/>
  <c r="M131" i="1"/>
  <c r="M132" i="1"/>
  <c r="M133" i="1"/>
  <c r="M134" i="1"/>
  <c r="M135" i="1"/>
  <c r="M136" i="1"/>
  <c r="M137" i="1"/>
  <c r="M138" i="1"/>
  <c r="M139" i="1"/>
  <c r="M140" i="1"/>
  <c r="M141" i="1"/>
  <c r="M142" i="1"/>
  <c r="M143" i="1"/>
  <c r="M144" i="1"/>
  <c r="M145" i="1"/>
  <c r="M146" i="1"/>
  <c r="M147" i="1"/>
  <c r="M148" i="1"/>
  <c r="M149" i="1"/>
  <c r="M150" i="1"/>
  <c r="M151" i="1"/>
  <c r="M152" i="1"/>
  <c r="M153" i="1"/>
  <c r="M154" i="1"/>
  <c r="M155" i="1"/>
  <c r="M156" i="1"/>
  <c r="M157" i="1"/>
  <c r="M158" i="1"/>
  <c r="M159" i="1"/>
  <c r="M160" i="1"/>
  <c r="M161" i="1"/>
  <c r="M162" i="1"/>
  <c r="M163" i="1"/>
  <c r="M164" i="1"/>
  <c r="M165" i="1"/>
  <c r="M166" i="1"/>
  <c r="M167" i="1"/>
  <c r="M168" i="1"/>
  <c r="M169" i="1"/>
  <c r="M170" i="1"/>
  <c r="M171" i="1"/>
  <c r="M172" i="1"/>
  <c r="M173" i="1"/>
  <c r="M174" i="1"/>
  <c r="M175" i="1"/>
  <c r="M176" i="1"/>
  <c r="M177" i="1"/>
  <c r="M178" i="1"/>
  <c r="M179" i="1"/>
  <c r="M180" i="1"/>
  <c r="M181" i="1"/>
  <c r="M182" i="1"/>
  <c r="M183" i="1"/>
  <c r="M184" i="1"/>
  <c r="M185" i="1"/>
  <c r="M186" i="1"/>
  <c r="M187" i="1"/>
  <c r="M188" i="1"/>
  <c r="M189" i="1"/>
  <c r="M190" i="1"/>
  <c r="M191" i="1"/>
  <c r="M192" i="1"/>
  <c r="M193" i="1"/>
  <c r="M194" i="1"/>
  <c r="M195" i="1"/>
  <c r="M196" i="1"/>
  <c r="M197" i="1"/>
  <c r="M198" i="1"/>
  <c r="M199" i="1"/>
  <c r="M200" i="1"/>
  <c r="M201" i="1"/>
  <c r="M202" i="1"/>
  <c r="M203" i="1"/>
  <c r="M204" i="1"/>
  <c r="M205" i="1"/>
  <c r="M206" i="1"/>
  <c r="M207" i="1"/>
  <c r="M208" i="1"/>
  <c r="M209" i="1"/>
  <c r="M210" i="1"/>
  <c r="M211" i="1"/>
  <c r="M212" i="1"/>
  <c r="M213" i="1"/>
  <c r="M214" i="1"/>
  <c r="M215" i="1"/>
  <c r="M15" i="1"/>
  <c r="M16" i="1"/>
  <c r="M14" i="1"/>
  <c r="BQ10" i="1" l="1"/>
  <c r="H3" i="12"/>
  <c r="H4" i="12"/>
  <c r="H5" i="12"/>
  <c r="H6" i="12"/>
  <c r="H7" i="12"/>
  <c r="H8" i="12"/>
  <c r="H9" i="12"/>
  <c r="H10" i="12"/>
  <c r="H11" i="12"/>
  <c r="H12" i="12"/>
  <c r="H13" i="12"/>
  <c r="H14" i="12"/>
  <c r="H15" i="12"/>
  <c r="H16" i="12"/>
  <c r="H17" i="12"/>
  <c r="H18" i="12"/>
  <c r="H19" i="12"/>
  <c r="H20" i="12"/>
  <c r="H21" i="12"/>
  <c r="H22" i="12"/>
  <c r="H23" i="12"/>
  <c r="H24" i="12"/>
  <c r="H25" i="12"/>
  <c r="H26" i="12"/>
  <c r="H27" i="12"/>
  <c r="H28" i="12"/>
  <c r="H29" i="12"/>
  <c r="H30" i="12"/>
  <c r="H31" i="12"/>
  <c r="H32" i="12"/>
  <c r="H33" i="12"/>
  <c r="H34" i="12"/>
  <c r="H35" i="12"/>
  <c r="H36" i="12"/>
  <c r="H37" i="12"/>
  <c r="H38" i="12"/>
  <c r="H39" i="12"/>
  <c r="H40" i="12"/>
  <c r="H41" i="12"/>
  <c r="H42" i="12"/>
  <c r="H43" i="12"/>
  <c r="H44" i="12"/>
  <c r="H45" i="12"/>
  <c r="H46" i="12"/>
  <c r="H47" i="12"/>
  <c r="H48" i="12"/>
  <c r="H49" i="12"/>
  <c r="H50" i="12"/>
  <c r="H51" i="12"/>
  <c r="H52" i="12"/>
  <c r="H53" i="12"/>
  <c r="H54" i="12"/>
  <c r="H55" i="12"/>
  <c r="H56" i="12"/>
  <c r="H57" i="12"/>
  <c r="H58" i="12"/>
  <c r="H59" i="12"/>
  <c r="H60" i="12"/>
  <c r="H61" i="12"/>
  <c r="H62" i="12"/>
  <c r="H63" i="12"/>
  <c r="H64" i="12"/>
  <c r="H65" i="12"/>
  <c r="H66" i="12"/>
  <c r="H67" i="12"/>
  <c r="H68" i="12"/>
  <c r="H69" i="12"/>
  <c r="H70" i="12"/>
  <c r="H71" i="12"/>
  <c r="H72" i="12"/>
  <c r="H73" i="12"/>
  <c r="H74" i="12"/>
  <c r="H75" i="12"/>
  <c r="H76" i="12"/>
  <c r="H77" i="12"/>
  <c r="H78" i="12"/>
  <c r="H79" i="12"/>
  <c r="H80" i="12"/>
  <c r="H81" i="12"/>
  <c r="H82" i="12"/>
  <c r="H83" i="12"/>
  <c r="H84" i="12"/>
  <c r="H85" i="12"/>
  <c r="H86" i="12"/>
  <c r="H87" i="12"/>
  <c r="H88" i="12"/>
  <c r="H89" i="12"/>
  <c r="H90" i="12"/>
  <c r="H91" i="12"/>
  <c r="H92" i="12"/>
  <c r="H93" i="12"/>
  <c r="H94" i="12"/>
  <c r="H95" i="12"/>
  <c r="H96" i="12"/>
  <c r="H97" i="12"/>
  <c r="H98" i="12"/>
  <c r="H99" i="12"/>
  <c r="H100" i="12"/>
  <c r="H101" i="12"/>
  <c r="H102" i="12"/>
  <c r="H103" i="12"/>
  <c r="H104" i="12"/>
  <c r="H105" i="12"/>
  <c r="H106" i="12"/>
  <c r="H107" i="12"/>
  <c r="H108" i="12"/>
  <c r="H109" i="12"/>
  <c r="H110" i="12"/>
  <c r="H111" i="12"/>
  <c r="H112" i="12"/>
  <c r="H113" i="12"/>
  <c r="H114" i="12"/>
  <c r="H115" i="12"/>
  <c r="H116" i="12"/>
  <c r="H117" i="12"/>
  <c r="H118" i="12"/>
  <c r="H119" i="12"/>
  <c r="H120" i="12"/>
  <c r="H121" i="12"/>
  <c r="H122" i="12"/>
  <c r="H123" i="12"/>
  <c r="H124" i="12"/>
  <c r="H125" i="12"/>
  <c r="H126" i="12"/>
  <c r="H127" i="12"/>
  <c r="H128" i="12"/>
  <c r="H129" i="12"/>
  <c r="H130" i="12"/>
  <c r="H131" i="12"/>
  <c r="H132" i="12"/>
  <c r="H133" i="12"/>
  <c r="H134" i="12"/>
  <c r="H135" i="12"/>
  <c r="H136" i="12"/>
  <c r="H137" i="12"/>
  <c r="H138" i="12"/>
  <c r="H139" i="12"/>
  <c r="H140" i="12"/>
  <c r="H141" i="12"/>
  <c r="H142" i="12"/>
  <c r="H143" i="12"/>
  <c r="H144" i="12"/>
  <c r="H145" i="12"/>
  <c r="H146" i="12"/>
  <c r="H147" i="12"/>
  <c r="H148" i="12"/>
  <c r="H149" i="12"/>
  <c r="H150" i="12"/>
  <c r="H151" i="12"/>
  <c r="H152" i="12"/>
  <c r="H153" i="12"/>
  <c r="H154" i="12"/>
  <c r="H155" i="12"/>
  <c r="H156" i="12"/>
  <c r="H157" i="12"/>
  <c r="H158" i="12"/>
  <c r="H159" i="12"/>
  <c r="H160" i="12"/>
  <c r="H161" i="12"/>
  <c r="H162" i="12"/>
  <c r="H163" i="12"/>
  <c r="H164" i="12"/>
  <c r="H165" i="12"/>
  <c r="H166" i="12"/>
  <c r="H167" i="12"/>
  <c r="H168" i="12"/>
  <c r="H169" i="12"/>
  <c r="H170" i="12"/>
  <c r="H171" i="12"/>
  <c r="H172" i="12"/>
  <c r="H173" i="12"/>
  <c r="H174" i="12"/>
  <c r="H175" i="12"/>
  <c r="H176" i="12"/>
  <c r="H177" i="12"/>
  <c r="H178" i="12"/>
  <c r="H179" i="12"/>
  <c r="H180" i="12"/>
  <c r="H181" i="12"/>
  <c r="H182" i="12"/>
  <c r="H183" i="12"/>
  <c r="H184" i="12"/>
  <c r="H185" i="12"/>
  <c r="H186" i="12"/>
  <c r="H187" i="12"/>
  <c r="H188" i="12"/>
  <c r="H189" i="12"/>
  <c r="H190" i="12"/>
  <c r="H191" i="12"/>
  <c r="H192" i="12"/>
  <c r="H193" i="12"/>
  <c r="H194" i="12"/>
  <c r="H195" i="12"/>
  <c r="H196" i="12"/>
  <c r="H197" i="12"/>
  <c r="H198" i="12"/>
  <c r="H199" i="12"/>
  <c r="H200" i="12"/>
  <c r="H201" i="12"/>
  <c r="H202" i="12"/>
  <c r="H203" i="12"/>
  <c r="H204" i="12"/>
  <c r="H205" i="12"/>
  <c r="H206" i="12"/>
  <c r="H207" i="12"/>
  <c r="H208" i="12"/>
  <c r="H209" i="12"/>
  <c r="H210" i="12"/>
  <c r="H211" i="12"/>
  <c r="H212" i="12"/>
  <c r="H213" i="12"/>
  <c r="H214" i="12"/>
  <c r="H215" i="12"/>
  <c r="H216" i="12"/>
  <c r="H217" i="12"/>
  <c r="H218" i="12"/>
  <c r="H219" i="12"/>
  <c r="H220" i="12"/>
  <c r="H221" i="12"/>
  <c r="H222" i="12"/>
  <c r="H223" i="12"/>
  <c r="H224" i="12"/>
  <c r="H225" i="12"/>
  <c r="H226" i="12"/>
  <c r="H227" i="12"/>
  <c r="H228" i="12"/>
  <c r="H229" i="12"/>
  <c r="H230" i="12"/>
  <c r="H231" i="12"/>
  <c r="H232" i="12"/>
  <c r="H233" i="12"/>
  <c r="H234" i="12"/>
  <c r="H235" i="12"/>
  <c r="H236" i="12"/>
  <c r="H237" i="12"/>
  <c r="H238" i="12"/>
  <c r="H239" i="12"/>
  <c r="H240" i="12"/>
  <c r="H241" i="12"/>
  <c r="H242" i="12"/>
  <c r="H243" i="12"/>
  <c r="H244" i="12"/>
  <c r="H245" i="12"/>
  <c r="H246" i="12"/>
  <c r="H247" i="12"/>
  <c r="H248" i="12"/>
  <c r="H249" i="12"/>
  <c r="H250" i="12"/>
  <c r="H251" i="12"/>
  <c r="H252" i="12"/>
  <c r="H253" i="12"/>
  <c r="H254" i="12"/>
  <c r="H255" i="12"/>
  <c r="H256" i="12"/>
  <c r="H257" i="12"/>
  <c r="H258" i="12"/>
  <c r="H259" i="12"/>
  <c r="H260" i="12"/>
  <c r="H261" i="12"/>
  <c r="H262" i="12"/>
  <c r="H263" i="12"/>
  <c r="H264" i="12"/>
  <c r="H265" i="12"/>
  <c r="H266" i="12"/>
  <c r="H267" i="12"/>
  <c r="H268" i="12"/>
  <c r="H269" i="12"/>
  <c r="H270" i="12"/>
  <c r="H271" i="12"/>
  <c r="H272" i="12"/>
  <c r="H273" i="12"/>
  <c r="H274" i="12"/>
  <c r="H275" i="12"/>
  <c r="H276" i="12"/>
  <c r="H277" i="12"/>
  <c r="H278" i="12"/>
  <c r="H279" i="12"/>
  <c r="H280" i="12"/>
  <c r="H281" i="12"/>
  <c r="H282" i="12"/>
  <c r="H283" i="12"/>
  <c r="H284" i="12"/>
  <c r="H285" i="12"/>
  <c r="H286" i="12"/>
  <c r="H287" i="12"/>
  <c r="H288" i="12"/>
  <c r="H289" i="12"/>
  <c r="H290" i="12"/>
  <c r="H291" i="12"/>
  <c r="H292" i="12"/>
  <c r="H293" i="12"/>
  <c r="H294" i="12"/>
  <c r="H295" i="12"/>
  <c r="H296" i="12"/>
  <c r="H297" i="12"/>
  <c r="H298" i="12"/>
  <c r="H299" i="12"/>
  <c r="H300" i="12"/>
  <c r="H301" i="12"/>
  <c r="H302" i="12"/>
  <c r="H303" i="12"/>
  <c r="H304" i="12"/>
  <c r="H305" i="12"/>
  <c r="H306" i="12"/>
  <c r="H307" i="12"/>
  <c r="H308" i="12"/>
  <c r="H309" i="12"/>
  <c r="H310" i="12"/>
  <c r="H311" i="12"/>
  <c r="H312" i="12"/>
  <c r="H313" i="12"/>
  <c r="H314" i="12"/>
  <c r="H315" i="12"/>
  <c r="H316" i="12"/>
  <c r="H317" i="12"/>
  <c r="H318" i="12"/>
  <c r="H319" i="12"/>
  <c r="H320" i="12"/>
  <c r="H321" i="12"/>
  <c r="H322" i="12"/>
  <c r="H323" i="12"/>
  <c r="H324" i="12"/>
  <c r="H325" i="12"/>
  <c r="H326" i="12"/>
  <c r="H327" i="12"/>
  <c r="H328" i="12"/>
  <c r="H329" i="12"/>
  <c r="H330" i="12"/>
  <c r="H331" i="12"/>
  <c r="H332" i="12"/>
  <c r="H333" i="12"/>
  <c r="H334" i="12"/>
  <c r="H335" i="12"/>
  <c r="H336" i="12"/>
  <c r="H337" i="12"/>
  <c r="H338" i="12"/>
  <c r="H339" i="12"/>
  <c r="H340" i="12"/>
  <c r="H341" i="12"/>
  <c r="H342" i="12"/>
  <c r="H343" i="12"/>
  <c r="H344" i="12"/>
  <c r="H345" i="12"/>
  <c r="H346" i="12"/>
  <c r="H347" i="12"/>
  <c r="H348" i="12"/>
  <c r="H349" i="12"/>
  <c r="H350" i="12"/>
  <c r="H351" i="12"/>
  <c r="H352" i="12"/>
  <c r="H353" i="12"/>
  <c r="H354" i="12"/>
  <c r="H355" i="12"/>
  <c r="H356" i="12"/>
  <c r="H357" i="12"/>
  <c r="H358" i="12"/>
  <c r="H359" i="12"/>
  <c r="H360" i="12"/>
  <c r="H361" i="12"/>
  <c r="H362" i="12"/>
  <c r="H363" i="12"/>
  <c r="H364" i="12"/>
  <c r="H365" i="12"/>
  <c r="H366" i="12"/>
  <c r="H367" i="12"/>
  <c r="H368" i="12"/>
  <c r="H369" i="12"/>
  <c r="H370" i="12"/>
  <c r="H371" i="12"/>
  <c r="H372" i="12"/>
  <c r="H373" i="12"/>
  <c r="H374" i="12"/>
  <c r="H375" i="12"/>
  <c r="H376" i="12"/>
  <c r="H377" i="12"/>
  <c r="H378" i="12"/>
  <c r="H379" i="12"/>
  <c r="H380" i="12"/>
  <c r="H381" i="12"/>
  <c r="H382" i="12"/>
  <c r="H383" i="12"/>
  <c r="H384" i="12"/>
  <c r="H385" i="12"/>
  <c r="H386" i="12"/>
  <c r="H387" i="12"/>
  <c r="H388" i="12"/>
  <c r="H389" i="12"/>
  <c r="H390" i="12"/>
  <c r="H391" i="12"/>
  <c r="H392" i="12"/>
  <c r="H393" i="12"/>
  <c r="H394" i="12"/>
  <c r="H395" i="12"/>
  <c r="H396" i="12"/>
  <c r="H397" i="12"/>
  <c r="H398" i="12"/>
  <c r="H399" i="12"/>
  <c r="H400" i="12"/>
  <c r="H401" i="12"/>
  <c r="H402" i="12"/>
  <c r="H403" i="12"/>
  <c r="H404" i="12"/>
  <c r="H405" i="12"/>
  <c r="H406" i="12"/>
  <c r="H407" i="12"/>
  <c r="H408" i="12"/>
  <c r="H409" i="12"/>
  <c r="H410" i="12"/>
  <c r="H411" i="12"/>
  <c r="H412" i="12"/>
  <c r="H413" i="12"/>
  <c r="H414" i="12"/>
  <c r="H415" i="12"/>
  <c r="H416" i="12"/>
  <c r="H417" i="12"/>
  <c r="H418" i="12"/>
  <c r="H419" i="12"/>
  <c r="H420" i="12"/>
  <c r="H421" i="12"/>
  <c r="H422" i="12"/>
  <c r="H423" i="12"/>
  <c r="H424" i="12"/>
  <c r="H425" i="12"/>
  <c r="H426" i="12"/>
  <c r="H427" i="12"/>
  <c r="H428" i="12"/>
  <c r="H429" i="12"/>
  <c r="H430" i="12"/>
  <c r="H431" i="12"/>
  <c r="H432" i="12"/>
  <c r="H433" i="12"/>
  <c r="H434" i="12"/>
  <c r="H435" i="12"/>
  <c r="H436" i="12"/>
  <c r="H437" i="12"/>
  <c r="H438" i="12"/>
  <c r="H439" i="12"/>
  <c r="H440" i="12"/>
  <c r="H441" i="12"/>
  <c r="H442" i="12"/>
  <c r="H443" i="12"/>
  <c r="H444" i="12"/>
  <c r="H445" i="12"/>
  <c r="H446" i="12"/>
  <c r="H447" i="12"/>
  <c r="H448" i="12"/>
  <c r="H449" i="12"/>
  <c r="H450" i="12"/>
  <c r="H451" i="12"/>
  <c r="H452" i="12"/>
  <c r="H453" i="12"/>
  <c r="H454" i="12"/>
  <c r="H455" i="12"/>
  <c r="H456" i="12"/>
  <c r="H457" i="12"/>
  <c r="H458" i="12"/>
  <c r="H459" i="12"/>
  <c r="H460" i="12"/>
  <c r="H461" i="12"/>
  <c r="H462" i="12"/>
  <c r="H463" i="12"/>
  <c r="H464" i="12"/>
  <c r="H465" i="12"/>
  <c r="H466" i="12"/>
  <c r="H467" i="12"/>
  <c r="H468" i="12"/>
  <c r="H469" i="12"/>
  <c r="H470" i="12"/>
  <c r="H471" i="12"/>
  <c r="H472" i="12"/>
  <c r="H473" i="12"/>
  <c r="H474" i="12"/>
  <c r="H475" i="12"/>
  <c r="H476" i="12"/>
  <c r="H477" i="12"/>
  <c r="H478" i="12"/>
  <c r="H479" i="12"/>
  <c r="H480" i="12"/>
  <c r="H481" i="12"/>
  <c r="H482" i="12"/>
  <c r="H483" i="12"/>
  <c r="H484" i="12"/>
  <c r="H485" i="12"/>
  <c r="H486" i="12"/>
  <c r="H487" i="12"/>
  <c r="H488" i="12"/>
  <c r="H489" i="12"/>
  <c r="H490" i="12"/>
  <c r="H491" i="12"/>
  <c r="H492" i="12"/>
  <c r="H493" i="12"/>
  <c r="H494" i="12"/>
  <c r="H495" i="12"/>
  <c r="H496" i="12"/>
  <c r="H497" i="12"/>
  <c r="H498" i="12"/>
  <c r="H499" i="12"/>
  <c r="H500" i="12"/>
  <c r="H501" i="12"/>
  <c r="H502" i="12"/>
  <c r="H503" i="12"/>
  <c r="H504" i="12"/>
  <c r="H505" i="12"/>
  <c r="H506" i="12"/>
  <c r="H507" i="12"/>
  <c r="H508" i="12"/>
  <c r="H509" i="12"/>
  <c r="H510" i="12"/>
  <c r="H511" i="12"/>
  <c r="H512" i="12"/>
  <c r="H513" i="12"/>
  <c r="H514" i="12"/>
  <c r="H515" i="12"/>
  <c r="H516" i="12"/>
  <c r="H517" i="12"/>
  <c r="H518" i="12"/>
  <c r="H519" i="12"/>
  <c r="H520" i="12"/>
  <c r="H521" i="12"/>
  <c r="H522" i="12"/>
  <c r="H523" i="12"/>
  <c r="H524" i="12"/>
  <c r="H525" i="12"/>
  <c r="H526" i="12"/>
  <c r="H527" i="12"/>
  <c r="H528" i="12"/>
  <c r="H529" i="12"/>
  <c r="H530" i="12"/>
  <c r="H531" i="12"/>
  <c r="H532" i="12"/>
  <c r="H533" i="12"/>
  <c r="H534" i="12"/>
  <c r="H535" i="12"/>
  <c r="H536" i="12"/>
  <c r="H537" i="12"/>
  <c r="H538" i="12"/>
  <c r="H539" i="12"/>
  <c r="H540" i="12"/>
  <c r="H541" i="12"/>
  <c r="H542" i="12"/>
  <c r="H543" i="12"/>
  <c r="H544" i="12"/>
  <c r="H545" i="12"/>
  <c r="H546" i="12"/>
  <c r="H547" i="12"/>
  <c r="H548" i="12"/>
  <c r="H549" i="12"/>
  <c r="H550" i="12"/>
  <c r="H551" i="12"/>
  <c r="H552" i="12"/>
  <c r="H553" i="12"/>
  <c r="H554" i="12"/>
  <c r="H555" i="12"/>
  <c r="H556" i="12"/>
  <c r="H557" i="12"/>
  <c r="H558" i="12"/>
  <c r="H559" i="12"/>
  <c r="H560" i="12"/>
  <c r="H561" i="12"/>
  <c r="H562" i="12"/>
  <c r="H563" i="12"/>
  <c r="H564" i="12"/>
  <c r="H565" i="12"/>
  <c r="H566" i="12"/>
  <c r="H567" i="12"/>
  <c r="H568" i="12"/>
  <c r="H569" i="12"/>
  <c r="H570" i="12"/>
  <c r="H571" i="12"/>
  <c r="H572" i="12"/>
  <c r="H573" i="12"/>
  <c r="H574" i="12"/>
  <c r="H575" i="12"/>
  <c r="H576" i="12"/>
  <c r="H577" i="12"/>
  <c r="H578" i="12"/>
  <c r="H579" i="12"/>
  <c r="H580" i="12"/>
  <c r="H581" i="12"/>
  <c r="H582" i="12"/>
  <c r="H583" i="12"/>
  <c r="H584" i="12"/>
  <c r="H585" i="12"/>
  <c r="H586" i="12"/>
  <c r="H587" i="12"/>
  <c r="H588" i="12"/>
  <c r="H589" i="12"/>
  <c r="H590" i="12"/>
  <c r="H591" i="12"/>
  <c r="H592" i="12"/>
  <c r="H593" i="12"/>
  <c r="H594" i="12"/>
  <c r="H595" i="12"/>
  <c r="H596" i="12"/>
  <c r="H597" i="12"/>
  <c r="H598" i="12"/>
  <c r="H599" i="12"/>
  <c r="H600" i="12"/>
  <c r="H601" i="12"/>
  <c r="H602" i="12"/>
  <c r="H603" i="12"/>
  <c r="H604" i="12"/>
  <c r="H605" i="12"/>
  <c r="H606" i="12"/>
  <c r="H607" i="12"/>
  <c r="H608" i="12"/>
  <c r="H609" i="12"/>
  <c r="H610" i="12"/>
  <c r="H611" i="12"/>
  <c r="H612" i="12"/>
  <c r="H613" i="12"/>
  <c r="H614" i="12"/>
  <c r="H615" i="12"/>
  <c r="H616" i="12"/>
  <c r="H617" i="12"/>
  <c r="H618" i="12"/>
  <c r="H619" i="12"/>
  <c r="H620" i="12"/>
  <c r="H621" i="12"/>
  <c r="H622" i="12"/>
  <c r="H623" i="12"/>
  <c r="H624" i="12"/>
  <c r="H625" i="12"/>
  <c r="H626" i="12"/>
  <c r="H627" i="12"/>
  <c r="H628" i="12"/>
  <c r="H629" i="12"/>
  <c r="H630" i="12"/>
  <c r="H631" i="12"/>
  <c r="H632" i="12"/>
  <c r="H633" i="12"/>
  <c r="H634" i="12"/>
  <c r="H635" i="12"/>
  <c r="H636" i="12"/>
  <c r="H637" i="12"/>
  <c r="H638" i="12"/>
  <c r="H639" i="12"/>
  <c r="H640" i="12"/>
  <c r="H641" i="12"/>
  <c r="H642" i="12"/>
  <c r="H643" i="12"/>
  <c r="H644" i="12"/>
  <c r="H645" i="12"/>
  <c r="H646" i="12"/>
  <c r="H647" i="12"/>
  <c r="H648" i="12"/>
  <c r="H649" i="12"/>
  <c r="H650" i="12"/>
  <c r="H651" i="12"/>
  <c r="H652" i="12"/>
  <c r="H653" i="12"/>
  <c r="H654" i="12"/>
  <c r="H655" i="12"/>
  <c r="H656" i="12"/>
  <c r="H657" i="12"/>
  <c r="H658" i="12"/>
  <c r="H659" i="12"/>
  <c r="H660" i="12"/>
  <c r="H661" i="12"/>
  <c r="H662" i="12"/>
  <c r="H663" i="12"/>
  <c r="H664" i="12"/>
  <c r="H665" i="12"/>
  <c r="H666" i="12"/>
  <c r="H667" i="12"/>
  <c r="H668" i="12"/>
  <c r="H669" i="12"/>
  <c r="H670" i="12"/>
  <c r="H671" i="12"/>
  <c r="H672" i="12"/>
  <c r="H673" i="12"/>
  <c r="H674" i="12"/>
  <c r="H675" i="12"/>
  <c r="H676" i="12"/>
  <c r="H677" i="12"/>
  <c r="H678" i="12"/>
  <c r="H679" i="12"/>
  <c r="H680" i="12"/>
  <c r="H681" i="12"/>
  <c r="H682" i="12"/>
  <c r="H683" i="12"/>
  <c r="H684" i="12"/>
  <c r="H685" i="12"/>
  <c r="H686" i="12"/>
  <c r="H687" i="12"/>
  <c r="H688" i="12"/>
  <c r="H689" i="12"/>
  <c r="H690" i="12"/>
  <c r="H691" i="12"/>
  <c r="H692" i="12"/>
  <c r="H693" i="12"/>
  <c r="H694" i="12"/>
  <c r="H695" i="12"/>
  <c r="H696" i="12"/>
  <c r="H697" i="12"/>
  <c r="H698" i="12"/>
  <c r="H699" i="12"/>
  <c r="H700" i="12"/>
  <c r="H701" i="12"/>
  <c r="H702" i="12"/>
  <c r="H703" i="12"/>
  <c r="H704" i="12"/>
  <c r="H705" i="12"/>
  <c r="H706" i="12"/>
  <c r="H707" i="12"/>
  <c r="H708" i="12"/>
  <c r="H709" i="12"/>
  <c r="H710" i="12"/>
  <c r="H711" i="12"/>
  <c r="H712" i="12"/>
  <c r="H713" i="12"/>
  <c r="H714" i="12"/>
  <c r="H715" i="12"/>
  <c r="H716" i="12"/>
  <c r="H717" i="12"/>
  <c r="H718" i="12"/>
  <c r="H719" i="12"/>
  <c r="H720" i="12"/>
  <c r="H721" i="12"/>
  <c r="H722" i="12"/>
  <c r="H723" i="12"/>
  <c r="H724" i="12"/>
  <c r="H725" i="12"/>
  <c r="H726" i="12"/>
  <c r="H727" i="12"/>
  <c r="H728" i="12"/>
  <c r="H729" i="12"/>
  <c r="H730" i="12"/>
  <c r="H731" i="12"/>
  <c r="H732" i="12"/>
  <c r="H733" i="12"/>
  <c r="H734" i="12"/>
  <c r="H735" i="12"/>
  <c r="H736" i="12"/>
  <c r="H737" i="12"/>
  <c r="H738" i="12"/>
  <c r="H739" i="12"/>
  <c r="H740" i="12"/>
  <c r="H741" i="12"/>
  <c r="H742" i="12"/>
  <c r="H743" i="12"/>
  <c r="H744" i="12"/>
  <c r="H745" i="12"/>
  <c r="H746" i="12"/>
  <c r="H747" i="12"/>
  <c r="H748" i="12"/>
  <c r="H749" i="12"/>
  <c r="H750" i="12"/>
  <c r="H751" i="12"/>
  <c r="H752" i="12"/>
  <c r="H753" i="12"/>
  <c r="H754" i="12"/>
  <c r="H755" i="12"/>
  <c r="H756" i="12"/>
  <c r="H757" i="12"/>
  <c r="H758" i="12"/>
  <c r="H759" i="12"/>
  <c r="H760" i="12"/>
  <c r="H761" i="12"/>
  <c r="H762" i="12"/>
  <c r="H763" i="12"/>
  <c r="H764" i="12"/>
  <c r="H765" i="12"/>
  <c r="H766" i="12"/>
  <c r="H767" i="12"/>
  <c r="H768" i="12"/>
  <c r="H769" i="12"/>
  <c r="H770" i="12"/>
  <c r="H771" i="12"/>
  <c r="H772" i="12"/>
  <c r="H773" i="12"/>
  <c r="H774" i="12"/>
  <c r="H775" i="12"/>
  <c r="H776" i="12"/>
  <c r="H777" i="12"/>
  <c r="H778" i="12"/>
  <c r="H779" i="12"/>
  <c r="H780" i="12"/>
  <c r="H781" i="12"/>
  <c r="H782" i="12"/>
  <c r="H783" i="12"/>
  <c r="H784" i="12"/>
  <c r="H785" i="12"/>
  <c r="H786" i="12"/>
  <c r="H787" i="12"/>
  <c r="H788" i="12"/>
  <c r="H789" i="12"/>
  <c r="H790" i="12"/>
  <c r="H791" i="12"/>
  <c r="H792" i="12"/>
  <c r="H793" i="12"/>
  <c r="H794" i="12"/>
  <c r="H795" i="12"/>
  <c r="H796" i="12"/>
  <c r="H797" i="12"/>
  <c r="H798" i="12"/>
  <c r="H799" i="12"/>
  <c r="H800" i="12"/>
  <c r="H801" i="12"/>
  <c r="H802" i="12"/>
  <c r="H803" i="12"/>
  <c r="H804" i="12"/>
  <c r="H805" i="12"/>
  <c r="H806" i="12"/>
  <c r="H807" i="12"/>
  <c r="H808" i="12"/>
  <c r="H809" i="12"/>
  <c r="H810" i="12"/>
  <c r="H811" i="12"/>
  <c r="H812" i="12"/>
  <c r="H813" i="12"/>
  <c r="H814" i="12"/>
  <c r="H815" i="12"/>
  <c r="H816" i="12"/>
  <c r="H817" i="12"/>
  <c r="H818" i="12"/>
  <c r="H819" i="12"/>
  <c r="H820" i="12"/>
  <c r="H821" i="12"/>
  <c r="H822" i="12"/>
  <c r="H823" i="12"/>
  <c r="H824" i="12"/>
  <c r="H825" i="12"/>
  <c r="H826" i="12"/>
  <c r="H827" i="12"/>
  <c r="H828" i="12"/>
  <c r="H829" i="12"/>
  <c r="H830" i="12"/>
  <c r="H831" i="12"/>
  <c r="H832" i="12"/>
  <c r="H833" i="12"/>
  <c r="H834" i="12"/>
  <c r="H835" i="12"/>
  <c r="H836" i="12"/>
  <c r="H837" i="12"/>
  <c r="H838" i="12"/>
  <c r="H839" i="12"/>
  <c r="H840" i="12"/>
  <c r="H841" i="12"/>
  <c r="H842" i="12"/>
  <c r="H843" i="12"/>
  <c r="H844" i="12"/>
  <c r="H845" i="12"/>
  <c r="H846" i="12"/>
  <c r="H847" i="12"/>
  <c r="H848" i="12"/>
  <c r="H849" i="12"/>
  <c r="H850" i="12"/>
  <c r="H851" i="12"/>
  <c r="H852" i="12"/>
  <c r="H853" i="12"/>
  <c r="H854" i="12"/>
  <c r="H855" i="12"/>
  <c r="H856" i="12"/>
  <c r="H857" i="12"/>
  <c r="H858" i="12"/>
  <c r="H859" i="12"/>
  <c r="H860" i="12"/>
  <c r="H861" i="12"/>
  <c r="H862" i="12"/>
  <c r="H863" i="12"/>
  <c r="H864" i="12"/>
  <c r="H865" i="12"/>
  <c r="H866" i="12"/>
  <c r="H867" i="12"/>
  <c r="H868" i="12"/>
  <c r="H869" i="12"/>
  <c r="H870" i="12"/>
  <c r="H871" i="12"/>
  <c r="H872" i="12"/>
  <c r="H873" i="12"/>
  <c r="H874" i="12"/>
  <c r="H875" i="12"/>
  <c r="H876" i="12"/>
  <c r="H877" i="12"/>
  <c r="H878" i="12"/>
  <c r="H879" i="12"/>
  <c r="H880" i="12"/>
  <c r="H881" i="12"/>
  <c r="H882" i="12"/>
  <c r="H883" i="12"/>
  <c r="H884" i="12"/>
  <c r="H885" i="12"/>
  <c r="H886" i="12"/>
  <c r="H887" i="12"/>
  <c r="H888" i="12"/>
  <c r="H889" i="12"/>
  <c r="H890" i="12"/>
  <c r="H891" i="12"/>
  <c r="H892" i="12"/>
  <c r="H893" i="12"/>
  <c r="H894" i="12"/>
  <c r="H895" i="12"/>
  <c r="H896" i="12"/>
  <c r="H897" i="12"/>
  <c r="H898" i="12"/>
  <c r="H899" i="12"/>
  <c r="H900" i="12"/>
  <c r="H901" i="12"/>
  <c r="H902" i="12"/>
  <c r="H903" i="12"/>
  <c r="H904" i="12"/>
  <c r="H905" i="12"/>
  <c r="H906" i="12"/>
  <c r="H907" i="12"/>
  <c r="H908" i="12"/>
  <c r="H909" i="12"/>
  <c r="H910" i="12"/>
  <c r="H911" i="12"/>
  <c r="H912" i="12"/>
  <c r="H913" i="12"/>
  <c r="H914" i="12"/>
  <c r="H915" i="12"/>
  <c r="H916" i="12"/>
  <c r="H917" i="12"/>
  <c r="H918" i="12"/>
  <c r="H919" i="12"/>
  <c r="H920" i="12"/>
  <c r="H921" i="12"/>
  <c r="H922" i="12"/>
  <c r="H923" i="12"/>
  <c r="H924" i="12"/>
  <c r="H925" i="12"/>
  <c r="H926" i="12"/>
  <c r="H927" i="12"/>
  <c r="H928" i="12"/>
  <c r="H929" i="12"/>
  <c r="H930" i="12"/>
  <c r="H931" i="12"/>
  <c r="H932" i="12"/>
  <c r="H933" i="12"/>
  <c r="H934" i="12"/>
  <c r="H935" i="12"/>
  <c r="H936" i="12"/>
  <c r="H937" i="12"/>
  <c r="H938" i="12"/>
  <c r="H939" i="12"/>
  <c r="H940" i="12"/>
  <c r="H941" i="12"/>
  <c r="H942" i="12"/>
  <c r="H943" i="12"/>
  <c r="H944" i="12"/>
  <c r="H945" i="12"/>
  <c r="H946" i="12"/>
  <c r="H947" i="12"/>
  <c r="H948" i="12"/>
  <c r="H949" i="12"/>
  <c r="H950" i="12"/>
  <c r="H951" i="12"/>
  <c r="H952" i="12"/>
  <c r="H953" i="12"/>
  <c r="H954" i="12"/>
  <c r="H955" i="12"/>
  <c r="H956" i="12"/>
  <c r="H957" i="12"/>
  <c r="H958" i="12"/>
  <c r="H959" i="12"/>
  <c r="H960" i="12"/>
  <c r="H961" i="12"/>
  <c r="H962" i="12"/>
  <c r="H963" i="12"/>
  <c r="H964" i="12"/>
  <c r="H965" i="12"/>
  <c r="H966" i="12"/>
  <c r="H967" i="12"/>
  <c r="H968" i="12"/>
  <c r="H969" i="12"/>
  <c r="H970" i="12"/>
  <c r="H971" i="12"/>
  <c r="H972" i="12"/>
  <c r="H973" i="12"/>
  <c r="H974" i="12"/>
  <c r="H975" i="12"/>
  <c r="H976" i="12"/>
  <c r="H977" i="12"/>
  <c r="H978" i="12"/>
  <c r="H979" i="12"/>
  <c r="H980" i="12"/>
  <c r="H981" i="12"/>
  <c r="H982" i="12"/>
  <c r="H983" i="12"/>
  <c r="H984" i="12"/>
  <c r="H985" i="12"/>
  <c r="H986" i="12"/>
  <c r="H987" i="12"/>
  <c r="H988" i="12"/>
  <c r="H989" i="12"/>
  <c r="H990" i="12"/>
  <c r="H991" i="12"/>
  <c r="H992" i="12"/>
  <c r="H993" i="12"/>
  <c r="H994" i="12"/>
  <c r="H995" i="12"/>
  <c r="H996" i="12"/>
  <c r="H997" i="12"/>
  <c r="H998" i="12"/>
  <c r="H999" i="12"/>
  <c r="H1000" i="12"/>
  <c r="H1001" i="12"/>
  <c r="H1002" i="12"/>
  <c r="H1003" i="12"/>
  <c r="H1004" i="12"/>
  <c r="H1005" i="12"/>
  <c r="H1006" i="12"/>
  <c r="H1007" i="12"/>
  <c r="H1008" i="12"/>
  <c r="H1009" i="12"/>
  <c r="H1010" i="12"/>
  <c r="H1011" i="12"/>
  <c r="H1012" i="12"/>
  <c r="H1013" i="12"/>
  <c r="H1014" i="12"/>
  <c r="H1015" i="12"/>
  <c r="H1016" i="12"/>
  <c r="H1017" i="12"/>
  <c r="H1018" i="12"/>
  <c r="H1019" i="12"/>
  <c r="H1020" i="12"/>
  <c r="H1021" i="12"/>
  <c r="H1022" i="12"/>
  <c r="H1023" i="12"/>
  <c r="H1024" i="12"/>
  <c r="H1025" i="12"/>
  <c r="H1026" i="12"/>
  <c r="H1027" i="12"/>
  <c r="H1028" i="12"/>
  <c r="H1029" i="12"/>
  <c r="H1030" i="12"/>
  <c r="H1031" i="12"/>
  <c r="H1032" i="12"/>
  <c r="H1033" i="12"/>
  <c r="H1034" i="12"/>
  <c r="H1035" i="12"/>
  <c r="H1036" i="12"/>
  <c r="H1037" i="12"/>
  <c r="H1038" i="12"/>
  <c r="H1039" i="12"/>
  <c r="H1040" i="12"/>
  <c r="H1041" i="12"/>
  <c r="H1042" i="12"/>
  <c r="H1043" i="12"/>
  <c r="H1044" i="12"/>
  <c r="H1045" i="12"/>
  <c r="H1046" i="12"/>
  <c r="H1047" i="12"/>
  <c r="H1048" i="12"/>
  <c r="H1049" i="12"/>
  <c r="H1050" i="12"/>
  <c r="H1051" i="12"/>
  <c r="H1052" i="12"/>
  <c r="H1053" i="12"/>
  <c r="H1054" i="12"/>
  <c r="H1055" i="12"/>
  <c r="H1056" i="12"/>
  <c r="H1057" i="12"/>
  <c r="H1058" i="12"/>
  <c r="H1059" i="12"/>
  <c r="H1060" i="12"/>
  <c r="H1061" i="12"/>
  <c r="H1062" i="12"/>
  <c r="H1063" i="12"/>
  <c r="H1064" i="12"/>
  <c r="H1065" i="12"/>
  <c r="H1066" i="12"/>
  <c r="H1067" i="12"/>
  <c r="H1068" i="12"/>
  <c r="H1069" i="12"/>
  <c r="H1070" i="12"/>
  <c r="H1071" i="12"/>
  <c r="H1072" i="12"/>
  <c r="H1073" i="12"/>
  <c r="H1074" i="12"/>
  <c r="H1075" i="12"/>
  <c r="H1076" i="12"/>
  <c r="H1077" i="12"/>
  <c r="H1078" i="12"/>
  <c r="H1079" i="12"/>
  <c r="H1080" i="12"/>
  <c r="H1081" i="12"/>
  <c r="H1082" i="12"/>
  <c r="H1083" i="12"/>
  <c r="H1084" i="12"/>
  <c r="H1085" i="12"/>
  <c r="H1086" i="12"/>
  <c r="H1087" i="12"/>
  <c r="H1088" i="12"/>
  <c r="H1089" i="12"/>
  <c r="H1090" i="12"/>
  <c r="H1091" i="12"/>
  <c r="H1092" i="12"/>
  <c r="H1093" i="12"/>
  <c r="H1094" i="12"/>
  <c r="H1095" i="12"/>
  <c r="H1096" i="12"/>
  <c r="H1097" i="12"/>
  <c r="H1098" i="12"/>
  <c r="H1099" i="12"/>
  <c r="H1100" i="12"/>
  <c r="H1101" i="12"/>
  <c r="H1102" i="12"/>
  <c r="H1103" i="12"/>
  <c r="H1104" i="12"/>
  <c r="H1105" i="12"/>
  <c r="H1106" i="12"/>
  <c r="H1107" i="12"/>
  <c r="H1108" i="12"/>
  <c r="H1109" i="12"/>
  <c r="H1110" i="12"/>
  <c r="H1111" i="12"/>
  <c r="H1112" i="12"/>
  <c r="H1113" i="12"/>
  <c r="H1114" i="12"/>
  <c r="H1115" i="12"/>
  <c r="H1116" i="12"/>
  <c r="H1117" i="12"/>
  <c r="H1118" i="12"/>
  <c r="H1119" i="12"/>
  <c r="H1120" i="12"/>
  <c r="H1121" i="12"/>
  <c r="H1122" i="12"/>
  <c r="H1123" i="12"/>
  <c r="H1124" i="12"/>
  <c r="H1125" i="12"/>
  <c r="H1126" i="12"/>
  <c r="H1127" i="12"/>
  <c r="H1128" i="12"/>
  <c r="H1129" i="12"/>
  <c r="H1130" i="12"/>
  <c r="H1131" i="12"/>
  <c r="H1132" i="12"/>
  <c r="H1133" i="12"/>
  <c r="H1134" i="12"/>
  <c r="H1135" i="12"/>
  <c r="H1136" i="12"/>
  <c r="H1137" i="12"/>
  <c r="H1138" i="12"/>
  <c r="H1139" i="12"/>
  <c r="H1140" i="12"/>
  <c r="H1141" i="12"/>
  <c r="H1142" i="12"/>
  <c r="H1143" i="12"/>
  <c r="H1144" i="12"/>
  <c r="H1145" i="12"/>
  <c r="H1146" i="12"/>
  <c r="H1147" i="12"/>
  <c r="H1148" i="12"/>
  <c r="H1149" i="12"/>
  <c r="H1150" i="12"/>
  <c r="H1151" i="12"/>
  <c r="H1152" i="12"/>
  <c r="H1153" i="12"/>
  <c r="H1154" i="12"/>
  <c r="H1155" i="12"/>
  <c r="H1156" i="12"/>
  <c r="H1157" i="12"/>
  <c r="H1158" i="12"/>
  <c r="H1159" i="12"/>
  <c r="H1160" i="12"/>
  <c r="H1161" i="12"/>
  <c r="H1162" i="12"/>
  <c r="H1163" i="12"/>
  <c r="H1164" i="12"/>
  <c r="H1165" i="12"/>
  <c r="H1166" i="12"/>
  <c r="H1167" i="12"/>
  <c r="H1168" i="12"/>
  <c r="H1169" i="12"/>
  <c r="H1170" i="12"/>
  <c r="H1171" i="12"/>
  <c r="H1172" i="12"/>
  <c r="H1173" i="12"/>
  <c r="H1174" i="12"/>
  <c r="H1175" i="12"/>
  <c r="H1176" i="12"/>
  <c r="H1177" i="12"/>
  <c r="H1178" i="12"/>
  <c r="H1179" i="12"/>
  <c r="H1180" i="12"/>
  <c r="H1181" i="12"/>
  <c r="H1182" i="12"/>
  <c r="H1183" i="12"/>
  <c r="H1184" i="12"/>
  <c r="H1185" i="12"/>
  <c r="H1186" i="12"/>
  <c r="H1187" i="12"/>
  <c r="H1188" i="12"/>
  <c r="H1189" i="12"/>
  <c r="H1190" i="12"/>
  <c r="H1191" i="12"/>
  <c r="H1192" i="12"/>
  <c r="H1193" i="12"/>
  <c r="H1194" i="12"/>
  <c r="H1195" i="12"/>
  <c r="H1196" i="12"/>
  <c r="H1197" i="12"/>
  <c r="H1198" i="12"/>
  <c r="H1199" i="12"/>
  <c r="H1200" i="12"/>
  <c r="H1201" i="12"/>
  <c r="H1202" i="12"/>
  <c r="H1203" i="12"/>
  <c r="H1204" i="12"/>
  <c r="H1205" i="12"/>
  <c r="H1206" i="12"/>
  <c r="H1207" i="12"/>
  <c r="H1208" i="12"/>
  <c r="H1209" i="12"/>
  <c r="H1210" i="12"/>
  <c r="H1211" i="12"/>
  <c r="H1212" i="12"/>
  <c r="H1213" i="12"/>
  <c r="H1214" i="12"/>
  <c r="H1215" i="12"/>
  <c r="H1216" i="12"/>
  <c r="H1217" i="12"/>
  <c r="H1218" i="12"/>
  <c r="H1219" i="12"/>
  <c r="H1220" i="12"/>
  <c r="H1221" i="12"/>
  <c r="H1222" i="12"/>
  <c r="H1223" i="12"/>
  <c r="H1224" i="12"/>
  <c r="H1225" i="12"/>
  <c r="H1226" i="12"/>
  <c r="H1227" i="12"/>
  <c r="H1228" i="12"/>
  <c r="H1229" i="12"/>
  <c r="H1230" i="12"/>
  <c r="H1231" i="12"/>
  <c r="H1232" i="12"/>
  <c r="H1233" i="12"/>
  <c r="H1234" i="12"/>
  <c r="H1235" i="12"/>
  <c r="H1236" i="12"/>
  <c r="H1237" i="12"/>
  <c r="H1238" i="12"/>
  <c r="H1239" i="12"/>
  <c r="H1240" i="12"/>
  <c r="H1241" i="12"/>
  <c r="H1242" i="12"/>
  <c r="H1243" i="12"/>
  <c r="H1244" i="12"/>
  <c r="H1245" i="12"/>
  <c r="H1246" i="12"/>
  <c r="H1247" i="12"/>
  <c r="H1248" i="12"/>
  <c r="H1249" i="12"/>
  <c r="H1250" i="12"/>
  <c r="H1251" i="12"/>
  <c r="H1252" i="12"/>
  <c r="H1253" i="12"/>
  <c r="H1254" i="12"/>
  <c r="H1255" i="12"/>
  <c r="H1256" i="12"/>
  <c r="H1257" i="12"/>
  <c r="H1258" i="12"/>
  <c r="H1259" i="12"/>
  <c r="H1260" i="12"/>
  <c r="H1261" i="12"/>
  <c r="H1262" i="12"/>
  <c r="H1263" i="12"/>
  <c r="H1264" i="12"/>
  <c r="H1265" i="12"/>
  <c r="H1266" i="12"/>
  <c r="H1267" i="12"/>
  <c r="H1268" i="12"/>
  <c r="H1269" i="12"/>
  <c r="H1270" i="12"/>
  <c r="H1271" i="12"/>
  <c r="H1272" i="12"/>
  <c r="H1273" i="12"/>
  <c r="H1274" i="12"/>
  <c r="H1275" i="12"/>
  <c r="H1276" i="12"/>
  <c r="H1277" i="12"/>
  <c r="H1278" i="12"/>
  <c r="H1279" i="12"/>
  <c r="H1280" i="12"/>
  <c r="H1281" i="12"/>
  <c r="H1282" i="12"/>
  <c r="H1283" i="12"/>
  <c r="H1284" i="12"/>
  <c r="H1285" i="12"/>
  <c r="H1286" i="12"/>
  <c r="H1287" i="12"/>
  <c r="H1288" i="12"/>
  <c r="H1289" i="12"/>
  <c r="H1290" i="12"/>
  <c r="H1291" i="12"/>
  <c r="H1292" i="12"/>
  <c r="H1293" i="12"/>
  <c r="H1294" i="12"/>
  <c r="H1295" i="12"/>
  <c r="H1296" i="12"/>
  <c r="H1297" i="12"/>
  <c r="H1298" i="12"/>
  <c r="H1299" i="12"/>
  <c r="H1300" i="12"/>
  <c r="H1301" i="12"/>
  <c r="H1302" i="12"/>
  <c r="H1303" i="12"/>
  <c r="H1304" i="12"/>
  <c r="H1305" i="12"/>
  <c r="H1306" i="12"/>
  <c r="H1307" i="12"/>
  <c r="H1308" i="12"/>
  <c r="H1309" i="12"/>
  <c r="H1310" i="12"/>
  <c r="H1311" i="12"/>
  <c r="H1312" i="12"/>
  <c r="H1313" i="12"/>
  <c r="H1314" i="12"/>
  <c r="H1315" i="12"/>
  <c r="H1316" i="12"/>
  <c r="H1317" i="12"/>
  <c r="H1318" i="12"/>
  <c r="H1319" i="12"/>
  <c r="H1320" i="12"/>
  <c r="H1321" i="12"/>
  <c r="H1322" i="12"/>
  <c r="H1323" i="12"/>
  <c r="H1324" i="12"/>
  <c r="H1325" i="12"/>
  <c r="H1326" i="12"/>
  <c r="H1327" i="12"/>
  <c r="H1328" i="12"/>
  <c r="H1329" i="12"/>
  <c r="H1330" i="12"/>
  <c r="H1331" i="12"/>
  <c r="H1332" i="12"/>
  <c r="H1333" i="12"/>
  <c r="H1334" i="12"/>
  <c r="H1335" i="12"/>
  <c r="H1336" i="12"/>
  <c r="H1337" i="12"/>
  <c r="H1338" i="12"/>
  <c r="H1339" i="12"/>
  <c r="H1340" i="12"/>
  <c r="H1341" i="12"/>
  <c r="H1342" i="12"/>
  <c r="H1343" i="12"/>
  <c r="H1344" i="12"/>
  <c r="H1345" i="12"/>
  <c r="H1346" i="12"/>
  <c r="H1347" i="12"/>
  <c r="H1348" i="12"/>
  <c r="H1349" i="12"/>
  <c r="H1350" i="12"/>
  <c r="H1351" i="12"/>
  <c r="H1352" i="12"/>
  <c r="H1353" i="12"/>
  <c r="H1354" i="12"/>
  <c r="H1355" i="12"/>
  <c r="H1356" i="12"/>
  <c r="H1357" i="12"/>
  <c r="H1358" i="12"/>
  <c r="H1359" i="12"/>
  <c r="H1360" i="12"/>
  <c r="H1361" i="12"/>
  <c r="H1362" i="12"/>
  <c r="H1363" i="12"/>
  <c r="H1364" i="12"/>
  <c r="H1365" i="12"/>
  <c r="H1366" i="12"/>
  <c r="H1367" i="12"/>
  <c r="H1368" i="12"/>
  <c r="H1369" i="12"/>
  <c r="H1370" i="12"/>
  <c r="H1371" i="12"/>
  <c r="H1372" i="12"/>
  <c r="H1373" i="12"/>
  <c r="H1374" i="12"/>
  <c r="H1375" i="12"/>
  <c r="H1376" i="12"/>
  <c r="H1377" i="12"/>
  <c r="H1378" i="12"/>
  <c r="H1379" i="12"/>
  <c r="H1380" i="12"/>
  <c r="H1381" i="12"/>
  <c r="H1382" i="12"/>
  <c r="H1383" i="12"/>
  <c r="H1384" i="12"/>
  <c r="H1385" i="12"/>
  <c r="H1386" i="12"/>
  <c r="H1387" i="12"/>
  <c r="H1388" i="12"/>
  <c r="H1389" i="12"/>
  <c r="H1390" i="12"/>
  <c r="H1391" i="12"/>
  <c r="H1392" i="12"/>
  <c r="H1393" i="12"/>
  <c r="H1394" i="12"/>
  <c r="H1395" i="12"/>
  <c r="H1396" i="12"/>
  <c r="H1397" i="12"/>
  <c r="H1398" i="12"/>
  <c r="H1399" i="12"/>
  <c r="H1400" i="12"/>
  <c r="H1401" i="12"/>
  <c r="H1402" i="12"/>
  <c r="H1403" i="12"/>
  <c r="H1404" i="12"/>
  <c r="H1405" i="12"/>
  <c r="H1406" i="12"/>
  <c r="H1407" i="12"/>
  <c r="H1408" i="12"/>
  <c r="H1409" i="12"/>
  <c r="H1410" i="12"/>
  <c r="H1411" i="12"/>
  <c r="H1412" i="12"/>
  <c r="H1413" i="12"/>
  <c r="H1414" i="12"/>
  <c r="H1415" i="12"/>
  <c r="H1416" i="12"/>
  <c r="H1417" i="12"/>
  <c r="H1418" i="12"/>
  <c r="H1419" i="12"/>
  <c r="H1420" i="12"/>
  <c r="H1421" i="12"/>
  <c r="H1422" i="12"/>
  <c r="H1423" i="12"/>
  <c r="H1424" i="12"/>
  <c r="H1425" i="12"/>
  <c r="H1426" i="12"/>
  <c r="H1427" i="12"/>
  <c r="H1428" i="12"/>
  <c r="H1429" i="12"/>
  <c r="H1430" i="12"/>
  <c r="H1431" i="12"/>
  <c r="H1432" i="12"/>
  <c r="H1433" i="12"/>
  <c r="H1434" i="12"/>
  <c r="H1435" i="12"/>
  <c r="H1436" i="12"/>
  <c r="H1437" i="12"/>
  <c r="H1438" i="12"/>
  <c r="H1439" i="12"/>
  <c r="H1440" i="12"/>
  <c r="H1441" i="12"/>
  <c r="H1442" i="12"/>
  <c r="H1443" i="12"/>
  <c r="H1444" i="12"/>
  <c r="H1445" i="12"/>
  <c r="H1446" i="12"/>
  <c r="H1447" i="12"/>
  <c r="H1448" i="12"/>
  <c r="H1449" i="12"/>
  <c r="H1450" i="12"/>
  <c r="H1451" i="12"/>
  <c r="H1452" i="12"/>
  <c r="H1453" i="12"/>
  <c r="H1454" i="12"/>
  <c r="H1455" i="12"/>
  <c r="H1456" i="12"/>
  <c r="H1457" i="12"/>
  <c r="H1458" i="12"/>
  <c r="H1459" i="12"/>
  <c r="H1460" i="12"/>
  <c r="H1461" i="12"/>
  <c r="H1462" i="12"/>
  <c r="H1463" i="12"/>
  <c r="H1464" i="12"/>
  <c r="H1465" i="12"/>
  <c r="H1466" i="12"/>
  <c r="H1467" i="12"/>
  <c r="H1468" i="12"/>
  <c r="H1469" i="12"/>
  <c r="H1470" i="12"/>
  <c r="H1471" i="12"/>
  <c r="H1472" i="12"/>
  <c r="H1473" i="12"/>
  <c r="H1474" i="12"/>
  <c r="H1475" i="12"/>
  <c r="H1476" i="12"/>
  <c r="H1477" i="12"/>
  <c r="H1478" i="12"/>
  <c r="H1479" i="12"/>
  <c r="H1480" i="12"/>
  <c r="H1481" i="12"/>
  <c r="H1482" i="12"/>
  <c r="H1483" i="12"/>
  <c r="H1484" i="12"/>
  <c r="H1485" i="12"/>
  <c r="H1486" i="12"/>
  <c r="H1487" i="12"/>
  <c r="H1488" i="12"/>
  <c r="H1489" i="12"/>
  <c r="H1490" i="12"/>
  <c r="H1491" i="12"/>
  <c r="H1492" i="12"/>
  <c r="H1493" i="12"/>
  <c r="H1494" i="12"/>
  <c r="H1495" i="12"/>
  <c r="H1496" i="12"/>
  <c r="H1497" i="12"/>
  <c r="H1498" i="12"/>
  <c r="H1499" i="12"/>
  <c r="H1500" i="12"/>
  <c r="H1501" i="12"/>
  <c r="H1502" i="12"/>
  <c r="H1503" i="12"/>
  <c r="H1504" i="12"/>
  <c r="H1505" i="12"/>
  <c r="H1506" i="12"/>
  <c r="H1507" i="12"/>
  <c r="H1508" i="12"/>
  <c r="H1509" i="12"/>
  <c r="H1510" i="12"/>
  <c r="H1511" i="12"/>
  <c r="H1512" i="12"/>
  <c r="H1513" i="12"/>
  <c r="H1514" i="12"/>
  <c r="H1515" i="12"/>
  <c r="H1516" i="12"/>
  <c r="H1517" i="12"/>
  <c r="H1518" i="12"/>
  <c r="H1519" i="12"/>
  <c r="H1520" i="12"/>
  <c r="H1521" i="12"/>
  <c r="H1522" i="12"/>
  <c r="H1523" i="12"/>
  <c r="H1524" i="12"/>
  <c r="H1525" i="12"/>
  <c r="H1526" i="12"/>
  <c r="H1527" i="12"/>
  <c r="H1528" i="12"/>
  <c r="H1529" i="12"/>
  <c r="H1530" i="12"/>
  <c r="H1531" i="12"/>
  <c r="H1532" i="12"/>
  <c r="H1533" i="12"/>
  <c r="H1534" i="12"/>
  <c r="H1535" i="12"/>
  <c r="H1536" i="12"/>
  <c r="H1537" i="12"/>
  <c r="H1538" i="12"/>
  <c r="H1539" i="12"/>
  <c r="H1540" i="12"/>
  <c r="H1541" i="12"/>
  <c r="H1542" i="12"/>
  <c r="H1543" i="12"/>
  <c r="H1544" i="12"/>
  <c r="H1545" i="12"/>
  <c r="H1546" i="12"/>
  <c r="H1547" i="12"/>
  <c r="H1548" i="12"/>
  <c r="H1549" i="12"/>
  <c r="H1550" i="12"/>
  <c r="H1551" i="12"/>
  <c r="H1552" i="12"/>
  <c r="H1553" i="12"/>
  <c r="H1554" i="12"/>
  <c r="H1555" i="12"/>
  <c r="H1556" i="12"/>
  <c r="H1557" i="12"/>
  <c r="H1558" i="12"/>
  <c r="H1559" i="12"/>
  <c r="H1560" i="12"/>
  <c r="H1561" i="12"/>
  <c r="H1562" i="12"/>
  <c r="H1563" i="12"/>
  <c r="H1564" i="12"/>
  <c r="H1565" i="12"/>
  <c r="H1566" i="12"/>
  <c r="H1567" i="12"/>
  <c r="H1568" i="12"/>
  <c r="H1569" i="12"/>
  <c r="H1570" i="12"/>
  <c r="H1571" i="12"/>
  <c r="H1572" i="12"/>
  <c r="H1573" i="12"/>
  <c r="H1574" i="12"/>
  <c r="H1575" i="12"/>
  <c r="H1576" i="12"/>
  <c r="H1577" i="12"/>
  <c r="H1578" i="12"/>
  <c r="H1579" i="12"/>
  <c r="H1580" i="12"/>
  <c r="H1581" i="12"/>
  <c r="H1582" i="12"/>
  <c r="H1583" i="12"/>
  <c r="H1584" i="12"/>
  <c r="H1585" i="12"/>
  <c r="H1586" i="12"/>
  <c r="H1587" i="12"/>
  <c r="H1588" i="12"/>
  <c r="H1589" i="12"/>
  <c r="H1590" i="12"/>
  <c r="H1591" i="12"/>
  <c r="H1592" i="12"/>
  <c r="H1593" i="12"/>
  <c r="H1594" i="12"/>
  <c r="H1595" i="12"/>
  <c r="H1596" i="12"/>
  <c r="H1597" i="12"/>
  <c r="H1598" i="12"/>
  <c r="H1599" i="12"/>
  <c r="H1600" i="12"/>
  <c r="H1601" i="12"/>
  <c r="H1602" i="12"/>
  <c r="H1603" i="12"/>
  <c r="H1604" i="12"/>
  <c r="H1605" i="12"/>
  <c r="H1606" i="12"/>
  <c r="H1607" i="12"/>
  <c r="H1608" i="12"/>
  <c r="H1609" i="12"/>
  <c r="H1610" i="12"/>
  <c r="H1611" i="12"/>
  <c r="H1612" i="12"/>
  <c r="H1613" i="12"/>
  <c r="H1614" i="12"/>
  <c r="H1615" i="12"/>
  <c r="H1616" i="12"/>
  <c r="H1617" i="12"/>
  <c r="H1618" i="12"/>
  <c r="H1619" i="12"/>
  <c r="H1620" i="12"/>
  <c r="H1621" i="12"/>
  <c r="H1622" i="12"/>
  <c r="H1623" i="12"/>
  <c r="H1624" i="12"/>
  <c r="H1625" i="12"/>
  <c r="H1626" i="12"/>
  <c r="H1627" i="12"/>
  <c r="H1628" i="12"/>
  <c r="H1629" i="12"/>
  <c r="H1630" i="12"/>
  <c r="H1631" i="12"/>
  <c r="H1632" i="12"/>
  <c r="H1633" i="12"/>
  <c r="H1634" i="12"/>
  <c r="H1635" i="12"/>
  <c r="H1636" i="12"/>
  <c r="H1637" i="12"/>
  <c r="H1638" i="12"/>
  <c r="H1639" i="12"/>
  <c r="H1640" i="12"/>
  <c r="H1641" i="12"/>
  <c r="H1642" i="12"/>
  <c r="H1643" i="12"/>
  <c r="H1644" i="12"/>
  <c r="H1645" i="12"/>
  <c r="H1646" i="12"/>
  <c r="H1647" i="12"/>
  <c r="H1648" i="12"/>
  <c r="H1649" i="12"/>
  <c r="H1650" i="12"/>
  <c r="H1651" i="12"/>
  <c r="H1652" i="12"/>
  <c r="H1653" i="12"/>
  <c r="H1654" i="12"/>
  <c r="H1655" i="12"/>
  <c r="H1656" i="12"/>
  <c r="H1657" i="12"/>
  <c r="H1658" i="12"/>
  <c r="H1659" i="12"/>
  <c r="H1660" i="12"/>
  <c r="H1661" i="12"/>
  <c r="H1662" i="12"/>
  <c r="H1663" i="12"/>
  <c r="H1664" i="12"/>
  <c r="H1665" i="12"/>
  <c r="H1666" i="12"/>
  <c r="H1667" i="12"/>
  <c r="H1668" i="12"/>
  <c r="H1669" i="12"/>
  <c r="H1670" i="12"/>
  <c r="H1671" i="12"/>
  <c r="H1672" i="12"/>
  <c r="H1673" i="12"/>
  <c r="H1674" i="12"/>
  <c r="H1675" i="12"/>
  <c r="H1676" i="12"/>
  <c r="H1677" i="12"/>
  <c r="H1678" i="12"/>
  <c r="H1679" i="12"/>
  <c r="H1680" i="12"/>
  <c r="H1681" i="12"/>
  <c r="H1682" i="12"/>
  <c r="H1683" i="12"/>
  <c r="H1684" i="12"/>
  <c r="H1685" i="12"/>
  <c r="H1686" i="12"/>
  <c r="H1687" i="12"/>
  <c r="H1688" i="12"/>
  <c r="H1689" i="12"/>
  <c r="H1690" i="12"/>
  <c r="H1691" i="12"/>
  <c r="H1692" i="12"/>
  <c r="H1693" i="12"/>
  <c r="H1694" i="12"/>
  <c r="H1695" i="12"/>
  <c r="H1696" i="12"/>
  <c r="H1697" i="12"/>
  <c r="H1698" i="12"/>
  <c r="H1699" i="12"/>
  <c r="H1700" i="12"/>
  <c r="H1701" i="12"/>
  <c r="H1702" i="12"/>
  <c r="H1703" i="12"/>
  <c r="H1704" i="12"/>
  <c r="H1705" i="12"/>
  <c r="H1706" i="12"/>
  <c r="H1707" i="12"/>
  <c r="H1708" i="12"/>
  <c r="H1709" i="12"/>
  <c r="H1710" i="12"/>
  <c r="H1711" i="12"/>
  <c r="H1712" i="12"/>
  <c r="H1713" i="12"/>
  <c r="H1714" i="12"/>
  <c r="H1715" i="12"/>
  <c r="H1716" i="12"/>
  <c r="H1717" i="12"/>
  <c r="H1718" i="12"/>
  <c r="H1719" i="12"/>
  <c r="H1720" i="12"/>
  <c r="H1721" i="12"/>
  <c r="H1722" i="12"/>
  <c r="H1723" i="12"/>
  <c r="H1724" i="12"/>
  <c r="H1725" i="12"/>
  <c r="H1726" i="12"/>
  <c r="H1727" i="12"/>
  <c r="H1728" i="12"/>
  <c r="H1729" i="12"/>
  <c r="H1730" i="12"/>
  <c r="H1731" i="12"/>
  <c r="H1732" i="12"/>
  <c r="H1733" i="12"/>
  <c r="H1734" i="12"/>
  <c r="H1735" i="12"/>
  <c r="H1736" i="12"/>
  <c r="H1737" i="12"/>
  <c r="H1738" i="12"/>
  <c r="H1739" i="12"/>
  <c r="H1740" i="12"/>
  <c r="H1741" i="12"/>
  <c r="H1742" i="12"/>
  <c r="H1743" i="12"/>
  <c r="H1744" i="12"/>
  <c r="H1745" i="12"/>
  <c r="H1746" i="12"/>
  <c r="H1747" i="12"/>
  <c r="H1748" i="12"/>
  <c r="H1749" i="12"/>
  <c r="H1750" i="12"/>
  <c r="H1751" i="12"/>
  <c r="H1752" i="12"/>
  <c r="H1753" i="12"/>
  <c r="H1754" i="12"/>
  <c r="H1755" i="12"/>
  <c r="H1756" i="12"/>
  <c r="H1757" i="12"/>
  <c r="H1758" i="12"/>
  <c r="H1759" i="12"/>
  <c r="H1760" i="12"/>
  <c r="H1761" i="12"/>
  <c r="H1762" i="12"/>
  <c r="H1763" i="12"/>
  <c r="H1764" i="12"/>
  <c r="H1765" i="12"/>
  <c r="H1766" i="12"/>
  <c r="H1767" i="12"/>
  <c r="H1768" i="12"/>
  <c r="H1769" i="12"/>
  <c r="H1770" i="12"/>
  <c r="H1771" i="12"/>
  <c r="H1772" i="12"/>
  <c r="H1773" i="12"/>
  <c r="H1774" i="12"/>
  <c r="H1775" i="12"/>
  <c r="H1776" i="12"/>
  <c r="H1777" i="12"/>
  <c r="H1778" i="12"/>
  <c r="H1779" i="12"/>
  <c r="H1780" i="12"/>
  <c r="H1781" i="12"/>
  <c r="H1782" i="12"/>
  <c r="H1783" i="12"/>
  <c r="H1784" i="12"/>
  <c r="H1785" i="12"/>
  <c r="H1786" i="12"/>
  <c r="H1787" i="12"/>
  <c r="H1788" i="12"/>
  <c r="H1789" i="12"/>
  <c r="H1790" i="12"/>
  <c r="H1791" i="12"/>
  <c r="H1792" i="12"/>
  <c r="H1793" i="12"/>
  <c r="H1794" i="12"/>
  <c r="H1795" i="12"/>
  <c r="H1796" i="12"/>
  <c r="H1797" i="12"/>
  <c r="H1798" i="12"/>
  <c r="H1799" i="12"/>
  <c r="H1800" i="12"/>
  <c r="H1801" i="12"/>
  <c r="H1802" i="12"/>
  <c r="H1803" i="12"/>
  <c r="H1804" i="12"/>
  <c r="H1805" i="12"/>
  <c r="H1806" i="12"/>
  <c r="H1807" i="12"/>
  <c r="H1808" i="12"/>
  <c r="H1809" i="12"/>
  <c r="H1810" i="12"/>
  <c r="H1811" i="12"/>
  <c r="H1812" i="12"/>
  <c r="H1813" i="12"/>
  <c r="H1814" i="12"/>
  <c r="H1815" i="12"/>
  <c r="H1816" i="12"/>
  <c r="H1817" i="12"/>
  <c r="H1818" i="12"/>
  <c r="H1819" i="12"/>
  <c r="H1820" i="12"/>
  <c r="H1821" i="12"/>
  <c r="H1822" i="12"/>
  <c r="H1823" i="12"/>
  <c r="H1824" i="12"/>
  <c r="H1825" i="12"/>
  <c r="H1826" i="12"/>
  <c r="H1827" i="12"/>
  <c r="H1828" i="12"/>
  <c r="H1829" i="12"/>
  <c r="H1830" i="12"/>
  <c r="H1831" i="12"/>
  <c r="H1832" i="12"/>
  <c r="H1833" i="12"/>
  <c r="H1834" i="12"/>
  <c r="H1835" i="12"/>
  <c r="H1836" i="12"/>
  <c r="H1837" i="12"/>
  <c r="H1838" i="12"/>
  <c r="H1839" i="12"/>
  <c r="H1840" i="12"/>
  <c r="H1841" i="12"/>
  <c r="H1842" i="12"/>
  <c r="H1843" i="12"/>
  <c r="H1844" i="12"/>
  <c r="H1845" i="12"/>
  <c r="H1846" i="12"/>
  <c r="H1847" i="12"/>
  <c r="H1848" i="12"/>
  <c r="H1849" i="12"/>
  <c r="H1850" i="12"/>
  <c r="H1851" i="12"/>
  <c r="H1852" i="12"/>
  <c r="H1853" i="12"/>
  <c r="H1854" i="12"/>
  <c r="H1855" i="12"/>
  <c r="H1856" i="12"/>
  <c r="H1857" i="12"/>
  <c r="H1858" i="12"/>
  <c r="H1859" i="12"/>
  <c r="H1860" i="12"/>
  <c r="H1861" i="12"/>
  <c r="H1862" i="12"/>
  <c r="H1863" i="12"/>
  <c r="H1864" i="12"/>
  <c r="H1865" i="12"/>
  <c r="H1866" i="12"/>
  <c r="H1867" i="12"/>
  <c r="H1868" i="12"/>
  <c r="H1869" i="12"/>
  <c r="H1870" i="12"/>
  <c r="H1871" i="12"/>
  <c r="H1872" i="12"/>
  <c r="H1873" i="12"/>
  <c r="H1874" i="12"/>
  <c r="H1875" i="12"/>
  <c r="H1876" i="12"/>
  <c r="H1877" i="12"/>
  <c r="H1878" i="12"/>
  <c r="H1879" i="12"/>
  <c r="H1880" i="12"/>
  <c r="H1881" i="12"/>
  <c r="H1882" i="12"/>
  <c r="H1883" i="12"/>
  <c r="H1884" i="12"/>
  <c r="H1885" i="12"/>
  <c r="H1886" i="12"/>
  <c r="H1887" i="12"/>
  <c r="H1888" i="12"/>
  <c r="H1889" i="12"/>
  <c r="H1890" i="12"/>
  <c r="H1891" i="12"/>
  <c r="H1892" i="12"/>
  <c r="H1893" i="12"/>
  <c r="H1894" i="12"/>
  <c r="H1895" i="12"/>
  <c r="H1896" i="12"/>
  <c r="H1897" i="12"/>
  <c r="H1898" i="12"/>
  <c r="H1899" i="12"/>
  <c r="H1900" i="12"/>
  <c r="H1901" i="12"/>
  <c r="H1902" i="12"/>
  <c r="H1903" i="12"/>
  <c r="H1904" i="12"/>
  <c r="H1905" i="12"/>
  <c r="H1906" i="12"/>
  <c r="H1907" i="12"/>
  <c r="H1908" i="12"/>
  <c r="H1909" i="12"/>
  <c r="H1910" i="12"/>
  <c r="H1911" i="12"/>
  <c r="H1912" i="12"/>
  <c r="H1913" i="12"/>
  <c r="H1914" i="12"/>
  <c r="H1915" i="12"/>
  <c r="H1916" i="12"/>
  <c r="H1917" i="12"/>
  <c r="H1918" i="12"/>
  <c r="H1919" i="12"/>
  <c r="H1920" i="12"/>
  <c r="H1921" i="12"/>
  <c r="H1922" i="12"/>
  <c r="H1923" i="12"/>
  <c r="H1924" i="12"/>
  <c r="H1925" i="12"/>
  <c r="H1926" i="12"/>
  <c r="H1927" i="12"/>
  <c r="H1928" i="12"/>
  <c r="H1929" i="12"/>
  <c r="H1930" i="12"/>
  <c r="H1931" i="12"/>
  <c r="H1932" i="12"/>
  <c r="H1933" i="12"/>
  <c r="H1934" i="12"/>
  <c r="H1935" i="12"/>
  <c r="H1936" i="12"/>
  <c r="H1937" i="12"/>
  <c r="H1938" i="12"/>
  <c r="H1939" i="12"/>
  <c r="H1940" i="12"/>
  <c r="H1941" i="12"/>
  <c r="H1942" i="12"/>
  <c r="H1943" i="12"/>
  <c r="H1944" i="12"/>
  <c r="H1945" i="12"/>
  <c r="H1946" i="12"/>
  <c r="H1947" i="12"/>
  <c r="H1948" i="12"/>
  <c r="H1949" i="12"/>
  <c r="H1950" i="12"/>
  <c r="H1951" i="12"/>
  <c r="H1952" i="12"/>
  <c r="H1953" i="12"/>
  <c r="H1954" i="12"/>
  <c r="H1955" i="12"/>
  <c r="H1956" i="12"/>
  <c r="H1957" i="12"/>
  <c r="H1958" i="12"/>
  <c r="H1959" i="12"/>
  <c r="H1960" i="12"/>
  <c r="H1961" i="12"/>
  <c r="H1962" i="12"/>
  <c r="H1963" i="12"/>
  <c r="H1964" i="12"/>
  <c r="H1965" i="12"/>
  <c r="H1966" i="12"/>
  <c r="H1967" i="12"/>
  <c r="H1968" i="12"/>
  <c r="H1969" i="12"/>
  <c r="H1970" i="12"/>
  <c r="H1971" i="12"/>
  <c r="H1972" i="12"/>
  <c r="H1973" i="12"/>
  <c r="H1974" i="12"/>
  <c r="H1975" i="12"/>
  <c r="H1976" i="12"/>
  <c r="H1977" i="12"/>
  <c r="H1978" i="12"/>
  <c r="H1979" i="12"/>
  <c r="H1980" i="12"/>
  <c r="H1981" i="12"/>
  <c r="H1982" i="12"/>
  <c r="H1983" i="12"/>
  <c r="H1984" i="12"/>
  <c r="H1985" i="12"/>
  <c r="H1986" i="12"/>
  <c r="H1987" i="12"/>
  <c r="H1988" i="12"/>
  <c r="H1989" i="12"/>
  <c r="H1990" i="12"/>
  <c r="H1991" i="12"/>
  <c r="H1992" i="12"/>
  <c r="H1993" i="12"/>
  <c r="H1994" i="12"/>
  <c r="H1995" i="12"/>
  <c r="H1996" i="12"/>
  <c r="H1997" i="12"/>
  <c r="H1998" i="12"/>
  <c r="H1999" i="12"/>
  <c r="H2000" i="12"/>
  <c r="H2001" i="12"/>
  <c r="H2002" i="12"/>
  <c r="H2003" i="12"/>
  <c r="H2004" i="12"/>
  <c r="H2005" i="12"/>
  <c r="H2006" i="12"/>
  <c r="H2007" i="12"/>
  <c r="H2008" i="12"/>
  <c r="H2009" i="12"/>
  <c r="H2010" i="12"/>
  <c r="H2011" i="12"/>
  <c r="H2012" i="12"/>
  <c r="H2013" i="12"/>
  <c r="H2014" i="12"/>
  <c r="H2015" i="12"/>
  <c r="H2016" i="12"/>
  <c r="H2017" i="12"/>
  <c r="H2018" i="12"/>
  <c r="H2019" i="12"/>
  <c r="H2020" i="12"/>
  <c r="H2021" i="12"/>
  <c r="H2022" i="12"/>
  <c r="H2023" i="12"/>
  <c r="H2024" i="12"/>
  <c r="H2025" i="12"/>
  <c r="H2026" i="12"/>
  <c r="H2027" i="12"/>
  <c r="H2028" i="12"/>
  <c r="H2029" i="12"/>
  <c r="H2030" i="12"/>
  <c r="H2031" i="12"/>
  <c r="H2032" i="12"/>
  <c r="H2033" i="12"/>
  <c r="H2034" i="12"/>
  <c r="H2035" i="12"/>
  <c r="H2036" i="12"/>
  <c r="H2037" i="12"/>
  <c r="H2038" i="12"/>
  <c r="H2039" i="12"/>
  <c r="H2040" i="12"/>
  <c r="H2041" i="12"/>
  <c r="H2042" i="12"/>
  <c r="H2043" i="12"/>
  <c r="H2044" i="12"/>
  <c r="H2045" i="12"/>
  <c r="H2046" i="12"/>
  <c r="H2047" i="12"/>
  <c r="H2048" i="12"/>
  <c r="H2049" i="12"/>
  <c r="H2050" i="12"/>
  <c r="H2051" i="12"/>
  <c r="H2052" i="12"/>
  <c r="H2053" i="12"/>
  <c r="H2054" i="12"/>
  <c r="H2055" i="12"/>
  <c r="H2056" i="12"/>
  <c r="H2057" i="12"/>
  <c r="H2058" i="12"/>
  <c r="H2059" i="12"/>
  <c r="H2060" i="12"/>
  <c r="H2061" i="12"/>
  <c r="H2062" i="12"/>
  <c r="H2063" i="12"/>
  <c r="H2064" i="12"/>
  <c r="H2065" i="12"/>
  <c r="H2066" i="12"/>
  <c r="H2067" i="12"/>
  <c r="H2068" i="12"/>
  <c r="H2069" i="12"/>
  <c r="H2070" i="12"/>
  <c r="H2071" i="12"/>
  <c r="H2072" i="12"/>
  <c r="H2073" i="12"/>
  <c r="H2074" i="12"/>
  <c r="H2075" i="12"/>
  <c r="H2076" i="12"/>
  <c r="H2077" i="12"/>
  <c r="H2078" i="12"/>
  <c r="H2079" i="12"/>
  <c r="H2080" i="12"/>
  <c r="H2081" i="12"/>
  <c r="H2082" i="12"/>
  <c r="H2083" i="12"/>
  <c r="H2084" i="12"/>
  <c r="H2085" i="12"/>
  <c r="H2086" i="12"/>
  <c r="H2087" i="12"/>
  <c r="H2088" i="12"/>
  <c r="H2089" i="12"/>
  <c r="H2090" i="12"/>
  <c r="H2091" i="12"/>
  <c r="H2092" i="12"/>
  <c r="H2093" i="12"/>
  <c r="H2094" i="12"/>
  <c r="H2095" i="12"/>
  <c r="H2096" i="12"/>
  <c r="H2097" i="12"/>
  <c r="H2098" i="12"/>
  <c r="H2099" i="12"/>
  <c r="H2100" i="12"/>
  <c r="H2101" i="12"/>
  <c r="H2102" i="12"/>
  <c r="H2103" i="12"/>
  <c r="H2104" i="12"/>
  <c r="H2105" i="12"/>
  <c r="H2106" i="12"/>
  <c r="H2107" i="12"/>
  <c r="H2108" i="12"/>
  <c r="H2109" i="12"/>
  <c r="H2110" i="12"/>
  <c r="H2111" i="12"/>
  <c r="H2112" i="12"/>
  <c r="H2113" i="12"/>
  <c r="H2114" i="12"/>
  <c r="H2115" i="12"/>
  <c r="H2116" i="12"/>
  <c r="H2117" i="12"/>
  <c r="H2118" i="12"/>
  <c r="H2119" i="12"/>
  <c r="H2120" i="12"/>
  <c r="H2121" i="12"/>
  <c r="H2122" i="12"/>
  <c r="H2123" i="12"/>
  <c r="H2124" i="12"/>
  <c r="H2125" i="12"/>
  <c r="H2126" i="12"/>
  <c r="H2127" i="12"/>
  <c r="H2128" i="12"/>
  <c r="H2129" i="12"/>
  <c r="H2130" i="12"/>
  <c r="H2131" i="12"/>
  <c r="H2132" i="12"/>
  <c r="H2133" i="12"/>
  <c r="H2134" i="12"/>
  <c r="H2135" i="12"/>
  <c r="H2136" i="12"/>
  <c r="H2137" i="12"/>
  <c r="H2138" i="12"/>
  <c r="H2139" i="12"/>
  <c r="H2140" i="12"/>
  <c r="H2141" i="12"/>
  <c r="H2142" i="12"/>
  <c r="H2143" i="12"/>
  <c r="H2144" i="12"/>
  <c r="H2145" i="12"/>
  <c r="H2146" i="12"/>
  <c r="H2147" i="12"/>
  <c r="H2148" i="12"/>
  <c r="H2149" i="12"/>
  <c r="H2150" i="12"/>
  <c r="H2151" i="12"/>
  <c r="H2152" i="12"/>
  <c r="H2153" i="12"/>
  <c r="H2154" i="12"/>
  <c r="H2155" i="12"/>
  <c r="H2156" i="12"/>
  <c r="H2157" i="12"/>
  <c r="H2158" i="12"/>
  <c r="H2159" i="12"/>
  <c r="H2160" i="12"/>
  <c r="H2161" i="12"/>
  <c r="H2162" i="12"/>
  <c r="H2163" i="12"/>
  <c r="H2164" i="12"/>
  <c r="H2165" i="12"/>
  <c r="H2166" i="12"/>
  <c r="H2167" i="12"/>
  <c r="H2168" i="12"/>
  <c r="H2169" i="12"/>
  <c r="H2170" i="12"/>
  <c r="H2171" i="12"/>
  <c r="H2172" i="12"/>
  <c r="H2173" i="12"/>
  <c r="H2174" i="12"/>
  <c r="H2175" i="12"/>
  <c r="H2176" i="12"/>
  <c r="H2177" i="12"/>
  <c r="H2178" i="12"/>
  <c r="H2179" i="12"/>
  <c r="H2180" i="12"/>
  <c r="H2181" i="12"/>
  <c r="H2182" i="12"/>
  <c r="H2183" i="12"/>
  <c r="H2184" i="12"/>
  <c r="H2185" i="12"/>
  <c r="H2186" i="12"/>
  <c r="H2187" i="12"/>
  <c r="H2188" i="12"/>
  <c r="H2189" i="12"/>
  <c r="H2190" i="12"/>
  <c r="H2191" i="12"/>
  <c r="H2192" i="12"/>
  <c r="H2193" i="12"/>
  <c r="H2194" i="12"/>
  <c r="H2195" i="12"/>
  <c r="H2196" i="12"/>
  <c r="H2197" i="12"/>
  <c r="H2198" i="12"/>
  <c r="H2199" i="12"/>
  <c r="H2200" i="12"/>
  <c r="H2201" i="12"/>
  <c r="H2202" i="12"/>
  <c r="H2203" i="12"/>
  <c r="H2204" i="12"/>
  <c r="H2205" i="12"/>
  <c r="H2206" i="12"/>
  <c r="H2207" i="12"/>
  <c r="H2208" i="12"/>
  <c r="H2209" i="12"/>
  <c r="H2210" i="12"/>
  <c r="H2211" i="12"/>
  <c r="H2212" i="12"/>
  <c r="H2213" i="12"/>
  <c r="H2214" i="12"/>
  <c r="H2215" i="12"/>
  <c r="H2216" i="12"/>
  <c r="H2217" i="12"/>
  <c r="H2218" i="12"/>
  <c r="H2219" i="12"/>
  <c r="H2220" i="12"/>
  <c r="H2221" i="12"/>
  <c r="H2222" i="12"/>
  <c r="H2223" i="12"/>
  <c r="H2224" i="12"/>
  <c r="H2225" i="12"/>
  <c r="H2226" i="12"/>
  <c r="H2227" i="12"/>
  <c r="H2228" i="12"/>
  <c r="H2229" i="12"/>
  <c r="H2230" i="12"/>
  <c r="H2231" i="12"/>
  <c r="H2232" i="12"/>
  <c r="H2233" i="12"/>
  <c r="H2234" i="12"/>
  <c r="H2235" i="12"/>
  <c r="H2236" i="12"/>
  <c r="H2237" i="12"/>
  <c r="H2238" i="12"/>
  <c r="H2239" i="12"/>
  <c r="H2240" i="12"/>
  <c r="H2241" i="12"/>
  <c r="H2242" i="12"/>
  <c r="H2243" i="12"/>
  <c r="H2244" i="12"/>
  <c r="H2245" i="12"/>
  <c r="H2246" i="12"/>
  <c r="H2247" i="12"/>
  <c r="H2248" i="12"/>
  <c r="H2249" i="12"/>
  <c r="H2250" i="12"/>
  <c r="H2251" i="12"/>
  <c r="H2252" i="12"/>
  <c r="H2253" i="12"/>
  <c r="H2254" i="12"/>
  <c r="H2255" i="12"/>
  <c r="H2256" i="12"/>
  <c r="H2257" i="12"/>
  <c r="H2258" i="12"/>
  <c r="H2259" i="12"/>
  <c r="H2260" i="12"/>
  <c r="H2261" i="12"/>
  <c r="H2262" i="12"/>
  <c r="H2263" i="12"/>
  <c r="H2264" i="12"/>
  <c r="H2265" i="12"/>
  <c r="H2266" i="12"/>
  <c r="H2267" i="12"/>
  <c r="H2268" i="12"/>
  <c r="H2269" i="12"/>
  <c r="H2270" i="12"/>
  <c r="H2271" i="12"/>
  <c r="H2272" i="12"/>
  <c r="H2273" i="12"/>
  <c r="H2274" i="12"/>
  <c r="H2275" i="12"/>
  <c r="H2276" i="12"/>
  <c r="H2277" i="12"/>
  <c r="H2278" i="12"/>
  <c r="H2279" i="12"/>
  <c r="H2280" i="12"/>
  <c r="H2281" i="12"/>
  <c r="H2282" i="12"/>
  <c r="H2283" i="12"/>
  <c r="H2284" i="12"/>
  <c r="H2285" i="12"/>
  <c r="H2286" i="12"/>
  <c r="H2287" i="12"/>
  <c r="H2288" i="12"/>
  <c r="H2289" i="12"/>
  <c r="H2290" i="12"/>
  <c r="H2291" i="12"/>
  <c r="H2292" i="12"/>
  <c r="H2293" i="12"/>
  <c r="H2294" i="12"/>
  <c r="H2295" i="12"/>
  <c r="H2296" i="12"/>
  <c r="H2297" i="12"/>
  <c r="H2298" i="12"/>
  <c r="H2299" i="12"/>
  <c r="H2300" i="12"/>
  <c r="H2301" i="12"/>
  <c r="H2302" i="12"/>
  <c r="H2303" i="12"/>
  <c r="H2304" i="12"/>
  <c r="H2305" i="12"/>
  <c r="H2306" i="12"/>
  <c r="H2307" i="12"/>
  <c r="H2308" i="12"/>
  <c r="H2309" i="12"/>
  <c r="H2310" i="12"/>
  <c r="H2311" i="12"/>
  <c r="H2312" i="12"/>
  <c r="H2313" i="12"/>
  <c r="H2314" i="12"/>
  <c r="H2315" i="12"/>
  <c r="H2316" i="12"/>
  <c r="H2317" i="12"/>
  <c r="H2318" i="12"/>
  <c r="H2319" i="12"/>
  <c r="H2320" i="12"/>
  <c r="H2321" i="12"/>
  <c r="H2322" i="12"/>
  <c r="H2323" i="12"/>
  <c r="H2324" i="12"/>
  <c r="H2325" i="12"/>
  <c r="H2326" i="12"/>
  <c r="H2327" i="12"/>
  <c r="H2328" i="12"/>
  <c r="H2329" i="12"/>
  <c r="H2330" i="12"/>
  <c r="H2331" i="12"/>
  <c r="H2332" i="12"/>
  <c r="H2333" i="12"/>
  <c r="H2334" i="12"/>
  <c r="H2335" i="12"/>
  <c r="H2336" i="12"/>
  <c r="H2337" i="12"/>
  <c r="H2338" i="12"/>
  <c r="H2339" i="12"/>
  <c r="H2340" i="12"/>
  <c r="H2341" i="12"/>
  <c r="H2342" i="12"/>
  <c r="H2343" i="12"/>
  <c r="H2344" i="12"/>
  <c r="H2345" i="12"/>
  <c r="H2346" i="12"/>
  <c r="H2347" i="12"/>
  <c r="H2348" i="12"/>
  <c r="H2349" i="12"/>
  <c r="H2350" i="12"/>
  <c r="H2351" i="12"/>
  <c r="H2352" i="12"/>
  <c r="H2353" i="12"/>
  <c r="H2354" i="12"/>
  <c r="H2355" i="12"/>
  <c r="H2356" i="12"/>
  <c r="H2357" i="12"/>
  <c r="H2358" i="12"/>
  <c r="H2359" i="12"/>
  <c r="H2360" i="12"/>
  <c r="H2361" i="12"/>
  <c r="H2362" i="12"/>
  <c r="H2363" i="12"/>
  <c r="H2364" i="12"/>
  <c r="H2365" i="12"/>
  <c r="H2366" i="12"/>
  <c r="H2367" i="12"/>
  <c r="H2368" i="12"/>
  <c r="H2369" i="12"/>
  <c r="H2370" i="12"/>
  <c r="H2371" i="12"/>
  <c r="H2372" i="12"/>
  <c r="H2373" i="12"/>
  <c r="H2374" i="12"/>
  <c r="H2375" i="12"/>
  <c r="H2376" i="12"/>
  <c r="H2377" i="12"/>
  <c r="H2378" i="12"/>
  <c r="H2379" i="12"/>
  <c r="H2380" i="12"/>
  <c r="H2381" i="12"/>
  <c r="H2382" i="12"/>
  <c r="H2383" i="12"/>
  <c r="H2384" i="12"/>
  <c r="H2385" i="12"/>
  <c r="H2386" i="12"/>
  <c r="H2387" i="12"/>
  <c r="H2388" i="12"/>
  <c r="H2389" i="12"/>
  <c r="H2390" i="12"/>
  <c r="H2391" i="12"/>
  <c r="H2392" i="12"/>
  <c r="H2393" i="12"/>
  <c r="H2394" i="12"/>
  <c r="H2395" i="12"/>
  <c r="H2396" i="12"/>
  <c r="H2397" i="12"/>
  <c r="H2398" i="12"/>
  <c r="H2399" i="12"/>
  <c r="H2400" i="12"/>
  <c r="H2401" i="12"/>
  <c r="H2402" i="12"/>
  <c r="H2403" i="12"/>
  <c r="H2404" i="12"/>
  <c r="H2405" i="12"/>
  <c r="H2406" i="12"/>
  <c r="H2407" i="12"/>
  <c r="H2408" i="12"/>
  <c r="H2409" i="12"/>
  <c r="H2410" i="12"/>
  <c r="H2411" i="12"/>
  <c r="H2412" i="12"/>
  <c r="H2413" i="12"/>
  <c r="H2414" i="12"/>
  <c r="H2415" i="12"/>
  <c r="H2416" i="12"/>
  <c r="H2417" i="12"/>
  <c r="H2418" i="12"/>
  <c r="H2419" i="12"/>
  <c r="H2420" i="12"/>
  <c r="H2421" i="12"/>
  <c r="H2422" i="12"/>
  <c r="H2423" i="12"/>
  <c r="H2424" i="12"/>
  <c r="H2425" i="12"/>
  <c r="H2426" i="12"/>
  <c r="H2427" i="12"/>
  <c r="H2428" i="12"/>
  <c r="H2429" i="12"/>
  <c r="H2430" i="12"/>
  <c r="H2431" i="12"/>
  <c r="H2432" i="12"/>
  <c r="H2433" i="12"/>
  <c r="H2434" i="12"/>
  <c r="H2435" i="12"/>
  <c r="H2436" i="12"/>
  <c r="H2437" i="12"/>
  <c r="H2438" i="12"/>
  <c r="H2439" i="12"/>
  <c r="H2440" i="12"/>
  <c r="H2441" i="12"/>
  <c r="H2442" i="12"/>
  <c r="H2443" i="12"/>
  <c r="H2444" i="12"/>
  <c r="H2445" i="12"/>
  <c r="H2446" i="12"/>
  <c r="H2447" i="12"/>
  <c r="H2448" i="12"/>
  <c r="H2449" i="12"/>
  <c r="H2450" i="12"/>
  <c r="H2451" i="12"/>
  <c r="H2452" i="12"/>
  <c r="H2453" i="12"/>
  <c r="H2454" i="12"/>
  <c r="H2455" i="12"/>
  <c r="H2456" i="12"/>
  <c r="H2457" i="12"/>
  <c r="H2458" i="12"/>
  <c r="H2459" i="12"/>
  <c r="H2460" i="12"/>
  <c r="H2461" i="12"/>
  <c r="H2462" i="12"/>
  <c r="H2463" i="12"/>
  <c r="H2464" i="12"/>
  <c r="H2465" i="12"/>
  <c r="H2466" i="12"/>
  <c r="H2467" i="12"/>
  <c r="H2468" i="12"/>
  <c r="H2469" i="12"/>
  <c r="H2470" i="12"/>
  <c r="H2471" i="12"/>
  <c r="H2472" i="12"/>
  <c r="H2473" i="12"/>
  <c r="H2474" i="12"/>
  <c r="H2475" i="12"/>
  <c r="H2476" i="12"/>
  <c r="H2477" i="12"/>
  <c r="H2478" i="12"/>
  <c r="H2479" i="12"/>
  <c r="H2480" i="12"/>
  <c r="H2481" i="12"/>
  <c r="H2482" i="12"/>
  <c r="H2483" i="12"/>
  <c r="H2484" i="12"/>
  <c r="H2485" i="12"/>
  <c r="H2486" i="12"/>
  <c r="H2487" i="12"/>
  <c r="H2488" i="12"/>
  <c r="H2489" i="12"/>
  <c r="H2490" i="12"/>
  <c r="H2491" i="12"/>
  <c r="H2492" i="12"/>
  <c r="H2493" i="12"/>
  <c r="H2494" i="12"/>
  <c r="H2495" i="12"/>
  <c r="H2496" i="12"/>
  <c r="H2497" i="12"/>
  <c r="H2498" i="12"/>
  <c r="H2499" i="12"/>
  <c r="H2500" i="12"/>
  <c r="H2501" i="12"/>
  <c r="H2502" i="12"/>
  <c r="H2503" i="12"/>
  <c r="H2504" i="12"/>
  <c r="H2505" i="12"/>
  <c r="H2506" i="12"/>
  <c r="H2507" i="12"/>
  <c r="H2508" i="12"/>
  <c r="H2509" i="12"/>
  <c r="H2510" i="12"/>
  <c r="H2511" i="12"/>
  <c r="H2512" i="12"/>
  <c r="H2513" i="12"/>
  <c r="H2514" i="12"/>
  <c r="H2515" i="12"/>
  <c r="H2516" i="12"/>
  <c r="H2517" i="12"/>
  <c r="H2518" i="12"/>
  <c r="H2519" i="12"/>
  <c r="H2520" i="12"/>
  <c r="H2521" i="12"/>
  <c r="H2522" i="12"/>
  <c r="H2523" i="12"/>
  <c r="H2524" i="12"/>
  <c r="H2525" i="12"/>
  <c r="H2526" i="12"/>
  <c r="H2527" i="12"/>
  <c r="H2528" i="12"/>
  <c r="H2529" i="12"/>
  <c r="H2530" i="12"/>
  <c r="H2531" i="12"/>
  <c r="H2532" i="12"/>
  <c r="H2533" i="12"/>
  <c r="H2534" i="12"/>
  <c r="H2535" i="12"/>
  <c r="H2536" i="12"/>
  <c r="H2537" i="12"/>
  <c r="H2538" i="12"/>
  <c r="H2539" i="12"/>
  <c r="H2540" i="12"/>
  <c r="H2541" i="12"/>
  <c r="H2542" i="12"/>
  <c r="H2543" i="12"/>
  <c r="H2544" i="12"/>
  <c r="H2545" i="12"/>
  <c r="H2546" i="12"/>
  <c r="H2547" i="12"/>
  <c r="H2548" i="12"/>
  <c r="H2549" i="12"/>
  <c r="H2550" i="12"/>
  <c r="H2551" i="12"/>
  <c r="H2552" i="12"/>
  <c r="H2553" i="12"/>
  <c r="H2554" i="12"/>
  <c r="H2555" i="12"/>
  <c r="H2556" i="12"/>
  <c r="H2557" i="12"/>
  <c r="H2558" i="12"/>
  <c r="H2559" i="12"/>
  <c r="H2560" i="12"/>
  <c r="H2561" i="12"/>
  <c r="H2562" i="12"/>
  <c r="H2563" i="12"/>
  <c r="H2564" i="12"/>
  <c r="H2565" i="12"/>
  <c r="H2566" i="12"/>
  <c r="H2567" i="12"/>
  <c r="H2568" i="12"/>
  <c r="H2569" i="12"/>
  <c r="H2570" i="12"/>
  <c r="H2571" i="12"/>
  <c r="H2572" i="12"/>
  <c r="H2573" i="12"/>
  <c r="H2574" i="12"/>
  <c r="H2575" i="12"/>
  <c r="H2576" i="12"/>
  <c r="H2577" i="12"/>
  <c r="H2578" i="12"/>
  <c r="H2579" i="12"/>
  <c r="H2580" i="12"/>
  <c r="H2581" i="12"/>
  <c r="H2582" i="12"/>
  <c r="H2583" i="12"/>
  <c r="H2584" i="12"/>
  <c r="H2585" i="12"/>
  <c r="H2586" i="12"/>
  <c r="H2587" i="12"/>
  <c r="H2588" i="12"/>
  <c r="H2589" i="12"/>
  <c r="H2590" i="12"/>
  <c r="H2591" i="12"/>
  <c r="H2592" i="12"/>
  <c r="H2593" i="12"/>
  <c r="H2594" i="12"/>
  <c r="H2595" i="12"/>
  <c r="H2596" i="12"/>
  <c r="H2597" i="12"/>
  <c r="H2598" i="12"/>
  <c r="H2599" i="12"/>
  <c r="H2600" i="12"/>
  <c r="H2601" i="12"/>
  <c r="H2602" i="12"/>
  <c r="H2603" i="12"/>
  <c r="H2604" i="12"/>
  <c r="H2605" i="12"/>
  <c r="H2606" i="12"/>
  <c r="H2607" i="12"/>
  <c r="H2608" i="12"/>
  <c r="H2609" i="12"/>
  <c r="H2610" i="12"/>
  <c r="H2611" i="12"/>
  <c r="H2612" i="12"/>
  <c r="H2613" i="12"/>
  <c r="H2614" i="12"/>
  <c r="H2615" i="12"/>
  <c r="H2616" i="12"/>
  <c r="H2617" i="12"/>
  <c r="H2618" i="12"/>
  <c r="H2619" i="12"/>
  <c r="H2620" i="12"/>
  <c r="H2621" i="12"/>
  <c r="H2622" i="12"/>
  <c r="H2623" i="12"/>
  <c r="H2624" i="12"/>
  <c r="H2625" i="12"/>
  <c r="H2626" i="12"/>
  <c r="H2627" i="12"/>
  <c r="H2628" i="12"/>
  <c r="H2629" i="12"/>
  <c r="H2630" i="12"/>
  <c r="H2631" i="12"/>
  <c r="H2632" i="12"/>
  <c r="H2633" i="12"/>
  <c r="H2634" i="12"/>
  <c r="H2635" i="12"/>
  <c r="H2636" i="12"/>
  <c r="H2637" i="12"/>
  <c r="H2638" i="12"/>
  <c r="H2639" i="12"/>
  <c r="H2640" i="12"/>
  <c r="H2641" i="12"/>
  <c r="H2642" i="12"/>
  <c r="H2643" i="12"/>
  <c r="H2644" i="12"/>
  <c r="H2645" i="12"/>
  <c r="H2646" i="12"/>
  <c r="H2647" i="12"/>
  <c r="H2648" i="12"/>
  <c r="H2649" i="12"/>
  <c r="H2650" i="12"/>
  <c r="H2651" i="12"/>
  <c r="H2652" i="12"/>
  <c r="H2653" i="12"/>
  <c r="H2654" i="12"/>
  <c r="H2655" i="12"/>
  <c r="H2656" i="12"/>
  <c r="H2657" i="12"/>
  <c r="H2658" i="12"/>
  <c r="H2659" i="12"/>
  <c r="H2660" i="12"/>
  <c r="H2661" i="12"/>
  <c r="H2662" i="12"/>
  <c r="H2663" i="12"/>
  <c r="H2664" i="12"/>
  <c r="H2665" i="12"/>
  <c r="H2666" i="12"/>
  <c r="H2667" i="12"/>
  <c r="H2668" i="12"/>
  <c r="H2669" i="12"/>
  <c r="H2670" i="12"/>
  <c r="H2671" i="12"/>
  <c r="H2672" i="12"/>
  <c r="H2673" i="12"/>
  <c r="H2674" i="12"/>
  <c r="H2675" i="12"/>
  <c r="H2676" i="12"/>
  <c r="H2677" i="12"/>
  <c r="H2678" i="12"/>
  <c r="H2679" i="12"/>
  <c r="H2680" i="12"/>
  <c r="H2681" i="12"/>
  <c r="H2682" i="12"/>
  <c r="H2683" i="12"/>
  <c r="H2684" i="12"/>
  <c r="H2685" i="12"/>
  <c r="H2686" i="12"/>
  <c r="H2687" i="12"/>
  <c r="H2688" i="12"/>
  <c r="H2689" i="12"/>
  <c r="H2690" i="12"/>
  <c r="H2691" i="12"/>
  <c r="H2692" i="12"/>
  <c r="H2693" i="12"/>
  <c r="H2694" i="12"/>
  <c r="H2695" i="12"/>
  <c r="H2696" i="12"/>
  <c r="H2697" i="12"/>
  <c r="H2698" i="12"/>
  <c r="H2699" i="12"/>
  <c r="H2700" i="12"/>
  <c r="H2701" i="12"/>
  <c r="H2702" i="12"/>
  <c r="H2703" i="12"/>
  <c r="H2704" i="12"/>
  <c r="H2705" i="12"/>
  <c r="H2706" i="12"/>
  <c r="H2707" i="12"/>
  <c r="H2708" i="12"/>
  <c r="H2709" i="12"/>
  <c r="H2710" i="12"/>
  <c r="H2711" i="12"/>
  <c r="H2712" i="12"/>
  <c r="H2713" i="12"/>
  <c r="H2714" i="12"/>
  <c r="H2715" i="12"/>
  <c r="H2716" i="12"/>
  <c r="H2717" i="12"/>
  <c r="H2718" i="12"/>
  <c r="H2719" i="12"/>
  <c r="H2720" i="12"/>
  <c r="H2721" i="12"/>
  <c r="H2722" i="12"/>
  <c r="H2723" i="12"/>
  <c r="H2724" i="12"/>
  <c r="H2725" i="12"/>
  <c r="H2726" i="12"/>
  <c r="H2727" i="12"/>
  <c r="H2728" i="12"/>
  <c r="H2729" i="12"/>
  <c r="H2730" i="12"/>
  <c r="H2731" i="12"/>
  <c r="H2732" i="12"/>
  <c r="H2733" i="12"/>
  <c r="H2734" i="12"/>
  <c r="H2735" i="12"/>
  <c r="H2736" i="12"/>
  <c r="H2737" i="12"/>
  <c r="H2738" i="12"/>
  <c r="H2739" i="12"/>
  <c r="H2740" i="12"/>
  <c r="H2741" i="12"/>
  <c r="H2742" i="12"/>
  <c r="H2743" i="12"/>
  <c r="H2744" i="12"/>
  <c r="H2745" i="12"/>
  <c r="H2746" i="12"/>
  <c r="H2747" i="12"/>
  <c r="H2748" i="12"/>
  <c r="H2749" i="12"/>
  <c r="H2750" i="12"/>
  <c r="H2751" i="12"/>
  <c r="H2752" i="12"/>
  <c r="H2753" i="12"/>
  <c r="H2754" i="12"/>
  <c r="H2755" i="12"/>
  <c r="H2756" i="12"/>
  <c r="H2757" i="12"/>
  <c r="H2758" i="12"/>
  <c r="H2759" i="12"/>
  <c r="H2760" i="12"/>
  <c r="H2761" i="12"/>
  <c r="H2762" i="12"/>
  <c r="H2763" i="12"/>
  <c r="H2764" i="12"/>
  <c r="H2765" i="12"/>
  <c r="H2766" i="12"/>
  <c r="H2767" i="12"/>
  <c r="H2768" i="12"/>
  <c r="H2769" i="12"/>
  <c r="H2770" i="12"/>
  <c r="H2771" i="12"/>
  <c r="H2772" i="12"/>
  <c r="H2773" i="12"/>
  <c r="H2774" i="12"/>
  <c r="H2775" i="12"/>
  <c r="H2776" i="12"/>
  <c r="H2777" i="12"/>
  <c r="H2778" i="12"/>
  <c r="H2779" i="12"/>
  <c r="H2780" i="12"/>
  <c r="H2781" i="12"/>
  <c r="H2782" i="12"/>
  <c r="H2783" i="12"/>
  <c r="H2784" i="12"/>
  <c r="H2785" i="12"/>
  <c r="H2786" i="12"/>
  <c r="H2787" i="12"/>
  <c r="H2788" i="12"/>
  <c r="H2789" i="12"/>
  <c r="H2790" i="12"/>
  <c r="H2791" i="12"/>
  <c r="H2792" i="12"/>
  <c r="H2793" i="12"/>
  <c r="H2794" i="12"/>
  <c r="H2795" i="12"/>
  <c r="H2796" i="12"/>
  <c r="H2797" i="12"/>
  <c r="H2798" i="12"/>
  <c r="H2799" i="12"/>
  <c r="H2800" i="12"/>
  <c r="H2801" i="12"/>
  <c r="H2802" i="12"/>
  <c r="H2803" i="12"/>
  <c r="H2804" i="12"/>
  <c r="H2805" i="12"/>
  <c r="H2806" i="12"/>
  <c r="H2807" i="12"/>
  <c r="H2808" i="12"/>
  <c r="H2809" i="12"/>
  <c r="H2810" i="12"/>
  <c r="H2811" i="12"/>
  <c r="H2812" i="12"/>
  <c r="H2813" i="12"/>
  <c r="H2814" i="12"/>
  <c r="H2815" i="12"/>
  <c r="H2816" i="12"/>
  <c r="H2817" i="12"/>
  <c r="H2818" i="12"/>
  <c r="H2819" i="12"/>
  <c r="H2820" i="12"/>
  <c r="H2821" i="12"/>
  <c r="H2822" i="12"/>
  <c r="H2823" i="12"/>
  <c r="H2824" i="12"/>
  <c r="H2825" i="12"/>
  <c r="H2826" i="12"/>
  <c r="H2827" i="12"/>
  <c r="H2828" i="12"/>
  <c r="H2829" i="12"/>
  <c r="H2830" i="12"/>
  <c r="H2831" i="12"/>
  <c r="H2832" i="12"/>
  <c r="H2833" i="12"/>
  <c r="H2834" i="12"/>
  <c r="H2835" i="12"/>
  <c r="H2836" i="12"/>
  <c r="H2837" i="12"/>
  <c r="H2838" i="12"/>
  <c r="H2839" i="12"/>
  <c r="H2840" i="12"/>
  <c r="H2841" i="12"/>
  <c r="H2842" i="12"/>
  <c r="H2843" i="12"/>
  <c r="H2844" i="12"/>
  <c r="H2845" i="12"/>
  <c r="H2846" i="12"/>
  <c r="H2847" i="12"/>
  <c r="H2848" i="12"/>
  <c r="H2849" i="12"/>
  <c r="H2850" i="12"/>
  <c r="H2851" i="12"/>
  <c r="H2852" i="12"/>
  <c r="H2853" i="12"/>
  <c r="H2854" i="12"/>
  <c r="H2855" i="12"/>
  <c r="H2856" i="12"/>
  <c r="H2857" i="12"/>
  <c r="H2858" i="12"/>
  <c r="H2859" i="12"/>
  <c r="H2860" i="12"/>
  <c r="H2861" i="12"/>
  <c r="H2862" i="12"/>
  <c r="H2863" i="12"/>
  <c r="H2864" i="12"/>
  <c r="H2865" i="12"/>
  <c r="H2866" i="12"/>
  <c r="H2867" i="12"/>
  <c r="H2868" i="12"/>
  <c r="H2869" i="12"/>
  <c r="H2870" i="12"/>
  <c r="H2871" i="12"/>
  <c r="H2872" i="12"/>
  <c r="H2873" i="12"/>
  <c r="H2874" i="12"/>
  <c r="H2875" i="12"/>
  <c r="H2876" i="12"/>
  <c r="H2877" i="12"/>
  <c r="H2878" i="12"/>
  <c r="H2879" i="12"/>
  <c r="H2880" i="12"/>
  <c r="H2881" i="12"/>
  <c r="H2882" i="12"/>
  <c r="H2883" i="12"/>
  <c r="H2884" i="12"/>
  <c r="H2885" i="12"/>
  <c r="H2886" i="12"/>
  <c r="H2887" i="12"/>
  <c r="H2888" i="12"/>
  <c r="H2889" i="12"/>
  <c r="H2890" i="12"/>
  <c r="H2891" i="12"/>
  <c r="H2892" i="12"/>
  <c r="H2893" i="12"/>
  <c r="H2894" i="12"/>
  <c r="H2895" i="12"/>
  <c r="H2896" i="12"/>
  <c r="H2897" i="12"/>
  <c r="H2898" i="12"/>
  <c r="H2899" i="12"/>
  <c r="H2900" i="12"/>
  <c r="H2901" i="12"/>
  <c r="H2902" i="12"/>
  <c r="H2903" i="12"/>
  <c r="H2904" i="12"/>
  <c r="H2905" i="12"/>
  <c r="H2906" i="12"/>
  <c r="H2907" i="12"/>
  <c r="H2908" i="12"/>
  <c r="H2909" i="12"/>
  <c r="H2910" i="12"/>
  <c r="H2911" i="12"/>
  <c r="H2912" i="12"/>
  <c r="H2913" i="12"/>
  <c r="H2914" i="12"/>
  <c r="H2915" i="12"/>
  <c r="H2916" i="12"/>
  <c r="H2917" i="12"/>
  <c r="H2918" i="12"/>
  <c r="H2919" i="12"/>
  <c r="H2920" i="12"/>
  <c r="H2921" i="12"/>
  <c r="H2922" i="12"/>
  <c r="H2923" i="12"/>
  <c r="H2924" i="12"/>
  <c r="H2925" i="12"/>
  <c r="H2926" i="12"/>
  <c r="H2927" i="12"/>
  <c r="H2928" i="12"/>
  <c r="H2929" i="12"/>
  <c r="H2930" i="12"/>
  <c r="H2931" i="12"/>
  <c r="H2932" i="12"/>
  <c r="H2933" i="12"/>
  <c r="H2934" i="12"/>
  <c r="H2935" i="12"/>
  <c r="H2936" i="12"/>
  <c r="H2937" i="12"/>
  <c r="H2938" i="12"/>
  <c r="H2939" i="12"/>
  <c r="H2940" i="12"/>
  <c r="H2941" i="12"/>
  <c r="H2942" i="12"/>
  <c r="H2943" i="12"/>
  <c r="H2944" i="12"/>
  <c r="H2945" i="12"/>
  <c r="H2946" i="12"/>
  <c r="H2947" i="12"/>
  <c r="H2948" i="12"/>
  <c r="H2949" i="12"/>
  <c r="H2950" i="12"/>
  <c r="H2951" i="12"/>
  <c r="H2952" i="12"/>
  <c r="H2953" i="12"/>
  <c r="H2954" i="12"/>
  <c r="H2955" i="12"/>
  <c r="H2956" i="12"/>
  <c r="H2957" i="12"/>
  <c r="H2958" i="12"/>
  <c r="H2959" i="12"/>
  <c r="H2960" i="12"/>
  <c r="H2961" i="12"/>
  <c r="H2962" i="12"/>
  <c r="H2963" i="12"/>
  <c r="H2964" i="12"/>
  <c r="H2965" i="12"/>
  <c r="H2966" i="12"/>
  <c r="H2967" i="12"/>
  <c r="H2968" i="12"/>
  <c r="H2969" i="12"/>
  <c r="H2970" i="12"/>
  <c r="H2971" i="12"/>
  <c r="H2972" i="12"/>
  <c r="H2973" i="12"/>
  <c r="H2974" i="12"/>
  <c r="H2975" i="12"/>
  <c r="H2976" i="12"/>
  <c r="H2977" i="12"/>
  <c r="H2978" i="12"/>
  <c r="H2979" i="12"/>
  <c r="H2980" i="12"/>
  <c r="H2981" i="12"/>
  <c r="H2982" i="12"/>
  <c r="H2983" i="12"/>
  <c r="H2984" i="12"/>
  <c r="H2985" i="12"/>
  <c r="H2986" i="12"/>
  <c r="H2987" i="12"/>
  <c r="H2988" i="12"/>
  <c r="H2989" i="12"/>
  <c r="H2990" i="12"/>
  <c r="H2991" i="12"/>
  <c r="H2992" i="12"/>
  <c r="H2993" i="12"/>
  <c r="H2994" i="12"/>
  <c r="H2995" i="12"/>
  <c r="H2996" i="12"/>
  <c r="H2997" i="12"/>
  <c r="H2998" i="12"/>
  <c r="H2999" i="12"/>
  <c r="H3000" i="12"/>
  <c r="H3001" i="12"/>
  <c r="H3002" i="12"/>
  <c r="H3003" i="12"/>
  <c r="H3004" i="12"/>
  <c r="H3005" i="12"/>
  <c r="H3006" i="12"/>
  <c r="H3007" i="12"/>
  <c r="H3008" i="12"/>
  <c r="H3009" i="12"/>
  <c r="H3010" i="12"/>
  <c r="H3011" i="12"/>
  <c r="H3012" i="12"/>
  <c r="H3013" i="12"/>
  <c r="H3014" i="12"/>
  <c r="H3015" i="12"/>
  <c r="H3016" i="12"/>
  <c r="H3017" i="12"/>
  <c r="H3018" i="12"/>
  <c r="H3019" i="12"/>
  <c r="H3020" i="12"/>
  <c r="H3021" i="12"/>
  <c r="H3022" i="12"/>
  <c r="H3023" i="12"/>
  <c r="H3024" i="12"/>
  <c r="H3025" i="12"/>
  <c r="H3026" i="12"/>
  <c r="H3027" i="12"/>
  <c r="H3028" i="12"/>
  <c r="H3029" i="12"/>
  <c r="H3030" i="12"/>
  <c r="H3031" i="12"/>
  <c r="H3032" i="12"/>
  <c r="H3033" i="12"/>
  <c r="H3034" i="12"/>
  <c r="H3035" i="12"/>
  <c r="H3036" i="12"/>
  <c r="H3037" i="12"/>
  <c r="H3038" i="12"/>
  <c r="H3039" i="12"/>
  <c r="H3040" i="12"/>
  <c r="H3041" i="12"/>
  <c r="H3042" i="12"/>
  <c r="H3043" i="12"/>
  <c r="H3044" i="12"/>
  <c r="H3045" i="12"/>
  <c r="H3046" i="12"/>
  <c r="H3047" i="12"/>
  <c r="H3048" i="12"/>
  <c r="H3049" i="12"/>
  <c r="H3050" i="12"/>
  <c r="H3051" i="12"/>
  <c r="H3052" i="12"/>
  <c r="H3053" i="12"/>
  <c r="H3054" i="12"/>
  <c r="H3055" i="12"/>
  <c r="H3056" i="12"/>
  <c r="H3057" i="12"/>
  <c r="H3058" i="12"/>
  <c r="H3059" i="12"/>
  <c r="H3060" i="12"/>
  <c r="H3061" i="12"/>
  <c r="H3062" i="12"/>
  <c r="H3063" i="12"/>
  <c r="H3064" i="12"/>
  <c r="H3065" i="12"/>
  <c r="H3066" i="12"/>
  <c r="H3067" i="12"/>
  <c r="H3068" i="12"/>
  <c r="H3069" i="12"/>
  <c r="H3070" i="12"/>
  <c r="H3071" i="12"/>
  <c r="H3072" i="12"/>
  <c r="H3073" i="12"/>
  <c r="H3074" i="12"/>
  <c r="H3075" i="12"/>
  <c r="H3076" i="12"/>
  <c r="H3077" i="12"/>
  <c r="H3078" i="12"/>
  <c r="H3079" i="12"/>
  <c r="H3080" i="12"/>
  <c r="H3081" i="12"/>
  <c r="H3082" i="12"/>
  <c r="H3083" i="12"/>
  <c r="H3084" i="12"/>
  <c r="H3085" i="12"/>
  <c r="H3086" i="12"/>
  <c r="H3087" i="12"/>
  <c r="H3088" i="12"/>
  <c r="H3089" i="12"/>
  <c r="H3090" i="12"/>
  <c r="H3091" i="12"/>
  <c r="H3092" i="12"/>
  <c r="H3093" i="12"/>
  <c r="H3094" i="12"/>
  <c r="H3095" i="12"/>
  <c r="H3096" i="12"/>
  <c r="H3097" i="12"/>
  <c r="H3098" i="12"/>
  <c r="H3099" i="12"/>
  <c r="H3100" i="12"/>
  <c r="H3101" i="12"/>
  <c r="H3102" i="12"/>
  <c r="H3103" i="12"/>
  <c r="H3104" i="12"/>
  <c r="H3105" i="12"/>
  <c r="H3106" i="12"/>
  <c r="H3107" i="12"/>
  <c r="H3108" i="12"/>
  <c r="H3109" i="12"/>
  <c r="H3110" i="12"/>
  <c r="H3111" i="12"/>
  <c r="H3112" i="12"/>
  <c r="H3113" i="12"/>
  <c r="H3114" i="12"/>
  <c r="H3115" i="12"/>
  <c r="H3116" i="12"/>
  <c r="H3117" i="12"/>
  <c r="H3118" i="12"/>
  <c r="H3119" i="12"/>
  <c r="H3120" i="12"/>
  <c r="H3121" i="12"/>
  <c r="H3122" i="12"/>
  <c r="H3123" i="12"/>
  <c r="H3124" i="12"/>
  <c r="H3125" i="12"/>
  <c r="H3126" i="12"/>
  <c r="H3127" i="12"/>
  <c r="H3128" i="12"/>
  <c r="H3129" i="12"/>
  <c r="H3130" i="12"/>
  <c r="H3131" i="12"/>
  <c r="H3132" i="12"/>
  <c r="H3133" i="12"/>
  <c r="H3134" i="12"/>
  <c r="H3135" i="12"/>
  <c r="H3136" i="12"/>
  <c r="H3137" i="12"/>
  <c r="H3138" i="12"/>
  <c r="H3139" i="12"/>
  <c r="H3140" i="12"/>
  <c r="H3141" i="12"/>
  <c r="H3142" i="12"/>
  <c r="H3143" i="12"/>
  <c r="H3144" i="12"/>
  <c r="H3145" i="12"/>
  <c r="H3146" i="12"/>
  <c r="H3147" i="12"/>
  <c r="H3148" i="12"/>
  <c r="H3149" i="12"/>
  <c r="H3150" i="12"/>
  <c r="H3151" i="12"/>
  <c r="H3152" i="12"/>
  <c r="H3153" i="12"/>
  <c r="H3154" i="12"/>
  <c r="H3155" i="12"/>
  <c r="H3156" i="12"/>
  <c r="H3157" i="12"/>
  <c r="H3158" i="12"/>
  <c r="H3159" i="12"/>
  <c r="H3160" i="12"/>
  <c r="H3161" i="12"/>
  <c r="H3162" i="12"/>
  <c r="H3163" i="12"/>
  <c r="H3164" i="12"/>
  <c r="H3165" i="12"/>
  <c r="H3166" i="12"/>
  <c r="H3167" i="12"/>
  <c r="H3168" i="12"/>
  <c r="H3169" i="12"/>
  <c r="H3170" i="12"/>
  <c r="H3171" i="12"/>
  <c r="H3172" i="12"/>
  <c r="H3173" i="12"/>
  <c r="H3174" i="12"/>
  <c r="H3175" i="12"/>
  <c r="H3176" i="12"/>
  <c r="H3177" i="12"/>
  <c r="H3178" i="12"/>
  <c r="H3179" i="12"/>
  <c r="H3180" i="12"/>
  <c r="H3181" i="12"/>
  <c r="H3182" i="12"/>
  <c r="H3183" i="12"/>
  <c r="H3184" i="12"/>
  <c r="H3185" i="12"/>
  <c r="H3186" i="12"/>
  <c r="H3187" i="12"/>
  <c r="H3188" i="12"/>
  <c r="H3189" i="12"/>
  <c r="H3190" i="12"/>
  <c r="H3191" i="12"/>
  <c r="H3192" i="12"/>
  <c r="H3193" i="12"/>
  <c r="H3194" i="12"/>
  <c r="H3195" i="12"/>
  <c r="H3196" i="12"/>
  <c r="H3197" i="12"/>
  <c r="H3198" i="12"/>
  <c r="H3199" i="12"/>
  <c r="H3200" i="12"/>
  <c r="H3201" i="12"/>
  <c r="H3202" i="12"/>
  <c r="H3203" i="12"/>
  <c r="H3204" i="12"/>
  <c r="H3205" i="12"/>
  <c r="H3206" i="12"/>
  <c r="H3207" i="12"/>
  <c r="H3208" i="12"/>
  <c r="H3209" i="12"/>
  <c r="H3210" i="12"/>
  <c r="H3211" i="12"/>
  <c r="H3212" i="12"/>
  <c r="H3213" i="12"/>
  <c r="H3214" i="12"/>
  <c r="H3215" i="12"/>
  <c r="H3216" i="12"/>
  <c r="H3217" i="12"/>
  <c r="H3218" i="12"/>
  <c r="H3219" i="12"/>
  <c r="H3220" i="12"/>
  <c r="H3221" i="12"/>
  <c r="H3222" i="12"/>
  <c r="H3223" i="12"/>
  <c r="H3224" i="12"/>
  <c r="H3225" i="12"/>
  <c r="H3226" i="12"/>
  <c r="H3227" i="12"/>
  <c r="H3228" i="12"/>
  <c r="H3229" i="12"/>
  <c r="H3230" i="12"/>
  <c r="H3231" i="12"/>
  <c r="H3232" i="12"/>
  <c r="H3233" i="12"/>
  <c r="H3234" i="12"/>
  <c r="H3235" i="12"/>
  <c r="H3236" i="12"/>
  <c r="H3237" i="12"/>
  <c r="H3238" i="12"/>
  <c r="H3239" i="12"/>
  <c r="H3240" i="12"/>
  <c r="H3241" i="12"/>
  <c r="H3242" i="12"/>
  <c r="H3243" i="12"/>
  <c r="H3244" i="12"/>
  <c r="H3245" i="12"/>
  <c r="H3246" i="12"/>
  <c r="H3247" i="12"/>
  <c r="H3248" i="12"/>
  <c r="H3249" i="12"/>
  <c r="H3250" i="12"/>
  <c r="H3251" i="12"/>
  <c r="H3252" i="12"/>
  <c r="H3253" i="12"/>
  <c r="H3254" i="12"/>
  <c r="H3255" i="12"/>
  <c r="H3256" i="12"/>
  <c r="H3257" i="12"/>
  <c r="H3258" i="12"/>
  <c r="H3259" i="12"/>
  <c r="H3260" i="12"/>
  <c r="H3261" i="12"/>
  <c r="H3262" i="12"/>
  <c r="H3263" i="12"/>
  <c r="H3264" i="12"/>
  <c r="H3265" i="12"/>
  <c r="H3266" i="12"/>
  <c r="H3267" i="12"/>
  <c r="H3268" i="12"/>
  <c r="H3269" i="12"/>
  <c r="H3270" i="12"/>
  <c r="H3271" i="12"/>
  <c r="H3272" i="12"/>
  <c r="H3273" i="12"/>
  <c r="H3274" i="12"/>
  <c r="H3275" i="12"/>
  <c r="H3276" i="12"/>
  <c r="H3277" i="12"/>
  <c r="H3278" i="12"/>
  <c r="H3279" i="12"/>
  <c r="H3280" i="12"/>
  <c r="H3281" i="12"/>
  <c r="H3282" i="12"/>
  <c r="H3283" i="12"/>
  <c r="H3284" i="12"/>
  <c r="H3285" i="12"/>
  <c r="H3286" i="12"/>
  <c r="H3287" i="12"/>
  <c r="H3288" i="12"/>
  <c r="H3289" i="12"/>
  <c r="H3290" i="12"/>
  <c r="H3291" i="12"/>
  <c r="H3292" i="12"/>
  <c r="H3293" i="12"/>
  <c r="H3294" i="12"/>
  <c r="H3295" i="12"/>
  <c r="H3296" i="12"/>
  <c r="H3297" i="12"/>
  <c r="H3298" i="12"/>
  <c r="H3299" i="12"/>
  <c r="H3300" i="12"/>
  <c r="H3301" i="12"/>
  <c r="H3302" i="12"/>
  <c r="H3303" i="12"/>
  <c r="H3304" i="12"/>
  <c r="H3305" i="12"/>
  <c r="H3306" i="12"/>
  <c r="H3307" i="12"/>
  <c r="H3308" i="12"/>
  <c r="H3309" i="12"/>
  <c r="H3310" i="12"/>
  <c r="H3311" i="12"/>
  <c r="H3312" i="12"/>
  <c r="H3313" i="12"/>
  <c r="H3314" i="12"/>
  <c r="H3315" i="12"/>
  <c r="H3316" i="12"/>
  <c r="H3317" i="12"/>
  <c r="H3318" i="12"/>
  <c r="H3319" i="12"/>
  <c r="H3320" i="12"/>
  <c r="H3321" i="12"/>
  <c r="H3322" i="12"/>
  <c r="H3323" i="12"/>
  <c r="H3324" i="12"/>
  <c r="H3325" i="12"/>
  <c r="H3326" i="12"/>
  <c r="H3327" i="12"/>
  <c r="H3328" i="12"/>
  <c r="H3329" i="12"/>
  <c r="H3330" i="12"/>
  <c r="H3331" i="12"/>
  <c r="H3332" i="12"/>
  <c r="H3333" i="12"/>
  <c r="H3334" i="12"/>
  <c r="H3335" i="12"/>
  <c r="H3336" i="12"/>
  <c r="H3337" i="12"/>
  <c r="H3338" i="12"/>
  <c r="H3339" i="12"/>
  <c r="H3340" i="12"/>
  <c r="H3341" i="12"/>
  <c r="H3342" i="12"/>
  <c r="H3343" i="12"/>
  <c r="H3344" i="12"/>
  <c r="H3345" i="12"/>
  <c r="H3346" i="12"/>
  <c r="H3347" i="12"/>
  <c r="H3348" i="12"/>
  <c r="H3349" i="12"/>
  <c r="H3350" i="12"/>
  <c r="H3351" i="12"/>
  <c r="H3352" i="12"/>
  <c r="H3353" i="12"/>
  <c r="H3354" i="12"/>
  <c r="H3355" i="12"/>
  <c r="H3356" i="12"/>
  <c r="H3357" i="12"/>
  <c r="H3358" i="12"/>
  <c r="H3359" i="12"/>
  <c r="H3360" i="12"/>
  <c r="H2" i="12"/>
  <c r="O2" i="12"/>
  <c r="P2" i="12"/>
  <c r="N2" i="12"/>
  <c r="BQ140" i="1" l="1"/>
  <c r="BQ132" i="1"/>
  <c r="BR10" i="1"/>
  <c r="BS10" i="1" s="1"/>
  <c r="BT10" i="1" s="1"/>
  <c r="BU10" i="1" s="1"/>
  <c r="BV10" i="1" s="1"/>
  <c r="BW10" i="1" s="1"/>
  <c r="BX10" i="1" s="1"/>
  <c r="BY10" i="1" s="1"/>
  <c r="BZ10" i="1" s="1"/>
  <c r="CA10" i="1" s="1"/>
  <c r="CB10" i="1" s="1"/>
  <c r="CC10" i="1" s="1"/>
  <c r="CD10" i="1" s="1"/>
  <c r="CE10" i="1" s="1"/>
  <c r="CF10" i="1" s="1"/>
  <c r="CG10" i="1" s="1"/>
  <c r="CH10" i="1" s="1"/>
  <c r="CI10" i="1" s="1"/>
  <c r="CJ10" i="1" s="1"/>
  <c r="CK10" i="1" s="1"/>
  <c r="CL10" i="1" s="1"/>
  <c r="CM10" i="1" s="1"/>
  <c r="CN10" i="1" s="1"/>
  <c r="BQ215" i="1"/>
  <c r="BQ213" i="1"/>
  <c r="BQ211" i="1"/>
  <c r="BQ209" i="1"/>
  <c r="BQ164" i="1"/>
  <c r="BQ33" i="1"/>
  <c r="BQ34" i="1"/>
  <c r="BQ36" i="1"/>
  <c r="BQ38" i="1"/>
  <c r="BQ40" i="1"/>
  <c r="BQ42" i="1"/>
  <c r="BQ44" i="1"/>
  <c r="BQ46" i="1"/>
  <c r="BQ37" i="1"/>
  <c r="BQ45" i="1"/>
  <c r="BQ35" i="1"/>
  <c r="BQ43" i="1"/>
  <c r="BQ47" i="1"/>
  <c r="BQ49" i="1"/>
  <c r="BQ41" i="1"/>
  <c r="BQ39" i="1"/>
  <c r="BQ50" i="1"/>
  <c r="BQ52" i="1"/>
  <c r="BQ54" i="1"/>
  <c r="BQ56" i="1"/>
  <c r="BQ58" i="1"/>
  <c r="BQ53" i="1"/>
  <c r="BQ61" i="1"/>
  <c r="BQ63" i="1"/>
  <c r="BQ65" i="1"/>
  <c r="BQ67" i="1"/>
  <c r="BQ69" i="1"/>
  <c r="BQ71" i="1"/>
  <c r="BQ73" i="1"/>
  <c r="BQ75" i="1"/>
  <c r="BQ77" i="1"/>
  <c r="BQ79" i="1"/>
  <c r="BQ81" i="1"/>
  <c r="BQ48" i="1"/>
  <c r="BQ55" i="1"/>
  <c r="BQ57" i="1"/>
  <c r="BQ60" i="1"/>
  <c r="BQ62" i="1"/>
  <c r="BQ64" i="1"/>
  <c r="BQ66" i="1"/>
  <c r="BQ68" i="1"/>
  <c r="BQ70" i="1"/>
  <c r="BQ72" i="1"/>
  <c r="BQ74" i="1"/>
  <c r="BQ76" i="1"/>
  <c r="BQ78" i="1"/>
  <c r="BQ80" i="1"/>
  <c r="BQ82" i="1"/>
  <c r="BQ84" i="1"/>
  <c r="BQ86" i="1"/>
  <c r="BQ88" i="1"/>
  <c r="BQ90" i="1"/>
  <c r="BQ92" i="1"/>
  <c r="BQ94" i="1"/>
  <c r="BQ96" i="1"/>
  <c r="BQ98" i="1"/>
  <c r="BQ100" i="1"/>
  <c r="BQ102" i="1"/>
  <c r="BQ51" i="1"/>
  <c r="BQ83" i="1"/>
  <c r="BQ85" i="1"/>
  <c r="BQ87" i="1"/>
  <c r="BQ89" i="1"/>
  <c r="BQ91" i="1"/>
  <c r="BQ93" i="1"/>
  <c r="BQ95" i="1"/>
  <c r="BQ97" i="1"/>
  <c r="BQ99" i="1"/>
  <c r="BQ101" i="1"/>
  <c r="BQ59" i="1"/>
  <c r="BQ103" i="1"/>
  <c r="BQ105" i="1"/>
  <c r="BQ107" i="1"/>
  <c r="BQ109" i="1"/>
  <c r="BQ111" i="1"/>
  <c r="BQ113" i="1"/>
  <c r="BQ115" i="1"/>
  <c r="BQ117" i="1"/>
  <c r="BQ119" i="1"/>
  <c r="BQ121" i="1"/>
  <c r="BQ104" i="1"/>
  <c r="BQ106" i="1"/>
  <c r="BQ108" i="1"/>
  <c r="BQ110" i="1"/>
  <c r="BQ112" i="1"/>
  <c r="BQ114" i="1"/>
  <c r="BQ116" i="1"/>
  <c r="BQ118" i="1"/>
  <c r="BQ120" i="1"/>
  <c r="BQ122" i="1"/>
  <c r="BQ123" i="1"/>
  <c r="BQ125" i="1"/>
  <c r="BQ127" i="1"/>
  <c r="BQ129" i="1"/>
  <c r="BQ131" i="1"/>
  <c r="BQ133" i="1"/>
  <c r="BQ135" i="1"/>
  <c r="BQ137" i="1"/>
  <c r="BQ139" i="1"/>
  <c r="BQ141" i="1"/>
  <c r="BQ143" i="1"/>
  <c r="BQ145" i="1"/>
  <c r="BQ147" i="1"/>
  <c r="BQ149" i="1"/>
  <c r="BQ151" i="1"/>
  <c r="BQ153" i="1"/>
  <c r="BQ155" i="1"/>
  <c r="BQ157" i="1"/>
  <c r="BQ159" i="1"/>
  <c r="BQ161" i="1"/>
  <c r="BQ163" i="1"/>
  <c r="BQ165" i="1"/>
  <c r="BQ167" i="1"/>
  <c r="BQ126" i="1"/>
  <c r="BQ134" i="1"/>
  <c r="BQ142" i="1"/>
  <c r="BQ150" i="1"/>
  <c r="BQ158" i="1"/>
  <c r="BQ166" i="1"/>
  <c r="BQ168" i="1"/>
  <c r="BQ170" i="1"/>
  <c r="BQ172" i="1"/>
  <c r="BQ174" i="1"/>
  <c r="BQ176" i="1"/>
  <c r="BQ178" i="1"/>
  <c r="BQ180" i="1"/>
  <c r="BQ182" i="1"/>
  <c r="BQ184" i="1"/>
  <c r="BQ186" i="1"/>
  <c r="BQ188" i="1"/>
  <c r="BQ190" i="1"/>
  <c r="BQ192" i="1"/>
  <c r="BQ194" i="1"/>
  <c r="BQ196" i="1"/>
  <c r="BQ198" i="1"/>
  <c r="BQ200" i="1"/>
  <c r="BQ202" i="1"/>
  <c r="BQ204" i="1"/>
  <c r="BQ206" i="1"/>
  <c r="BQ128" i="1"/>
  <c r="BQ136" i="1"/>
  <c r="BQ144" i="1"/>
  <c r="BQ152" i="1"/>
  <c r="BQ160" i="1"/>
  <c r="BQ130" i="1"/>
  <c r="BQ138" i="1"/>
  <c r="BQ146" i="1"/>
  <c r="BQ154" i="1"/>
  <c r="BQ162" i="1"/>
  <c r="BQ169" i="1"/>
  <c r="BQ171" i="1"/>
  <c r="BQ173" i="1"/>
  <c r="BQ175" i="1"/>
  <c r="BQ177" i="1"/>
  <c r="BQ179" i="1"/>
  <c r="BQ181" i="1"/>
  <c r="BQ183" i="1"/>
  <c r="BQ185" i="1"/>
  <c r="BQ187" i="1"/>
  <c r="BQ189" i="1"/>
  <c r="BQ191" i="1"/>
  <c r="BQ193" i="1"/>
  <c r="BQ195" i="1"/>
  <c r="BQ197" i="1"/>
  <c r="BQ199" i="1"/>
  <c r="BQ201" i="1"/>
  <c r="BQ203" i="1"/>
  <c r="BQ205" i="1"/>
  <c r="BQ207" i="1"/>
  <c r="BQ156" i="1"/>
  <c r="BQ124" i="1"/>
  <c r="BQ214" i="1"/>
  <c r="BQ212" i="1"/>
  <c r="BQ210" i="1"/>
  <c r="BQ208" i="1"/>
  <c r="BQ148" i="1"/>
  <c r="BQ15" i="1"/>
  <c r="BQ17" i="1"/>
  <c r="BQ19" i="1"/>
  <c r="BQ21" i="1"/>
  <c r="BQ23" i="1"/>
  <c r="BQ25" i="1"/>
  <c r="BQ27" i="1"/>
  <c r="BQ16" i="1"/>
  <c r="BQ18" i="1"/>
  <c r="BQ20" i="1"/>
  <c r="BQ22" i="1"/>
  <c r="BQ24" i="1"/>
  <c r="BQ26" i="1"/>
  <c r="BQ28" i="1"/>
  <c r="BQ32" i="1"/>
  <c r="BQ31" i="1"/>
  <c r="BQ29" i="1"/>
  <c r="BQ30" i="1"/>
  <c r="BQ14" i="1"/>
  <c r="BR33" i="1" l="1"/>
  <c r="BR38" i="1"/>
  <c r="BR39" i="1"/>
  <c r="BR46" i="1"/>
  <c r="BR48" i="1"/>
  <c r="BR36" i="1"/>
  <c r="BR37" i="1"/>
  <c r="BR44" i="1"/>
  <c r="BR45" i="1"/>
  <c r="BR34" i="1"/>
  <c r="BR35" i="1"/>
  <c r="BR42" i="1"/>
  <c r="BR43" i="1"/>
  <c r="BR47" i="1"/>
  <c r="BR49" i="1"/>
  <c r="BR51" i="1"/>
  <c r="BR53" i="1"/>
  <c r="BR55" i="1"/>
  <c r="BR57" i="1"/>
  <c r="BR59" i="1"/>
  <c r="BR40" i="1"/>
  <c r="BR41" i="1"/>
  <c r="BR50" i="1"/>
  <c r="BR52" i="1"/>
  <c r="BR54" i="1"/>
  <c r="BR56" i="1"/>
  <c r="BR58" i="1"/>
  <c r="BR61" i="1"/>
  <c r="BR63" i="1"/>
  <c r="BR65" i="1"/>
  <c r="BR67" i="1"/>
  <c r="BR69" i="1"/>
  <c r="BR71" i="1"/>
  <c r="BR73" i="1"/>
  <c r="BR75" i="1"/>
  <c r="BR77" i="1"/>
  <c r="BR79" i="1"/>
  <c r="BR81" i="1"/>
  <c r="BR64" i="1"/>
  <c r="BR72" i="1"/>
  <c r="BR80" i="1"/>
  <c r="BR66" i="1"/>
  <c r="BR74" i="1"/>
  <c r="BR82" i="1"/>
  <c r="BR84" i="1"/>
  <c r="BR86" i="1"/>
  <c r="BR88" i="1"/>
  <c r="BR90" i="1"/>
  <c r="BR92" i="1"/>
  <c r="BR94" i="1"/>
  <c r="BR96" i="1"/>
  <c r="BR98" i="1"/>
  <c r="BR100" i="1"/>
  <c r="BR102" i="1"/>
  <c r="BR60" i="1"/>
  <c r="BR68" i="1"/>
  <c r="BR76" i="1"/>
  <c r="BR62" i="1"/>
  <c r="BR83" i="1"/>
  <c r="BR91" i="1"/>
  <c r="BR99" i="1"/>
  <c r="BR70" i="1"/>
  <c r="BR85" i="1"/>
  <c r="BR93" i="1"/>
  <c r="BR101" i="1"/>
  <c r="BR103" i="1"/>
  <c r="BR105" i="1"/>
  <c r="BR107" i="1"/>
  <c r="BR109" i="1"/>
  <c r="BR111" i="1"/>
  <c r="BR113" i="1"/>
  <c r="BR115" i="1"/>
  <c r="BR117" i="1"/>
  <c r="BR119" i="1"/>
  <c r="BR121" i="1"/>
  <c r="BR78" i="1"/>
  <c r="BR87" i="1"/>
  <c r="BR95" i="1"/>
  <c r="BR89" i="1"/>
  <c r="BR110" i="1"/>
  <c r="BR118" i="1"/>
  <c r="BR122" i="1"/>
  <c r="BR124" i="1"/>
  <c r="BR126" i="1"/>
  <c r="BR128" i="1"/>
  <c r="BR130" i="1"/>
  <c r="BR132" i="1"/>
  <c r="BR134" i="1"/>
  <c r="BR136" i="1"/>
  <c r="BR138" i="1"/>
  <c r="BR140" i="1"/>
  <c r="BR142" i="1"/>
  <c r="BR144" i="1"/>
  <c r="BR146" i="1"/>
  <c r="BR148" i="1"/>
  <c r="BR150" i="1"/>
  <c r="BR152" i="1"/>
  <c r="BR154" i="1"/>
  <c r="BR156" i="1"/>
  <c r="BR158" i="1"/>
  <c r="BR160" i="1"/>
  <c r="BR162" i="1"/>
  <c r="BR164" i="1"/>
  <c r="BR166" i="1"/>
  <c r="BR97" i="1"/>
  <c r="BR104" i="1"/>
  <c r="BR112" i="1"/>
  <c r="BR120" i="1"/>
  <c r="BR106" i="1"/>
  <c r="BR114" i="1"/>
  <c r="BR123" i="1"/>
  <c r="BR125" i="1"/>
  <c r="BR127" i="1"/>
  <c r="BR129" i="1"/>
  <c r="BR131" i="1"/>
  <c r="BR133" i="1"/>
  <c r="BR135" i="1"/>
  <c r="BR137" i="1"/>
  <c r="BR139" i="1"/>
  <c r="BR141" i="1"/>
  <c r="BR143" i="1"/>
  <c r="BR145" i="1"/>
  <c r="BR147" i="1"/>
  <c r="BR149" i="1"/>
  <c r="BR151" i="1"/>
  <c r="BR153" i="1"/>
  <c r="BR155" i="1"/>
  <c r="BR157" i="1"/>
  <c r="BR159" i="1"/>
  <c r="BR161" i="1"/>
  <c r="BR163" i="1"/>
  <c r="BR165" i="1"/>
  <c r="BR167" i="1"/>
  <c r="BR116" i="1"/>
  <c r="BR168" i="1"/>
  <c r="BR170" i="1"/>
  <c r="BR172" i="1"/>
  <c r="BR174" i="1"/>
  <c r="BR176" i="1"/>
  <c r="BR178" i="1"/>
  <c r="BR180" i="1"/>
  <c r="BR182" i="1"/>
  <c r="BR184" i="1"/>
  <c r="BR186" i="1"/>
  <c r="BR188" i="1"/>
  <c r="BR190" i="1"/>
  <c r="BR192" i="1"/>
  <c r="BR194" i="1"/>
  <c r="BR196" i="1"/>
  <c r="BR198" i="1"/>
  <c r="BR200" i="1"/>
  <c r="BR202" i="1"/>
  <c r="BR204" i="1"/>
  <c r="BR206" i="1"/>
  <c r="BR108" i="1"/>
  <c r="BR169" i="1"/>
  <c r="BR177" i="1"/>
  <c r="BR185" i="1"/>
  <c r="BR193" i="1"/>
  <c r="BR201" i="1"/>
  <c r="BR171" i="1"/>
  <c r="BR179" i="1"/>
  <c r="BR187" i="1"/>
  <c r="BR195" i="1"/>
  <c r="BR203" i="1"/>
  <c r="BR208" i="1"/>
  <c r="BR210" i="1"/>
  <c r="BR212" i="1"/>
  <c r="BR214" i="1"/>
  <c r="BR175" i="1"/>
  <c r="BR183" i="1"/>
  <c r="BR191" i="1"/>
  <c r="BR199" i="1"/>
  <c r="BR207" i="1"/>
  <c r="BR209" i="1"/>
  <c r="BR211" i="1"/>
  <c r="BR213" i="1"/>
  <c r="BR215" i="1"/>
  <c r="BR173" i="1"/>
  <c r="BR181" i="1"/>
  <c r="BR189" i="1"/>
  <c r="BR197" i="1"/>
  <c r="BR205" i="1"/>
  <c r="BR15" i="1"/>
  <c r="BR17" i="1"/>
  <c r="BR19" i="1"/>
  <c r="BR21" i="1"/>
  <c r="BR23" i="1"/>
  <c r="BR25" i="1"/>
  <c r="BR27" i="1"/>
  <c r="BR20" i="1"/>
  <c r="BR28" i="1"/>
  <c r="BR30" i="1"/>
  <c r="BR32" i="1"/>
  <c r="BR18" i="1"/>
  <c r="BR22" i="1"/>
  <c r="BR26" i="1"/>
  <c r="BR16" i="1"/>
  <c r="BR24" i="1"/>
  <c r="BR29" i="1"/>
  <c r="BR31" i="1"/>
  <c r="BR14" i="1"/>
  <c r="BS34" i="1" l="1"/>
  <c r="BS33" i="1"/>
  <c r="BS35" i="1"/>
  <c r="BS37" i="1"/>
  <c r="BS39" i="1"/>
  <c r="BS41" i="1"/>
  <c r="BS43" i="1"/>
  <c r="BS45" i="1"/>
  <c r="BS40" i="1"/>
  <c r="BS38" i="1"/>
  <c r="BS46" i="1"/>
  <c r="BS48" i="1"/>
  <c r="BS36" i="1"/>
  <c r="BS44" i="1"/>
  <c r="BS47" i="1"/>
  <c r="BS51" i="1"/>
  <c r="BS53" i="1"/>
  <c r="BS55" i="1"/>
  <c r="BS57" i="1"/>
  <c r="BS59" i="1"/>
  <c r="BS49" i="1"/>
  <c r="BS56" i="1"/>
  <c r="BS60" i="1"/>
  <c r="BS62" i="1"/>
  <c r="BS64" i="1"/>
  <c r="BS66" i="1"/>
  <c r="BS68" i="1"/>
  <c r="BS70" i="1"/>
  <c r="BS72" i="1"/>
  <c r="BS74" i="1"/>
  <c r="BS76" i="1"/>
  <c r="BS78" i="1"/>
  <c r="BS80" i="1"/>
  <c r="BS82" i="1"/>
  <c r="BS42" i="1"/>
  <c r="BS50" i="1"/>
  <c r="BS58" i="1"/>
  <c r="BS52" i="1"/>
  <c r="BS61" i="1"/>
  <c r="BS63" i="1"/>
  <c r="BS65" i="1"/>
  <c r="BS67" i="1"/>
  <c r="BS69" i="1"/>
  <c r="BS71" i="1"/>
  <c r="BS73" i="1"/>
  <c r="BS75" i="1"/>
  <c r="BS77" i="1"/>
  <c r="BS79" i="1"/>
  <c r="BS81" i="1"/>
  <c r="BS83" i="1"/>
  <c r="BS85" i="1"/>
  <c r="BS87" i="1"/>
  <c r="BS89" i="1"/>
  <c r="BS91" i="1"/>
  <c r="BS93" i="1"/>
  <c r="BS95" i="1"/>
  <c r="BS97" i="1"/>
  <c r="BS99" i="1"/>
  <c r="BS101" i="1"/>
  <c r="BS84" i="1"/>
  <c r="BS86" i="1"/>
  <c r="BS88" i="1"/>
  <c r="BS90" i="1"/>
  <c r="BS92" i="1"/>
  <c r="BS94" i="1"/>
  <c r="BS96" i="1"/>
  <c r="BS98" i="1"/>
  <c r="BS100" i="1"/>
  <c r="BS102" i="1"/>
  <c r="BS104" i="1"/>
  <c r="BS106" i="1"/>
  <c r="BS108" i="1"/>
  <c r="BS110" i="1"/>
  <c r="BS112" i="1"/>
  <c r="BS114" i="1"/>
  <c r="BS116" i="1"/>
  <c r="BS118" i="1"/>
  <c r="BS120" i="1"/>
  <c r="BS54" i="1"/>
  <c r="BS103" i="1"/>
  <c r="BS105" i="1"/>
  <c r="BS107" i="1"/>
  <c r="BS109" i="1"/>
  <c r="BS111" i="1"/>
  <c r="BS113" i="1"/>
  <c r="BS115" i="1"/>
  <c r="BS117" i="1"/>
  <c r="BS119" i="1"/>
  <c r="BS121" i="1"/>
  <c r="BS122" i="1"/>
  <c r="BS124" i="1"/>
  <c r="BS126" i="1"/>
  <c r="BS128" i="1"/>
  <c r="BS130" i="1"/>
  <c r="BS132" i="1"/>
  <c r="BS134" i="1"/>
  <c r="BS136" i="1"/>
  <c r="BS138" i="1"/>
  <c r="BS140" i="1"/>
  <c r="BS142" i="1"/>
  <c r="BS144" i="1"/>
  <c r="BS146" i="1"/>
  <c r="BS148" i="1"/>
  <c r="BS150" i="1"/>
  <c r="BS152" i="1"/>
  <c r="BS154" i="1"/>
  <c r="BS156" i="1"/>
  <c r="BS158" i="1"/>
  <c r="BS160" i="1"/>
  <c r="BS162" i="1"/>
  <c r="BS164" i="1"/>
  <c r="BS166" i="1"/>
  <c r="BS129" i="1"/>
  <c r="BS137" i="1"/>
  <c r="BS145" i="1"/>
  <c r="BS153" i="1"/>
  <c r="BS161" i="1"/>
  <c r="BS169" i="1"/>
  <c r="BS171" i="1"/>
  <c r="BS173" i="1"/>
  <c r="BS175" i="1"/>
  <c r="BS177" i="1"/>
  <c r="BS179" i="1"/>
  <c r="BS181" i="1"/>
  <c r="BS183" i="1"/>
  <c r="BS185" i="1"/>
  <c r="BS187" i="1"/>
  <c r="BS189" i="1"/>
  <c r="BS191" i="1"/>
  <c r="BS193" i="1"/>
  <c r="BS195" i="1"/>
  <c r="BS197" i="1"/>
  <c r="BS199" i="1"/>
  <c r="BS201" i="1"/>
  <c r="BS203" i="1"/>
  <c r="BS205" i="1"/>
  <c r="BS207" i="1"/>
  <c r="BS123" i="1"/>
  <c r="BS131" i="1"/>
  <c r="BS139" i="1"/>
  <c r="BS147" i="1"/>
  <c r="BS155" i="1"/>
  <c r="BS163" i="1"/>
  <c r="BS125" i="1"/>
  <c r="BS133" i="1"/>
  <c r="BS141" i="1"/>
  <c r="BS149" i="1"/>
  <c r="BS157" i="1"/>
  <c r="BS165" i="1"/>
  <c r="BS168" i="1"/>
  <c r="BS170" i="1"/>
  <c r="BS172" i="1"/>
  <c r="BS174" i="1"/>
  <c r="BS176" i="1"/>
  <c r="BS178" i="1"/>
  <c r="BS180" i="1"/>
  <c r="BS182" i="1"/>
  <c r="BS184" i="1"/>
  <c r="BS186" i="1"/>
  <c r="BS188" i="1"/>
  <c r="BS190" i="1"/>
  <c r="BS192" i="1"/>
  <c r="BS194" i="1"/>
  <c r="BS196" i="1"/>
  <c r="BS198" i="1"/>
  <c r="BS200" i="1"/>
  <c r="BS202" i="1"/>
  <c r="BS204" i="1"/>
  <c r="BS206" i="1"/>
  <c r="BS143" i="1"/>
  <c r="BS209" i="1"/>
  <c r="BS211" i="1"/>
  <c r="BS213" i="1"/>
  <c r="BS215" i="1"/>
  <c r="BS151" i="1"/>
  <c r="BS167" i="1"/>
  <c r="BS127" i="1"/>
  <c r="BS159" i="1"/>
  <c r="BS208" i="1"/>
  <c r="BS210" i="1"/>
  <c r="BS212" i="1"/>
  <c r="BS214" i="1"/>
  <c r="BS135" i="1"/>
  <c r="BS16" i="1"/>
  <c r="BS18" i="1"/>
  <c r="BS20" i="1"/>
  <c r="BS22" i="1"/>
  <c r="BS24" i="1"/>
  <c r="BS26" i="1"/>
  <c r="BS15" i="1"/>
  <c r="BS17" i="1"/>
  <c r="BS19" i="1"/>
  <c r="BS21" i="1"/>
  <c r="BS23" i="1"/>
  <c r="BS25" i="1"/>
  <c r="BS27" i="1"/>
  <c r="BS29" i="1"/>
  <c r="BS31" i="1"/>
  <c r="BS28" i="1"/>
  <c r="BS30" i="1"/>
  <c r="BS32" i="1"/>
  <c r="BS14" i="1"/>
  <c r="BT34" i="1" l="1"/>
  <c r="BT33" i="1"/>
  <c r="BT41" i="1"/>
  <c r="BT42" i="1"/>
  <c r="BT47" i="1"/>
  <c r="BT49" i="1"/>
  <c r="BT39" i="1"/>
  <c r="BT40" i="1"/>
  <c r="BT37" i="1"/>
  <c r="BT38" i="1"/>
  <c r="BT45" i="1"/>
  <c r="BT46" i="1"/>
  <c r="BT48" i="1"/>
  <c r="BT43" i="1"/>
  <c r="BT50" i="1"/>
  <c r="BT52" i="1"/>
  <c r="BT54" i="1"/>
  <c r="BT56" i="1"/>
  <c r="BT58" i="1"/>
  <c r="BT35" i="1"/>
  <c r="BT44" i="1"/>
  <c r="BT36" i="1"/>
  <c r="BT51" i="1"/>
  <c r="BT53" i="1"/>
  <c r="BT55" i="1"/>
  <c r="BT57" i="1"/>
  <c r="BT59" i="1"/>
  <c r="BT60" i="1"/>
  <c r="BT62" i="1"/>
  <c r="BT64" i="1"/>
  <c r="BT66" i="1"/>
  <c r="BT68" i="1"/>
  <c r="BT70" i="1"/>
  <c r="BT72" i="1"/>
  <c r="BT74" i="1"/>
  <c r="BT76" i="1"/>
  <c r="BT78" i="1"/>
  <c r="BT80" i="1"/>
  <c r="BT82" i="1"/>
  <c r="BT67" i="1"/>
  <c r="BT75" i="1"/>
  <c r="BT61" i="1"/>
  <c r="BT69" i="1"/>
  <c r="BT77" i="1"/>
  <c r="BT83" i="1"/>
  <c r="BT85" i="1"/>
  <c r="BT87" i="1"/>
  <c r="BT89" i="1"/>
  <c r="BT91" i="1"/>
  <c r="BT93" i="1"/>
  <c r="BT95" i="1"/>
  <c r="BT97" i="1"/>
  <c r="BT99" i="1"/>
  <c r="BT101" i="1"/>
  <c r="BT63" i="1"/>
  <c r="BT71" i="1"/>
  <c r="BT79" i="1"/>
  <c r="BT86" i="1"/>
  <c r="BT94" i="1"/>
  <c r="BT102" i="1"/>
  <c r="BT65" i="1"/>
  <c r="BT88" i="1"/>
  <c r="BT96" i="1"/>
  <c r="BT104" i="1"/>
  <c r="BT106" i="1"/>
  <c r="BT108" i="1"/>
  <c r="BT110" i="1"/>
  <c r="BT112" i="1"/>
  <c r="BT114" i="1"/>
  <c r="BT116" i="1"/>
  <c r="BT118" i="1"/>
  <c r="BT120" i="1"/>
  <c r="BT73" i="1"/>
  <c r="BT90" i="1"/>
  <c r="BT98" i="1"/>
  <c r="BT84" i="1"/>
  <c r="BT105" i="1"/>
  <c r="BT113" i="1"/>
  <c r="BT121" i="1"/>
  <c r="BT123" i="1"/>
  <c r="BT125" i="1"/>
  <c r="BT127" i="1"/>
  <c r="BT129" i="1"/>
  <c r="BT131" i="1"/>
  <c r="BT133" i="1"/>
  <c r="BT135" i="1"/>
  <c r="BT137" i="1"/>
  <c r="BT139" i="1"/>
  <c r="BT141" i="1"/>
  <c r="BT143" i="1"/>
  <c r="BT145" i="1"/>
  <c r="BT147" i="1"/>
  <c r="BT149" i="1"/>
  <c r="BT151" i="1"/>
  <c r="BT153" i="1"/>
  <c r="BT155" i="1"/>
  <c r="BT157" i="1"/>
  <c r="BT159" i="1"/>
  <c r="BT161" i="1"/>
  <c r="BT163" i="1"/>
  <c r="BT165" i="1"/>
  <c r="BT167" i="1"/>
  <c r="BT81" i="1"/>
  <c r="BT92" i="1"/>
  <c r="BT107" i="1"/>
  <c r="BT115" i="1"/>
  <c r="BT100" i="1"/>
  <c r="BT109" i="1"/>
  <c r="BT117" i="1"/>
  <c r="BT122" i="1"/>
  <c r="BT124" i="1"/>
  <c r="BT126" i="1"/>
  <c r="BT128" i="1"/>
  <c r="BT130" i="1"/>
  <c r="BT132" i="1"/>
  <c r="BT134" i="1"/>
  <c r="BT136" i="1"/>
  <c r="BT138" i="1"/>
  <c r="BT140" i="1"/>
  <c r="BT142" i="1"/>
  <c r="BT144" i="1"/>
  <c r="BT146" i="1"/>
  <c r="BT148" i="1"/>
  <c r="BT150" i="1"/>
  <c r="BT152" i="1"/>
  <c r="BT154" i="1"/>
  <c r="BT156" i="1"/>
  <c r="BT158" i="1"/>
  <c r="BT160" i="1"/>
  <c r="BT162" i="1"/>
  <c r="BT164" i="1"/>
  <c r="BT166" i="1"/>
  <c r="BT111" i="1"/>
  <c r="BT119" i="1"/>
  <c r="BT169" i="1"/>
  <c r="BT171" i="1"/>
  <c r="BT173" i="1"/>
  <c r="BT175" i="1"/>
  <c r="BT177" i="1"/>
  <c r="BT179" i="1"/>
  <c r="BT181" i="1"/>
  <c r="BT183" i="1"/>
  <c r="BT185" i="1"/>
  <c r="BT187" i="1"/>
  <c r="BT189" i="1"/>
  <c r="BT191" i="1"/>
  <c r="BT193" i="1"/>
  <c r="BT195" i="1"/>
  <c r="BT197" i="1"/>
  <c r="BT199" i="1"/>
  <c r="BT201" i="1"/>
  <c r="BT203" i="1"/>
  <c r="BT205" i="1"/>
  <c r="BT207" i="1"/>
  <c r="BT172" i="1"/>
  <c r="BT180" i="1"/>
  <c r="BT188" i="1"/>
  <c r="BT196" i="1"/>
  <c r="BT204" i="1"/>
  <c r="BT174" i="1"/>
  <c r="BT182" i="1"/>
  <c r="BT190" i="1"/>
  <c r="BT198" i="1"/>
  <c r="BT206" i="1"/>
  <c r="BT209" i="1"/>
  <c r="BT211" i="1"/>
  <c r="BT213" i="1"/>
  <c r="BT215" i="1"/>
  <c r="BT170" i="1"/>
  <c r="BT178" i="1"/>
  <c r="BT186" i="1"/>
  <c r="BT194" i="1"/>
  <c r="BT202" i="1"/>
  <c r="BT208" i="1"/>
  <c r="BT210" i="1"/>
  <c r="BT212" i="1"/>
  <c r="BT214" i="1"/>
  <c r="BT103" i="1"/>
  <c r="BT168" i="1"/>
  <c r="BT176" i="1"/>
  <c r="BT184" i="1"/>
  <c r="BT192" i="1"/>
  <c r="BT200" i="1"/>
  <c r="BT16" i="1"/>
  <c r="BT18" i="1"/>
  <c r="BT20" i="1"/>
  <c r="BT22" i="1"/>
  <c r="BT24" i="1"/>
  <c r="BT26" i="1"/>
  <c r="BT15" i="1"/>
  <c r="BT23" i="1"/>
  <c r="BT29" i="1"/>
  <c r="BT31" i="1"/>
  <c r="BT21" i="1"/>
  <c r="BT17" i="1"/>
  <c r="BT25" i="1"/>
  <c r="BT19" i="1"/>
  <c r="BT27" i="1"/>
  <c r="BT28" i="1"/>
  <c r="BT30" i="1"/>
  <c r="BT32" i="1"/>
  <c r="BT14" i="1"/>
  <c r="BU33" i="1" l="1"/>
  <c r="J33" i="1" s="1"/>
  <c r="BU34" i="1"/>
  <c r="J34" i="1" s="1"/>
  <c r="BU36" i="1"/>
  <c r="J36" i="1" s="1"/>
  <c r="BU38" i="1"/>
  <c r="J38" i="1" s="1"/>
  <c r="BU40" i="1"/>
  <c r="J40" i="1" s="1"/>
  <c r="BU42" i="1"/>
  <c r="J42" i="1" s="1"/>
  <c r="BU44" i="1"/>
  <c r="J44" i="1" s="1"/>
  <c r="BU35" i="1"/>
  <c r="J35" i="1" s="1"/>
  <c r="BU43" i="1"/>
  <c r="J43" i="1" s="1"/>
  <c r="BU41" i="1"/>
  <c r="J41" i="1" s="1"/>
  <c r="BU47" i="1"/>
  <c r="J47" i="1" s="1"/>
  <c r="BU49" i="1"/>
  <c r="J49" i="1" s="1"/>
  <c r="BU39" i="1"/>
  <c r="J39" i="1" s="1"/>
  <c r="BU48" i="1"/>
  <c r="J48" i="1" s="1"/>
  <c r="BU50" i="1"/>
  <c r="J50" i="1" s="1"/>
  <c r="BU52" i="1"/>
  <c r="J52" i="1" s="1"/>
  <c r="BU54" i="1"/>
  <c r="J54" i="1" s="1"/>
  <c r="BU56" i="1"/>
  <c r="J56" i="1" s="1"/>
  <c r="BU58" i="1"/>
  <c r="J58" i="1" s="1"/>
  <c r="BU45" i="1"/>
  <c r="J45" i="1" s="1"/>
  <c r="BU51" i="1"/>
  <c r="J51" i="1" s="1"/>
  <c r="BU59" i="1"/>
  <c r="J59" i="1" s="1"/>
  <c r="BU61" i="1"/>
  <c r="J61" i="1" s="1"/>
  <c r="BU63" i="1"/>
  <c r="J63" i="1" s="1"/>
  <c r="BU65" i="1"/>
  <c r="J65" i="1" s="1"/>
  <c r="BU67" i="1"/>
  <c r="J67" i="1" s="1"/>
  <c r="BU69" i="1"/>
  <c r="J69" i="1" s="1"/>
  <c r="BU71" i="1"/>
  <c r="J71" i="1" s="1"/>
  <c r="BU73" i="1"/>
  <c r="J73" i="1" s="1"/>
  <c r="BU75" i="1"/>
  <c r="J75" i="1" s="1"/>
  <c r="BU77" i="1"/>
  <c r="J77" i="1" s="1"/>
  <c r="BU79" i="1"/>
  <c r="J79" i="1" s="1"/>
  <c r="BU81" i="1"/>
  <c r="J81" i="1" s="1"/>
  <c r="BU53" i="1"/>
  <c r="J53" i="1" s="1"/>
  <c r="BU46" i="1"/>
  <c r="J46" i="1" s="1"/>
  <c r="BU55" i="1"/>
  <c r="J55" i="1" s="1"/>
  <c r="BU60" i="1"/>
  <c r="J60" i="1" s="1"/>
  <c r="BU62" i="1"/>
  <c r="J62" i="1" s="1"/>
  <c r="BU64" i="1"/>
  <c r="J64" i="1" s="1"/>
  <c r="BU66" i="1"/>
  <c r="J66" i="1" s="1"/>
  <c r="BU68" i="1"/>
  <c r="J68" i="1" s="1"/>
  <c r="BU70" i="1"/>
  <c r="J70" i="1" s="1"/>
  <c r="BU72" i="1"/>
  <c r="J72" i="1" s="1"/>
  <c r="BU74" i="1"/>
  <c r="J74" i="1" s="1"/>
  <c r="BU76" i="1"/>
  <c r="J76" i="1" s="1"/>
  <c r="BU78" i="1"/>
  <c r="J78" i="1" s="1"/>
  <c r="BU80" i="1"/>
  <c r="J80" i="1" s="1"/>
  <c r="BU82" i="1"/>
  <c r="J82" i="1" s="1"/>
  <c r="BU37" i="1"/>
  <c r="J37" i="1" s="1"/>
  <c r="BU57" i="1"/>
  <c r="J57" i="1" s="1"/>
  <c r="BU84" i="1"/>
  <c r="J84" i="1" s="1"/>
  <c r="BU86" i="1"/>
  <c r="J86" i="1" s="1"/>
  <c r="BU88" i="1"/>
  <c r="J88" i="1" s="1"/>
  <c r="BU90" i="1"/>
  <c r="J90" i="1" s="1"/>
  <c r="BU92" i="1"/>
  <c r="J92" i="1" s="1"/>
  <c r="BU94" i="1"/>
  <c r="J94" i="1" s="1"/>
  <c r="BU96" i="1"/>
  <c r="J96" i="1" s="1"/>
  <c r="BU98" i="1"/>
  <c r="J98" i="1" s="1"/>
  <c r="BU100" i="1"/>
  <c r="J100" i="1" s="1"/>
  <c r="BU83" i="1"/>
  <c r="J83" i="1" s="1"/>
  <c r="BU85" i="1"/>
  <c r="J85" i="1" s="1"/>
  <c r="BU87" i="1"/>
  <c r="J87" i="1" s="1"/>
  <c r="BU89" i="1"/>
  <c r="J89" i="1" s="1"/>
  <c r="BU91" i="1"/>
  <c r="J91" i="1" s="1"/>
  <c r="BU93" i="1"/>
  <c r="J93" i="1" s="1"/>
  <c r="BU95" i="1"/>
  <c r="J95" i="1" s="1"/>
  <c r="BU97" i="1"/>
  <c r="J97" i="1" s="1"/>
  <c r="BU99" i="1"/>
  <c r="J99" i="1" s="1"/>
  <c r="BU101" i="1"/>
  <c r="J101" i="1" s="1"/>
  <c r="BU103" i="1"/>
  <c r="J103" i="1" s="1"/>
  <c r="BU105" i="1"/>
  <c r="J105" i="1" s="1"/>
  <c r="BU107" i="1"/>
  <c r="J107" i="1" s="1"/>
  <c r="BU109" i="1"/>
  <c r="J109" i="1" s="1"/>
  <c r="BU111" i="1"/>
  <c r="J111" i="1" s="1"/>
  <c r="BU113" i="1"/>
  <c r="J113" i="1" s="1"/>
  <c r="BU115" i="1"/>
  <c r="J115" i="1" s="1"/>
  <c r="BU117" i="1"/>
  <c r="J117" i="1" s="1"/>
  <c r="BU119" i="1"/>
  <c r="J119" i="1" s="1"/>
  <c r="BU121" i="1"/>
  <c r="BU102" i="1"/>
  <c r="J102" i="1" s="1"/>
  <c r="BU104" i="1"/>
  <c r="J104" i="1" s="1"/>
  <c r="BU106" i="1"/>
  <c r="J106" i="1" s="1"/>
  <c r="BU108" i="1"/>
  <c r="J108" i="1" s="1"/>
  <c r="BU110" i="1"/>
  <c r="J110" i="1" s="1"/>
  <c r="BU112" i="1"/>
  <c r="J112" i="1" s="1"/>
  <c r="BU114" i="1"/>
  <c r="J114" i="1" s="1"/>
  <c r="BU116" i="1"/>
  <c r="J116" i="1" s="1"/>
  <c r="BU118" i="1"/>
  <c r="J118" i="1" s="1"/>
  <c r="BU120" i="1"/>
  <c r="J120" i="1" s="1"/>
  <c r="BU123" i="1"/>
  <c r="J123" i="1" s="1"/>
  <c r="BU125" i="1"/>
  <c r="J125" i="1" s="1"/>
  <c r="BU127" i="1"/>
  <c r="J127" i="1" s="1"/>
  <c r="BU129" i="1"/>
  <c r="J129" i="1" s="1"/>
  <c r="BU131" i="1"/>
  <c r="J131" i="1" s="1"/>
  <c r="BU133" i="1"/>
  <c r="J133" i="1" s="1"/>
  <c r="BU135" i="1"/>
  <c r="J135" i="1" s="1"/>
  <c r="BU137" i="1"/>
  <c r="J137" i="1" s="1"/>
  <c r="BU139" i="1"/>
  <c r="J139" i="1" s="1"/>
  <c r="BU141" i="1"/>
  <c r="J141" i="1" s="1"/>
  <c r="BU143" i="1"/>
  <c r="J143" i="1" s="1"/>
  <c r="BU145" i="1"/>
  <c r="J145" i="1" s="1"/>
  <c r="BU147" i="1"/>
  <c r="J147" i="1" s="1"/>
  <c r="BU149" i="1"/>
  <c r="J149" i="1" s="1"/>
  <c r="BU151" i="1"/>
  <c r="J151" i="1" s="1"/>
  <c r="BU153" i="1"/>
  <c r="J153" i="1" s="1"/>
  <c r="BU155" i="1"/>
  <c r="J155" i="1" s="1"/>
  <c r="BU157" i="1"/>
  <c r="J157" i="1" s="1"/>
  <c r="BU159" i="1"/>
  <c r="J159" i="1" s="1"/>
  <c r="BU161" i="1"/>
  <c r="J161" i="1" s="1"/>
  <c r="BU163" i="1"/>
  <c r="J163" i="1" s="1"/>
  <c r="BU165" i="1"/>
  <c r="J165" i="1" s="1"/>
  <c r="BU167" i="1"/>
  <c r="J167" i="1" s="1"/>
  <c r="BU124" i="1"/>
  <c r="J124" i="1" s="1"/>
  <c r="BU132" i="1"/>
  <c r="J132" i="1" s="1"/>
  <c r="BU140" i="1"/>
  <c r="J140" i="1" s="1"/>
  <c r="BU148" i="1"/>
  <c r="J148" i="1" s="1"/>
  <c r="BU156" i="1"/>
  <c r="J156" i="1" s="1"/>
  <c r="BU164" i="1"/>
  <c r="J164" i="1" s="1"/>
  <c r="BU168" i="1"/>
  <c r="J168" i="1" s="1"/>
  <c r="BU170" i="1"/>
  <c r="J170" i="1" s="1"/>
  <c r="BU172" i="1"/>
  <c r="J172" i="1" s="1"/>
  <c r="BU174" i="1"/>
  <c r="J174" i="1" s="1"/>
  <c r="BU176" i="1"/>
  <c r="J176" i="1" s="1"/>
  <c r="BU178" i="1"/>
  <c r="J178" i="1" s="1"/>
  <c r="BU180" i="1"/>
  <c r="J180" i="1" s="1"/>
  <c r="BU182" i="1"/>
  <c r="J182" i="1" s="1"/>
  <c r="BU184" i="1"/>
  <c r="J184" i="1" s="1"/>
  <c r="BU186" i="1"/>
  <c r="J186" i="1" s="1"/>
  <c r="BU188" i="1"/>
  <c r="J188" i="1" s="1"/>
  <c r="BU190" i="1"/>
  <c r="J190" i="1" s="1"/>
  <c r="BU192" i="1"/>
  <c r="J192" i="1" s="1"/>
  <c r="BU194" i="1"/>
  <c r="J194" i="1" s="1"/>
  <c r="BU196" i="1"/>
  <c r="J196" i="1" s="1"/>
  <c r="BU198" i="1"/>
  <c r="J198" i="1" s="1"/>
  <c r="BU200" i="1"/>
  <c r="J200" i="1" s="1"/>
  <c r="BU202" i="1"/>
  <c r="J202" i="1" s="1"/>
  <c r="BU204" i="1"/>
  <c r="J204" i="1" s="1"/>
  <c r="BU206" i="1"/>
  <c r="J206" i="1" s="1"/>
  <c r="BU126" i="1"/>
  <c r="J126" i="1" s="1"/>
  <c r="BU134" i="1"/>
  <c r="J134" i="1" s="1"/>
  <c r="BU142" i="1"/>
  <c r="J142" i="1" s="1"/>
  <c r="BU150" i="1"/>
  <c r="J150" i="1" s="1"/>
  <c r="BU158" i="1"/>
  <c r="J158" i="1" s="1"/>
  <c r="BU166" i="1"/>
  <c r="J166" i="1" s="1"/>
  <c r="BU128" i="1"/>
  <c r="J128" i="1" s="1"/>
  <c r="BU136" i="1"/>
  <c r="J136" i="1" s="1"/>
  <c r="BU144" i="1"/>
  <c r="J144" i="1" s="1"/>
  <c r="BU152" i="1"/>
  <c r="J152" i="1" s="1"/>
  <c r="BU160" i="1"/>
  <c r="J160" i="1" s="1"/>
  <c r="BU169" i="1"/>
  <c r="J169" i="1" s="1"/>
  <c r="BU171" i="1"/>
  <c r="J171" i="1" s="1"/>
  <c r="BU173" i="1"/>
  <c r="J173" i="1" s="1"/>
  <c r="BU175" i="1"/>
  <c r="J175" i="1" s="1"/>
  <c r="BU177" i="1"/>
  <c r="J177" i="1" s="1"/>
  <c r="BU179" i="1"/>
  <c r="J179" i="1" s="1"/>
  <c r="BU181" i="1"/>
  <c r="J181" i="1" s="1"/>
  <c r="BU183" i="1"/>
  <c r="J183" i="1" s="1"/>
  <c r="BU185" i="1"/>
  <c r="J185" i="1" s="1"/>
  <c r="BU187" i="1"/>
  <c r="J187" i="1" s="1"/>
  <c r="BU189" i="1"/>
  <c r="J189" i="1" s="1"/>
  <c r="BU191" i="1"/>
  <c r="J191" i="1" s="1"/>
  <c r="BU193" i="1"/>
  <c r="J193" i="1" s="1"/>
  <c r="BU195" i="1"/>
  <c r="J195" i="1" s="1"/>
  <c r="BU197" i="1"/>
  <c r="J197" i="1" s="1"/>
  <c r="BU199" i="1"/>
  <c r="J199" i="1" s="1"/>
  <c r="BU201" i="1"/>
  <c r="J201" i="1" s="1"/>
  <c r="BU203" i="1"/>
  <c r="J203" i="1" s="1"/>
  <c r="BU205" i="1"/>
  <c r="J205" i="1" s="1"/>
  <c r="BU207" i="1"/>
  <c r="J207" i="1" s="1"/>
  <c r="BU138" i="1"/>
  <c r="J138" i="1" s="1"/>
  <c r="BU208" i="1"/>
  <c r="J208" i="1" s="1"/>
  <c r="BU210" i="1"/>
  <c r="J210" i="1" s="1"/>
  <c r="BU212" i="1"/>
  <c r="J212" i="1" s="1"/>
  <c r="BU214" i="1"/>
  <c r="J214" i="1" s="1"/>
  <c r="BU146" i="1"/>
  <c r="J146" i="1" s="1"/>
  <c r="BU162" i="1"/>
  <c r="J162" i="1" s="1"/>
  <c r="BU122" i="1"/>
  <c r="J122" i="1" s="1"/>
  <c r="BU154" i="1"/>
  <c r="J154" i="1" s="1"/>
  <c r="BU209" i="1"/>
  <c r="J209" i="1" s="1"/>
  <c r="BU211" i="1"/>
  <c r="J211" i="1" s="1"/>
  <c r="BU213" i="1"/>
  <c r="J213" i="1" s="1"/>
  <c r="BU215" i="1"/>
  <c r="J215" i="1" s="1"/>
  <c r="BU130" i="1"/>
  <c r="J130" i="1" s="1"/>
  <c r="BU15" i="1"/>
  <c r="J15" i="1" s="1"/>
  <c r="BU17" i="1"/>
  <c r="J17" i="1" s="1"/>
  <c r="BU19" i="1"/>
  <c r="J19" i="1" s="1"/>
  <c r="BU21" i="1"/>
  <c r="J21" i="1" s="1"/>
  <c r="BU23" i="1"/>
  <c r="J23" i="1" s="1"/>
  <c r="BU25" i="1"/>
  <c r="J25" i="1" s="1"/>
  <c r="BU27" i="1"/>
  <c r="J27" i="1" s="1"/>
  <c r="BU16" i="1"/>
  <c r="J16" i="1" s="1"/>
  <c r="BU18" i="1"/>
  <c r="J18" i="1" s="1"/>
  <c r="BU20" i="1"/>
  <c r="J20" i="1" s="1"/>
  <c r="BU22" i="1"/>
  <c r="J22" i="1" s="1"/>
  <c r="BU24" i="1"/>
  <c r="J24" i="1" s="1"/>
  <c r="BU26" i="1"/>
  <c r="J26" i="1" s="1"/>
  <c r="BU30" i="1"/>
  <c r="J30" i="1" s="1"/>
  <c r="BU32" i="1"/>
  <c r="J32" i="1" s="1"/>
  <c r="BU29" i="1"/>
  <c r="J29" i="1" s="1"/>
  <c r="BU31" i="1"/>
  <c r="J31" i="1" s="1"/>
  <c r="BU14" i="1"/>
  <c r="J14" i="1" s="1"/>
  <c r="BU28" i="1"/>
  <c r="J28" i="1" s="1"/>
  <c r="BV33" i="1" l="1"/>
  <c r="BV36" i="1"/>
  <c r="BV37" i="1"/>
  <c r="BV44" i="1"/>
  <c r="BV45" i="1"/>
  <c r="BV46" i="1"/>
  <c r="BV48" i="1"/>
  <c r="BV35" i="1"/>
  <c r="BV42" i="1"/>
  <c r="BV43" i="1"/>
  <c r="BV40" i="1"/>
  <c r="BV41" i="1"/>
  <c r="BV47" i="1"/>
  <c r="BV49" i="1"/>
  <c r="BV38" i="1"/>
  <c r="BV51" i="1"/>
  <c r="BV53" i="1"/>
  <c r="BV55" i="1"/>
  <c r="BV57" i="1"/>
  <c r="BV59" i="1"/>
  <c r="BV34" i="1"/>
  <c r="BV39" i="1"/>
  <c r="BV50" i="1"/>
  <c r="BV52" i="1"/>
  <c r="BV54" i="1"/>
  <c r="BV56" i="1"/>
  <c r="BV58" i="1"/>
  <c r="BV61" i="1"/>
  <c r="BV63" i="1"/>
  <c r="BV65" i="1"/>
  <c r="BV67" i="1"/>
  <c r="BV69" i="1"/>
  <c r="BV71" i="1"/>
  <c r="BV73" i="1"/>
  <c r="BV75" i="1"/>
  <c r="BV77" i="1"/>
  <c r="BV79" i="1"/>
  <c r="BV81" i="1"/>
  <c r="BV62" i="1"/>
  <c r="BV70" i="1"/>
  <c r="BV78" i="1"/>
  <c r="BV64" i="1"/>
  <c r="BV72" i="1"/>
  <c r="BV80" i="1"/>
  <c r="BV84" i="1"/>
  <c r="BV86" i="1"/>
  <c r="BV88" i="1"/>
  <c r="BV90" i="1"/>
  <c r="BV92" i="1"/>
  <c r="BV94" i="1"/>
  <c r="BV96" i="1"/>
  <c r="BV98" i="1"/>
  <c r="BV100" i="1"/>
  <c r="BV102" i="1"/>
  <c r="BV66" i="1"/>
  <c r="BV74" i="1"/>
  <c r="BV82" i="1"/>
  <c r="BV89" i="1"/>
  <c r="BV97" i="1"/>
  <c r="BV60" i="1"/>
  <c r="BV83" i="1"/>
  <c r="BV91" i="1"/>
  <c r="BV99" i="1"/>
  <c r="BV103" i="1"/>
  <c r="BV105" i="1"/>
  <c r="BV107" i="1"/>
  <c r="BV109" i="1"/>
  <c r="BV111" i="1"/>
  <c r="BV113" i="1"/>
  <c r="BV115" i="1"/>
  <c r="BV117" i="1"/>
  <c r="BV119" i="1"/>
  <c r="BV121" i="1"/>
  <c r="BV68" i="1"/>
  <c r="BV85" i="1"/>
  <c r="BV93" i="1"/>
  <c r="BV101" i="1"/>
  <c r="BV108" i="1"/>
  <c r="BV116" i="1"/>
  <c r="BV122" i="1"/>
  <c r="BV124" i="1"/>
  <c r="BV126" i="1"/>
  <c r="BV128" i="1"/>
  <c r="BV130" i="1"/>
  <c r="BV132" i="1"/>
  <c r="BV134" i="1"/>
  <c r="BV136" i="1"/>
  <c r="BV138" i="1"/>
  <c r="BV140" i="1"/>
  <c r="BV142" i="1"/>
  <c r="BV144" i="1"/>
  <c r="BV146" i="1"/>
  <c r="BV148" i="1"/>
  <c r="BV150" i="1"/>
  <c r="BV152" i="1"/>
  <c r="BV154" i="1"/>
  <c r="BV156" i="1"/>
  <c r="BV158" i="1"/>
  <c r="BV160" i="1"/>
  <c r="BV162" i="1"/>
  <c r="BV164" i="1"/>
  <c r="BV166" i="1"/>
  <c r="BV87" i="1"/>
  <c r="BV110" i="1"/>
  <c r="BV118" i="1"/>
  <c r="BV95" i="1"/>
  <c r="BV104" i="1"/>
  <c r="BV112" i="1"/>
  <c r="BV120" i="1"/>
  <c r="BV123" i="1"/>
  <c r="BV125" i="1"/>
  <c r="BV127" i="1"/>
  <c r="BV129" i="1"/>
  <c r="BV131" i="1"/>
  <c r="BV133" i="1"/>
  <c r="BV135" i="1"/>
  <c r="BV137" i="1"/>
  <c r="BV139" i="1"/>
  <c r="BV141" i="1"/>
  <c r="BV143" i="1"/>
  <c r="BV145" i="1"/>
  <c r="BV147" i="1"/>
  <c r="BV149" i="1"/>
  <c r="BV151" i="1"/>
  <c r="BV153" i="1"/>
  <c r="BV155" i="1"/>
  <c r="BV157" i="1"/>
  <c r="BV159" i="1"/>
  <c r="BV161" i="1"/>
  <c r="BV163" i="1"/>
  <c r="BV165" i="1"/>
  <c r="BV167" i="1"/>
  <c r="BV106" i="1"/>
  <c r="BV76" i="1"/>
  <c r="BV114" i="1"/>
  <c r="BV168" i="1"/>
  <c r="BV170" i="1"/>
  <c r="BV172" i="1"/>
  <c r="BV174" i="1"/>
  <c r="BV176" i="1"/>
  <c r="BV178" i="1"/>
  <c r="BV180" i="1"/>
  <c r="BV182" i="1"/>
  <c r="BV184" i="1"/>
  <c r="BV186" i="1"/>
  <c r="BV188" i="1"/>
  <c r="BV190" i="1"/>
  <c r="BV192" i="1"/>
  <c r="BV194" i="1"/>
  <c r="BV196" i="1"/>
  <c r="BV198" i="1"/>
  <c r="BV200" i="1"/>
  <c r="BV202" i="1"/>
  <c r="BV204" i="1"/>
  <c r="BV206" i="1"/>
  <c r="BV175" i="1"/>
  <c r="BV183" i="1"/>
  <c r="BV191" i="1"/>
  <c r="BV199" i="1"/>
  <c r="BV207" i="1"/>
  <c r="BV169" i="1"/>
  <c r="BV177" i="1"/>
  <c r="BV185" i="1"/>
  <c r="BV193" i="1"/>
  <c r="BV201" i="1"/>
  <c r="BV208" i="1"/>
  <c r="BV210" i="1"/>
  <c r="BV212" i="1"/>
  <c r="BV214" i="1"/>
  <c r="BV173" i="1"/>
  <c r="BV181" i="1"/>
  <c r="BV189" i="1"/>
  <c r="BV197" i="1"/>
  <c r="BV205" i="1"/>
  <c r="BV209" i="1"/>
  <c r="BV211" i="1"/>
  <c r="BV213" i="1"/>
  <c r="BV215" i="1"/>
  <c r="BV171" i="1"/>
  <c r="BV179" i="1"/>
  <c r="BV187" i="1"/>
  <c r="BV195" i="1"/>
  <c r="BV203" i="1"/>
  <c r="BV15" i="1"/>
  <c r="BV17" i="1"/>
  <c r="BV19" i="1"/>
  <c r="BV21" i="1"/>
  <c r="BV23" i="1"/>
  <c r="BV25" i="1"/>
  <c r="BV27" i="1"/>
  <c r="BV18" i="1"/>
  <c r="BV26" i="1"/>
  <c r="BV28" i="1"/>
  <c r="BV30" i="1"/>
  <c r="BV32" i="1"/>
  <c r="BV16" i="1"/>
  <c r="BV20" i="1"/>
  <c r="BV24" i="1"/>
  <c r="BV22" i="1"/>
  <c r="BV29" i="1"/>
  <c r="BV31" i="1"/>
  <c r="BV14" i="1"/>
  <c r="BW34" i="1" l="1"/>
  <c r="BW33" i="1"/>
  <c r="BW35" i="1"/>
  <c r="BW37" i="1"/>
  <c r="BW39" i="1"/>
  <c r="BW41" i="1"/>
  <c r="BW43" i="1"/>
  <c r="BW45" i="1"/>
  <c r="BW38" i="1"/>
  <c r="BW36" i="1"/>
  <c r="BW44" i="1"/>
  <c r="BW46" i="1"/>
  <c r="BW48" i="1"/>
  <c r="BW42" i="1"/>
  <c r="BW51" i="1"/>
  <c r="BW53" i="1"/>
  <c r="BW55" i="1"/>
  <c r="BW57" i="1"/>
  <c r="BW59" i="1"/>
  <c r="BW40" i="1"/>
  <c r="BW47" i="1"/>
  <c r="BW54" i="1"/>
  <c r="BW60" i="1"/>
  <c r="BW62" i="1"/>
  <c r="BW64" i="1"/>
  <c r="BW66" i="1"/>
  <c r="BW68" i="1"/>
  <c r="BW70" i="1"/>
  <c r="BW72" i="1"/>
  <c r="BW74" i="1"/>
  <c r="BW76" i="1"/>
  <c r="BW78" i="1"/>
  <c r="BW80" i="1"/>
  <c r="BW82" i="1"/>
  <c r="BW56" i="1"/>
  <c r="BW50" i="1"/>
  <c r="BW58" i="1"/>
  <c r="BW61" i="1"/>
  <c r="BW63" i="1"/>
  <c r="BW65" i="1"/>
  <c r="BW67" i="1"/>
  <c r="BW69" i="1"/>
  <c r="BW71" i="1"/>
  <c r="BW73" i="1"/>
  <c r="BW75" i="1"/>
  <c r="BW77" i="1"/>
  <c r="BW79" i="1"/>
  <c r="BW81" i="1"/>
  <c r="BW49" i="1"/>
  <c r="BW52" i="1"/>
  <c r="BW83" i="1"/>
  <c r="BW85" i="1"/>
  <c r="BW87" i="1"/>
  <c r="BW89" i="1"/>
  <c r="BW91" i="1"/>
  <c r="BW93" i="1"/>
  <c r="BW95" i="1"/>
  <c r="BW97" i="1"/>
  <c r="BW99" i="1"/>
  <c r="BW101" i="1"/>
  <c r="BW84" i="1"/>
  <c r="BW86" i="1"/>
  <c r="BW88" i="1"/>
  <c r="BW90" i="1"/>
  <c r="BW92" i="1"/>
  <c r="BW94" i="1"/>
  <c r="BW96" i="1"/>
  <c r="BW98" i="1"/>
  <c r="BW100" i="1"/>
  <c r="BW102" i="1"/>
  <c r="BW104" i="1"/>
  <c r="BW106" i="1"/>
  <c r="BW108" i="1"/>
  <c r="BW110" i="1"/>
  <c r="BW112" i="1"/>
  <c r="BW114" i="1"/>
  <c r="BW116" i="1"/>
  <c r="BW118" i="1"/>
  <c r="BW120" i="1"/>
  <c r="BW103" i="1"/>
  <c r="BW105" i="1"/>
  <c r="BW107" i="1"/>
  <c r="BW109" i="1"/>
  <c r="BW111" i="1"/>
  <c r="BW113" i="1"/>
  <c r="BW115" i="1"/>
  <c r="BW117" i="1"/>
  <c r="BW119" i="1"/>
  <c r="BW121" i="1"/>
  <c r="BW122" i="1"/>
  <c r="BW124" i="1"/>
  <c r="BW126" i="1"/>
  <c r="BW128" i="1"/>
  <c r="BW130" i="1"/>
  <c r="BW132" i="1"/>
  <c r="BW134" i="1"/>
  <c r="BW136" i="1"/>
  <c r="BW138" i="1"/>
  <c r="BW140" i="1"/>
  <c r="BW142" i="1"/>
  <c r="BW144" i="1"/>
  <c r="BW146" i="1"/>
  <c r="BW148" i="1"/>
  <c r="BW150" i="1"/>
  <c r="BW152" i="1"/>
  <c r="BW154" i="1"/>
  <c r="BW156" i="1"/>
  <c r="BW158" i="1"/>
  <c r="BW160" i="1"/>
  <c r="BW162" i="1"/>
  <c r="BW164" i="1"/>
  <c r="BW166" i="1"/>
  <c r="BW127" i="1"/>
  <c r="BW135" i="1"/>
  <c r="BW143" i="1"/>
  <c r="BW151" i="1"/>
  <c r="BW159" i="1"/>
  <c r="BW167" i="1"/>
  <c r="BW169" i="1"/>
  <c r="BW171" i="1"/>
  <c r="BW173" i="1"/>
  <c r="BW175" i="1"/>
  <c r="BW177" i="1"/>
  <c r="BW179" i="1"/>
  <c r="BW181" i="1"/>
  <c r="BW183" i="1"/>
  <c r="BW185" i="1"/>
  <c r="BW187" i="1"/>
  <c r="BW189" i="1"/>
  <c r="BW191" i="1"/>
  <c r="BW193" i="1"/>
  <c r="BW195" i="1"/>
  <c r="BW197" i="1"/>
  <c r="BW199" i="1"/>
  <c r="BW201" i="1"/>
  <c r="BW203" i="1"/>
  <c r="BW205" i="1"/>
  <c r="BW207" i="1"/>
  <c r="BW129" i="1"/>
  <c r="BW137" i="1"/>
  <c r="BW145" i="1"/>
  <c r="BW153" i="1"/>
  <c r="BW161" i="1"/>
  <c r="BW123" i="1"/>
  <c r="BW131" i="1"/>
  <c r="BW139" i="1"/>
  <c r="BW147" i="1"/>
  <c r="BW155" i="1"/>
  <c r="BW163" i="1"/>
  <c r="BW168" i="1"/>
  <c r="BW170" i="1"/>
  <c r="BW172" i="1"/>
  <c r="BW174" i="1"/>
  <c r="BW176" i="1"/>
  <c r="BW178" i="1"/>
  <c r="BW180" i="1"/>
  <c r="BW182" i="1"/>
  <c r="BW184" i="1"/>
  <c r="BW186" i="1"/>
  <c r="BW188" i="1"/>
  <c r="BW190" i="1"/>
  <c r="BW192" i="1"/>
  <c r="BW194" i="1"/>
  <c r="BW196" i="1"/>
  <c r="BW198" i="1"/>
  <c r="BW200" i="1"/>
  <c r="BW202" i="1"/>
  <c r="BW204" i="1"/>
  <c r="BW206" i="1"/>
  <c r="BW133" i="1"/>
  <c r="BW165" i="1"/>
  <c r="BW209" i="1"/>
  <c r="BW211" i="1"/>
  <c r="BW213" i="1"/>
  <c r="BW215" i="1"/>
  <c r="BW141" i="1"/>
  <c r="BW157" i="1"/>
  <c r="BW149" i="1"/>
  <c r="BW208" i="1"/>
  <c r="BW210" i="1"/>
  <c r="BW212" i="1"/>
  <c r="BW214" i="1"/>
  <c r="BW125" i="1"/>
  <c r="BW16" i="1"/>
  <c r="BW18" i="1"/>
  <c r="BW20" i="1"/>
  <c r="BW22" i="1"/>
  <c r="BW24" i="1"/>
  <c r="BW26" i="1"/>
  <c r="BW15" i="1"/>
  <c r="BW17" i="1"/>
  <c r="BW19" i="1"/>
  <c r="BW21" i="1"/>
  <c r="BW23" i="1"/>
  <c r="BW25" i="1"/>
  <c r="BW27" i="1"/>
  <c r="BW28" i="1"/>
  <c r="BW30" i="1"/>
  <c r="BW32" i="1"/>
  <c r="BW29" i="1"/>
  <c r="BW31" i="1"/>
  <c r="BW14" i="1"/>
  <c r="BX34" i="1" l="1"/>
  <c r="BX39" i="1"/>
  <c r="BX40" i="1"/>
  <c r="BX47" i="1"/>
  <c r="BX49" i="1"/>
  <c r="BX33" i="1"/>
  <c r="BX37" i="1"/>
  <c r="BX38" i="1"/>
  <c r="BX45" i="1"/>
  <c r="BX35" i="1"/>
  <c r="BX36" i="1"/>
  <c r="BX43" i="1"/>
  <c r="BX44" i="1"/>
  <c r="BX46" i="1"/>
  <c r="BX48" i="1"/>
  <c r="BX42" i="1"/>
  <c r="BX50" i="1"/>
  <c r="BX52" i="1"/>
  <c r="BX54" i="1"/>
  <c r="BX56" i="1"/>
  <c r="BX58" i="1"/>
  <c r="BX51" i="1"/>
  <c r="BX53" i="1"/>
  <c r="BX55" i="1"/>
  <c r="BX57" i="1"/>
  <c r="BX59" i="1"/>
  <c r="BX41" i="1"/>
  <c r="BX60" i="1"/>
  <c r="BX62" i="1"/>
  <c r="BX64" i="1"/>
  <c r="BX66" i="1"/>
  <c r="BX68" i="1"/>
  <c r="BX70" i="1"/>
  <c r="BX72" i="1"/>
  <c r="BX74" i="1"/>
  <c r="BX76" i="1"/>
  <c r="BX78" i="1"/>
  <c r="BX80" i="1"/>
  <c r="BX82" i="1"/>
  <c r="BX65" i="1"/>
  <c r="BX73" i="1"/>
  <c r="BX81" i="1"/>
  <c r="BX67" i="1"/>
  <c r="BX75" i="1"/>
  <c r="BX83" i="1"/>
  <c r="BX85" i="1"/>
  <c r="BX87" i="1"/>
  <c r="BX89" i="1"/>
  <c r="BX91" i="1"/>
  <c r="BX93" i="1"/>
  <c r="BX95" i="1"/>
  <c r="BX97" i="1"/>
  <c r="BX99" i="1"/>
  <c r="BX101" i="1"/>
  <c r="BX61" i="1"/>
  <c r="BX69" i="1"/>
  <c r="BX77" i="1"/>
  <c r="BX79" i="1"/>
  <c r="BX84" i="1"/>
  <c r="BX92" i="1"/>
  <c r="BX100" i="1"/>
  <c r="BX86" i="1"/>
  <c r="BX94" i="1"/>
  <c r="BX104" i="1"/>
  <c r="BX106" i="1"/>
  <c r="BX108" i="1"/>
  <c r="BX110" i="1"/>
  <c r="BX112" i="1"/>
  <c r="BX114" i="1"/>
  <c r="BX116" i="1"/>
  <c r="BX118" i="1"/>
  <c r="BX120" i="1"/>
  <c r="BX63" i="1"/>
  <c r="BX88" i="1"/>
  <c r="BX96" i="1"/>
  <c r="BX102" i="1"/>
  <c r="BX103" i="1"/>
  <c r="BX111" i="1"/>
  <c r="BX119" i="1"/>
  <c r="BX123" i="1"/>
  <c r="BX125" i="1"/>
  <c r="BX127" i="1"/>
  <c r="BX129" i="1"/>
  <c r="BX131" i="1"/>
  <c r="BX133" i="1"/>
  <c r="BX135" i="1"/>
  <c r="BX137" i="1"/>
  <c r="BX139" i="1"/>
  <c r="BX141" i="1"/>
  <c r="BX143" i="1"/>
  <c r="BX145" i="1"/>
  <c r="BX147" i="1"/>
  <c r="BX149" i="1"/>
  <c r="BX151" i="1"/>
  <c r="BX153" i="1"/>
  <c r="BX155" i="1"/>
  <c r="BX157" i="1"/>
  <c r="BX159" i="1"/>
  <c r="BX161" i="1"/>
  <c r="BX163" i="1"/>
  <c r="BX165" i="1"/>
  <c r="BX167" i="1"/>
  <c r="BX71" i="1"/>
  <c r="BX105" i="1"/>
  <c r="BX113" i="1"/>
  <c r="BX121" i="1"/>
  <c r="BX90" i="1"/>
  <c r="BX107" i="1"/>
  <c r="BX115" i="1"/>
  <c r="BX122" i="1"/>
  <c r="BX124" i="1"/>
  <c r="BX126" i="1"/>
  <c r="BX128" i="1"/>
  <c r="BX130" i="1"/>
  <c r="BX132" i="1"/>
  <c r="BX134" i="1"/>
  <c r="BX136" i="1"/>
  <c r="BX138" i="1"/>
  <c r="BX140" i="1"/>
  <c r="BX142" i="1"/>
  <c r="BX144" i="1"/>
  <c r="BX146" i="1"/>
  <c r="BX148" i="1"/>
  <c r="BX150" i="1"/>
  <c r="BX152" i="1"/>
  <c r="BX154" i="1"/>
  <c r="BX156" i="1"/>
  <c r="BX158" i="1"/>
  <c r="BX160" i="1"/>
  <c r="BX162" i="1"/>
  <c r="BX164" i="1"/>
  <c r="BX166" i="1"/>
  <c r="BX98" i="1"/>
  <c r="BX109" i="1"/>
  <c r="BX169" i="1"/>
  <c r="BX171" i="1"/>
  <c r="BX173" i="1"/>
  <c r="BX175" i="1"/>
  <c r="BX177" i="1"/>
  <c r="BX179" i="1"/>
  <c r="BX181" i="1"/>
  <c r="BX183" i="1"/>
  <c r="BX185" i="1"/>
  <c r="BX187" i="1"/>
  <c r="BX189" i="1"/>
  <c r="BX191" i="1"/>
  <c r="BX193" i="1"/>
  <c r="BX195" i="1"/>
  <c r="BX197" i="1"/>
  <c r="BX199" i="1"/>
  <c r="BX201" i="1"/>
  <c r="BX203" i="1"/>
  <c r="BX205" i="1"/>
  <c r="BX117" i="1"/>
  <c r="BX170" i="1"/>
  <c r="BX178" i="1"/>
  <c r="BX186" i="1"/>
  <c r="BX194" i="1"/>
  <c r="BX202" i="1"/>
  <c r="BX172" i="1"/>
  <c r="BX180" i="1"/>
  <c r="BX188" i="1"/>
  <c r="BX196" i="1"/>
  <c r="BX204" i="1"/>
  <c r="BX207" i="1"/>
  <c r="BX209" i="1"/>
  <c r="BX211" i="1"/>
  <c r="BX213" i="1"/>
  <c r="BX215" i="1"/>
  <c r="BX168" i="1"/>
  <c r="BX176" i="1"/>
  <c r="BX184" i="1"/>
  <c r="BX192" i="1"/>
  <c r="BX200" i="1"/>
  <c r="BX208" i="1"/>
  <c r="BX210" i="1"/>
  <c r="BX212" i="1"/>
  <c r="BX214" i="1"/>
  <c r="BX174" i="1"/>
  <c r="BX182" i="1"/>
  <c r="BX190" i="1"/>
  <c r="BX198" i="1"/>
  <c r="BX206" i="1"/>
  <c r="BX16" i="1"/>
  <c r="BX18" i="1"/>
  <c r="BX20" i="1"/>
  <c r="BX22" i="1"/>
  <c r="BX24" i="1"/>
  <c r="BX26" i="1"/>
  <c r="BX21" i="1"/>
  <c r="BX29" i="1"/>
  <c r="BX31" i="1"/>
  <c r="BX19" i="1"/>
  <c r="BX15" i="1"/>
  <c r="BX23" i="1"/>
  <c r="BX27" i="1"/>
  <c r="BX17" i="1"/>
  <c r="BX25" i="1"/>
  <c r="BX28" i="1"/>
  <c r="BX30" i="1"/>
  <c r="BX32" i="1"/>
  <c r="BX14" i="1"/>
  <c r="BY33" i="1" l="1"/>
  <c r="BY34" i="1"/>
  <c r="BY36" i="1"/>
  <c r="BY38" i="1"/>
  <c r="BY40" i="1"/>
  <c r="BY42" i="1"/>
  <c r="BY44" i="1"/>
  <c r="BY41" i="1"/>
  <c r="BY39" i="1"/>
  <c r="BY47" i="1"/>
  <c r="BY49" i="1"/>
  <c r="BY37" i="1"/>
  <c r="BY45" i="1"/>
  <c r="BY46" i="1"/>
  <c r="BY43" i="1"/>
  <c r="BY48" i="1"/>
  <c r="BY50" i="1"/>
  <c r="BY52" i="1"/>
  <c r="BY54" i="1"/>
  <c r="BY56" i="1"/>
  <c r="BY58" i="1"/>
  <c r="BY35" i="1"/>
  <c r="BY57" i="1"/>
  <c r="BY61" i="1"/>
  <c r="BY63" i="1"/>
  <c r="BY65" i="1"/>
  <c r="BY67" i="1"/>
  <c r="BY69" i="1"/>
  <c r="BY71" i="1"/>
  <c r="BY73" i="1"/>
  <c r="BY75" i="1"/>
  <c r="BY77" i="1"/>
  <c r="BY79" i="1"/>
  <c r="BY81" i="1"/>
  <c r="BY51" i="1"/>
  <c r="BY59" i="1"/>
  <c r="BY53" i="1"/>
  <c r="BY60" i="1"/>
  <c r="BY62" i="1"/>
  <c r="BY64" i="1"/>
  <c r="BY66" i="1"/>
  <c r="BY68" i="1"/>
  <c r="BY70" i="1"/>
  <c r="BY72" i="1"/>
  <c r="BY74" i="1"/>
  <c r="BY76" i="1"/>
  <c r="BY78" i="1"/>
  <c r="BY80" i="1"/>
  <c r="BY82" i="1"/>
  <c r="BY84" i="1"/>
  <c r="BY86" i="1"/>
  <c r="BY88" i="1"/>
  <c r="BY90" i="1"/>
  <c r="BY92" i="1"/>
  <c r="BY94" i="1"/>
  <c r="BY96" i="1"/>
  <c r="BY98" i="1"/>
  <c r="BY100" i="1"/>
  <c r="BY55" i="1"/>
  <c r="BY83" i="1"/>
  <c r="BY85" i="1"/>
  <c r="BY87" i="1"/>
  <c r="BY89" i="1"/>
  <c r="BY91" i="1"/>
  <c r="BY93" i="1"/>
  <c r="BY95" i="1"/>
  <c r="BY97" i="1"/>
  <c r="BY99" i="1"/>
  <c r="BY101" i="1"/>
  <c r="BY103" i="1"/>
  <c r="BY105" i="1"/>
  <c r="BY107" i="1"/>
  <c r="BY109" i="1"/>
  <c r="BY111" i="1"/>
  <c r="BY113" i="1"/>
  <c r="BY115" i="1"/>
  <c r="BY117" i="1"/>
  <c r="BY119" i="1"/>
  <c r="BY121" i="1"/>
  <c r="BY104" i="1"/>
  <c r="BY106" i="1"/>
  <c r="BY108" i="1"/>
  <c r="BY110" i="1"/>
  <c r="BY112" i="1"/>
  <c r="BY114" i="1"/>
  <c r="BY116" i="1"/>
  <c r="BY118" i="1"/>
  <c r="BY120" i="1"/>
  <c r="BY123" i="1"/>
  <c r="BY125" i="1"/>
  <c r="BY127" i="1"/>
  <c r="BY129" i="1"/>
  <c r="BY131" i="1"/>
  <c r="BY133" i="1"/>
  <c r="BY135" i="1"/>
  <c r="BY137" i="1"/>
  <c r="BY139" i="1"/>
  <c r="BY141" i="1"/>
  <c r="BY143" i="1"/>
  <c r="BY145" i="1"/>
  <c r="BY147" i="1"/>
  <c r="BY149" i="1"/>
  <c r="BY151" i="1"/>
  <c r="BY153" i="1"/>
  <c r="BY155" i="1"/>
  <c r="BY157" i="1"/>
  <c r="BY159" i="1"/>
  <c r="BY161" i="1"/>
  <c r="BY163" i="1"/>
  <c r="BY165" i="1"/>
  <c r="BY167" i="1"/>
  <c r="BY102" i="1"/>
  <c r="BY122" i="1"/>
  <c r="BY130" i="1"/>
  <c r="BY138" i="1"/>
  <c r="BY146" i="1"/>
  <c r="BY154" i="1"/>
  <c r="BY162" i="1"/>
  <c r="BY168" i="1"/>
  <c r="BY170" i="1"/>
  <c r="BY172" i="1"/>
  <c r="BY174" i="1"/>
  <c r="BY176" i="1"/>
  <c r="BY178" i="1"/>
  <c r="BY180" i="1"/>
  <c r="BY182" i="1"/>
  <c r="BY184" i="1"/>
  <c r="BY186" i="1"/>
  <c r="BY188" i="1"/>
  <c r="BY190" i="1"/>
  <c r="BY192" i="1"/>
  <c r="BY194" i="1"/>
  <c r="BY196" i="1"/>
  <c r="BY198" i="1"/>
  <c r="BY200" i="1"/>
  <c r="BY202" i="1"/>
  <c r="BY204" i="1"/>
  <c r="BY206" i="1"/>
  <c r="BY124" i="1"/>
  <c r="BY132" i="1"/>
  <c r="BY140" i="1"/>
  <c r="BY148" i="1"/>
  <c r="BY156" i="1"/>
  <c r="BY164" i="1"/>
  <c r="BY126" i="1"/>
  <c r="BY134" i="1"/>
  <c r="BY142" i="1"/>
  <c r="BY150" i="1"/>
  <c r="BY158" i="1"/>
  <c r="BY166" i="1"/>
  <c r="BY169" i="1"/>
  <c r="BY171" i="1"/>
  <c r="BY173" i="1"/>
  <c r="BY175" i="1"/>
  <c r="BY177" i="1"/>
  <c r="BY179" i="1"/>
  <c r="BY181" i="1"/>
  <c r="BY183" i="1"/>
  <c r="BY185" i="1"/>
  <c r="BY187" i="1"/>
  <c r="BY189" i="1"/>
  <c r="BY191" i="1"/>
  <c r="BY193" i="1"/>
  <c r="BY195" i="1"/>
  <c r="BY197" i="1"/>
  <c r="BY199" i="1"/>
  <c r="BY201" i="1"/>
  <c r="BY203" i="1"/>
  <c r="BY205" i="1"/>
  <c r="BY128" i="1"/>
  <c r="BY160" i="1"/>
  <c r="BY208" i="1"/>
  <c r="BY210" i="1"/>
  <c r="BY212" i="1"/>
  <c r="BY214" i="1"/>
  <c r="BY136" i="1"/>
  <c r="BY152" i="1"/>
  <c r="BY144" i="1"/>
  <c r="BY207" i="1"/>
  <c r="BY209" i="1"/>
  <c r="BY211" i="1"/>
  <c r="BY213" i="1"/>
  <c r="BY215" i="1"/>
  <c r="BY15" i="1"/>
  <c r="BY17" i="1"/>
  <c r="BY19" i="1"/>
  <c r="BY21" i="1"/>
  <c r="BY23" i="1"/>
  <c r="BY25" i="1"/>
  <c r="BY27" i="1"/>
  <c r="BY16" i="1"/>
  <c r="BY18" i="1"/>
  <c r="BY20" i="1"/>
  <c r="BY22" i="1"/>
  <c r="BY24" i="1"/>
  <c r="BY26" i="1"/>
  <c r="BY30" i="1"/>
  <c r="BY29" i="1"/>
  <c r="BY31" i="1"/>
  <c r="BY28" i="1"/>
  <c r="BY32" i="1"/>
  <c r="BY14" i="1"/>
  <c r="BZ33" i="1" l="1"/>
  <c r="BZ34" i="1"/>
  <c r="BZ35" i="1"/>
  <c r="BZ42" i="1"/>
  <c r="BZ43" i="1"/>
  <c r="BZ46" i="1"/>
  <c r="BZ48" i="1"/>
  <c r="BZ40" i="1"/>
  <c r="BZ41" i="1"/>
  <c r="BZ38" i="1"/>
  <c r="BZ39" i="1"/>
  <c r="BZ47" i="1"/>
  <c r="BZ49" i="1"/>
  <c r="BZ37" i="1"/>
  <c r="BZ51" i="1"/>
  <c r="BZ53" i="1"/>
  <c r="BZ55" i="1"/>
  <c r="BZ57" i="1"/>
  <c r="BZ59" i="1"/>
  <c r="BZ44" i="1"/>
  <c r="BZ50" i="1"/>
  <c r="BZ52" i="1"/>
  <c r="BZ54" i="1"/>
  <c r="BZ56" i="1"/>
  <c r="BZ58" i="1"/>
  <c r="BZ45" i="1"/>
  <c r="BZ61" i="1"/>
  <c r="BZ63" i="1"/>
  <c r="BZ65" i="1"/>
  <c r="BZ67" i="1"/>
  <c r="BZ69" i="1"/>
  <c r="BZ71" i="1"/>
  <c r="BZ73" i="1"/>
  <c r="BZ75" i="1"/>
  <c r="BZ77" i="1"/>
  <c r="BZ79" i="1"/>
  <c r="BZ81" i="1"/>
  <c r="BZ36" i="1"/>
  <c r="BZ60" i="1"/>
  <c r="BZ68" i="1"/>
  <c r="BZ76" i="1"/>
  <c r="BZ62" i="1"/>
  <c r="BZ70" i="1"/>
  <c r="BZ78" i="1"/>
  <c r="BZ84" i="1"/>
  <c r="BZ86" i="1"/>
  <c r="BZ88" i="1"/>
  <c r="BZ90" i="1"/>
  <c r="BZ92" i="1"/>
  <c r="BZ94" i="1"/>
  <c r="BZ96" i="1"/>
  <c r="BZ98" i="1"/>
  <c r="BZ100" i="1"/>
  <c r="BZ102" i="1"/>
  <c r="BZ64" i="1"/>
  <c r="BZ72" i="1"/>
  <c r="BZ80" i="1"/>
  <c r="BZ74" i="1"/>
  <c r="BZ87" i="1"/>
  <c r="BZ95" i="1"/>
  <c r="BZ82" i="1"/>
  <c r="BZ89" i="1"/>
  <c r="BZ97" i="1"/>
  <c r="BZ103" i="1"/>
  <c r="BZ105" i="1"/>
  <c r="BZ107" i="1"/>
  <c r="BZ109" i="1"/>
  <c r="BZ111" i="1"/>
  <c r="BZ113" i="1"/>
  <c r="BZ115" i="1"/>
  <c r="BZ117" i="1"/>
  <c r="BZ119" i="1"/>
  <c r="BZ121" i="1"/>
  <c r="BZ83" i="1"/>
  <c r="BZ91" i="1"/>
  <c r="BZ99" i="1"/>
  <c r="BZ101" i="1"/>
  <c r="BZ106" i="1"/>
  <c r="BZ114" i="1"/>
  <c r="BZ122" i="1"/>
  <c r="BZ124" i="1"/>
  <c r="BZ126" i="1"/>
  <c r="BZ128" i="1"/>
  <c r="BZ130" i="1"/>
  <c r="BZ132" i="1"/>
  <c r="BZ134" i="1"/>
  <c r="BZ136" i="1"/>
  <c r="BZ138" i="1"/>
  <c r="BZ140" i="1"/>
  <c r="BZ142" i="1"/>
  <c r="BZ144" i="1"/>
  <c r="BZ146" i="1"/>
  <c r="BZ148" i="1"/>
  <c r="BZ150" i="1"/>
  <c r="BZ152" i="1"/>
  <c r="BZ154" i="1"/>
  <c r="BZ156" i="1"/>
  <c r="BZ158" i="1"/>
  <c r="BZ160" i="1"/>
  <c r="BZ162" i="1"/>
  <c r="BZ164" i="1"/>
  <c r="BZ166" i="1"/>
  <c r="BZ108" i="1"/>
  <c r="BZ116" i="1"/>
  <c r="BZ85" i="1"/>
  <c r="BZ110" i="1"/>
  <c r="BZ118" i="1"/>
  <c r="BZ123" i="1"/>
  <c r="BZ125" i="1"/>
  <c r="BZ127" i="1"/>
  <c r="BZ129" i="1"/>
  <c r="BZ131" i="1"/>
  <c r="BZ133" i="1"/>
  <c r="BZ135" i="1"/>
  <c r="BZ137" i="1"/>
  <c r="BZ139" i="1"/>
  <c r="BZ141" i="1"/>
  <c r="BZ143" i="1"/>
  <c r="BZ145" i="1"/>
  <c r="BZ147" i="1"/>
  <c r="BZ149" i="1"/>
  <c r="BZ151" i="1"/>
  <c r="BZ153" i="1"/>
  <c r="BZ155" i="1"/>
  <c r="BZ157" i="1"/>
  <c r="BZ159" i="1"/>
  <c r="BZ161" i="1"/>
  <c r="BZ163" i="1"/>
  <c r="BZ165" i="1"/>
  <c r="BZ167" i="1"/>
  <c r="BZ66" i="1"/>
  <c r="BZ104" i="1"/>
  <c r="BZ168" i="1"/>
  <c r="BZ170" i="1"/>
  <c r="BZ172" i="1"/>
  <c r="BZ174" i="1"/>
  <c r="BZ176" i="1"/>
  <c r="BZ178" i="1"/>
  <c r="BZ180" i="1"/>
  <c r="BZ182" i="1"/>
  <c r="BZ184" i="1"/>
  <c r="BZ186" i="1"/>
  <c r="BZ188" i="1"/>
  <c r="BZ190" i="1"/>
  <c r="BZ192" i="1"/>
  <c r="BZ194" i="1"/>
  <c r="BZ196" i="1"/>
  <c r="BZ198" i="1"/>
  <c r="BZ200" i="1"/>
  <c r="BZ202" i="1"/>
  <c r="BZ204" i="1"/>
  <c r="BZ206" i="1"/>
  <c r="BZ93" i="1"/>
  <c r="BZ112" i="1"/>
  <c r="BZ173" i="1"/>
  <c r="BZ181" i="1"/>
  <c r="BZ189" i="1"/>
  <c r="BZ197" i="1"/>
  <c r="BZ205" i="1"/>
  <c r="BZ120" i="1"/>
  <c r="BZ175" i="1"/>
  <c r="BZ183" i="1"/>
  <c r="BZ191" i="1"/>
  <c r="BZ199" i="1"/>
  <c r="BZ208" i="1"/>
  <c r="BZ210" i="1"/>
  <c r="BZ212" i="1"/>
  <c r="BZ214" i="1"/>
  <c r="BZ171" i="1"/>
  <c r="BZ179" i="1"/>
  <c r="BZ187" i="1"/>
  <c r="BZ195" i="1"/>
  <c r="BZ203" i="1"/>
  <c r="BZ207" i="1"/>
  <c r="BZ209" i="1"/>
  <c r="BZ211" i="1"/>
  <c r="BZ213" i="1"/>
  <c r="BZ215" i="1"/>
  <c r="BZ169" i="1"/>
  <c r="BZ177" i="1"/>
  <c r="BZ185" i="1"/>
  <c r="BZ193" i="1"/>
  <c r="BZ201" i="1"/>
  <c r="BZ15" i="1"/>
  <c r="BZ17" i="1"/>
  <c r="BZ19" i="1"/>
  <c r="BZ21" i="1"/>
  <c r="BZ23" i="1"/>
  <c r="BZ25" i="1"/>
  <c r="BZ27" i="1"/>
  <c r="BZ16" i="1"/>
  <c r="BZ24" i="1"/>
  <c r="BZ28" i="1"/>
  <c r="BZ30" i="1"/>
  <c r="BZ32" i="1"/>
  <c r="BZ22" i="1"/>
  <c r="BZ18" i="1"/>
  <c r="BZ26" i="1"/>
  <c r="BZ20" i="1"/>
  <c r="BZ29" i="1"/>
  <c r="BZ31" i="1"/>
  <c r="BZ14" i="1"/>
  <c r="CA33" i="1" l="1"/>
  <c r="CA35" i="1"/>
  <c r="CA37" i="1"/>
  <c r="CA39" i="1"/>
  <c r="CA41" i="1"/>
  <c r="CA43" i="1"/>
  <c r="CA45" i="1"/>
  <c r="CA36" i="1"/>
  <c r="CA44" i="1"/>
  <c r="CA34" i="1"/>
  <c r="CA42" i="1"/>
  <c r="CA46" i="1"/>
  <c r="CA48" i="1"/>
  <c r="CA40" i="1"/>
  <c r="CA49" i="1"/>
  <c r="CA38" i="1"/>
  <c r="CA51" i="1"/>
  <c r="CA53" i="1"/>
  <c r="CA55" i="1"/>
  <c r="CA57" i="1"/>
  <c r="CA59" i="1"/>
  <c r="CA47" i="1"/>
  <c r="CA52" i="1"/>
  <c r="CA60" i="1"/>
  <c r="CA62" i="1"/>
  <c r="CA64" i="1"/>
  <c r="CA66" i="1"/>
  <c r="CA68" i="1"/>
  <c r="CA70" i="1"/>
  <c r="CA72" i="1"/>
  <c r="CA74" i="1"/>
  <c r="CA76" i="1"/>
  <c r="CA78" i="1"/>
  <c r="CA80" i="1"/>
  <c r="CA82" i="1"/>
  <c r="CA54" i="1"/>
  <c r="CA56" i="1"/>
  <c r="CA61" i="1"/>
  <c r="CA63" i="1"/>
  <c r="CA65" i="1"/>
  <c r="CA67" i="1"/>
  <c r="CA69" i="1"/>
  <c r="CA71" i="1"/>
  <c r="CA73" i="1"/>
  <c r="CA75" i="1"/>
  <c r="CA77" i="1"/>
  <c r="CA79" i="1"/>
  <c r="CA81" i="1"/>
  <c r="CA83" i="1"/>
  <c r="CA85" i="1"/>
  <c r="CA87" i="1"/>
  <c r="CA89" i="1"/>
  <c r="CA91" i="1"/>
  <c r="CA93" i="1"/>
  <c r="CA95" i="1"/>
  <c r="CA97" i="1"/>
  <c r="CA99" i="1"/>
  <c r="CA101" i="1"/>
  <c r="CA50" i="1"/>
  <c r="CA58" i="1"/>
  <c r="CA84" i="1"/>
  <c r="CA86" i="1"/>
  <c r="CA88" i="1"/>
  <c r="CA90" i="1"/>
  <c r="CA92" i="1"/>
  <c r="CA94" i="1"/>
  <c r="CA96" i="1"/>
  <c r="CA98" i="1"/>
  <c r="CA100" i="1"/>
  <c r="CA102" i="1"/>
  <c r="CA104" i="1"/>
  <c r="CA106" i="1"/>
  <c r="CA108" i="1"/>
  <c r="CA110" i="1"/>
  <c r="CA112" i="1"/>
  <c r="CA114" i="1"/>
  <c r="CA116" i="1"/>
  <c r="CA118" i="1"/>
  <c r="CA120" i="1"/>
  <c r="CA103" i="1"/>
  <c r="CA105" i="1"/>
  <c r="CA107" i="1"/>
  <c r="CA109" i="1"/>
  <c r="CA111" i="1"/>
  <c r="CA113" i="1"/>
  <c r="CA115" i="1"/>
  <c r="CA117" i="1"/>
  <c r="CA119" i="1"/>
  <c r="CA121" i="1"/>
  <c r="CA122" i="1"/>
  <c r="CA124" i="1"/>
  <c r="CA126" i="1"/>
  <c r="CA128" i="1"/>
  <c r="CA130" i="1"/>
  <c r="CA132" i="1"/>
  <c r="CA134" i="1"/>
  <c r="CA136" i="1"/>
  <c r="CA138" i="1"/>
  <c r="CA140" i="1"/>
  <c r="CA142" i="1"/>
  <c r="CA144" i="1"/>
  <c r="CA146" i="1"/>
  <c r="CA148" i="1"/>
  <c r="CA150" i="1"/>
  <c r="CA152" i="1"/>
  <c r="CA154" i="1"/>
  <c r="CA156" i="1"/>
  <c r="CA158" i="1"/>
  <c r="CA160" i="1"/>
  <c r="CA162" i="1"/>
  <c r="CA164" i="1"/>
  <c r="CA166" i="1"/>
  <c r="CA125" i="1"/>
  <c r="CA133" i="1"/>
  <c r="CA141" i="1"/>
  <c r="CA149" i="1"/>
  <c r="CA157" i="1"/>
  <c r="CA165" i="1"/>
  <c r="CA169" i="1"/>
  <c r="CA171" i="1"/>
  <c r="CA173" i="1"/>
  <c r="CA175" i="1"/>
  <c r="CA177" i="1"/>
  <c r="CA179" i="1"/>
  <c r="CA181" i="1"/>
  <c r="CA183" i="1"/>
  <c r="CA185" i="1"/>
  <c r="CA187" i="1"/>
  <c r="CA189" i="1"/>
  <c r="CA191" i="1"/>
  <c r="CA193" i="1"/>
  <c r="CA195" i="1"/>
  <c r="CA197" i="1"/>
  <c r="CA199" i="1"/>
  <c r="CA201" i="1"/>
  <c r="CA203" i="1"/>
  <c r="CA205" i="1"/>
  <c r="CA127" i="1"/>
  <c r="CA135" i="1"/>
  <c r="CA143" i="1"/>
  <c r="CA151" i="1"/>
  <c r="CA159" i="1"/>
  <c r="CA167" i="1"/>
  <c r="CA129" i="1"/>
  <c r="CA137" i="1"/>
  <c r="CA145" i="1"/>
  <c r="CA153" i="1"/>
  <c r="CA161" i="1"/>
  <c r="CA168" i="1"/>
  <c r="CA170" i="1"/>
  <c r="CA172" i="1"/>
  <c r="CA174" i="1"/>
  <c r="CA176" i="1"/>
  <c r="CA178" i="1"/>
  <c r="CA180" i="1"/>
  <c r="CA182" i="1"/>
  <c r="CA184" i="1"/>
  <c r="CA186" i="1"/>
  <c r="CA188" i="1"/>
  <c r="CA190" i="1"/>
  <c r="CA192" i="1"/>
  <c r="CA194" i="1"/>
  <c r="CA196" i="1"/>
  <c r="CA198" i="1"/>
  <c r="CA200" i="1"/>
  <c r="CA202" i="1"/>
  <c r="CA204" i="1"/>
  <c r="CA206" i="1"/>
  <c r="CA123" i="1"/>
  <c r="CA155" i="1"/>
  <c r="CA207" i="1"/>
  <c r="CA209" i="1"/>
  <c r="CA211" i="1"/>
  <c r="CA213" i="1"/>
  <c r="CA215" i="1"/>
  <c r="CA131" i="1"/>
  <c r="CA163" i="1"/>
  <c r="CA147" i="1"/>
  <c r="CA139" i="1"/>
  <c r="CA208" i="1"/>
  <c r="CA210" i="1"/>
  <c r="CA212" i="1"/>
  <c r="CA214" i="1"/>
  <c r="CA16" i="1"/>
  <c r="CA18" i="1"/>
  <c r="CA20" i="1"/>
  <c r="CA22" i="1"/>
  <c r="CA24" i="1"/>
  <c r="CA26" i="1"/>
  <c r="CA15" i="1"/>
  <c r="CA17" i="1"/>
  <c r="CA19" i="1"/>
  <c r="CA21" i="1"/>
  <c r="CA23" i="1"/>
  <c r="CA25" i="1"/>
  <c r="CA27" i="1"/>
  <c r="CA28" i="1"/>
  <c r="CA30" i="1"/>
  <c r="CA32" i="1"/>
  <c r="CA29" i="1"/>
  <c r="CA31" i="1"/>
  <c r="CA14" i="1"/>
  <c r="CB37" i="1" l="1"/>
  <c r="CB38" i="1"/>
  <c r="CB45" i="1"/>
  <c r="CB47" i="1"/>
  <c r="CB49" i="1"/>
  <c r="CB35" i="1"/>
  <c r="CB36" i="1"/>
  <c r="CB43" i="1"/>
  <c r="CB44" i="1"/>
  <c r="CB33" i="1"/>
  <c r="CB34" i="1"/>
  <c r="CB41" i="1"/>
  <c r="CB42" i="1"/>
  <c r="CB46" i="1"/>
  <c r="CB48" i="1"/>
  <c r="CB50" i="1"/>
  <c r="CB52" i="1"/>
  <c r="CB54" i="1"/>
  <c r="CB56" i="1"/>
  <c r="CB58" i="1"/>
  <c r="CB39" i="1"/>
  <c r="CB51" i="1"/>
  <c r="CB53" i="1"/>
  <c r="CB55" i="1"/>
  <c r="CB57" i="1"/>
  <c r="CB59" i="1"/>
  <c r="CB60" i="1"/>
  <c r="CB62" i="1"/>
  <c r="CB64" i="1"/>
  <c r="CB66" i="1"/>
  <c r="CB68" i="1"/>
  <c r="CB70" i="1"/>
  <c r="CB72" i="1"/>
  <c r="CB74" i="1"/>
  <c r="CB76" i="1"/>
  <c r="CB78" i="1"/>
  <c r="CB80" i="1"/>
  <c r="CB82" i="1"/>
  <c r="CB63" i="1"/>
  <c r="CB71" i="1"/>
  <c r="CB79" i="1"/>
  <c r="CB40" i="1"/>
  <c r="CB65" i="1"/>
  <c r="CB73" i="1"/>
  <c r="CB81" i="1"/>
  <c r="CB83" i="1"/>
  <c r="CB85" i="1"/>
  <c r="CB87" i="1"/>
  <c r="CB89" i="1"/>
  <c r="CB91" i="1"/>
  <c r="CB93" i="1"/>
  <c r="CB95" i="1"/>
  <c r="CB97" i="1"/>
  <c r="CB99" i="1"/>
  <c r="CB101" i="1"/>
  <c r="CB67" i="1"/>
  <c r="CB75" i="1"/>
  <c r="CB69" i="1"/>
  <c r="CB90" i="1"/>
  <c r="CB98" i="1"/>
  <c r="CB77" i="1"/>
  <c r="CB84" i="1"/>
  <c r="CB92" i="1"/>
  <c r="CB100" i="1"/>
  <c r="CB102" i="1"/>
  <c r="CB104" i="1"/>
  <c r="CB106" i="1"/>
  <c r="CB108" i="1"/>
  <c r="CB110" i="1"/>
  <c r="CB112" i="1"/>
  <c r="CB114" i="1"/>
  <c r="CB116" i="1"/>
  <c r="CB118" i="1"/>
  <c r="CB120" i="1"/>
  <c r="CB86" i="1"/>
  <c r="CB94" i="1"/>
  <c r="CB96" i="1"/>
  <c r="CB109" i="1"/>
  <c r="CB117" i="1"/>
  <c r="CB123" i="1"/>
  <c r="CB125" i="1"/>
  <c r="CB127" i="1"/>
  <c r="CB129" i="1"/>
  <c r="CB131" i="1"/>
  <c r="CB133" i="1"/>
  <c r="CB135" i="1"/>
  <c r="CB137" i="1"/>
  <c r="CB139" i="1"/>
  <c r="CB141" i="1"/>
  <c r="CB143" i="1"/>
  <c r="CB145" i="1"/>
  <c r="CB147" i="1"/>
  <c r="CB149" i="1"/>
  <c r="CB151" i="1"/>
  <c r="CB153" i="1"/>
  <c r="CB155" i="1"/>
  <c r="CB157" i="1"/>
  <c r="CB159" i="1"/>
  <c r="CB161" i="1"/>
  <c r="CB163" i="1"/>
  <c r="CB165" i="1"/>
  <c r="CB167" i="1"/>
  <c r="CB61" i="1"/>
  <c r="CB103" i="1"/>
  <c r="CB111" i="1"/>
  <c r="CB119" i="1"/>
  <c r="CB105" i="1"/>
  <c r="CB113" i="1"/>
  <c r="CB121" i="1"/>
  <c r="CB122" i="1"/>
  <c r="CB124" i="1"/>
  <c r="CB126" i="1"/>
  <c r="CB128" i="1"/>
  <c r="CB130" i="1"/>
  <c r="CB132" i="1"/>
  <c r="CB134" i="1"/>
  <c r="CB136" i="1"/>
  <c r="CB138" i="1"/>
  <c r="CB140" i="1"/>
  <c r="CB142" i="1"/>
  <c r="CB144" i="1"/>
  <c r="CB146" i="1"/>
  <c r="CB148" i="1"/>
  <c r="CB150" i="1"/>
  <c r="CB152" i="1"/>
  <c r="CB154" i="1"/>
  <c r="CB156" i="1"/>
  <c r="CB158" i="1"/>
  <c r="CB160" i="1"/>
  <c r="CB162" i="1"/>
  <c r="CB164" i="1"/>
  <c r="CB166" i="1"/>
  <c r="CB88" i="1"/>
  <c r="CB169" i="1"/>
  <c r="CB171" i="1"/>
  <c r="CB173" i="1"/>
  <c r="CB175" i="1"/>
  <c r="CB177" i="1"/>
  <c r="CB179" i="1"/>
  <c r="CB181" i="1"/>
  <c r="CB183" i="1"/>
  <c r="CB185" i="1"/>
  <c r="CB187" i="1"/>
  <c r="CB189" i="1"/>
  <c r="CB191" i="1"/>
  <c r="CB193" i="1"/>
  <c r="CB195" i="1"/>
  <c r="CB197" i="1"/>
  <c r="CB199" i="1"/>
  <c r="CB201" i="1"/>
  <c r="CB203" i="1"/>
  <c r="CB205" i="1"/>
  <c r="CB107" i="1"/>
  <c r="CB168" i="1"/>
  <c r="CB176" i="1"/>
  <c r="CB184" i="1"/>
  <c r="CB192" i="1"/>
  <c r="CB200" i="1"/>
  <c r="CB170" i="1"/>
  <c r="CB178" i="1"/>
  <c r="CB186" i="1"/>
  <c r="CB194" i="1"/>
  <c r="CB202" i="1"/>
  <c r="CB207" i="1"/>
  <c r="CB209" i="1"/>
  <c r="CB211" i="1"/>
  <c r="CB213" i="1"/>
  <c r="CB215" i="1"/>
  <c r="CB115" i="1"/>
  <c r="CB174" i="1"/>
  <c r="CB182" i="1"/>
  <c r="CB190" i="1"/>
  <c r="CB198" i="1"/>
  <c r="CB206" i="1"/>
  <c r="CB208" i="1"/>
  <c r="CB210" i="1"/>
  <c r="CB212" i="1"/>
  <c r="CB214" i="1"/>
  <c r="CB172" i="1"/>
  <c r="CB180" i="1"/>
  <c r="CB188" i="1"/>
  <c r="CB196" i="1"/>
  <c r="CB204" i="1"/>
  <c r="CB16" i="1"/>
  <c r="CB18" i="1"/>
  <c r="CB20" i="1"/>
  <c r="CB22" i="1"/>
  <c r="CB24" i="1"/>
  <c r="CB26" i="1"/>
  <c r="CB19" i="1"/>
  <c r="CB27" i="1"/>
  <c r="CB29" i="1"/>
  <c r="CB31" i="1"/>
  <c r="CB17" i="1"/>
  <c r="CB25" i="1"/>
  <c r="CB21" i="1"/>
  <c r="CB15" i="1"/>
  <c r="CB23" i="1"/>
  <c r="CB28" i="1"/>
  <c r="CB30" i="1"/>
  <c r="CB32" i="1"/>
  <c r="CB14" i="1"/>
  <c r="CC33" i="1" l="1"/>
  <c r="CC34" i="1"/>
  <c r="CC36" i="1"/>
  <c r="CC38" i="1"/>
  <c r="CC40" i="1"/>
  <c r="CC42" i="1"/>
  <c r="CC44" i="1"/>
  <c r="CC39" i="1"/>
  <c r="CC37" i="1"/>
  <c r="CC45" i="1"/>
  <c r="CC47" i="1"/>
  <c r="CC49" i="1"/>
  <c r="CC35" i="1"/>
  <c r="CC43" i="1"/>
  <c r="CC41" i="1"/>
  <c r="CC46" i="1"/>
  <c r="CC50" i="1"/>
  <c r="CC52" i="1"/>
  <c r="CC54" i="1"/>
  <c r="CC56" i="1"/>
  <c r="CC58" i="1"/>
  <c r="CC48" i="1"/>
  <c r="CC55" i="1"/>
  <c r="CC61" i="1"/>
  <c r="CC63" i="1"/>
  <c r="CC65" i="1"/>
  <c r="CC67" i="1"/>
  <c r="CC69" i="1"/>
  <c r="CC71" i="1"/>
  <c r="CC73" i="1"/>
  <c r="CC75" i="1"/>
  <c r="CC77" i="1"/>
  <c r="CC79" i="1"/>
  <c r="CC81" i="1"/>
  <c r="CC57" i="1"/>
  <c r="CC51" i="1"/>
  <c r="CC59" i="1"/>
  <c r="CC60" i="1"/>
  <c r="CC62" i="1"/>
  <c r="CC64" i="1"/>
  <c r="CC66" i="1"/>
  <c r="CC68" i="1"/>
  <c r="CC70" i="1"/>
  <c r="CC72" i="1"/>
  <c r="CC74" i="1"/>
  <c r="CC76" i="1"/>
  <c r="CC78" i="1"/>
  <c r="CC80" i="1"/>
  <c r="CC82" i="1"/>
  <c r="CC84" i="1"/>
  <c r="CC86" i="1"/>
  <c r="CC88" i="1"/>
  <c r="CC90" i="1"/>
  <c r="CC92" i="1"/>
  <c r="CC94" i="1"/>
  <c r="CC96" i="1"/>
  <c r="CC98" i="1"/>
  <c r="CC100" i="1"/>
  <c r="CC53" i="1"/>
  <c r="CC83" i="1"/>
  <c r="CC85" i="1"/>
  <c r="CC87" i="1"/>
  <c r="CC89" i="1"/>
  <c r="CC91" i="1"/>
  <c r="CC93" i="1"/>
  <c r="CC95" i="1"/>
  <c r="CC97" i="1"/>
  <c r="CC99" i="1"/>
  <c r="CC101" i="1"/>
  <c r="CC103" i="1"/>
  <c r="CC105" i="1"/>
  <c r="CC107" i="1"/>
  <c r="CC109" i="1"/>
  <c r="CC111" i="1"/>
  <c r="CC113" i="1"/>
  <c r="CC115" i="1"/>
  <c r="CC117" i="1"/>
  <c r="CC119" i="1"/>
  <c r="CC121" i="1"/>
  <c r="CC102" i="1"/>
  <c r="CC104" i="1"/>
  <c r="CC106" i="1"/>
  <c r="CC108" i="1"/>
  <c r="CC110" i="1"/>
  <c r="CC112" i="1"/>
  <c r="CC114" i="1"/>
  <c r="CC116" i="1"/>
  <c r="CC118" i="1"/>
  <c r="CC120" i="1"/>
  <c r="CC123" i="1"/>
  <c r="CC125" i="1"/>
  <c r="CC127" i="1"/>
  <c r="CC129" i="1"/>
  <c r="CC131" i="1"/>
  <c r="CC133" i="1"/>
  <c r="CC135" i="1"/>
  <c r="CC137" i="1"/>
  <c r="CC139" i="1"/>
  <c r="CC141" i="1"/>
  <c r="CC143" i="1"/>
  <c r="CC145" i="1"/>
  <c r="CC147" i="1"/>
  <c r="CC149" i="1"/>
  <c r="CC151" i="1"/>
  <c r="CC153" i="1"/>
  <c r="CC155" i="1"/>
  <c r="CC157" i="1"/>
  <c r="CC159" i="1"/>
  <c r="CC161" i="1"/>
  <c r="CC163" i="1"/>
  <c r="CC165" i="1"/>
  <c r="CC167" i="1"/>
  <c r="CC128" i="1"/>
  <c r="CC136" i="1"/>
  <c r="CC144" i="1"/>
  <c r="CC152" i="1"/>
  <c r="CC160" i="1"/>
  <c r="CC168" i="1"/>
  <c r="CC170" i="1"/>
  <c r="CC172" i="1"/>
  <c r="CC174" i="1"/>
  <c r="CC176" i="1"/>
  <c r="CC178" i="1"/>
  <c r="CC180" i="1"/>
  <c r="CC182" i="1"/>
  <c r="CC184" i="1"/>
  <c r="CC186" i="1"/>
  <c r="CC188" i="1"/>
  <c r="CC190" i="1"/>
  <c r="CC192" i="1"/>
  <c r="CC194" i="1"/>
  <c r="CC196" i="1"/>
  <c r="CC198" i="1"/>
  <c r="CC200" i="1"/>
  <c r="CC202" i="1"/>
  <c r="CC204" i="1"/>
  <c r="CC206" i="1"/>
  <c r="CC122" i="1"/>
  <c r="CC130" i="1"/>
  <c r="CC138" i="1"/>
  <c r="CC146" i="1"/>
  <c r="CC154" i="1"/>
  <c r="CC162" i="1"/>
  <c r="CC124" i="1"/>
  <c r="CC132" i="1"/>
  <c r="CC140" i="1"/>
  <c r="CC148" i="1"/>
  <c r="CC156" i="1"/>
  <c r="CC164" i="1"/>
  <c r="CC169" i="1"/>
  <c r="CC171" i="1"/>
  <c r="CC173" i="1"/>
  <c r="CC175" i="1"/>
  <c r="CC177" i="1"/>
  <c r="CC179" i="1"/>
  <c r="CC181" i="1"/>
  <c r="CC183" i="1"/>
  <c r="CC185" i="1"/>
  <c r="CC187" i="1"/>
  <c r="CC189" i="1"/>
  <c r="CC191" i="1"/>
  <c r="CC193" i="1"/>
  <c r="CC195" i="1"/>
  <c r="CC197" i="1"/>
  <c r="CC199" i="1"/>
  <c r="CC201" i="1"/>
  <c r="CC203" i="1"/>
  <c r="CC205" i="1"/>
  <c r="CC150" i="1"/>
  <c r="CC208" i="1"/>
  <c r="CC210" i="1"/>
  <c r="CC212" i="1"/>
  <c r="CC214" i="1"/>
  <c r="CC126" i="1"/>
  <c r="CC158" i="1"/>
  <c r="CC142" i="1"/>
  <c r="CC134" i="1"/>
  <c r="CC166" i="1"/>
  <c r="CC207" i="1"/>
  <c r="CC209" i="1"/>
  <c r="CC211" i="1"/>
  <c r="CC213" i="1"/>
  <c r="CC215" i="1"/>
  <c r="CC15" i="1"/>
  <c r="CC17" i="1"/>
  <c r="CC19" i="1"/>
  <c r="CC21" i="1"/>
  <c r="CC23" i="1"/>
  <c r="CC25" i="1"/>
  <c r="CC27" i="1"/>
  <c r="CC16" i="1"/>
  <c r="CC18" i="1"/>
  <c r="CC20" i="1"/>
  <c r="CC22" i="1"/>
  <c r="CC24" i="1"/>
  <c r="CC26" i="1"/>
  <c r="CC28" i="1"/>
  <c r="CC30" i="1"/>
  <c r="CC32" i="1"/>
  <c r="CC29" i="1"/>
  <c r="CC31" i="1"/>
  <c r="CC14" i="1"/>
  <c r="CD33" i="1" l="1"/>
  <c r="CD40" i="1"/>
  <c r="CD41" i="1"/>
  <c r="CD46" i="1"/>
  <c r="CD48" i="1"/>
  <c r="CD38" i="1"/>
  <c r="CD39" i="1"/>
  <c r="CD36" i="1"/>
  <c r="CD37" i="1"/>
  <c r="CD44" i="1"/>
  <c r="CD45" i="1"/>
  <c r="CD47" i="1"/>
  <c r="CD49" i="1"/>
  <c r="CD51" i="1"/>
  <c r="CD53" i="1"/>
  <c r="CD55" i="1"/>
  <c r="CD57" i="1"/>
  <c r="CD59" i="1"/>
  <c r="CD42" i="1"/>
  <c r="CD34" i="1"/>
  <c r="CD43" i="1"/>
  <c r="CD50" i="1"/>
  <c r="CD52" i="1"/>
  <c r="CD54" i="1"/>
  <c r="CD56" i="1"/>
  <c r="CD58" i="1"/>
  <c r="CD35" i="1"/>
  <c r="CD61" i="1"/>
  <c r="CD63" i="1"/>
  <c r="CD65" i="1"/>
  <c r="CD67" i="1"/>
  <c r="CD69" i="1"/>
  <c r="CD71" i="1"/>
  <c r="CD73" i="1"/>
  <c r="CD75" i="1"/>
  <c r="CD77" i="1"/>
  <c r="CD79" i="1"/>
  <c r="CD81" i="1"/>
  <c r="CD66" i="1"/>
  <c r="CD74" i="1"/>
  <c r="CD82" i="1"/>
  <c r="CD60" i="1"/>
  <c r="CD68" i="1"/>
  <c r="CD76" i="1"/>
  <c r="CD84" i="1"/>
  <c r="CD86" i="1"/>
  <c r="CD88" i="1"/>
  <c r="CD90" i="1"/>
  <c r="CD92" i="1"/>
  <c r="CD94" i="1"/>
  <c r="CD96" i="1"/>
  <c r="CD98" i="1"/>
  <c r="CD100" i="1"/>
  <c r="CD62" i="1"/>
  <c r="CD70" i="1"/>
  <c r="CD78" i="1"/>
  <c r="CD64" i="1"/>
  <c r="CD85" i="1"/>
  <c r="CD93" i="1"/>
  <c r="CD101" i="1"/>
  <c r="CD72" i="1"/>
  <c r="CD87" i="1"/>
  <c r="CD95" i="1"/>
  <c r="CD103" i="1"/>
  <c r="CD105" i="1"/>
  <c r="CD107" i="1"/>
  <c r="CD109" i="1"/>
  <c r="CD111" i="1"/>
  <c r="CD113" i="1"/>
  <c r="CD115" i="1"/>
  <c r="CD117" i="1"/>
  <c r="CD119" i="1"/>
  <c r="CD121" i="1"/>
  <c r="CD80" i="1"/>
  <c r="CD89" i="1"/>
  <c r="CD97" i="1"/>
  <c r="CD91" i="1"/>
  <c r="CD104" i="1"/>
  <c r="CD112" i="1"/>
  <c r="CD120" i="1"/>
  <c r="CD122" i="1"/>
  <c r="CD124" i="1"/>
  <c r="CD126" i="1"/>
  <c r="CD128" i="1"/>
  <c r="CD130" i="1"/>
  <c r="CD132" i="1"/>
  <c r="CD134" i="1"/>
  <c r="CD136" i="1"/>
  <c r="CD138" i="1"/>
  <c r="CD140" i="1"/>
  <c r="CD142" i="1"/>
  <c r="CD144" i="1"/>
  <c r="CD146" i="1"/>
  <c r="CD148" i="1"/>
  <c r="CD150" i="1"/>
  <c r="CD152" i="1"/>
  <c r="CD154" i="1"/>
  <c r="CD156" i="1"/>
  <c r="CD158" i="1"/>
  <c r="CD160" i="1"/>
  <c r="CD162" i="1"/>
  <c r="CD164" i="1"/>
  <c r="CD166" i="1"/>
  <c r="CD99" i="1"/>
  <c r="CD106" i="1"/>
  <c r="CD114" i="1"/>
  <c r="CD108" i="1"/>
  <c r="CD116" i="1"/>
  <c r="CD123" i="1"/>
  <c r="CD125" i="1"/>
  <c r="CD127" i="1"/>
  <c r="CD129" i="1"/>
  <c r="CD131" i="1"/>
  <c r="CD133" i="1"/>
  <c r="CD135" i="1"/>
  <c r="CD137" i="1"/>
  <c r="CD139" i="1"/>
  <c r="CD141" i="1"/>
  <c r="CD143" i="1"/>
  <c r="CD145" i="1"/>
  <c r="CD147" i="1"/>
  <c r="CD149" i="1"/>
  <c r="CD151" i="1"/>
  <c r="CD153" i="1"/>
  <c r="CD155" i="1"/>
  <c r="CD157" i="1"/>
  <c r="CD159" i="1"/>
  <c r="CD161" i="1"/>
  <c r="CD163" i="1"/>
  <c r="CD165" i="1"/>
  <c r="CD167" i="1"/>
  <c r="CD118" i="1"/>
  <c r="CD168" i="1"/>
  <c r="CD170" i="1"/>
  <c r="CD172" i="1"/>
  <c r="CD174" i="1"/>
  <c r="CD176" i="1"/>
  <c r="CD178" i="1"/>
  <c r="CD180" i="1"/>
  <c r="CD182" i="1"/>
  <c r="CD184" i="1"/>
  <c r="CD186" i="1"/>
  <c r="CD188" i="1"/>
  <c r="CD190" i="1"/>
  <c r="CD192" i="1"/>
  <c r="CD194" i="1"/>
  <c r="CD196" i="1"/>
  <c r="CD198" i="1"/>
  <c r="CD200" i="1"/>
  <c r="CD202" i="1"/>
  <c r="CD204" i="1"/>
  <c r="CD206" i="1"/>
  <c r="CD83" i="1"/>
  <c r="CD102" i="1"/>
  <c r="CD171" i="1"/>
  <c r="CD179" i="1"/>
  <c r="CD187" i="1"/>
  <c r="CD195" i="1"/>
  <c r="CD203" i="1"/>
  <c r="CD110" i="1"/>
  <c r="CD173" i="1"/>
  <c r="CD181" i="1"/>
  <c r="CD189" i="1"/>
  <c r="CD197" i="1"/>
  <c r="CD205" i="1"/>
  <c r="CD208" i="1"/>
  <c r="CD210" i="1"/>
  <c r="CD212" i="1"/>
  <c r="CD214" i="1"/>
  <c r="CD169" i="1"/>
  <c r="CD177" i="1"/>
  <c r="CD185" i="1"/>
  <c r="CD193" i="1"/>
  <c r="CD201" i="1"/>
  <c r="CD207" i="1"/>
  <c r="CD209" i="1"/>
  <c r="CD211" i="1"/>
  <c r="CD213" i="1"/>
  <c r="CD215" i="1"/>
  <c r="CD175" i="1"/>
  <c r="CD183" i="1"/>
  <c r="CD191" i="1"/>
  <c r="CD199" i="1"/>
  <c r="CC13" i="1"/>
  <c r="CD15" i="1"/>
  <c r="CD17" i="1"/>
  <c r="CD19" i="1"/>
  <c r="CD21" i="1"/>
  <c r="CD23" i="1"/>
  <c r="CD25" i="1"/>
  <c r="CD27" i="1"/>
  <c r="CD22" i="1"/>
  <c r="CD28" i="1"/>
  <c r="CD30" i="1"/>
  <c r="CD32" i="1"/>
  <c r="CD20" i="1"/>
  <c r="CD16" i="1"/>
  <c r="CD24" i="1"/>
  <c r="CD18" i="1"/>
  <c r="CD26" i="1"/>
  <c r="CD29" i="1"/>
  <c r="CD31" i="1"/>
  <c r="CD14" i="1"/>
  <c r="CE33" i="1" l="1"/>
  <c r="CE35" i="1"/>
  <c r="CE37" i="1"/>
  <c r="CE39" i="1"/>
  <c r="CE41" i="1"/>
  <c r="CE43" i="1"/>
  <c r="CE45" i="1"/>
  <c r="CE34" i="1"/>
  <c r="CE42" i="1"/>
  <c r="CE40" i="1"/>
  <c r="CE46" i="1"/>
  <c r="CE48" i="1"/>
  <c r="CE38" i="1"/>
  <c r="CE36" i="1"/>
  <c r="CE47" i="1"/>
  <c r="CE49" i="1"/>
  <c r="CE51" i="1"/>
  <c r="CE53" i="1"/>
  <c r="CE55" i="1"/>
  <c r="CE57" i="1"/>
  <c r="CE59" i="1"/>
  <c r="CE44" i="1"/>
  <c r="CE50" i="1"/>
  <c r="CE58" i="1"/>
  <c r="CE60" i="1"/>
  <c r="CE62" i="1"/>
  <c r="CE64" i="1"/>
  <c r="CE66" i="1"/>
  <c r="CE68" i="1"/>
  <c r="CE70" i="1"/>
  <c r="CE72" i="1"/>
  <c r="CE74" i="1"/>
  <c r="CE76" i="1"/>
  <c r="CE78" i="1"/>
  <c r="CE80" i="1"/>
  <c r="CE82" i="1"/>
  <c r="CE52" i="1"/>
  <c r="CE54" i="1"/>
  <c r="CE61" i="1"/>
  <c r="CE63" i="1"/>
  <c r="CE65" i="1"/>
  <c r="CE67" i="1"/>
  <c r="CE69" i="1"/>
  <c r="CE71" i="1"/>
  <c r="CE73" i="1"/>
  <c r="CE75" i="1"/>
  <c r="CE77" i="1"/>
  <c r="CE79" i="1"/>
  <c r="CE81" i="1"/>
  <c r="CE83" i="1"/>
  <c r="CE85" i="1"/>
  <c r="CE87" i="1"/>
  <c r="CE89" i="1"/>
  <c r="CE91" i="1"/>
  <c r="CE93" i="1"/>
  <c r="CE95" i="1"/>
  <c r="CE97" i="1"/>
  <c r="CE99" i="1"/>
  <c r="CE101" i="1"/>
  <c r="CE84" i="1"/>
  <c r="CE86" i="1"/>
  <c r="CE88" i="1"/>
  <c r="CE90" i="1"/>
  <c r="CE92" i="1"/>
  <c r="CE94" i="1"/>
  <c r="CE96" i="1"/>
  <c r="CE98" i="1"/>
  <c r="CE100" i="1"/>
  <c r="CE102" i="1"/>
  <c r="CE104" i="1"/>
  <c r="CE106" i="1"/>
  <c r="CE108" i="1"/>
  <c r="CE110" i="1"/>
  <c r="CE112" i="1"/>
  <c r="CE114" i="1"/>
  <c r="CE116" i="1"/>
  <c r="CE118" i="1"/>
  <c r="CE120" i="1"/>
  <c r="CE103" i="1"/>
  <c r="CE105" i="1"/>
  <c r="CE107" i="1"/>
  <c r="CE109" i="1"/>
  <c r="CE111" i="1"/>
  <c r="CE113" i="1"/>
  <c r="CE115" i="1"/>
  <c r="CE117" i="1"/>
  <c r="CE119" i="1"/>
  <c r="CE121" i="1"/>
  <c r="CE56" i="1"/>
  <c r="CE122" i="1"/>
  <c r="CE124" i="1"/>
  <c r="CE126" i="1"/>
  <c r="CE128" i="1"/>
  <c r="CE130" i="1"/>
  <c r="CE132" i="1"/>
  <c r="CE134" i="1"/>
  <c r="CE136" i="1"/>
  <c r="CE138" i="1"/>
  <c r="CE140" i="1"/>
  <c r="CE142" i="1"/>
  <c r="CE144" i="1"/>
  <c r="CE146" i="1"/>
  <c r="CE148" i="1"/>
  <c r="CE150" i="1"/>
  <c r="CE152" i="1"/>
  <c r="CE154" i="1"/>
  <c r="CE156" i="1"/>
  <c r="CE158" i="1"/>
  <c r="CE160" i="1"/>
  <c r="CE162" i="1"/>
  <c r="CE164" i="1"/>
  <c r="CE166" i="1"/>
  <c r="CE123" i="1"/>
  <c r="CE131" i="1"/>
  <c r="CE139" i="1"/>
  <c r="CE147" i="1"/>
  <c r="CE155" i="1"/>
  <c r="CE163" i="1"/>
  <c r="CE169" i="1"/>
  <c r="CE171" i="1"/>
  <c r="CE173" i="1"/>
  <c r="CE175" i="1"/>
  <c r="CE177" i="1"/>
  <c r="CE179" i="1"/>
  <c r="CE181" i="1"/>
  <c r="CE183" i="1"/>
  <c r="CE185" i="1"/>
  <c r="CE187" i="1"/>
  <c r="CE189" i="1"/>
  <c r="CE191" i="1"/>
  <c r="CE193" i="1"/>
  <c r="CE195" i="1"/>
  <c r="CE197" i="1"/>
  <c r="CE199" i="1"/>
  <c r="CE201" i="1"/>
  <c r="CE203" i="1"/>
  <c r="CE205" i="1"/>
  <c r="CE125" i="1"/>
  <c r="CE133" i="1"/>
  <c r="CE141" i="1"/>
  <c r="CE149" i="1"/>
  <c r="CE157" i="1"/>
  <c r="CE165" i="1"/>
  <c r="CE127" i="1"/>
  <c r="CE135" i="1"/>
  <c r="CE143" i="1"/>
  <c r="CE151" i="1"/>
  <c r="CE159" i="1"/>
  <c r="CE167" i="1"/>
  <c r="CE168" i="1"/>
  <c r="CE170" i="1"/>
  <c r="CE172" i="1"/>
  <c r="CE174" i="1"/>
  <c r="CE176" i="1"/>
  <c r="CE178" i="1"/>
  <c r="CE180" i="1"/>
  <c r="CE182" i="1"/>
  <c r="CE184" i="1"/>
  <c r="CE186" i="1"/>
  <c r="CE188" i="1"/>
  <c r="CE190" i="1"/>
  <c r="CE192" i="1"/>
  <c r="CE194" i="1"/>
  <c r="CE196" i="1"/>
  <c r="CE198" i="1"/>
  <c r="CE200" i="1"/>
  <c r="CE202" i="1"/>
  <c r="CE204" i="1"/>
  <c r="CE206" i="1"/>
  <c r="CE145" i="1"/>
  <c r="CE207" i="1"/>
  <c r="CE209" i="1"/>
  <c r="CE211" i="1"/>
  <c r="CE213" i="1"/>
  <c r="CE215" i="1"/>
  <c r="CE153" i="1"/>
  <c r="CE129" i="1"/>
  <c r="CE161" i="1"/>
  <c r="CE208" i="1"/>
  <c r="CE210" i="1"/>
  <c r="CE212" i="1"/>
  <c r="CE214" i="1"/>
  <c r="CE137" i="1"/>
  <c r="CD13" i="1"/>
  <c r="CE16" i="1"/>
  <c r="CE18" i="1"/>
  <c r="CE20" i="1"/>
  <c r="CE22" i="1"/>
  <c r="CE24" i="1"/>
  <c r="CE26" i="1"/>
  <c r="CE15" i="1"/>
  <c r="CE17" i="1"/>
  <c r="CE19" i="1"/>
  <c r="CE21" i="1"/>
  <c r="CE23" i="1"/>
  <c r="CE25" i="1"/>
  <c r="CE27" i="1"/>
  <c r="CE29" i="1"/>
  <c r="CE28" i="1"/>
  <c r="CE30" i="1"/>
  <c r="CE32" i="1"/>
  <c r="CE31" i="1"/>
  <c r="CE14" i="1"/>
  <c r="CE13" i="1" l="1"/>
  <c r="CF35" i="1"/>
  <c r="CF36" i="1"/>
  <c r="CF43" i="1"/>
  <c r="CF44" i="1"/>
  <c r="CF47" i="1"/>
  <c r="CF49" i="1"/>
  <c r="CF34" i="1"/>
  <c r="CF41" i="1"/>
  <c r="CF42" i="1"/>
  <c r="CF39" i="1"/>
  <c r="CF40" i="1"/>
  <c r="CF46" i="1"/>
  <c r="CF48" i="1"/>
  <c r="CF33" i="1"/>
  <c r="CF45" i="1"/>
  <c r="CF50" i="1"/>
  <c r="CF52" i="1"/>
  <c r="CF54" i="1"/>
  <c r="CF56" i="1"/>
  <c r="CF58" i="1"/>
  <c r="CF37" i="1"/>
  <c r="CF38" i="1"/>
  <c r="CF51" i="1"/>
  <c r="CF53" i="1"/>
  <c r="CF55" i="1"/>
  <c r="CF57" i="1"/>
  <c r="CF59" i="1"/>
  <c r="CF60" i="1"/>
  <c r="CF62" i="1"/>
  <c r="CF64" i="1"/>
  <c r="CF66" i="1"/>
  <c r="CF68" i="1"/>
  <c r="CF70" i="1"/>
  <c r="CF72" i="1"/>
  <c r="CF74" i="1"/>
  <c r="CF76" i="1"/>
  <c r="CF78" i="1"/>
  <c r="CF80" i="1"/>
  <c r="CF82" i="1"/>
  <c r="CF61" i="1"/>
  <c r="CF69" i="1"/>
  <c r="CF77" i="1"/>
  <c r="CF63" i="1"/>
  <c r="CF71" i="1"/>
  <c r="CF79" i="1"/>
  <c r="CF83" i="1"/>
  <c r="CF85" i="1"/>
  <c r="CF87" i="1"/>
  <c r="CF89" i="1"/>
  <c r="CF91" i="1"/>
  <c r="CF93" i="1"/>
  <c r="CF95" i="1"/>
  <c r="CF97" i="1"/>
  <c r="CF99" i="1"/>
  <c r="CF101" i="1"/>
  <c r="CF65" i="1"/>
  <c r="CF73" i="1"/>
  <c r="CF81" i="1"/>
  <c r="CF88" i="1"/>
  <c r="CF96" i="1"/>
  <c r="CF67" i="1"/>
  <c r="CF90" i="1"/>
  <c r="CF98" i="1"/>
  <c r="CF102" i="1"/>
  <c r="CF104" i="1"/>
  <c r="CF106" i="1"/>
  <c r="CF108" i="1"/>
  <c r="CF110" i="1"/>
  <c r="CF112" i="1"/>
  <c r="CF114" i="1"/>
  <c r="CF116" i="1"/>
  <c r="CF118" i="1"/>
  <c r="CF120" i="1"/>
  <c r="CF75" i="1"/>
  <c r="CF84" i="1"/>
  <c r="CF92" i="1"/>
  <c r="CF100" i="1"/>
  <c r="CF86" i="1"/>
  <c r="CF107" i="1"/>
  <c r="CF115" i="1"/>
  <c r="CF123" i="1"/>
  <c r="CF125" i="1"/>
  <c r="CF127" i="1"/>
  <c r="CF129" i="1"/>
  <c r="CF131" i="1"/>
  <c r="CF133" i="1"/>
  <c r="CF135" i="1"/>
  <c r="CF137" i="1"/>
  <c r="CF139" i="1"/>
  <c r="CF141" i="1"/>
  <c r="CF143" i="1"/>
  <c r="CF145" i="1"/>
  <c r="CF147" i="1"/>
  <c r="CF149" i="1"/>
  <c r="CF151" i="1"/>
  <c r="CF153" i="1"/>
  <c r="CF155" i="1"/>
  <c r="CF157" i="1"/>
  <c r="CF159" i="1"/>
  <c r="CF161" i="1"/>
  <c r="CF163" i="1"/>
  <c r="CF165" i="1"/>
  <c r="CF167" i="1"/>
  <c r="CF94" i="1"/>
  <c r="CF109" i="1"/>
  <c r="CF117" i="1"/>
  <c r="CF103" i="1"/>
  <c r="CF111" i="1"/>
  <c r="CF119" i="1"/>
  <c r="CF122" i="1"/>
  <c r="CF124" i="1"/>
  <c r="CF126" i="1"/>
  <c r="CF128" i="1"/>
  <c r="CF130" i="1"/>
  <c r="CF132" i="1"/>
  <c r="CF134" i="1"/>
  <c r="CF136" i="1"/>
  <c r="CF138" i="1"/>
  <c r="CF140" i="1"/>
  <c r="CF142" i="1"/>
  <c r="CF144" i="1"/>
  <c r="CF146" i="1"/>
  <c r="CF148" i="1"/>
  <c r="CF150" i="1"/>
  <c r="CF152" i="1"/>
  <c r="CF154" i="1"/>
  <c r="CF156" i="1"/>
  <c r="CF158" i="1"/>
  <c r="CF160" i="1"/>
  <c r="CF162" i="1"/>
  <c r="CF164" i="1"/>
  <c r="CF166" i="1"/>
  <c r="CF113" i="1"/>
  <c r="CF121" i="1"/>
  <c r="CF169" i="1"/>
  <c r="CF171" i="1"/>
  <c r="CF173" i="1"/>
  <c r="CF175" i="1"/>
  <c r="CF177" i="1"/>
  <c r="CF179" i="1"/>
  <c r="CF181" i="1"/>
  <c r="CF183" i="1"/>
  <c r="CF185" i="1"/>
  <c r="CF187" i="1"/>
  <c r="CF189" i="1"/>
  <c r="CF191" i="1"/>
  <c r="CF193" i="1"/>
  <c r="CF195" i="1"/>
  <c r="CF197" i="1"/>
  <c r="CF199" i="1"/>
  <c r="CF201" i="1"/>
  <c r="CF203" i="1"/>
  <c r="CF205" i="1"/>
  <c r="CF174" i="1"/>
  <c r="CF182" i="1"/>
  <c r="CF190" i="1"/>
  <c r="CF198" i="1"/>
  <c r="CF206" i="1"/>
  <c r="CF168" i="1"/>
  <c r="CF176" i="1"/>
  <c r="CF184" i="1"/>
  <c r="CF192" i="1"/>
  <c r="CF200" i="1"/>
  <c r="CF207" i="1"/>
  <c r="CF209" i="1"/>
  <c r="CF211" i="1"/>
  <c r="CF213" i="1"/>
  <c r="CF215" i="1"/>
  <c r="CF172" i="1"/>
  <c r="CF180" i="1"/>
  <c r="CF188" i="1"/>
  <c r="CF196" i="1"/>
  <c r="CF204" i="1"/>
  <c r="CF208" i="1"/>
  <c r="CF210" i="1"/>
  <c r="CF212" i="1"/>
  <c r="CF214" i="1"/>
  <c r="CF170" i="1"/>
  <c r="CF178" i="1"/>
  <c r="CF186" i="1"/>
  <c r="CF194" i="1"/>
  <c r="CF202" i="1"/>
  <c r="CF105" i="1"/>
  <c r="CF16" i="1"/>
  <c r="CF18" i="1"/>
  <c r="CF20" i="1"/>
  <c r="CF22" i="1"/>
  <c r="CF24" i="1"/>
  <c r="CF26" i="1"/>
  <c r="CF17" i="1"/>
  <c r="CF25" i="1"/>
  <c r="CF29" i="1"/>
  <c r="CF31" i="1"/>
  <c r="CF23" i="1"/>
  <c r="CF19" i="1"/>
  <c r="CF27" i="1"/>
  <c r="CF15" i="1"/>
  <c r="CF21" i="1"/>
  <c r="CF28" i="1"/>
  <c r="CF30" i="1"/>
  <c r="CF32" i="1"/>
  <c r="CF14" i="1"/>
  <c r="CG33" i="1" l="1"/>
  <c r="CG34" i="1"/>
  <c r="CG36" i="1"/>
  <c r="CG38" i="1"/>
  <c r="CG40" i="1"/>
  <c r="CG42" i="1"/>
  <c r="CG44" i="1"/>
  <c r="CG37" i="1"/>
  <c r="CG45" i="1"/>
  <c r="CG35" i="1"/>
  <c r="CG43" i="1"/>
  <c r="CG47" i="1"/>
  <c r="CG49" i="1"/>
  <c r="CG41" i="1"/>
  <c r="CG50" i="1"/>
  <c r="CG52" i="1"/>
  <c r="CG54" i="1"/>
  <c r="CG56" i="1"/>
  <c r="CG58" i="1"/>
  <c r="CG46" i="1"/>
  <c r="CG53" i="1"/>
  <c r="CG61" i="1"/>
  <c r="CG63" i="1"/>
  <c r="CG65" i="1"/>
  <c r="CG67" i="1"/>
  <c r="CG69" i="1"/>
  <c r="CG71" i="1"/>
  <c r="CG73" i="1"/>
  <c r="CG75" i="1"/>
  <c r="CG77" i="1"/>
  <c r="CG79" i="1"/>
  <c r="CG81" i="1"/>
  <c r="CG55" i="1"/>
  <c r="CG39" i="1"/>
  <c r="CG48" i="1"/>
  <c r="CG57" i="1"/>
  <c r="CG60" i="1"/>
  <c r="CG62" i="1"/>
  <c r="CG64" i="1"/>
  <c r="CG66" i="1"/>
  <c r="CG68" i="1"/>
  <c r="CG70" i="1"/>
  <c r="CG72" i="1"/>
  <c r="CG74" i="1"/>
  <c r="CG76" i="1"/>
  <c r="CG78" i="1"/>
  <c r="CG80" i="1"/>
  <c r="CG82" i="1"/>
  <c r="CG59" i="1"/>
  <c r="CG84" i="1"/>
  <c r="CG86" i="1"/>
  <c r="CG88" i="1"/>
  <c r="CG90" i="1"/>
  <c r="CG92" i="1"/>
  <c r="CG94" i="1"/>
  <c r="CG96" i="1"/>
  <c r="CG98" i="1"/>
  <c r="CG100" i="1"/>
  <c r="CG83" i="1"/>
  <c r="CG85" i="1"/>
  <c r="CG87" i="1"/>
  <c r="CG89" i="1"/>
  <c r="CG91" i="1"/>
  <c r="CG93" i="1"/>
  <c r="CG95" i="1"/>
  <c r="CG97" i="1"/>
  <c r="CG99" i="1"/>
  <c r="CG101" i="1"/>
  <c r="CG103" i="1"/>
  <c r="CG105" i="1"/>
  <c r="CG107" i="1"/>
  <c r="CG109" i="1"/>
  <c r="CG111" i="1"/>
  <c r="CG113" i="1"/>
  <c r="CG115" i="1"/>
  <c r="CG117" i="1"/>
  <c r="CG119" i="1"/>
  <c r="CG121" i="1"/>
  <c r="CG51" i="1"/>
  <c r="CG102" i="1"/>
  <c r="CG104" i="1"/>
  <c r="CG106" i="1"/>
  <c r="CG108" i="1"/>
  <c r="CG110" i="1"/>
  <c r="CG112" i="1"/>
  <c r="CG114" i="1"/>
  <c r="CG116" i="1"/>
  <c r="CG118" i="1"/>
  <c r="CG120" i="1"/>
  <c r="CG123" i="1"/>
  <c r="CG125" i="1"/>
  <c r="CG127" i="1"/>
  <c r="CG129" i="1"/>
  <c r="CG131" i="1"/>
  <c r="CG133" i="1"/>
  <c r="CG135" i="1"/>
  <c r="CG137" i="1"/>
  <c r="CG139" i="1"/>
  <c r="CG141" i="1"/>
  <c r="CG143" i="1"/>
  <c r="CG145" i="1"/>
  <c r="CG147" i="1"/>
  <c r="CG149" i="1"/>
  <c r="CG151" i="1"/>
  <c r="CG153" i="1"/>
  <c r="CG155" i="1"/>
  <c r="CG157" i="1"/>
  <c r="CG159" i="1"/>
  <c r="CG161" i="1"/>
  <c r="CG163" i="1"/>
  <c r="CG165" i="1"/>
  <c r="CG167" i="1"/>
  <c r="CG126" i="1"/>
  <c r="CG134" i="1"/>
  <c r="CG142" i="1"/>
  <c r="CG150" i="1"/>
  <c r="CG158" i="1"/>
  <c r="CG166" i="1"/>
  <c r="CG168" i="1"/>
  <c r="CG170" i="1"/>
  <c r="CG172" i="1"/>
  <c r="CG174" i="1"/>
  <c r="CG176" i="1"/>
  <c r="CG178" i="1"/>
  <c r="CG180" i="1"/>
  <c r="CG182" i="1"/>
  <c r="CG184" i="1"/>
  <c r="CG186" i="1"/>
  <c r="CG188" i="1"/>
  <c r="CG190" i="1"/>
  <c r="CG192" i="1"/>
  <c r="CG194" i="1"/>
  <c r="CG196" i="1"/>
  <c r="CG198" i="1"/>
  <c r="CG200" i="1"/>
  <c r="CG202" i="1"/>
  <c r="CG204" i="1"/>
  <c r="CG206" i="1"/>
  <c r="CG128" i="1"/>
  <c r="CG136" i="1"/>
  <c r="CG144" i="1"/>
  <c r="CG152" i="1"/>
  <c r="CG160" i="1"/>
  <c r="CG122" i="1"/>
  <c r="CG130" i="1"/>
  <c r="CG138" i="1"/>
  <c r="CG146" i="1"/>
  <c r="CG154" i="1"/>
  <c r="CG162" i="1"/>
  <c r="CG169" i="1"/>
  <c r="CG171" i="1"/>
  <c r="CG173" i="1"/>
  <c r="CG175" i="1"/>
  <c r="CG177" i="1"/>
  <c r="CG179" i="1"/>
  <c r="CG181" i="1"/>
  <c r="CG183" i="1"/>
  <c r="CG185" i="1"/>
  <c r="CG187" i="1"/>
  <c r="CG189" i="1"/>
  <c r="CG191" i="1"/>
  <c r="CG193" i="1"/>
  <c r="CG195" i="1"/>
  <c r="CG197" i="1"/>
  <c r="CG199" i="1"/>
  <c r="CG201" i="1"/>
  <c r="CG203" i="1"/>
  <c r="CG205" i="1"/>
  <c r="CG140" i="1"/>
  <c r="CG208" i="1"/>
  <c r="CG210" i="1"/>
  <c r="CG212" i="1"/>
  <c r="CG214" i="1"/>
  <c r="CG148" i="1"/>
  <c r="CG164" i="1"/>
  <c r="CG124" i="1"/>
  <c r="CG156" i="1"/>
  <c r="CG207" i="1"/>
  <c r="CG209" i="1"/>
  <c r="CG211" i="1"/>
  <c r="CG213" i="1"/>
  <c r="CG215" i="1"/>
  <c r="CG132" i="1"/>
  <c r="CF13" i="1"/>
  <c r="CG15" i="1"/>
  <c r="CG17" i="1"/>
  <c r="CG19" i="1"/>
  <c r="CG21" i="1"/>
  <c r="CG23" i="1"/>
  <c r="CG25" i="1"/>
  <c r="CG27" i="1"/>
  <c r="CG16" i="1"/>
  <c r="CG18" i="1"/>
  <c r="CG20" i="1"/>
  <c r="CG22" i="1"/>
  <c r="CG24" i="1"/>
  <c r="CG26" i="1"/>
  <c r="CG14" i="1"/>
  <c r="CG29" i="1"/>
  <c r="CG31" i="1"/>
  <c r="CG28" i="1"/>
  <c r="CG30" i="1"/>
  <c r="CG32" i="1"/>
  <c r="CH33" i="1" l="1"/>
  <c r="CH38" i="1"/>
  <c r="CH39" i="1"/>
  <c r="CH46" i="1"/>
  <c r="CH48" i="1"/>
  <c r="CH36" i="1"/>
  <c r="CH37" i="1"/>
  <c r="CH44" i="1"/>
  <c r="CH45" i="1"/>
  <c r="CH34" i="1"/>
  <c r="CH35" i="1"/>
  <c r="CH42" i="1"/>
  <c r="CH43" i="1"/>
  <c r="CH47" i="1"/>
  <c r="CH49" i="1"/>
  <c r="CH40" i="1"/>
  <c r="CH51" i="1"/>
  <c r="CH53" i="1"/>
  <c r="CH55" i="1"/>
  <c r="CH57" i="1"/>
  <c r="CH59" i="1"/>
  <c r="CH41" i="1"/>
  <c r="CH50" i="1"/>
  <c r="CH52" i="1"/>
  <c r="CH54" i="1"/>
  <c r="CH56" i="1"/>
  <c r="CH58" i="1"/>
  <c r="CH61" i="1"/>
  <c r="CH63" i="1"/>
  <c r="CH65" i="1"/>
  <c r="CH67" i="1"/>
  <c r="CH69" i="1"/>
  <c r="CH71" i="1"/>
  <c r="CH73" i="1"/>
  <c r="CH75" i="1"/>
  <c r="CH77" i="1"/>
  <c r="CH79" i="1"/>
  <c r="CH81" i="1"/>
  <c r="CH64" i="1"/>
  <c r="CH72" i="1"/>
  <c r="CH80" i="1"/>
  <c r="CH66" i="1"/>
  <c r="CH74" i="1"/>
  <c r="CH82" i="1"/>
  <c r="CH84" i="1"/>
  <c r="CH86" i="1"/>
  <c r="CH88" i="1"/>
  <c r="CH90" i="1"/>
  <c r="CH92" i="1"/>
  <c r="CH94" i="1"/>
  <c r="CH96" i="1"/>
  <c r="CH98" i="1"/>
  <c r="CH100" i="1"/>
  <c r="CH60" i="1"/>
  <c r="CH68" i="1"/>
  <c r="CH76" i="1"/>
  <c r="CH83" i="1"/>
  <c r="CH91" i="1"/>
  <c r="CH99" i="1"/>
  <c r="CH62" i="1"/>
  <c r="CH85" i="1"/>
  <c r="CH93" i="1"/>
  <c r="CH101" i="1"/>
  <c r="CH103" i="1"/>
  <c r="CH105" i="1"/>
  <c r="CH107" i="1"/>
  <c r="CH109" i="1"/>
  <c r="CH111" i="1"/>
  <c r="CH113" i="1"/>
  <c r="CH115" i="1"/>
  <c r="CH117" i="1"/>
  <c r="CH119" i="1"/>
  <c r="CH121" i="1"/>
  <c r="CH70" i="1"/>
  <c r="CH87" i="1"/>
  <c r="CH95" i="1"/>
  <c r="CH78" i="1"/>
  <c r="CH102" i="1"/>
  <c r="CH110" i="1"/>
  <c r="CH118" i="1"/>
  <c r="CH122" i="1"/>
  <c r="CH124" i="1"/>
  <c r="CH126" i="1"/>
  <c r="CH128" i="1"/>
  <c r="CH130" i="1"/>
  <c r="CH132" i="1"/>
  <c r="CH134" i="1"/>
  <c r="CH136" i="1"/>
  <c r="CH138" i="1"/>
  <c r="CH140" i="1"/>
  <c r="CH142" i="1"/>
  <c r="CH144" i="1"/>
  <c r="CH146" i="1"/>
  <c r="CH148" i="1"/>
  <c r="CH150" i="1"/>
  <c r="CH152" i="1"/>
  <c r="CH154" i="1"/>
  <c r="CH156" i="1"/>
  <c r="CH158" i="1"/>
  <c r="CH160" i="1"/>
  <c r="CH162" i="1"/>
  <c r="CH164" i="1"/>
  <c r="CH166" i="1"/>
  <c r="CH89" i="1"/>
  <c r="CH104" i="1"/>
  <c r="CH112" i="1"/>
  <c r="CH120" i="1"/>
  <c r="CH97" i="1"/>
  <c r="CH106" i="1"/>
  <c r="CH114" i="1"/>
  <c r="CH123" i="1"/>
  <c r="CH125" i="1"/>
  <c r="CH127" i="1"/>
  <c r="CH129" i="1"/>
  <c r="CH131" i="1"/>
  <c r="CH133" i="1"/>
  <c r="CH135" i="1"/>
  <c r="CH137" i="1"/>
  <c r="CH139" i="1"/>
  <c r="CH141" i="1"/>
  <c r="CH143" i="1"/>
  <c r="CH145" i="1"/>
  <c r="CH147" i="1"/>
  <c r="CH149" i="1"/>
  <c r="CH151" i="1"/>
  <c r="CH153" i="1"/>
  <c r="CH155" i="1"/>
  <c r="CH157" i="1"/>
  <c r="CH159" i="1"/>
  <c r="CH161" i="1"/>
  <c r="CH163" i="1"/>
  <c r="CH165" i="1"/>
  <c r="CH167" i="1"/>
  <c r="CH108" i="1"/>
  <c r="CH116" i="1"/>
  <c r="CH168" i="1"/>
  <c r="CH170" i="1"/>
  <c r="CH172" i="1"/>
  <c r="CH174" i="1"/>
  <c r="CH176" i="1"/>
  <c r="CH178" i="1"/>
  <c r="CH180" i="1"/>
  <c r="CH182" i="1"/>
  <c r="CH184" i="1"/>
  <c r="CH186" i="1"/>
  <c r="CH188" i="1"/>
  <c r="CH190" i="1"/>
  <c r="CH192" i="1"/>
  <c r="CH194" i="1"/>
  <c r="CH196" i="1"/>
  <c r="CH198" i="1"/>
  <c r="CH200" i="1"/>
  <c r="CH202" i="1"/>
  <c r="CH204" i="1"/>
  <c r="CH206" i="1"/>
  <c r="CH169" i="1"/>
  <c r="CH177" i="1"/>
  <c r="CH185" i="1"/>
  <c r="CH193" i="1"/>
  <c r="CH201" i="1"/>
  <c r="CH171" i="1"/>
  <c r="CH179" i="1"/>
  <c r="CH187" i="1"/>
  <c r="CH195" i="1"/>
  <c r="CH203" i="1"/>
  <c r="CH208" i="1"/>
  <c r="CH210" i="1"/>
  <c r="CH212" i="1"/>
  <c r="CH214" i="1"/>
  <c r="CH175" i="1"/>
  <c r="CH183" i="1"/>
  <c r="CH191" i="1"/>
  <c r="CH199" i="1"/>
  <c r="CH207" i="1"/>
  <c r="CH209" i="1"/>
  <c r="CH211" i="1"/>
  <c r="CH213" i="1"/>
  <c r="CH215" i="1"/>
  <c r="CH173" i="1"/>
  <c r="CH181" i="1"/>
  <c r="CH189" i="1"/>
  <c r="CH197" i="1"/>
  <c r="CH205" i="1"/>
  <c r="CG13" i="1"/>
  <c r="CH15" i="1"/>
  <c r="CH17" i="1"/>
  <c r="CH19" i="1"/>
  <c r="CH21" i="1"/>
  <c r="CH23" i="1"/>
  <c r="CH25" i="1"/>
  <c r="CH27" i="1"/>
  <c r="CH20" i="1"/>
  <c r="CH28" i="1"/>
  <c r="CH30" i="1"/>
  <c r="CH32" i="1"/>
  <c r="CH18" i="1"/>
  <c r="CH26" i="1"/>
  <c r="CH22" i="1"/>
  <c r="CH16" i="1"/>
  <c r="CH24" i="1"/>
  <c r="CH29" i="1"/>
  <c r="CH31" i="1"/>
  <c r="CH14" i="1"/>
  <c r="CI33" i="1" l="1"/>
  <c r="CI35" i="1"/>
  <c r="CI37" i="1"/>
  <c r="CI39" i="1"/>
  <c r="CI41" i="1"/>
  <c r="CI43" i="1"/>
  <c r="CI45" i="1"/>
  <c r="CI40" i="1"/>
  <c r="CI38" i="1"/>
  <c r="CI46" i="1"/>
  <c r="CI48" i="1"/>
  <c r="CI36" i="1"/>
  <c r="CI44" i="1"/>
  <c r="CI47" i="1"/>
  <c r="CI51" i="1"/>
  <c r="CI53" i="1"/>
  <c r="CI55" i="1"/>
  <c r="CI57" i="1"/>
  <c r="CI59" i="1"/>
  <c r="CI42" i="1"/>
  <c r="CI49" i="1"/>
  <c r="CI34" i="1"/>
  <c r="CI56" i="1"/>
  <c r="CI60" i="1"/>
  <c r="CI62" i="1"/>
  <c r="CI64" i="1"/>
  <c r="CI66" i="1"/>
  <c r="CI68" i="1"/>
  <c r="CI70" i="1"/>
  <c r="CI72" i="1"/>
  <c r="CI74" i="1"/>
  <c r="CI76" i="1"/>
  <c r="CI78" i="1"/>
  <c r="CI80" i="1"/>
  <c r="CI50" i="1"/>
  <c r="CI58" i="1"/>
  <c r="CI52" i="1"/>
  <c r="CI61" i="1"/>
  <c r="CI63" i="1"/>
  <c r="CI65" i="1"/>
  <c r="CI67" i="1"/>
  <c r="CI69" i="1"/>
  <c r="CI71" i="1"/>
  <c r="CI73" i="1"/>
  <c r="CI75" i="1"/>
  <c r="CI77" i="1"/>
  <c r="CI79" i="1"/>
  <c r="CI81" i="1"/>
  <c r="CI54" i="1"/>
  <c r="CI83" i="1"/>
  <c r="CI85" i="1"/>
  <c r="CI87" i="1"/>
  <c r="CI89" i="1"/>
  <c r="CI91" i="1"/>
  <c r="CI93" i="1"/>
  <c r="CI95" i="1"/>
  <c r="CI97" i="1"/>
  <c r="CI99" i="1"/>
  <c r="CI101" i="1"/>
  <c r="CI82" i="1"/>
  <c r="CI84" i="1"/>
  <c r="CI86" i="1"/>
  <c r="CI88" i="1"/>
  <c r="CI90" i="1"/>
  <c r="CI92" i="1"/>
  <c r="CI94" i="1"/>
  <c r="CI96" i="1"/>
  <c r="CI98" i="1"/>
  <c r="CI100" i="1"/>
  <c r="CI102" i="1"/>
  <c r="CI104" i="1"/>
  <c r="CI106" i="1"/>
  <c r="CI108" i="1"/>
  <c r="CI110" i="1"/>
  <c r="CI112" i="1"/>
  <c r="CI114" i="1"/>
  <c r="CI116" i="1"/>
  <c r="CI118" i="1"/>
  <c r="CI120" i="1"/>
  <c r="CI103" i="1"/>
  <c r="CI105" i="1"/>
  <c r="CI107" i="1"/>
  <c r="CI109" i="1"/>
  <c r="CI111" i="1"/>
  <c r="CI113" i="1"/>
  <c r="CI115" i="1"/>
  <c r="CI117" i="1"/>
  <c r="CI119" i="1"/>
  <c r="CI121" i="1"/>
  <c r="CI122" i="1"/>
  <c r="CI124" i="1"/>
  <c r="CI126" i="1"/>
  <c r="CI128" i="1"/>
  <c r="CI130" i="1"/>
  <c r="CI132" i="1"/>
  <c r="CI134" i="1"/>
  <c r="CI136" i="1"/>
  <c r="CI138" i="1"/>
  <c r="CI140" i="1"/>
  <c r="CI142" i="1"/>
  <c r="CI144" i="1"/>
  <c r="CI146" i="1"/>
  <c r="CI148" i="1"/>
  <c r="CI150" i="1"/>
  <c r="CI152" i="1"/>
  <c r="CI154" i="1"/>
  <c r="CI156" i="1"/>
  <c r="CI158" i="1"/>
  <c r="CI160" i="1"/>
  <c r="CI162" i="1"/>
  <c r="CI164" i="1"/>
  <c r="CI166" i="1"/>
  <c r="CI129" i="1"/>
  <c r="CI137" i="1"/>
  <c r="CI145" i="1"/>
  <c r="CI153" i="1"/>
  <c r="CI161" i="1"/>
  <c r="CI169" i="1"/>
  <c r="CI171" i="1"/>
  <c r="CI173" i="1"/>
  <c r="CI175" i="1"/>
  <c r="CI177" i="1"/>
  <c r="CI179" i="1"/>
  <c r="CI181" i="1"/>
  <c r="CI183" i="1"/>
  <c r="CI185" i="1"/>
  <c r="CI187" i="1"/>
  <c r="CI189" i="1"/>
  <c r="CI191" i="1"/>
  <c r="CI193" i="1"/>
  <c r="CI195" i="1"/>
  <c r="CI197" i="1"/>
  <c r="CI199" i="1"/>
  <c r="CI201" i="1"/>
  <c r="CI203" i="1"/>
  <c r="CI205" i="1"/>
  <c r="CI123" i="1"/>
  <c r="CI131" i="1"/>
  <c r="CI139" i="1"/>
  <c r="CI147" i="1"/>
  <c r="CI155" i="1"/>
  <c r="CI163" i="1"/>
  <c r="CI125" i="1"/>
  <c r="CI133" i="1"/>
  <c r="CI141" i="1"/>
  <c r="CI149" i="1"/>
  <c r="CI157" i="1"/>
  <c r="CI165" i="1"/>
  <c r="CI168" i="1"/>
  <c r="CI170" i="1"/>
  <c r="CI172" i="1"/>
  <c r="CI174" i="1"/>
  <c r="CI176" i="1"/>
  <c r="CI178" i="1"/>
  <c r="CI180" i="1"/>
  <c r="CI182" i="1"/>
  <c r="CI184" i="1"/>
  <c r="CI186" i="1"/>
  <c r="CI188" i="1"/>
  <c r="CI190" i="1"/>
  <c r="CI192" i="1"/>
  <c r="CI194" i="1"/>
  <c r="CI196" i="1"/>
  <c r="CI198" i="1"/>
  <c r="CI200" i="1"/>
  <c r="CI202" i="1"/>
  <c r="CI204" i="1"/>
  <c r="CI206" i="1"/>
  <c r="CI135" i="1"/>
  <c r="CI167" i="1"/>
  <c r="CI207" i="1"/>
  <c r="CI209" i="1"/>
  <c r="CI211" i="1"/>
  <c r="CI213" i="1"/>
  <c r="CI215" i="1"/>
  <c r="CI143" i="1"/>
  <c r="CI159" i="1"/>
  <c r="CI151" i="1"/>
  <c r="CI208" i="1"/>
  <c r="CI210" i="1"/>
  <c r="CI212" i="1"/>
  <c r="CI214" i="1"/>
  <c r="CI127" i="1"/>
  <c r="CH13" i="1"/>
  <c r="CI16" i="1"/>
  <c r="CI18" i="1"/>
  <c r="CI20" i="1"/>
  <c r="CI22" i="1"/>
  <c r="CI24" i="1"/>
  <c r="CI26" i="1"/>
  <c r="CI15" i="1"/>
  <c r="CI17" i="1"/>
  <c r="CI19" i="1"/>
  <c r="CI21" i="1"/>
  <c r="CI23" i="1"/>
  <c r="CI25" i="1"/>
  <c r="CI27" i="1"/>
  <c r="CI28" i="1"/>
  <c r="CI30" i="1"/>
  <c r="CI32" i="1"/>
  <c r="CI29" i="1"/>
  <c r="CI31" i="1"/>
  <c r="CI14" i="1"/>
  <c r="CJ33" i="1" l="1"/>
  <c r="CJ34" i="1"/>
  <c r="CJ41" i="1"/>
  <c r="CJ42" i="1"/>
  <c r="CJ47" i="1"/>
  <c r="CJ49" i="1"/>
  <c r="CJ39" i="1"/>
  <c r="CJ40" i="1"/>
  <c r="CJ37" i="1"/>
  <c r="CJ38" i="1"/>
  <c r="CJ45" i="1"/>
  <c r="CJ46" i="1"/>
  <c r="CJ48" i="1"/>
  <c r="CJ35" i="1"/>
  <c r="CJ44" i="1"/>
  <c r="CJ50" i="1"/>
  <c r="CJ52" i="1"/>
  <c r="CJ54" i="1"/>
  <c r="CJ56" i="1"/>
  <c r="CJ58" i="1"/>
  <c r="CJ36" i="1"/>
  <c r="CJ51" i="1"/>
  <c r="CJ53" i="1"/>
  <c r="CJ55" i="1"/>
  <c r="CJ57" i="1"/>
  <c r="CJ59" i="1"/>
  <c r="CJ60" i="1"/>
  <c r="CJ62" i="1"/>
  <c r="CJ64" i="1"/>
  <c r="CJ66" i="1"/>
  <c r="CJ68" i="1"/>
  <c r="CJ70" i="1"/>
  <c r="CJ72" i="1"/>
  <c r="CJ74" i="1"/>
  <c r="CJ76" i="1"/>
  <c r="CJ78" i="1"/>
  <c r="CJ80" i="1"/>
  <c r="CJ67" i="1"/>
  <c r="CJ75" i="1"/>
  <c r="CJ61" i="1"/>
  <c r="CJ69" i="1"/>
  <c r="CJ77" i="1"/>
  <c r="CJ83" i="1"/>
  <c r="CJ85" i="1"/>
  <c r="CJ87" i="1"/>
  <c r="CJ89" i="1"/>
  <c r="CJ91" i="1"/>
  <c r="CJ93" i="1"/>
  <c r="CJ95" i="1"/>
  <c r="CJ97" i="1"/>
  <c r="CJ99" i="1"/>
  <c r="CJ101" i="1"/>
  <c r="CJ43" i="1"/>
  <c r="CJ63" i="1"/>
  <c r="CJ71" i="1"/>
  <c r="CJ79" i="1"/>
  <c r="CJ81" i="1"/>
  <c r="CJ86" i="1"/>
  <c r="CJ94" i="1"/>
  <c r="CJ88" i="1"/>
  <c r="CJ96" i="1"/>
  <c r="CJ102" i="1"/>
  <c r="CJ104" i="1"/>
  <c r="CJ106" i="1"/>
  <c r="CJ108" i="1"/>
  <c r="CJ110" i="1"/>
  <c r="CJ112" i="1"/>
  <c r="CJ114" i="1"/>
  <c r="CJ116" i="1"/>
  <c r="CJ118" i="1"/>
  <c r="CJ120" i="1"/>
  <c r="CJ65" i="1"/>
  <c r="CJ82" i="1"/>
  <c r="CJ90" i="1"/>
  <c r="CJ98" i="1"/>
  <c r="CJ105" i="1"/>
  <c r="CJ113" i="1"/>
  <c r="CJ121" i="1"/>
  <c r="CJ123" i="1"/>
  <c r="CJ125" i="1"/>
  <c r="CJ127" i="1"/>
  <c r="CJ129" i="1"/>
  <c r="CJ131" i="1"/>
  <c r="CJ133" i="1"/>
  <c r="CJ135" i="1"/>
  <c r="CJ137" i="1"/>
  <c r="CJ139" i="1"/>
  <c r="CJ141" i="1"/>
  <c r="CJ143" i="1"/>
  <c r="CJ145" i="1"/>
  <c r="CJ147" i="1"/>
  <c r="CJ149" i="1"/>
  <c r="CJ151" i="1"/>
  <c r="CJ153" i="1"/>
  <c r="CJ155" i="1"/>
  <c r="CJ157" i="1"/>
  <c r="CJ159" i="1"/>
  <c r="CJ161" i="1"/>
  <c r="CJ163" i="1"/>
  <c r="CJ165" i="1"/>
  <c r="CJ167" i="1"/>
  <c r="CJ84" i="1"/>
  <c r="CJ107" i="1"/>
  <c r="CJ115" i="1"/>
  <c r="CJ73" i="1"/>
  <c r="CJ92" i="1"/>
  <c r="CJ109" i="1"/>
  <c r="CJ117" i="1"/>
  <c r="CJ122" i="1"/>
  <c r="CJ124" i="1"/>
  <c r="CJ126" i="1"/>
  <c r="CJ128" i="1"/>
  <c r="CJ130" i="1"/>
  <c r="CJ132" i="1"/>
  <c r="CJ134" i="1"/>
  <c r="CJ136" i="1"/>
  <c r="CJ138" i="1"/>
  <c r="CJ140" i="1"/>
  <c r="CJ142" i="1"/>
  <c r="CJ144" i="1"/>
  <c r="CJ146" i="1"/>
  <c r="CJ148" i="1"/>
  <c r="CJ150" i="1"/>
  <c r="CJ152" i="1"/>
  <c r="CJ154" i="1"/>
  <c r="CJ156" i="1"/>
  <c r="CJ158" i="1"/>
  <c r="CJ160" i="1"/>
  <c r="CJ162" i="1"/>
  <c r="CJ164" i="1"/>
  <c r="CJ166" i="1"/>
  <c r="CJ103" i="1"/>
  <c r="CJ100" i="1"/>
  <c r="CJ111" i="1"/>
  <c r="CJ169" i="1"/>
  <c r="CJ171" i="1"/>
  <c r="CJ173" i="1"/>
  <c r="CJ175" i="1"/>
  <c r="CJ177" i="1"/>
  <c r="CJ179" i="1"/>
  <c r="CJ181" i="1"/>
  <c r="CJ183" i="1"/>
  <c r="CJ185" i="1"/>
  <c r="CJ187" i="1"/>
  <c r="CJ189" i="1"/>
  <c r="CJ191" i="1"/>
  <c r="CJ193" i="1"/>
  <c r="CJ195" i="1"/>
  <c r="CJ197" i="1"/>
  <c r="CJ199" i="1"/>
  <c r="CJ201" i="1"/>
  <c r="CJ203" i="1"/>
  <c r="CJ205" i="1"/>
  <c r="CJ119" i="1"/>
  <c r="CJ172" i="1"/>
  <c r="CJ180" i="1"/>
  <c r="CJ188" i="1"/>
  <c r="CJ196" i="1"/>
  <c r="CJ204" i="1"/>
  <c r="CJ174" i="1"/>
  <c r="CJ182" i="1"/>
  <c r="CJ190" i="1"/>
  <c r="CJ198" i="1"/>
  <c r="CJ206" i="1"/>
  <c r="CJ207" i="1"/>
  <c r="CJ209" i="1"/>
  <c r="CJ211" i="1"/>
  <c r="CJ213" i="1"/>
  <c r="CJ215" i="1"/>
  <c r="CJ170" i="1"/>
  <c r="CJ178" i="1"/>
  <c r="CJ186" i="1"/>
  <c r="CJ194" i="1"/>
  <c r="CJ202" i="1"/>
  <c r="CJ208" i="1"/>
  <c r="CJ210" i="1"/>
  <c r="CJ212" i="1"/>
  <c r="CJ214" i="1"/>
  <c r="CJ168" i="1"/>
  <c r="CJ176" i="1"/>
  <c r="CJ184" i="1"/>
  <c r="CJ192" i="1"/>
  <c r="CJ200" i="1"/>
  <c r="CI13" i="1"/>
  <c r="CJ16" i="1"/>
  <c r="CJ18" i="1"/>
  <c r="CJ20" i="1"/>
  <c r="CJ22" i="1"/>
  <c r="CJ24" i="1"/>
  <c r="CJ26" i="1"/>
  <c r="CJ15" i="1"/>
  <c r="CJ23" i="1"/>
  <c r="CJ29" i="1"/>
  <c r="CJ31" i="1"/>
  <c r="CJ21" i="1"/>
  <c r="CJ17" i="1"/>
  <c r="CJ25" i="1"/>
  <c r="CJ19" i="1"/>
  <c r="CJ27" i="1"/>
  <c r="CJ28" i="1"/>
  <c r="CJ30" i="1"/>
  <c r="CJ32" i="1"/>
  <c r="CJ14" i="1"/>
  <c r="CK33" i="1" l="1"/>
  <c r="CK34" i="1"/>
  <c r="CK36" i="1"/>
  <c r="CK38" i="1"/>
  <c r="CK40" i="1"/>
  <c r="CK42" i="1"/>
  <c r="CK44" i="1"/>
  <c r="CK35" i="1"/>
  <c r="CK43" i="1"/>
  <c r="CK41" i="1"/>
  <c r="CK47" i="1"/>
  <c r="CK49" i="1"/>
  <c r="CK39" i="1"/>
  <c r="CK48" i="1"/>
  <c r="CK45" i="1"/>
  <c r="CK50" i="1"/>
  <c r="CK52" i="1"/>
  <c r="CK54" i="1"/>
  <c r="CK56" i="1"/>
  <c r="CK58" i="1"/>
  <c r="CK37" i="1"/>
  <c r="CK51" i="1"/>
  <c r="CK61" i="1"/>
  <c r="CK63" i="1"/>
  <c r="CK65" i="1"/>
  <c r="CK67" i="1"/>
  <c r="CK69" i="1"/>
  <c r="CK71" i="1"/>
  <c r="CK73" i="1"/>
  <c r="CK75" i="1"/>
  <c r="CK77" i="1"/>
  <c r="CK79" i="1"/>
  <c r="CK81" i="1"/>
  <c r="CK53" i="1"/>
  <c r="CK59" i="1"/>
  <c r="CK55" i="1"/>
  <c r="CK60" i="1"/>
  <c r="CK62" i="1"/>
  <c r="CK64" i="1"/>
  <c r="CK66" i="1"/>
  <c r="CK68" i="1"/>
  <c r="CK70" i="1"/>
  <c r="CK72" i="1"/>
  <c r="CK74" i="1"/>
  <c r="CK76" i="1"/>
  <c r="CK78" i="1"/>
  <c r="CK80" i="1"/>
  <c r="CK82" i="1"/>
  <c r="CK84" i="1"/>
  <c r="CK86" i="1"/>
  <c r="CK88" i="1"/>
  <c r="CK90" i="1"/>
  <c r="CK92" i="1"/>
  <c r="CK94" i="1"/>
  <c r="CK96" i="1"/>
  <c r="CK98" i="1"/>
  <c r="CK100" i="1"/>
  <c r="CK57" i="1"/>
  <c r="CK83" i="1"/>
  <c r="CK85" i="1"/>
  <c r="CK87" i="1"/>
  <c r="CK89" i="1"/>
  <c r="CK91" i="1"/>
  <c r="CK93" i="1"/>
  <c r="CK95" i="1"/>
  <c r="CK97" i="1"/>
  <c r="CK99" i="1"/>
  <c r="CK101" i="1"/>
  <c r="CK46" i="1"/>
  <c r="CK103" i="1"/>
  <c r="CK105" i="1"/>
  <c r="CK107" i="1"/>
  <c r="CK109" i="1"/>
  <c r="CK111" i="1"/>
  <c r="CK113" i="1"/>
  <c r="CK115" i="1"/>
  <c r="CK117" i="1"/>
  <c r="CK119" i="1"/>
  <c r="CK121" i="1"/>
  <c r="CK102" i="1"/>
  <c r="CK104" i="1"/>
  <c r="CK106" i="1"/>
  <c r="CK108" i="1"/>
  <c r="CK110" i="1"/>
  <c r="CK112" i="1"/>
  <c r="CK114" i="1"/>
  <c r="CK116" i="1"/>
  <c r="CK118" i="1"/>
  <c r="CK120" i="1"/>
  <c r="CK123" i="1"/>
  <c r="CK125" i="1"/>
  <c r="CK127" i="1"/>
  <c r="CK129" i="1"/>
  <c r="CK131" i="1"/>
  <c r="CK133" i="1"/>
  <c r="CK135" i="1"/>
  <c r="CK137" i="1"/>
  <c r="CK139" i="1"/>
  <c r="CK141" i="1"/>
  <c r="CK143" i="1"/>
  <c r="CK145" i="1"/>
  <c r="CK147" i="1"/>
  <c r="CK149" i="1"/>
  <c r="CK151" i="1"/>
  <c r="CK153" i="1"/>
  <c r="CK155" i="1"/>
  <c r="CK157" i="1"/>
  <c r="CK159" i="1"/>
  <c r="CK161" i="1"/>
  <c r="CK163" i="1"/>
  <c r="CK165" i="1"/>
  <c r="CK167" i="1"/>
  <c r="CK124" i="1"/>
  <c r="CK132" i="1"/>
  <c r="CK140" i="1"/>
  <c r="CK148" i="1"/>
  <c r="CK156" i="1"/>
  <c r="CK164" i="1"/>
  <c r="CK168" i="1"/>
  <c r="CK170" i="1"/>
  <c r="CK172" i="1"/>
  <c r="CK174" i="1"/>
  <c r="CK176" i="1"/>
  <c r="CK178" i="1"/>
  <c r="CK180" i="1"/>
  <c r="CK182" i="1"/>
  <c r="CK184" i="1"/>
  <c r="CK186" i="1"/>
  <c r="CK188" i="1"/>
  <c r="CK190" i="1"/>
  <c r="CK192" i="1"/>
  <c r="CK194" i="1"/>
  <c r="CK196" i="1"/>
  <c r="CK198" i="1"/>
  <c r="CK200" i="1"/>
  <c r="CK202" i="1"/>
  <c r="CK204" i="1"/>
  <c r="CK206" i="1"/>
  <c r="CK126" i="1"/>
  <c r="CK134" i="1"/>
  <c r="CK142" i="1"/>
  <c r="CK150" i="1"/>
  <c r="CK158" i="1"/>
  <c r="CK166" i="1"/>
  <c r="CK128" i="1"/>
  <c r="CK136" i="1"/>
  <c r="CK144" i="1"/>
  <c r="CK152" i="1"/>
  <c r="CK160" i="1"/>
  <c r="CK169" i="1"/>
  <c r="CK171" i="1"/>
  <c r="CK173" i="1"/>
  <c r="CK175" i="1"/>
  <c r="CK177" i="1"/>
  <c r="CK179" i="1"/>
  <c r="CK181" i="1"/>
  <c r="CK183" i="1"/>
  <c r="CK185" i="1"/>
  <c r="CK187" i="1"/>
  <c r="CK189" i="1"/>
  <c r="CK191" i="1"/>
  <c r="CK193" i="1"/>
  <c r="CK195" i="1"/>
  <c r="CK197" i="1"/>
  <c r="CK199" i="1"/>
  <c r="CK201" i="1"/>
  <c r="CK203" i="1"/>
  <c r="CK205" i="1"/>
  <c r="CK130" i="1"/>
  <c r="CK162" i="1"/>
  <c r="CK208" i="1"/>
  <c r="CK210" i="1"/>
  <c r="CK212" i="1"/>
  <c r="CK214" i="1"/>
  <c r="CK138" i="1"/>
  <c r="CK154" i="1"/>
  <c r="CK146" i="1"/>
  <c r="CK207" i="1"/>
  <c r="CK209" i="1"/>
  <c r="CK211" i="1"/>
  <c r="CK213" i="1"/>
  <c r="CK215" i="1"/>
  <c r="CK122" i="1"/>
  <c r="CK15" i="1"/>
  <c r="CK17" i="1"/>
  <c r="CK19" i="1"/>
  <c r="CK21" i="1"/>
  <c r="CK23" i="1"/>
  <c r="CK25" i="1"/>
  <c r="CK27" i="1"/>
  <c r="CK16" i="1"/>
  <c r="CK18" i="1"/>
  <c r="CK20" i="1"/>
  <c r="CK22" i="1"/>
  <c r="CK24" i="1"/>
  <c r="CK26" i="1"/>
  <c r="CK28" i="1"/>
  <c r="CK30" i="1"/>
  <c r="CK32" i="1"/>
  <c r="CK29" i="1"/>
  <c r="CK31" i="1"/>
  <c r="CK14" i="1"/>
  <c r="CJ13" i="1"/>
  <c r="CL33" i="1" l="1"/>
  <c r="CL36" i="1"/>
  <c r="CL37" i="1"/>
  <c r="CL44" i="1"/>
  <c r="CL45" i="1"/>
  <c r="CL46" i="1"/>
  <c r="CL48" i="1"/>
  <c r="CL34" i="1"/>
  <c r="CL35" i="1"/>
  <c r="CL42" i="1"/>
  <c r="CL43" i="1"/>
  <c r="CL40" i="1"/>
  <c r="CL41" i="1"/>
  <c r="CL47" i="1"/>
  <c r="CL49" i="1"/>
  <c r="CL39" i="1"/>
  <c r="CL51" i="1"/>
  <c r="CL53" i="1"/>
  <c r="CL55" i="1"/>
  <c r="CL57" i="1"/>
  <c r="CL59" i="1"/>
  <c r="CL50" i="1"/>
  <c r="CL52" i="1"/>
  <c r="CL54" i="1"/>
  <c r="CL56" i="1"/>
  <c r="CL58" i="1"/>
  <c r="CL38" i="1"/>
  <c r="CL61" i="1"/>
  <c r="CL63" i="1"/>
  <c r="CL65" i="1"/>
  <c r="CL67" i="1"/>
  <c r="CL69" i="1"/>
  <c r="CL71" i="1"/>
  <c r="CL73" i="1"/>
  <c r="CL75" i="1"/>
  <c r="CL77" i="1"/>
  <c r="CL79" i="1"/>
  <c r="CL81" i="1"/>
  <c r="CL62" i="1"/>
  <c r="CL70" i="1"/>
  <c r="CL78" i="1"/>
  <c r="CL64" i="1"/>
  <c r="CL72" i="1"/>
  <c r="CL80" i="1"/>
  <c r="CL82" i="1"/>
  <c r="CL84" i="1"/>
  <c r="CL86" i="1"/>
  <c r="CL88" i="1"/>
  <c r="CL90" i="1"/>
  <c r="CL92" i="1"/>
  <c r="CL94" i="1"/>
  <c r="CL96" i="1"/>
  <c r="CL98" i="1"/>
  <c r="CL100" i="1"/>
  <c r="CL66" i="1"/>
  <c r="CL74" i="1"/>
  <c r="CL76" i="1"/>
  <c r="CL89" i="1"/>
  <c r="CL97" i="1"/>
  <c r="CL83" i="1"/>
  <c r="CL91" i="1"/>
  <c r="CL99" i="1"/>
  <c r="CL103" i="1"/>
  <c r="CL105" i="1"/>
  <c r="CL107" i="1"/>
  <c r="CL109" i="1"/>
  <c r="CL111" i="1"/>
  <c r="CL113" i="1"/>
  <c r="CL115" i="1"/>
  <c r="CL117" i="1"/>
  <c r="CL119" i="1"/>
  <c r="CL121" i="1"/>
  <c r="CL60" i="1"/>
  <c r="CL85" i="1"/>
  <c r="CL93" i="1"/>
  <c r="CL101" i="1"/>
  <c r="CL68" i="1"/>
  <c r="CL108" i="1"/>
  <c r="CL116" i="1"/>
  <c r="CL122" i="1"/>
  <c r="CL124" i="1"/>
  <c r="CL126" i="1"/>
  <c r="CL128" i="1"/>
  <c r="CL130" i="1"/>
  <c r="CL132" i="1"/>
  <c r="CL134" i="1"/>
  <c r="CL136" i="1"/>
  <c r="CL138" i="1"/>
  <c r="CL140" i="1"/>
  <c r="CL142" i="1"/>
  <c r="CL144" i="1"/>
  <c r="CL146" i="1"/>
  <c r="CL148" i="1"/>
  <c r="CL150" i="1"/>
  <c r="CL152" i="1"/>
  <c r="CL154" i="1"/>
  <c r="CL156" i="1"/>
  <c r="CL158" i="1"/>
  <c r="CL160" i="1"/>
  <c r="CL162" i="1"/>
  <c r="CL164" i="1"/>
  <c r="CL166" i="1"/>
  <c r="CL102" i="1"/>
  <c r="CL110" i="1"/>
  <c r="CL118" i="1"/>
  <c r="CL87" i="1"/>
  <c r="CL104" i="1"/>
  <c r="CL112" i="1"/>
  <c r="CL120" i="1"/>
  <c r="CL123" i="1"/>
  <c r="CL125" i="1"/>
  <c r="CL127" i="1"/>
  <c r="CL129" i="1"/>
  <c r="CL131" i="1"/>
  <c r="CL133" i="1"/>
  <c r="CL135" i="1"/>
  <c r="CL137" i="1"/>
  <c r="CL139" i="1"/>
  <c r="CL141" i="1"/>
  <c r="CL143" i="1"/>
  <c r="CL145" i="1"/>
  <c r="CL147" i="1"/>
  <c r="CL149" i="1"/>
  <c r="CL151" i="1"/>
  <c r="CL153" i="1"/>
  <c r="CL155" i="1"/>
  <c r="CL157" i="1"/>
  <c r="CL159" i="1"/>
  <c r="CL161" i="1"/>
  <c r="CL163" i="1"/>
  <c r="CL165" i="1"/>
  <c r="CL167" i="1"/>
  <c r="CL106" i="1"/>
  <c r="CL168" i="1"/>
  <c r="CL170" i="1"/>
  <c r="CL172" i="1"/>
  <c r="CL174" i="1"/>
  <c r="CL176" i="1"/>
  <c r="CL178" i="1"/>
  <c r="CL180" i="1"/>
  <c r="CL182" i="1"/>
  <c r="CL184" i="1"/>
  <c r="CL186" i="1"/>
  <c r="CL188" i="1"/>
  <c r="CL190" i="1"/>
  <c r="CL192" i="1"/>
  <c r="CL194" i="1"/>
  <c r="CL196" i="1"/>
  <c r="CL198" i="1"/>
  <c r="CL200" i="1"/>
  <c r="CL202" i="1"/>
  <c r="CL204" i="1"/>
  <c r="CL206" i="1"/>
  <c r="CL114" i="1"/>
  <c r="CL175" i="1"/>
  <c r="CL183" i="1"/>
  <c r="CL191" i="1"/>
  <c r="CL199" i="1"/>
  <c r="CL95" i="1"/>
  <c r="CL169" i="1"/>
  <c r="CL177" i="1"/>
  <c r="CL185" i="1"/>
  <c r="CL193" i="1"/>
  <c r="CL201" i="1"/>
  <c r="CL208" i="1"/>
  <c r="CL210" i="1"/>
  <c r="CL212" i="1"/>
  <c r="CL214" i="1"/>
  <c r="CL173" i="1"/>
  <c r="CL181" i="1"/>
  <c r="CL189" i="1"/>
  <c r="CL197" i="1"/>
  <c r="CL205" i="1"/>
  <c r="CL207" i="1"/>
  <c r="CL209" i="1"/>
  <c r="CL211" i="1"/>
  <c r="CL213" i="1"/>
  <c r="CL215" i="1"/>
  <c r="CL171" i="1"/>
  <c r="CL179" i="1"/>
  <c r="CL187" i="1"/>
  <c r="CL195" i="1"/>
  <c r="CL203" i="1"/>
  <c r="CK13" i="1"/>
  <c r="CL15" i="1"/>
  <c r="CL17" i="1"/>
  <c r="CL19" i="1"/>
  <c r="CL21" i="1"/>
  <c r="CL23" i="1"/>
  <c r="CL25" i="1"/>
  <c r="CL27" i="1"/>
  <c r="CL18" i="1"/>
  <c r="CL26" i="1"/>
  <c r="CL28" i="1"/>
  <c r="CL30" i="1"/>
  <c r="CL32" i="1"/>
  <c r="CL16" i="1"/>
  <c r="CL24" i="1"/>
  <c r="CL20" i="1"/>
  <c r="CL22" i="1"/>
  <c r="CL29" i="1"/>
  <c r="CL31" i="1"/>
  <c r="CL14" i="1"/>
  <c r="CM33" i="1" l="1"/>
  <c r="CM35" i="1"/>
  <c r="CM37" i="1"/>
  <c r="CM39" i="1"/>
  <c r="CM41" i="1"/>
  <c r="CM43" i="1"/>
  <c r="CM45" i="1"/>
  <c r="CM38" i="1"/>
  <c r="CM36" i="1"/>
  <c r="CM44" i="1"/>
  <c r="CM46" i="1"/>
  <c r="CM48" i="1"/>
  <c r="CM34" i="1"/>
  <c r="CM42" i="1"/>
  <c r="CM40" i="1"/>
  <c r="CM51" i="1"/>
  <c r="CM53" i="1"/>
  <c r="CM55" i="1"/>
  <c r="CM57" i="1"/>
  <c r="CM47" i="1"/>
  <c r="CM49" i="1"/>
  <c r="CM54" i="1"/>
  <c r="CM60" i="1"/>
  <c r="CM62" i="1"/>
  <c r="CM64" i="1"/>
  <c r="CM66" i="1"/>
  <c r="CM68" i="1"/>
  <c r="CM70" i="1"/>
  <c r="CM72" i="1"/>
  <c r="CM74" i="1"/>
  <c r="CM76" i="1"/>
  <c r="CM78" i="1"/>
  <c r="CM80" i="1"/>
  <c r="CM56" i="1"/>
  <c r="CM50" i="1"/>
  <c r="CM58" i="1"/>
  <c r="CM59" i="1"/>
  <c r="CM61" i="1"/>
  <c r="CM63" i="1"/>
  <c r="CM65" i="1"/>
  <c r="CM67" i="1"/>
  <c r="CM69" i="1"/>
  <c r="CM71" i="1"/>
  <c r="CM73" i="1"/>
  <c r="CM75" i="1"/>
  <c r="CM77" i="1"/>
  <c r="CM79" i="1"/>
  <c r="CM81" i="1"/>
  <c r="CM83" i="1"/>
  <c r="CM85" i="1"/>
  <c r="CM87" i="1"/>
  <c r="CM89" i="1"/>
  <c r="CM91" i="1"/>
  <c r="CM93" i="1"/>
  <c r="CM95" i="1"/>
  <c r="CM97" i="1"/>
  <c r="CM99" i="1"/>
  <c r="CM101" i="1"/>
  <c r="CM52" i="1"/>
  <c r="CM82" i="1"/>
  <c r="CM84" i="1"/>
  <c r="CM86" i="1"/>
  <c r="CM88" i="1"/>
  <c r="CM90" i="1"/>
  <c r="CM92" i="1"/>
  <c r="CM94" i="1"/>
  <c r="CM96" i="1"/>
  <c r="CM98" i="1"/>
  <c r="CM100" i="1"/>
  <c r="CM102" i="1"/>
  <c r="CM104" i="1"/>
  <c r="CM106" i="1"/>
  <c r="CM108" i="1"/>
  <c r="CM110" i="1"/>
  <c r="CM112" i="1"/>
  <c r="CM114" i="1"/>
  <c r="CM116" i="1"/>
  <c r="CM118" i="1"/>
  <c r="CM120" i="1"/>
  <c r="CM103" i="1"/>
  <c r="CM105" i="1"/>
  <c r="CM107" i="1"/>
  <c r="CM109" i="1"/>
  <c r="CM111" i="1"/>
  <c r="CM113" i="1"/>
  <c r="CM115" i="1"/>
  <c r="CM117" i="1"/>
  <c r="CM119" i="1"/>
  <c r="CM121" i="1"/>
  <c r="CM122" i="1"/>
  <c r="CM124" i="1"/>
  <c r="CM126" i="1"/>
  <c r="CM128" i="1"/>
  <c r="CM130" i="1"/>
  <c r="CM132" i="1"/>
  <c r="CM134" i="1"/>
  <c r="CM136" i="1"/>
  <c r="CM138" i="1"/>
  <c r="CM140" i="1"/>
  <c r="CM142" i="1"/>
  <c r="CM144" i="1"/>
  <c r="CM146" i="1"/>
  <c r="CM148" i="1"/>
  <c r="CM150" i="1"/>
  <c r="CM152" i="1"/>
  <c r="CM154" i="1"/>
  <c r="CM156" i="1"/>
  <c r="CM158" i="1"/>
  <c r="CM160" i="1"/>
  <c r="CM162" i="1"/>
  <c r="CM164" i="1"/>
  <c r="CM166" i="1"/>
  <c r="CM127" i="1"/>
  <c r="CM135" i="1"/>
  <c r="CM143" i="1"/>
  <c r="CM151" i="1"/>
  <c r="CM159" i="1"/>
  <c r="CM167" i="1"/>
  <c r="CM169" i="1"/>
  <c r="CM171" i="1"/>
  <c r="CM173" i="1"/>
  <c r="CM175" i="1"/>
  <c r="CM177" i="1"/>
  <c r="CM179" i="1"/>
  <c r="CM181" i="1"/>
  <c r="CM183" i="1"/>
  <c r="CM185" i="1"/>
  <c r="CM187" i="1"/>
  <c r="CM189" i="1"/>
  <c r="CM191" i="1"/>
  <c r="CM193" i="1"/>
  <c r="CM195" i="1"/>
  <c r="CM197" i="1"/>
  <c r="CM199" i="1"/>
  <c r="CM201" i="1"/>
  <c r="CM203" i="1"/>
  <c r="CM205" i="1"/>
  <c r="CM129" i="1"/>
  <c r="CM137" i="1"/>
  <c r="CM145" i="1"/>
  <c r="CM153" i="1"/>
  <c r="CM161" i="1"/>
  <c r="CM123" i="1"/>
  <c r="CM131" i="1"/>
  <c r="CM139" i="1"/>
  <c r="CM147" i="1"/>
  <c r="CM155" i="1"/>
  <c r="CM163" i="1"/>
  <c r="CM168" i="1"/>
  <c r="CM170" i="1"/>
  <c r="CM172" i="1"/>
  <c r="CM174" i="1"/>
  <c r="CM176" i="1"/>
  <c r="CM178" i="1"/>
  <c r="CM180" i="1"/>
  <c r="CM182" i="1"/>
  <c r="CM184" i="1"/>
  <c r="CM186" i="1"/>
  <c r="CM188" i="1"/>
  <c r="CM190" i="1"/>
  <c r="CM192" i="1"/>
  <c r="CM194" i="1"/>
  <c r="CM196" i="1"/>
  <c r="CM198" i="1"/>
  <c r="CM200" i="1"/>
  <c r="CM202" i="1"/>
  <c r="CM204" i="1"/>
  <c r="CM206" i="1"/>
  <c r="CM125" i="1"/>
  <c r="CM157" i="1"/>
  <c r="CM207" i="1"/>
  <c r="CM209" i="1"/>
  <c r="CM211" i="1"/>
  <c r="CM213" i="1"/>
  <c r="CM215" i="1"/>
  <c r="CM133" i="1"/>
  <c r="CM165" i="1"/>
  <c r="CM149" i="1"/>
  <c r="CM141" i="1"/>
  <c r="CM208" i="1"/>
  <c r="CM210" i="1"/>
  <c r="CM212" i="1"/>
  <c r="CM214" i="1"/>
  <c r="CL13" i="1"/>
  <c r="CM16" i="1"/>
  <c r="CM18" i="1"/>
  <c r="CM20" i="1"/>
  <c r="CM22" i="1"/>
  <c r="CM24" i="1"/>
  <c r="CM26" i="1"/>
  <c r="CM15" i="1"/>
  <c r="CM17" i="1"/>
  <c r="CM19" i="1"/>
  <c r="CM21" i="1"/>
  <c r="CM23" i="1"/>
  <c r="CM25" i="1"/>
  <c r="CM27" i="1"/>
  <c r="CM29" i="1"/>
  <c r="CM31" i="1"/>
  <c r="CM28" i="1"/>
  <c r="CM30" i="1"/>
  <c r="CM32" i="1"/>
  <c r="CM14" i="1"/>
  <c r="CN39" i="1" l="1"/>
  <c r="CN40" i="1"/>
  <c r="CN47" i="1"/>
  <c r="CN49" i="1"/>
  <c r="CN33" i="1"/>
  <c r="CN37" i="1"/>
  <c r="CN38" i="1"/>
  <c r="CN45" i="1"/>
  <c r="CN35" i="1"/>
  <c r="CN36" i="1"/>
  <c r="CN43" i="1"/>
  <c r="CN44" i="1"/>
  <c r="CN46" i="1"/>
  <c r="CN48" i="1"/>
  <c r="CN34" i="1"/>
  <c r="CN50" i="1"/>
  <c r="CN52" i="1"/>
  <c r="CN54" i="1"/>
  <c r="CN56" i="1"/>
  <c r="CN58" i="1"/>
  <c r="CN41" i="1"/>
  <c r="CN51" i="1"/>
  <c r="CN53" i="1"/>
  <c r="CN55" i="1"/>
  <c r="CN57" i="1"/>
  <c r="CN60" i="1"/>
  <c r="CN62" i="1"/>
  <c r="CN64" i="1"/>
  <c r="CN66" i="1"/>
  <c r="CN68" i="1"/>
  <c r="CN70" i="1"/>
  <c r="CN72" i="1"/>
  <c r="CN74" i="1"/>
  <c r="CN76" i="1"/>
  <c r="CN78" i="1"/>
  <c r="CN80" i="1"/>
  <c r="CN42" i="1"/>
  <c r="CN65" i="1"/>
  <c r="CN73" i="1"/>
  <c r="CN81" i="1"/>
  <c r="CN59" i="1"/>
  <c r="CN67" i="1"/>
  <c r="CN75" i="1"/>
  <c r="CN83" i="1"/>
  <c r="CN85" i="1"/>
  <c r="CN87" i="1"/>
  <c r="CN89" i="1"/>
  <c r="CN91" i="1"/>
  <c r="CN93" i="1"/>
  <c r="CN95" i="1"/>
  <c r="CN97" i="1"/>
  <c r="CN99" i="1"/>
  <c r="CN101" i="1"/>
  <c r="CN61" i="1"/>
  <c r="CN69" i="1"/>
  <c r="CN77" i="1"/>
  <c r="CN71" i="1"/>
  <c r="CN84" i="1"/>
  <c r="CN92" i="1"/>
  <c r="CN100" i="1"/>
  <c r="CN79" i="1"/>
  <c r="CN86" i="1"/>
  <c r="CN94" i="1"/>
  <c r="CN102" i="1"/>
  <c r="CN104" i="1"/>
  <c r="CN106" i="1"/>
  <c r="CN108" i="1"/>
  <c r="CN110" i="1"/>
  <c r="CN112" i="1"/>
  <c r="CN114" i="1"/>
  <c r="CN116" i="1"/>
  <c r="CN118" i="1"/>
  <c r="CN120" i="1"/>
  <c r="CN88" i="1"/>
  <c r="CN96" i="1"/>
  <c r="CN98" i="1"/>
  <c r="CN103" i="1"/>
  <c r="CN111" i="1"/>
  <c r="CN119" i="1"/>
  <c r="CN123" i="1"/>
  <c r="CN125" i="1"/>
  <c r="CN127" i="1"/>
  <c r="CN129" i="1"/>
  <c r="CN131" i="1"/>
  <c r="CN133" i="1"/>
  <c r="CN135" i="1"/>
  <c r="CN137" i="1"/>
  <c r="CN139" i="1"/>
  <c r="CN141" i="1"/>
  <c r="CN143" i="1"/>
  <c r="CN145" i="1"/>
  <c r="CN147" i="1"/>
  <c r="CN149" i="1"/>
  <c r="CN151" i="1"/>
  <c r="CN153" i="1"/>
  <c r="CN155" i="1"/>
  <c r="CN157" i="1"/>
  <c r="CN159" i="1"/>
  <c r="CN161" i="1"/>
  <c r="CN163" i="1"/>
  <c r="CN165" i="1"/>
  <c r="CN105" i="1"/>
  <c r="CN113" i="1"/>
  <c r="CN121" i="1"/>
  <c r="CN63" i="1"/>
  <c r="CN82" i="1"/>
  <c r="CN107" i="1"/>
  <c r="CN115" i="1"/>
  <c r="CN122" i="1"/>
  <c r="CN124" i="1"/>
  <c r="CN126" i="1"/>
  <c r="CN128" i="1"/>
  <c r="CN130" i="1"/>
  <c r="CN132" i="1"/>
  <c r="CN134" i="1"/>
  <c r="CN136" i="1"/>
  <c r="CN138" i="1"/>
  <c r="CN140" i="1"/>
  <c r="CN142" i="1"/>
  <c r="CN144" i="1"/>
  <c r="CN146" i="1"/>
  <c r="CN148" i="1"/>
  <c r="CN150" i="1"/>
  <c r="CN152" i="1"/>
  <c r="CN154" i="1"/>
  <c r="CN156" i="1"/>
  <c r="CN158" i="1"/>
  <c r="CN160" i="1"/>
  <c r="CN162" i="1"/>
  <c r="CN164" i="1"/>
  <c r="CN166" i="1"/>
  <c r="CN90" i="1"/>
  <c r="CN167" i="1"/>
  <c r="CN169" i="1"/>
  <c r="CN171" i="1"/>
  <c r="CN173" i="1"/>
  <c r="CN175" i="1"/>
  <c r="CN177" i="1"/>
  <c r="CN179" i="1"/>
  <c r="CN181" i="1"/>
  <c r="CN183" i="1"/>
  <c r="CN185" i="1"/>
  <c r="CN187" i="1"/>
  <c r="CN189" i="1"/>
  <c r="CN191" i="1"/>
  <c r="CN193" i="1"/>
  <c r="CN195" i="1"/>
  <c r="CN197" i="1"/>
  <c r="CN199" i="1"/>
  <c r="CN201" i="1"/>
  <c r="CN203" i="1"/>
  <c r="CN205" i="1"/>
  <c r="CN109" i="1"/>
  <c r="CN117" i="1"/>
  <c r="CN170" i="1"/>
  <c r="CN178" i="1"/>
  <c r="CN186" i="1"/>
  <c r="CN194" i="1"/>
  <c r="CN202" i="1"/>
  <c r="CN172" i="1"/>
  <c r="CN180" i="1"/>
  <c r="CN188" i="1"/>
  <c r="CN196" i="1"/>
  <c r="CN204" i="1"/>
  <c r="CN207" i="1"/>
  <c r="CN209" i="1"/>
  <c r="CN211" i="1"/>
  <c r="CN213" i="1"/>
  <c r="CN215" i="1"/>
  <c r="CN168" i="1"/>
  <c r="CN176" i="1"/>
  <c r="CN184" i="1"/>
  <c r="CN192" i="1"/>
  <c r="CN200" i="1"/>
  <c r="CN208" i="1"/>
  <c r="CN210" i="1"/>
  <c r="CN212" i="1"/>
  <c r="CN214" i="1"/>
  <c r="CN174" i="1"/>
  <c r="CN182" i="1"/>
  <c r="CN190" i="1"/>
  <c r="CN198" i="1"/>
  <c r="CN206" i="1"/>
  <c r="CN16" i="1"/>
  <c r="CN18" i="1"/>
  <c r="CN20" i="1"/>
  <c r="CN22" i="1"/>
  <c r="CN24" i="1"/>
  <c r="CN26" i="1"/>
  <c r="CN21" i="1"/>
  <c r="CN29" i="1"/>
  <c r="CN31" i="1"/>
  <c r="CN19" i="1"/>
  <c r="CN27" i="1"/>
  <c r="CN15" i="1"/>
  <c r="CN23" i="1"/>
  <c r="CN17" i="1"/>
  <c r="CN25" i="1"/>
  <c r="CN28" i="1"/>
  <c r="CN30" i="1"/>
  <c r="CN32" i="1"/>
  <c r="CN14" i="1"/>
  <c r="CM13" i="1"/>
  <c r="CN13" i="1" l="1"/>
  <c r="BK121" i="1" l="1"/>
  <c r="BK9" i="1" s="1"/>
  <c r="BK13" i="1" l="1"/>
  <c r="BQ216" i="1" l="1"/>
  <c r="BR216" i="1"/>
  <c r="BS216" i="1"/>
  <c r="BT216" i="1"/>
  <c r="BU216" i="1"/>
  <c r="BV216" i="1"/>
  <c r="BW216" i="1"/>
  <c r="BX216" i="1"/>
  <c r="BY216" i="1"/>
  <c r="BZ216" i="1"/>
  <c r="CA216" i="1"/>
  <c r="CB216" i="1"/>
  <c r="J216" i="1" l="1"/>
  <c r="A205" i="1" l="1"/>
  <c r="A203" i="1"/>
  <c r="A201" i="1"/>
  <c r="A182" i="1"/>
  <c r="A171" i="1"/>
  <c r="A170" i="1"/>
  <c r="AG21" i="1" l="1"/>
  <c r="AG13" i="1" s="1"/>
  <c r="A82" i="1"/>
  <c r="A66" i="1"/>
  <c r="A60" i="1"/>
  <c r="A50" i="1"/>
  <c r="A43" i="1"/>
  <c r="I597" i="12" l="1"/>
  <c r="I596" i="12"/>
  <c r="I595" i="12"/>
  <c r="I594" i="12"/>
  <c r="I593" i="12"/>
  <c r="I592" i="12"/>
  <c r="I591" i="12"/>
  <c r="I590" i="12"/>
  <c r="I589" i="12"/>
  <c r="I588" i="12"/>
  <c r="I587" i="12"/>
  <c r="I586" i="12"/>
  <c r="I585" i="12"/>
  <c r="I584" i="12"/>
  <c r="I583" i="12"/>
  <c r="I582" i="12"/>
  <c r="I581" i="12"/>
  <c r="I580" i="12"/>
  <c r="I579" i="12"/>
  <c r="I578" i="12"/>
  <c r="I577" i="12"/>
  <c r="I576" i="12"/>
  <c r="I575" i="12"/>
  <c r="I574" i="12"/>
  <c r="I573" i="12"/>
  <c r="I572" i="12"/>
  <c r="I571" i="12"/>
  <c r="I570" i="12"/>
  <c r="I569" i="12"/>
  <c r="I568" i="12"/>
  <c r="I567" i="12"/>
  <c r="I566" i="12"/>
  <c r="I565" i="12"/>
  <c r="I564" i="12"/>
  <c r="I563" i="12"/>
  <c r="I562" i="12"/>
  <c r="I561" i="12"/>
  <c r="I560" i="12"/>
  <c r="I559" i="12"/>
  <c r="I558" i="12"/>
  <c r="I557" i="12"/>
  <c r="I556" i="12"/>
  <c r="I555" i="12"/>
  <c r="I554" i="12"/>
  <c r="I553" i="12"/>
  <c r="I552" i="12"/>
  <c r="I551" i="12"/>
  <c r="I550" i="12"/>
  <c r="I549" i="12"/>
  <c r="I548" i="12"/>
  <c r="I547" i="12"/>
  <c r="I546" i="12"/>
  <c r="I545" i="12"/>
  <c r="I544" i="12"/>
  <c r="I543" i="12"/>
  <c r="I542" i="12"/>
  <c r="I541" i="12"/>
  <c r="I540" i="12"/>
  <c r="I539" i="12"/>
  <c r="I538" i="12"/>
  <c r="I537" i="12"/>
  <c r="I536" i="12"/>
  <c r="I535" i="12"/>
  <c r="I534" i="12"/>
  <c r="I533" i="12"/>
  <c r="I532" i="12"/>
  <c r="I531" i="12"/>
  <c r="I530" i="12"/>
  <c r="I529" i="12"/>
  <c r="I528" i="12"/>
  <c r="I527" i="12"/>
  <c r="I526" i="12"/>
  <c r="I525" i="12"/>
  <c r="I524" i="12"/>
  <c r="I523" i="12"/>
  <c r="I522" i="12"/>
  <c r="I521" i="12"/>
  <c r="I520" i="12"/>
  <c r="I519" i="12"/>
  <c r="I518" i="12"/>
  <c r="I517" i="12"/>
  <c r="I516" i="12"/>
  <c r="I515" i="12"/>
  <c r="I514" i="12"/>
  <c r="I513" i="12"/>
  <c r="I512" i="12"/>
  <c r="I511" i="12"/>
  <c r="I510" i="12"/>
  <c r="I509" i="12"/>
  <c r="I508" i="12"/>
  <c r="I507" i="12"/>
  <c r="I506" i="12"/>
  <c r="I505" i="12"/>
  <c r="I504" i="12"/>
  <c r="I503" i="12"/>
  <c r="I502" i="12"/>
  <c r="I501" i="12"/>
  <c r="I500" i="12"/>
  <c r="I499" i="12"/>
  <c r="I498" i="12"/>
  <c r="I497" i="12"/>
  <c r="I496" i="12"/>
  <c r="I495" i="12"/>
  <c r="I494" i="12"/>
  <c r="I493" i="12"/>
  <c r="I492" i="12"/>
  <c r="I491" i="12"/>
  <c r="I490" i="12"/>
  <c r="I489" i="12"/>
  <c r="I488" i="12"/>
  <c r="I487" i="12"/>
  <c r="I486" i="12"/>
  <c r="I485" i="12"/>
  <c r="I484" i="12"/>
  <c r="I483" i="12"/>
  <c r="I482" i="12"/>
  <c r="I481" i="12"/>
  <c r="I480" i="12"/>
  <c r="I479" i="12"/>
  <c r="I478" i="12"/>
  <c r="I477" i="12"/>
  <c r="I476" i="12"/>
  <c r="I475" i="12"/>
  <c r="I474" i="12"/>
  <c r="I473" i="12"/>
  <c r="I472" i="12"/>
  <c r="I471" i="12"/>
  <c r="I470" i="12"/>
  <c r="I469" i="12"/>
  <c r="I468" i="12"/>
  <c r="I467" i="12"/>
  <c r="I466" i="12"/>
  <c r="I465" i="12"/>
  <c r="I464" i="12"/>
  <c r="I463" i="12"/>
  <c r="I462" i="12"/>
  <c r="I461" i="12"/>
  <c r="I460" i="12"/>
  <c r="I459" i="12"/>
  <c r="I458" i="12"/>
  <c r="I457" i="12"/>
  <c r="I456" i="12"/>
  <c r="I455" i="12"/>
  <c r="I454" i="12"/>
  <c r="I453" i="12"/>
  <c r="I452" i="12"/>
  <c r="I451" i="12"/>
  <c r="I450" i="12"/>
  <c r="I449" i="12"/>
  <c r="I448" i="12"/>
  <c r="I447" i="12"/>
  <c r="I446" i="12"/>
  <c r="I445" i="12"/>
  <c r="I444" i="12"/>
  <c r="I443" i="12"/>
  <c r="I442" i="12"/>
  <c r="I441" i="12"/>
  <c r="I440" i="12"/>
  <c r="I439" i="12"/>
  <c r="I438" i="12"/>
  <c r="I437" i="12"/>
  <c r="I436" i="12"/>
  <c r="I435" i="12"/>
  <c r="I434" i="12"/>
  <c r="I433" i="12"/>
  <c r="I432" i="12"/>
  <c r="I431" i="12"/>
  <c r="I430" i="12"/>
  <c r="I429" i="12"/>
  <c r="I428" i="12"/>
  <c r="I427" i="12"/>
  <c r="I426" i="12"/>
  <c r="I425" i="12"/>
  <c r="I424" i="12"/>
  <c r="I423" i="12"/>
  <c r="I422" i="12"/>
  <c r="I421" i="12"/>
  <c r="I420" i="12"/>
  <c r="I419" i="12"/>
  <c r="I418" i="12"/>
  <c r="I417" i="12"/>
  <c r="I416" i="12"/>
  <c r="I415" i="12"/>
  <c r="I414" i="12"/>
  <c r="I413" i="12"/>
  <c r="I412" i="12"/>
  <c r="I411" i="12"/>
  <c r="I410" i="12"/>
  <c r="I409" i="12"/>
  <c r="I408" i="12"/>
  <c r="I407" i="12"/>
  <c r="I406" i="12"/>
  <c r="I405" i="12"/>
  <c r="I404" i="12"/>
  <c r="I403" i="12"/>
  <c r="I402" i="12"/>
  <c r="I401" i="12"/>
  <c r="I400" i="12"/>
  <c r="I399" i="12"/>
  <c r="I398" i="12"/>
  <c r="I397" i="12"/>
  <c r="I396" i="12"/>
  <c r="I395" i="12"/>
  <c r="I394" i="12"/>
  <c r="I393" i="12"/>
  <c r="I392" i="12"/>
  <c r="I391" i="12"/>
  <c r="I390" i="12"/>
  <c r="I389" i="12"/>
  <c r="I388" i="12"/>
  <c r="I387" i="12"/>
  <c r="I386" i="12"/>
  <c r="I385" i="12"/>
  <c r="I384" i="12"/>
  <c r="I383" i="12"/>
  <c r="I382" i="12"/>
  <c r="I381" i="12"/>
  <c r="I380" i="12"/>
  <c r="I379" i="12"/>
  <c r="I378" i="12"/>
  <c r="I377" i="12"/>
  <c r="I376" i="12"/>
  <c r="I375" i="12"/>
  <c r="I374" i="12"/>
  <c r="I373" i="12"/>
  <c r="I372" i="12"/>
  <c r="I371" i="12"/>
  <c r="I370" i="12"/>
  <c r="I369" i="12"/>
  <c r="I368" i="12"/>
  <c r="I367" i="12"/>
  <c r="I366" i="12"/>
  <c r="I365" i="12"/>
  <c r="I364" i="12"/>
  <c r="I363" i="12"/>
  <c r="I362" i="12"/>
  <c r="I361" i="12"/>
  <c r="I360" i="12"/>
  <c r="I359" i="12"/>
  <c r="I358" i="12"/>
  <c r="I357" i="12"/>
  <c r="I356" i="12"/>
  <c r="I355" i="12"/>
  <c r="I354" i="12"/>
  <c r="I353" i="12"/>
  <c r="I352" i="12"/>
  <c r="I351" i="12"/>
  <c r="I350" i="12"/>
  <c r="I349" i="12"/>
  <c r="I348" i="12"/>
  <c r="I347" i="12"/>
  <c r="I346" i="12"/>
  <c r="I345" i="12"/>
  <c r="I344" i="12"/>
  <c r="I343" i="12"/>
  <c r="I342" i="12"/>
  <c r="I341" i="12"/>
  <c r="I340" i="12"/>
  <c r="I339" i="12"/>
  <c r="I338" i="12"/>
  <c r="I337" i="12"/>
  <c r="I336" i="12"/>
  <c r="I335" i="12"/>
  <c r="I334" i="12"/>
  <c r="I333" i="12"/>
  <c r="I332" i="12"/>
  <c r="I331" i="12"/>
  <c r="I330" i="12"/>
  <c r="I329" i="12"/>
  <c r="I328" i="12"/>
  <c r="I327" i="12"/>
  <c r="I326" i="12"/>
  <c r="I325" i="12"/>
  <c r="I324" i="12"/>
  <c r="I323" i="12"/>
  <c r="I322" i="12"/>
  <c r="I321" i="12"/>
  <c r="I320" i="12"/>
  <c r="I319" i="12"/>
  <c r="I318" i="12"/>
  <c r="I317" i="12"/>
  <c r="I316" i="12"/>
  <c r="I315" i="12"/>
  <c r="I314" i="12"/>
  <c r="I313" i="12"/>
  <c r="I312" i="12"/>
  <c r="I311" i="12"/>
  <c r="I310" i="12"/>
  <c r="I309" i="12"/>
  <c r="I308" i="12"/>
  <c r="I307" i="12"/>
  <c r="I306" i="12"/>
  <c r="I305" i="12"/>
  <c r="I304" i="12"/>
  <c r="I303" i="12"/>
  <c r="I302" i="12"/>
  <c r="I301" i="12"/>
  <c r="I300" i="12"/>
  <c r="I299" i="12"/>
  <c r="I298" i="12"/>
  <c r="I297" i="12"/>
  <c r="I296" i="12"/>
  <c r="I295" i="12"/>
  <c r="I294" i="12"/>
  <c r="I293" i="12"/>
  <c r="I292" i="12"/>
  <c r="I291" i="12"/>
  <c r="I290" i="12"/>
  <c r="I289" i="12"/>
  <c r="I288" i="12"/>
  <c r="I287" i="12"/>
  <c r="I286" i="12"/>
  <c r="I285" i="12"/>
  <c r="I284" i="12"/>
  <c r="I283" i="12"/>
  <c r="I282" i="12"/>
  <c r="I281" i="12"/>
  <c r="I280" i="12"/>
  <c r="I279" i="12"/>
  <c r="I278" i="12"/>
  <c r="I277" i="12"/>
  <c r="I276" i="12"/>
  <c r="I275" i="12"/>
  <c r="I274" i="12"/>
  <c r="I273" i="12"/>
  <c r="I272" i="12"/>
  <c r="I271" i="12"/>
  <c r="I270" i="12"/>
  <c r="I269" i="12"/>
  <c r="I268" i="12"/>
  <c r="I267" i="12"/>
  <c r="I266" i="12"/>
  <c r="I265" i="12"/>
  <c r="I264" i="12"/>
  <c r="I263" i="12"/>
  <c r="I262" i="12"/>
  <c r="I261" i="12"/>
  <c r="I260" i="12"/>
  <c r="I259" i="12"/>
  <c r="I258" i="12"/>
  <c r="I257" i="12"/>
  <c r="I256" i="12"/>
  <c r="I255" i="12"/>
  <c r="I254" i="12"/>
  <c r="I253" i="12"/>
  <c r="I252" i="12"/>
  <c r="I251" i="12"/>
  <c r="I250" i="12"/>
  <c r="I249" i="12"/>
  <c r="I248" i="12"/>
  <c r="I247" i="12"/>
  <c r="I246" i="12"/>
  <c r="I245" i="12"/>
  <c r="I244" i="12"/>
  <c r="I243" i="12"/>
  <c r="I242" i="12"/>
  <c r="I241" i="12"/>
  <c r="I240" i="12"/>
  <c r="I239" i="12"/>
  <c r="I238" i="12"/>
  <c r="I237" i="12"/>
  <c r="I236" i="12"/>
  <c r="I235" i="12"/>
  <c r="I234" i="12"/>
  <c r="I233" i="12"/>
  <c r="I232" i="12"/>
  <c r="I231" i="12"/>
  <c r="I230" i="12"/>
  <c r="I229" i="12"/>
  <c r="I228" i="12"/>
  <c r="I227" i="12"/>
  <c r="I226" i="12"/>
  <c r="I225" i="12"/>
  <c r="I224" i="12"/>
  <c r="I223" i="12"/>
  <c r="I222" i="12"/>
  <c r="I221" i="12"/>
  <c r="I220" i="12"/>
  <c r="I219" i="12"/>
  <c r="I218" i="12"/>
  <c r="I217" i="12"/>
  <c r="I216" i="12"/>
  <c r="I215" i="12"/>
  <c r="I214" i="12"/>
  <c r="I213" i="12"/>
  <c r="I212" i="12"/>
  <c r="I211" i="12"/>
  <c r="I210" i="12"/>
  <c r="I209" i="12"/>
  <c r="I208" i="12"/>
  <c r="I207" i="12"/>
  <c r="I206" i="12"/>
  <c r="I205" i="12"/>
  <c r="I204" i="12"/>
  <c r="I203" i="12"/>
  <c r="I202" i="12"/>
  <c r="I201" i="12"/>
  <c r="I200" i="12"/>
  <c r="I199" i="12"/>
  <c r="I198" i="12"/>
  <c r="I197" i="12"/>
  <c r="I196" i="12"/>
  <c r="I195" i="12"/>
  <c r="I194" i="12"/>
  <c r="I193" i="12"/>
  <c r="I192" i="12"/>
  <c r="I191" i="12"/>
  <c r="I190" i="12"/>
  <c r="I189" i="12"/>
  <c r="I188" i="12"/>
  <c r="I187" i="12"/>
  <c r="I186" i="12"/>
  <c r="I185" i="12"/>
  <c r="I184" i="12"/>
  <c r="I183" i="12"/>
  <c r="I182" i="12"/>
  <c r="I181" i="12"/>
  <c r="I180" i="12"/>
  <c r="I179" i="12"/>
  <c r="I178" i="12"/>
  <c r="I177" i="12"/>
  <c r="I176" i="12"/>
  <c r="I175" i="12"/>
  <c r="I174" i="12"/>
  <c r="I173" i="12"/>
  <c r="I172" i="12"/>
  <c r="I171" i="12"/>
  <c r="I170" i="12"/>
  <c r="I169" i="12"/>
  <c r="I168" i="12"/>
  <c r="I167" i="12"/>
  <c r="I166" i="12"/>
  <c r="I165" i="12"/>
  <c r="I164" i="12"/>
  <c r="I163" i="12"/>
  <c r="I162" i="12"/>
  <c r="I161" i="12"/>
  <c r="I160" i="12"/>
  <c r="I159" i="12"/>
  <c r="I158" i="12"/>
  <c r="I157" i="12"/>
  <c r="I156" i="12"/>
  <c r="I155" i="12"/>
  <c r="I154" i="12"/>
  <c r="I153" i="12"/>
  <c r="I152" i="12"/>
  <c r="I151" i="12"/>
  <c r="I150" i="12"/>
  <c r="I149" i="12"/>
  <c r="I148" i="12"/>
  <c r="I147" i="12"/>
  <c r="I146" i="12"/>
  <c r="I145" i="12"/>
  <c r="I144" i="12"/>
  <c r="I143" i="12"/>
  <c r="I142" i="12"/>
  <c r="I141" i="12"/>
  <c r="I140" i="12"/>
  <c r="I139" i="12"/>
  <c r="I138" i="12"/>
  <c r="I137" i="12"/>
  <c r="I136" i="12"/>
  <c r="I135" i="12"/>
  <c r="I134" i="12"/>
  <c r="I133" i="12"/>
  <c r="I132" i="12"/>
  <c r="I131" i="12"/>
  <c r="I130" i="12"/>
  <c r="I129" i="12"/>
  <c r="I128" i="12"/>
  <c r="I127" i="12"/>
  <c r="I126" i="12"/>
  <c r="I125" i="12"/>
  <c r="I124" i="12"/>
  <c r="I123" i="12"/>
  <c r="I122" i="12"/>
  <c r="I121" i="12"/>
  <c r="I120" i="12"/>
  <c r="I119" i="12"/>
  <c r="I118" i="12"/>
  <c r="I117" i="12"/>
  <c r="I116" i="12"/>
  <c r="I115" i="12"/>
  <c r="I114" i="12"/>
  <c r="I113" i="12"/>
  <c r="I112" i="12"/>
  <c r="I111" i="12"/>
  <c r="I110" i="12"/>
  <c r="I109" i="12"/>
  <c r="I108" i="12"/>
  <c r="I107" i="12"/>
  <c r="I106" i="12"/>
  <c r="I105" i="12"/>
  <c r="I104" i="12"/>
  <c r="I103" i="12"/>
  <c r="I102" i="12"/>
  <c r="I101" i="12"/>
  <c r="I100" i="12"/>
  <c r="I99" i="12"/>
  <c r="I98" i="12"/>
  <c r="I97" i="12"/>
  <c r="I96" i="12"/>
  <c r="I95" i="12"/>
  <c r="I94" i="12"/>
  <c r="I93" i="12"/>
  <c r="I92" i="12"/>
  <c r="I91" i="12"/>
  <c r="I90" i="12"/>
  <c r="I89" i="12"/>
  <c r="I88" i="12"/>
  <c r="I87" i="12"/>
  <c r="I86" i="12"/>
  <c r="I85" i="12"/>
  <c r="I84" i="12"/>
  <c r="I83" i="12"/>
  <c r="I82" i="12"/>
  <c r="I81" i="12"/>
  <c r="I80" i="12"/>
  <c r="I79" i="12"/>
  <c r="I78" i="12"/>
  <c r="I77" i="12"/>
  <c r="I76" i="12"/>
  <c r="I75" i="12"/>
  <c r="I74" i="12"/>
  <c r="I73" i="12"/>
  <c r="I72" i="12"/>
  <c r="I71" i="12"/>
  <c r="I70" i="12"/>
  <c r="I69" i="12"/>
  <c r="I68" i="12"/>
  <c r="I67" i="12"/>
  <c r="I66" i="12"/>
  <c r="I65" i="12"/>
  <c r="I64" i="12"/>
  <c r="I63" i="12"/>
  <c r="I62" i="12"/>
  <c r="I61" i="12"/>
  <c r="I60" i="12"/>
  <c r="I59" i="12"/>
  <c r="I58" i="12"/>
  <c r="I57" i="12"/>
  <c r="I56" i="12"/>
  <c r="I55" i="12"/>
  <c r="I54" i="12"/>
  <c r="I53" i="12"/>
  <c r="I52" i="12"/>
  <c r="I51" i="12"/>
  <c r="I50" i="12"/>
  <c r="I49" i="12"/>
  <c r="I48" i="12"/>
  <c r="I47" i="12"/>
  <c r="I46" i="12"/>
  <c r="I45" i="12"/>
  <c r="I44" i="12"/>
  <c r="I43" i="12"/>
  <c r="I42" i="12"/>
  <c r="I41" i="12"/>
  <c r="I40" i="12"/>
  <c r="I39" i="12"/>
  <c r="I38" i="12"/>
  <c r="I37" i="12"/>
  <c r="I36" i="12"/>
  <c r="I35" i="12"/>
  <c r="I34" i="12"/>
  <c r="I33" i="12"/>
  <c r="I32" i="12"/>
  <c r="I31" i="12"/>
  <c r="I30" i="12"/>
  <c r="I29" i="12"/>
  <c r="I28" i="12"/>
  <c r="I27" i="12"/>
  <c r="I26" i="12"/>
  <c r="I25" i="12"/>
  <c r="I24" i="12"/>
  <c r="I23" i="12"/>
  <c r="I22" i="12"/>
  <c r="I21" i="12"/>
  <c r="I20" i="12"/>
  <c r="I19" i="12"/>
  <c r="I18" i="12"/>
  <c r="I17" i="12"/>
  <c r="I16" i="12"/>
  <c r="I15" i="12"/>
  <c r="I14" i="12"/>
  <c r="I13" i="12"/>
  <c r="I12" i="12"/>
  <c r="I11" i="12"/>
  <c r="I10" i="12"/>
  <c r="I9" i="12"/>
  <c r="I8" i="12"/>
  <c r="I7" i="12"/>
  <c r="I6" i="12"/>
  <c r="I5" i="12"/>
  <c r="I4" i="12"/>
  <c r="I3" i="12"/>
  <c r="I2" i="12"/>
  <c r="B111" i="1" l="1"/>
  <c r="AX13" i="1" l="1"/>
  <c r="BQ13" i="1"/>
  <c r="BS13" i="1"/>
  <c r="BR13" i="1"/>
  <c r="A199" i="1" l="1"/>
  <c r="A76" i="1" l="1"/>
  <c r="A68" i="1"/>
  <c r="A54" i="1"/>
  <c r="A36" i="1"/>
  <c r="CB13" i="1" l="1"/>
  <c r="CA13" i="1"/>
  <c r="BZ13" i="1"/>
  <c r="BY13" i="1"/>
  <c r="BX13" i="1"/>
  <c r="BW13" i="1"/>
  <c r="BV13" i="1"/>
  <c r="BU13" i="1"/>
  <c r="T45" i="1" l="1"/>
  <c r="T9" i="1" l="1"/>
  <c r="T13" i="1"/>
  <c r="W122" i="1"/>
  <c r="BH121" i="1"/>
  <c r="J121" i="1" s="1"/>
  <c r="I12" i="1" s="1"/>
  <c r="AF121" i="1"/>
  <c r="AF9" i="1" s="1"/>
  <c r="W121" i="1"/>
  <c r="BH9" i="1" l="1"/>
  <c r="W9" i="1"/>
  <c r="W13" i="1"/>
  <c r="AF13" i="1"/>
  <c r="BH13" i="1"/>
  <c r="S13" i="1" l="1"/>
  <c r="B74" i="1"/>
  <c r="B73" i="1"/>
  <c r="A29" i="1" l="1"/>
  <c r="A51" i="1"/>
  <c r="B15" i="1" l="1"/>
  <c r="B16" i="1"/>
  <c r="B17" i="1"/>
  <c r="B18" i="1"/>
  <c r="B19" i="1"/>
  <c r="B20" i="1"/>
  <c r="B41" i="1"/>
  <c r="B23" i="1"/>
  <c r="B25" i="1"/>
  <c r="B27" i="1"/>
  <c r="B28" i="1"/>
  <c r="B34" i="1"/>
  <c r="B35" i="1"/>
  <c r="B38" i="1"/>
  <c r="B42" i="1"/>
  <c r="B78" i="1"/>
  <c r="B44" i="1"/>
  <c r="B45" i="1"/>
  <c r="B46" i="1"/>
  <c r="B47" i="1"/>
  <c r="B48" i="1"/>
  <c r="B49" i="1"/>
  <c r="B50" i="1"/>
  <c r="B51" i="1"/>
  <c r="B52" i="1"/>
  <c r="B53" i="1"/>
  <c r="B54" i="1"/>
  <c r="B55" i="1"/>
  <c r="B56" i="1"/>
  <c r="B57" i="1"/>
  <c r="B58" i="1"/>
  <c r="B59" i="1"/>
  <c r="B60" i="1"/>
  <c r="B61" i="1"/>
  <c r="B14" i="1"/>
  <c r="A107" i="1" l="1"/>
  <c r="A105" i="1"/>
  <c r="A100" i="1"/>
  <c r="A98" i="1"/>
  <c r="A79" i="1"/>
  <c r="A40" i="1"/>
  <c r="B40" i="1" s="1"/>
  <c r="A37" i="1"/>
  <c r="B37" i="1" s="1"/>
  <c r="A33" i="1" l="1"/>
  <c r="B33" i="1" s="1"/>
  <c r="B146" i="1" l="1"/>
  <c r="B139" i="1"/>
  <c r="B127" i="1"/>
  <c r="B117" i="1"/>
  <c r="B116" i="1"/>
  <c r="B114" i="1"/>
  <c r="B96" i="1"/>
  <c r="B92" i="1"/>
  <c r="B91" i="1"/>
  <c r="B77" i="1"/>
  <c r="B75" i="1"/>
  <c r="B72" i="1"/>
  <c r="B68" i="1"/>
  <c r="B64" i="1"/>
  <c r="B63" i="1"/>
  <c r="A176" i="1" l="1"/>
  <c r="A211" i="1"/>
  <c r="A209" i="1"/>
  <c r="A26" i="1" l="1"/>
  <c r="B26" i="1" s="1"/>
  <c r="A24" i="1"/>
  <c r="B24" i="1" s="1"/>
  <c r="A181" i="1" l="1"/>
  <c r="A213" i="1" l="1"/>
  <c r="B21" i="1" l="1"/>
  <c r="A190" i="1" l="1"/>
  <c r="A189" i="1"/>
  <c r="A215" i="1" l="1"/>
  <c r="B215" i="1" s="1"/>
  <c r="A208" i="1"/>
  <c r="B208" i="1" s="1"/>
  <c r="A207" i="1"/>
  <c r="B207" i="1" s="1"/>
  <c r="A206" i="1"/>
  <c r="B206" i="1" s="1"/>
  <c r="B149" i="1" l="1"/>
  <c r="B214" i="1" l="1"/>
  <c r="B213" i="1"/>
  <c r="B212" i="1"/>
  <c r="B211" i="1"/>
  <c r="B210" i="1"/>
  <c r="B209" i="1"/>
  <c r="B205" i="1"/>
  <c r="B204" i="1"/>
  <c r="B203" i="1"/>
  <c r="A202" i="1"/>
  <c r="B202" i="1" s="1"/>
  <c r="B201" i="1"/>
  <c r="B200" i="1"/>
  <c r="B199" i="1"/>
  <c r="B198" i="1"/>
  <c r="A197" i="1"/>
  <c r="B197" i="1" s="1"/>
  <c r="B196" i="1"/>
  <c r="B195" i="1"/>
  <c r="A194" i="1"/>
  <c r="B194" i="1" s="1"/>
  <c r="B193" i="1"/>
  <c r="A192" i="1"/>
  <c r="B192" i="1" s="1"/>
  <c r="B191" i="1"/>
  <c r="B190" i="1"/>
  <c r="B189" i="1"/>
  <c r="A188" i="1"/>
  <c r="B188" i="1" s="1"/>
  <c r="B187" i="1"/>
  <c r="B186" i="1"/>
  <c r="B185" i="1"/>
  <c r="B184" i="1"/>
  <c r="B183" i="1"/>
  <c r="B182" i="1"/>
  <c r="B181" i="1"/>
  <c r="A180" i="1"/>
  <c r="B180" i="1" s="1"/>
  <c r="A178" i="1"/>
  <c r="B178" i="1" s="1"/>
  <c r="A177" i="1"/>
  <c r="B177" i="1" s="1"/>
  <c r="B176" i="1"/>
  <c r="A175" i="1"/>
  <c r="B175" i="1" s="1"/>
  <c r="A174" i="1"/>
  <c r="B174" i="1" s="1"/>
  <c r="B173" i="1"/>
  <c r="B172" i="1"/>
  <c r="B171" i="1"/>
  <c r="B170" i="1"/>
  <c r="B32" i="1"/>
  <c r="B31" i="1"/>
  <c r="B30" i="1"/>
  <c r="B29" i="1"/>
  <c r="B166" i="1"/>
  <c r="B165" i="1"/>
  <c r="B164" i="1"/>
  <c r="B163" i="1"/>
  <c r="B162" i="1"/>
  <c r="B161" i="1"/>
  <c r="B160" i="1"/>
  <c r="B159" i="1"/>
  <c r="B158" i="1"/>
  <c r="B157" i="1"/>
  <c r="B156" i="1"/>
  <c r="B155" i="1"/>
  <c r="B154" i="1"/>
  <c r="B153" i="1"/>
  <c r="B152" i="1"/>
  <c r="B142" i="1"/>
  <c r="B141" i="1"/>
  <c r="B137" i="1"/>
  <c r="B136" i="1"/>
  <c r="B135" i="1"/>
  <c r="B134" i="1"/>
  <c r="B126" i="1"/>
  <c r="B125" i="1"/>
  <c r="B124" i="1"/>
  <c r="B123" i="1"/>
  <c r="B122" i="1"/>
  <c r="B121" i="1"/>
  <c r="B120" i="1"/>
  <c r="B131" i="1"/>
  <c r="B130" i="1"/>
  <c r="B128" i="1"/>
  <c r="B119" i="1"/>
  <c r="B118" i="1"/>
  <c r="B115" i="1"/>
  <c r="B113" i="1"/>
  <c r="B112" i="1"/>
  <c r="B109" i="1"/>
  <c r="B108" i="1"/>
  <c r="B106" i="1"/>
  <c r="A104" i="1"/>
  <c r="B104" i="1" s="1"/>
  <c r="B103" i="1"/>
  <c r="B102" i="1"/>
  <c r="B101" i="1"/>
  <c r="B97" i="1"/>
  <c r="A95" i="1"/>
  <c r="B95" i="1" s="1"/>
  <c r="B94" i="1"/>
  <c r="B93" i="1"/>
  <c r="B90" i="1"/>
  <c r="B89" i="1"/>
  <c r="B88" i="1"/>
  <c r="A86" i="1"/>
  <c r="B86" i="1" s="1"/>
  <c r="B85" i="1"/>
  <c r="A84" i="1"/>
  <c r="B84" i="1" s="1"/>
  <c r="B83" i="1"/>
  <c r="B82" i="1"/>
  <c r="B81" i="1"/>
  <c r="A80" i="1"/>
  <c r="B80" i="1" s="1"/>
  <c r="B79" i="1"/>
  <c r="B76" i="1"/>
  <c r="B71" i="1"/>
  <c r="B70" i="1"/>
  <c r="B69" i="1"/>
  <c r="B67" i="1"/>
  <c r="B43" i="1"/>
  <c r="A39" i="1"/>
  <c r="B39" i="1" s="1"/>
  <c r="B36" i="1"/>
  <c r="BT13" i="1" l="1"/>
</calcChain>
</file>

<file path=xl/comments1.xml><?xml version="1.0" encoding="utf-8"?>
<comments xmlns="http://schemas.openxmlformats.org/spreadsheetml/2006/main">
  <authors>
    <author>ng76788</author>
    <author>FREITAS, Marlene (ATHOS AERONAUTIQUE)</author>
  </authors>
  <commentList>
    <comment ref="D1" authorId="0" shapeId="0">
      <text>
        <r>
          <rPr>
            <b/>
            <sz val="11"/>
            <color indexed="81"/>
            <rFont val="Tahoma"/>
            <family val="2"/>
          </rPr>
          <t>ng76788:</t>
        </r>
        <r>
          <rPr>
            <sz val="11"/>
            <color indexed="81"/>
            <rFont val="Tahoma"/>
            <family val="2"/>
          </rPr>
          <t xml:space="preserve">
Réappro PPG gris BAC 707 pour septembre</t>
        </r>
      </text>
    </comment>
    <comment ref="BP10" authorId="0" shapeId="0">
      <text>
        <r>
          <rPr>
            <b/>
            <sz val="9"/>
            <color indexed="81"/>
            <rFont val="Tahoma"/>
            <family val="2"/>
          </rPr>
          <t>ng76788:</t>
        </r>
        <r>
          <rPr>
            <sz val="9"/>
            <color indexed="81"/>
            <rFont val="Tahoma"/>
            <family val="2"/>
          </rPr>
          <t xml:space="preserve">
Ne pas effacer cette date !</t>
        </r>
      </text>
    </comment>
    <comment ref="BL12" authorId="0" shapeId="0">
      <text>
        <r>
          <rPr>
            <b/>
            <sz val="9"/>
            <color indexed="81"/>
            <rFont val="Tahoma"/>
            <family val="2"/>
          </rPr>
          <t>ng76788:</t>
        </r>
        <r>
          <rPr>
            <sz val="9"/>
            <color indexed="81"/>
            <rFont val="Tahoma"/>
            <family val="2"/>
          </rPr>
          <t xml:space="preserve">
Vérifier diluants avant envoi
</t>
        </r>
      </text>
    </comment>
    <comment ref="J13" authorId="0" shapeId="0">
      <text>
        <r>
          <rPr>
            <b/>
            <sz val="9"/>
            <color indexed="81"/>
            <rFont val="Tahoma"/>
            <family val="2"/>
          </rPr>
          <t>ng76788:</t>
        </r>
        <r>
          <rPr>
            <sz val="9"/>
            <color indexed="81"/>
            <rFont val="Tahoma"/>
            <family val="2"/>
          </rPr>
          <t xml:space="preserve">
</t>
        </r>
        <r>
          <rPr>
            <sz val="11"/>
            <color indexed="81"/>
            <rFont val="Tahoma"/>
            <family val="2"/>
          </rPr>
          <t>Reste en stock après avoir soustrait les mouvements (entrées/sortie/péremptions) à X semaines, et s'ils ne sont pas enregistrés chez Gâches.
Apparaît en rouge si un stock est insuffisant.</t>
        </r>
      </text>
    </comment>
    <comment ref="L13" authorId="0" shapeId="0">
      <text>
        <r>
          <rPr>
            <b/>
            <sz val="9"/>
            <color indexed="81"/>
            <rFont val="Tahoma"/>
            <family val="2"/>
          </rPr>
          <t>ng76788:</t>
        </r>
        <r>
          <rPr>
            <sz val="9"/>
            <color indexed="81"/>
            <rFont val="Tahoma"/>
            <family val="2"/>
          </rPr>
          <t xml:space="preserve">
</t>
        </r>
        <r>
          <rPr>
            <sz val="11"/>
            <color indexed="81"/>
            <rFont val="Tahoma"/>
            <family val="2"/>
          </rPr>
          <t>Stock précédent</t>
        </r>
      </text>
    </comment>
    <comment ref="M13" authorId="0" shapeId="0">
      <text>
        <r>
          <rPr>
            <b/>
            <sz val="9"/>
            <color indexed="81"/>
            <rFont val="Tahoma"/>
            <family val="2"/>
          </rPr>
          <t>ng76788:</t>
        </r>
        <r>
          <rPr>
            <sz val="9"/>
            <color indexed="81"/>
            <rFont val="Tahoma"/>
            <family val="2"/>
          </rPr>
          <t xml:space="preserve">
</t>
        </r>
        <r>
          <rPr>
            <sz val="11"/>
            <color indexed="81"/>
            <rFont val="Tahoma"/>
            <family val="2"/>
          </rPr>
          <t xml:space="preserve">Stock mis à jour automatiquement par le bouton MAJ STOCK de la feuille Tableau de bord.
Le dernier fichier de stock envoyé par Magali doit avoir au préalable été enregistré dans le dossier
\\sfs.corp\Projects\OPERATIONS\ATR_RI\PEINTURE\VLEVESQUE\APPROS\Stock 2021.
</t>
        </r>
      </text>
    </comment>
    <comment ref="G14" authorId="1" shapeId="0">
      <text>
        <r>
          <rPr>
            <b/>
            <sz val="9"/>
            <color indexed="81"/>
            <rFont val="Tahoma"/>
            <family val="2"/>
          </rPr>
          <t>Peremption 12 mois Délai appro 6 semaines</t>
        </r>
        <r>
          <rPr>
            <sz val="9"/>
            <color indexed="81"/>
            <rFont val="Tahoma"/>
            <family val="2"/>
          </rPr>
          <t xml:space="preserve">
</t>
        </r>
      </text>
    </comment>
    <comment ref="G19" authorId="1" shapeId="0">
      <text>
        <r>
          <rPr>
            <b/>
            <sz val="9"/>
            <color indexed="81"/>
            <rFont val="Tahoma"/>
            <family val="2"/>
          </rPr>
          <t>Besoin de 40L par avion pour ATE et 60L pour SATYS
Livraison de 60L par OL</t>
        </r>
        <r>
          <rPr>
            <sz val="9"/>
            <color indexed="81"/>
            <rFont val="Tahoma"/>
            <family val="2"/>
          </rPr>
          <t xml:space="preserve">
Délai appro 3 semaines</t>
        </r>
      </text>
    </comment>
    <comment ref="G20" authorId="1" shapeId="0">
      <text>
        <r>
          <rPr>
            <b/>
            <sz val="9"/>
            <color indexed="81"/>
            <rFont val="Tahoma"/>
            <family val="2"/>
          </rPr>
          <t>Entre 400L et 600L par avion</t>
        </r>
        <r>
          <rPr>
            <sz val="9"/>
            <color indexed="81"/>
            <rFont val="Tahoma"/>
            <family val="2"/>
          </rPr>
          <t xml:space="preserve">
</t>
        </r>
      </text>
    </comment>
    <comment ref="G22" authorId="1" shapeId="0">
      <text>
        <r>
          <rPr>
            <b/>
            <sz val="9"/>
            <color indexed="81"/>
            <rFont val="Tahoma"/>
            <family val="2"/>
          </rPr>
          <t>A partir du 01/04/2019 cder chez PPG. 
Délai livraison 9 semaines chez Gâches</t>
        </r>
        <r>
          <rPr>
            <sz val="9"/>
            <color indexed="81"/>
            <rFont val="Tahoma"/>
            <family val="2"/>
          </rPr>
          <t xml:space="preserve">
</t>
        </r>
      </text>
    </comment>
    <comment ref="G33" authorId="0" shapeId="0">
      <text>
        <r>
          <rPr>
            <b/>
            <sz val="9"/>
            <color indexed="81"/>
            <rFont val="Tahoma"/>
            <family val="2"/>
          </rPr>
          <t>ng76788:</t>
        </r>
        <r>
          <rPr>
            <sz val="9"/>
            <color indexed="81"/>
            <rFont val="Tahoma"/>
            <family val="2"/>
          </rPr>
          <t xml:space="preserve">
Qté pour tt l'avion: 40~45L</t>
        </r>
      </text>
    </comment>
    <comment ref="G36" authorId="0" shapeId="0">
      <text>
        <r>
          <rPr>
            <b/>
            <sz val="9"/>
            <color indexed="81"/>
            <rFont val="Tahoma"/>
            <family val="2"/>
          </rPr>
          <t>ng76788:</t>
        </r>
        <r>
          <rPr>
            <sz val="9"/>
            <color indexed="81"/>
            <rFont val="Tahoma"/>
            <family val="2"/>
          </rPr>
          <t xml:space="preserve">
Chez Akzo le diluant/durcisseur est commun au vernis et à la base TC</t>
        </r>
      </text>
    </comment>
    <comment ref="G41" authorId="0" shapeId="0">
      <text>
        <r>
          <rPr>
            <b/>
            <sz val="9"/>
            <color indexed="81"/>
            <rFont val="Tahoma"/>
            <family val="2"/>
          </rPr>
          <t>ng76788:</t>
        </r>
        <r>
          <rPr>
            <sz val="9"/>
            <color indexed="81"/>
            <rFont val="Tahoma"/>
            <family val="2"/>
          </rPr>
          <t xml:space="preserve">
1 seul produit pour Akzo</t>
        </r>
      </text>
    </comment>
    <comment ref="G43" authorId="0" shapeId="0">
      <text>
        <r>
          <rPr>
            <b/>
            <sz val="9"/>
            <color indexed="81"/>
            <rFont val="Tahoma"/>
            <family val="2"/>
          </rPr>
          <t>ng76788:</t>
        </r>
        <r>
          <rPr>
            <sz val="9"/>
            <color indexed="81"/>
            <rFont val="Tahoma"/>
            <family val="2"/>
          </rPr>
          <t xml:space="preserve">
Qantité:
fuselage+mot: 60L
que mot: 15L
voilures: 10~15L
</t>
        </r>
      </text>
    </comment>
    <comment ref="G45" authorId="0" shapeId="0">
      <text>
        <r>
          <rPr>
            <b/>
            <sz val="9"/>
            <color indexed="81"/>
            <rFont val="Tahoma"/>
            <family val="2"/>
          </rPr>
          <t>ng76788:</t>
        </r>
        <r>
          <rPr>
            <sz val="9"/>
            <color indexed="81"/>
            <rFont val="Tahoma"/>
            <family val="2"/>
          </rPr>
          <t xml:space="preserve">
Diluant base AKZO</t>
        </r>
      </text>
    </comment>
    <comment ref="G46" authorId="0" shapeId="0">
      <text>
        <r>
          <rPr>
            <b/>
            <sz val="9"/>
            <color indexed="81"/>
            <rFont val="Tahoma"/>
            <family val="2"/>
          </rPr>
          <t>ng76788:</t>
        </r>
        <r>
          <rPr>
            <sz val="9"/>
            <color indexed="81"/>
            <rFont val="Tahoma"/>
            <family val="2"/>
          </rPr>
          <t xml:space="preserve">
Durcisseur base AKZO</t>
        </r>
      </text>
    </comment>
    <comment ref="G54" authorId="0" shapeId="0">
      <text>
        <r>
          <rPr>
            <b/>
            <sz val="9"/>
            <color indexed="81"/>
            <rFont val="Tahoma"/>
            <family val="2"/>
          </rPr>
          <t>ng76788:</t>
        </r>
        <r>
          <rPr>
            <sz val="9"/>
            <color indexed="81"/>
            <rFont val="Tahoma"/>
            <family val="2"/>
          </rPr>
          <t xml:space="preserve">
Généralement pour les immat</t>
        </r>
      </text>
    </comment>
    <comment ref="G56" authorId="0" shapeId="0">
      <text>
        <r>
          <rPr>
            <b/>
            <sz val="9"/>
            <color indexed="81"/>
            <rFont val="Tahoma"/>
            <family val="2"/>
          </rPr>
          <t>ng76788:</t>
        </r>
        <r>
          <rPr>
            <sz val="9"/>
            <color indexed="81"/>
            <rFont val="Tahoma"/>
            <family val="2"/>
          </rPr>
          <t xml:space="preserve">
Aussi restrciction de marche pour les voilures BCCC</t>
        </r>
      </text>
    </comment>
    <comment ref="G81" authorId="1" shapeId="0">
      <text>
        <r>
          <rPr>
            <b/>
            <sz val="9"/>
            <color indexed="81"/>
            <rFont val="Tahoma"/>
            <family val="2"/>
          </rPr>
          <t>Blanc voilure TC Akzo + intérieur caisson dérive</t>
        </r>
      </text>
    </comment>
    <comment ref="G82" authorId="1" shapeId="0">
      <text>
        <r>
          <rPr>
            <b/>
            <sz val="9"/>
            <color indexed="81"/>
            <rFont val="Tahoma"/>
            <family val="2"/>
          </rPr>
          <t>Blanc voilure TC Akzo + intérieur caisson dérive</t>
        </r>
        <r>
          <rPr>
            <sz val="9"/>
            <color indexed="81"/>
            <rFont val="Tahoma"/>
            <family val="2"/>
          </rPr>
          <t xml:space="preserve">
</t>
        </r>
      </text>
    </comment>
    <comment ref="AS82" authorId="0" shapeId="0">
      <text>
        <r>
          <rPr>
            <b/>
            <sz val="9"/>
            <color indexed="81"/>
            <rFont val="Tahoma"/>
            <family val="2"/>
          </rPr>
          <t>ng76788:</t>
        </r>
        <r>
          <rPr>
            <sz val="9"/>
            <color indexed="81"/>
            <rFont val="Tahoma"/>
            <family val="2"/>
          </rPr>
          <t xml:space="preserve">
1601 à venir aussi</t>
        </r>
      </text>
    </comment>
    <comment ref="E115" authorId="1" shapeId="0">
      <text>
        <r>
          <rPr>
            <b/>
            <sz val="9"/>
            <color indexed="81"/>
            <rFont val="Tahoma"/>
            <family val="2"/>
          </rPr>
          <t xml:space="preserve">lot54 prolongé jusuq'en 02/2019 et lot 57 04/2019
</t>
        </r>
        <r>
          <rPr>
            <sz val="9"/>
            <color indexed="81"/>
            <rFont val="Tahoma"/>
            <family val="2"/>
          </rPr>
          <t xml:space="preserve">
</t>
        </r>
      </text>
    </comment>
    <comment ref="E116" authorId="1" shapeId="0">
      <text>
        <r>
          <rPr>
            <b/>
            <sz val="9"/>
            <color indexed="81"/>
            <rFont val="Tahoma"/>
            <family val="2"/>
          </rPr>
          <t xml:space="preserve">Lot 52 prolongé jusqu'en 01/2019
</t>
        </r>
        <r>
          <rPr>
            <sz val="9"/>
            <color indexed="81"/>
            <rFont val="Tahoma"/>
            <family val="2"/>
          </rPr>
          <t xml:space="preserve">
</t>
        </r>
      </text>
    </comment>
    <comment ref="E119" authorId="1" shapeId="0">
      <text>
        <r>
          <rPr>
            <b/>
            <sz val="9"/>
            <color indexed="81"/>
            <rFont val="Tahoma"/>
            <family val="2"/>
          </rPr>
          <t>Le 18/01/18 prolongation lot 83 : 07/2018 et lot 85 08/2018</t>
        </r>
        <r>
          <rPr>
            <sz val="9"/>
            <color indexed="81"/>
            <rFont val="Tahoma"/>
            <family val="2"/>
          </rPr>
          <t xml:space="preserve">
</t>
        </r>
      </text>
    </comment>
    <comment ref="G135" authorId="1" shapeId="0">
      <text>
        <r>
          <rPr>
            <b/>
            <sz val="9"/>
            <color indexed="81"/>
            <rFont val="Tahoma"/>
            <family val="2"/>
          </rPr>
          <t>MKZ  : 35 JOURS DE PRODUCTION</t>
        </r>
        <r>
          <rPr>
            <sz val="9"/>
            <color indexed="81"/>
            <rFont val="Tahoma"/>
            <family val="2"/>
          </rPr>
          <t xml:space="preserve">
</t>
        </r>
      </text>
    </comment>
    <comment ref="G139" authorId="0" shapeId="0">
      <text>
        <r>
          <rPr>
            <b/>
            <sz val="9"/>
            <color indexed="81"/>
            <rFont val="Tahoma"/>
            <family val="2"/>
          </rPr>
          <t>ng76788:</t>
        </r>
        <r>
          <rPr>
            <sz val="9"/>
            <color indexed="81"/>
            <rFont val="Tahoma"/>
            <family val="2"/>
          </rPr>
          <t xml:space="preserve">
Pour assurer réflectance sur blanc M8002</t>
        </r>
      </text>
    </comment>
    <comment ref="BD139" authorId="0" shapeId="0">
      <text>
        <r>
          <rPr>
            <b/>
            <sz val="9"/>
            <color indexed="81"/>
            <rFont val="Tahoma"/>
            <family val="2"/>
          </rPr>
          <t>ng76788:</t>
        </r>
        <r>
          <rPr>
            <sz val="9"/>
            <color indexed="81"/>
            <rFont val="Tahoma"/>
            <family val="2"/>
          </rPr>
          <t xml:space="preserve">
A surveiller, doit arriver le 06/07 chez Gâches</t>
        </r>
      </text>
    </comment>
    <comment ref="AL170" authorId="0" shapeId="0">
      <text>
        <r>
          <rPr>
            <b/>
            <sz val="9"/>
            <color indexed="81"/>
            <rFont val="Tahoma"/>
            <family val="2"/>
          </rPr>
          <t>ng76788:</t>
        </r>
        <r>
          <rPr>
            <sz val="9"/>
            <color indexed="81"/>
            <rFont val="Tahoma"/>
            <family val="2"/>
          </rPr>
          <t xml:space="preserve">
Livré 21L seulement au lieu de 52,5L demandé</t>
        </r>
      </text>
    </comment>
    <comment ref="AX170" authorId="0" shapeId="0">
      <text>
        <r>
          <rPr>
            <b/>
            <sz val="9"/>
            <color indexed="81"/>
            <rFont val="Tahoma"/>
            <family val="2"/>
          </rPr>
          <t>ng76788:</t>
        </r>
        <r>
          <rPr>
            <sz val="9"/>
            <color indexed="81"/>
            <rFont val="Tahoma"/>
            <family val="2"/>
          </rPr>
          <t xml:space="preserve">
Qté doublée chez Gâches à cause des péremptions</t>
        </r>
      </text>
    </comment>
    <comment ref="AX171" authorId="0" shapeId="0">
      <text>
        <r>
          <rPr>
            <b/>
            <sz val="9"/>
            <color indexed="81"/>
            <rFont val="Tahoma"/>
            <family val="2"/>
          </rPr>
          <t>ng76788:</t>
        </r>
        <r>
          <rPr>
            <sz val="9"/>
            <color indexed="81"/>
            <rFont val="Tahoma"/>
            <family val="2"/>
          </rPr>
          <t xml:space="preserve">
Qté doublée chez Gâches à cause des péremptions</t>
        </r>
      </text>
    </comment>
    <comment ref="G182" authorId="0" shapeId="0">
      <text>
        <r>
          <rPr>
            <b/>
            <sz val="9"/>
            <color indexed="81"/>
            <rFont val="Tahoma"/>
            <family val="2"/>
          </rPr>
          <t>ng76788:</t>
        </r>
        <r>
          <rPr>
            <sz val="9"/>
            <color indexed="81"/>
            <rFont val="Tahoma"/>
            <family val="2"/>
          </rPr>
          <t xml:space="preserve">
40L en trop chez APP suite à livraison des INDIGO</t>
        </r>
      </text>
    </comment>
    <comment ref="G187" authorId="1" shapeId="0">
      <text>
        <r>
          <rPr>
            <b/>
            <sz val="9"/>
            <color indexed="81"/>
            <rFont val="Tahoma"/>
            <family val="2"/>
          </rPr>
          <t xml:space="preserve">drapeau
</t>
        </r>
      </text>
    </comment>
    <comment ref="E191" authorId="1" shapeId="0">
      <text>
        <r>
          <rPr>
            <sz val="9"/>
            <color indexed="81"/>
            <rFont val="Tahoma"/>
            <family val="2"/>
          </rPr>
          <t xml:space="preserve">Lot     GOC40595 nvlle date 30/04/18
</t>
        </r>
      </text>
    </comment>
    <comment ref="G191" authorId="1" shapeId="0">
      <text>
        <r>
          <rPr>
            <b/>
            <sz val="9"/>
            <color indexed="81"/>
            <rFont val="Tahoma"/>
            <family val="2"/>
          </rPr>
          <t>drapeau</t>
        </r>
        <r>
          <rPr>
            <sz val="9"/>
            <color indexed="81"/>
            <rFont val="Tahoma"/>
            <family val="2"/>
          </rPr>
          <t xml:space="preserve">
</t>
        </r>
      </text>
    </comment>
    <comment ref="G193" authorId="1" shapeId="0">
      <text>
        <r>
          <rPr>
            <b/>
            <sz val="9"/>
            <color indexed="81"/>
            <rFont val="Tahoma"/>
            <family val="2"/>
          </rPr>
          <t>dde de prolongation péremption</t>
        </r>
        <r>
          <rPr>
            <sz val="9"/>
            <color indexed="81"/>
            <rFont val="Tahoma"/>
            <family val="2"/>
          </rPr>
          <t xml:space="preserve">
</t>
        </r>
      </text>
    </comment>
    <comment ref="AX195" authorId="0" shapeId="0">
      <text>
        <r>
          <rPr>
            <b/>
            <sz val="9"/>
            <color indexed="81"/>
            <rFont val="Tahoma"/>
            <family val="2"/>
          </rPr>
          <t>ng76788:</t>
        </r>
        <r>
          <rPr>
            <sz val="9"/>
            <color indexed="81"/>
            <rFont val="Tahoma"/>
            <family val="2"/>
          </rPr>
          <t xml:space="preserve">
Qté doublée chez Gâches à cause des péremptions</t>
        </r>
      </text>
    </comment>
    <comment ref="G214" authorId="1" shapeId="0">
      <text>
        <r>
          <rPr>
            <b/>
            <sz val="9"/>
            <color indexed="81"/>
            <rFont val="Tahoma"/>
            <family val="2"/>
          </rPr>
          <t>Prévu pour indigo mais non utilisé</t>
        </r>
        <r>
          <rPr>
            <sz val="9"/>
            <color indexed="81"/>
            <rFont val="Tahoma"/>
            <family val="2"/>
          </rPr>
          <t xml:space="preserve">
</t>
        </r>
      </text>
    </comment>
  </commentList>
</comments>
</file>

<file path=xl/sharedStrings.xml><?xml version="1.0" encoding="utf-8"?>
<sst xmlns="http://schemas.openxmlformats.org/spreadsheetml/2006/main" count="509" uniqueCount="153">
  <si>
    <t>PPG</t>
  </si>
  <si>
    <t>AKZO</t>
  </si>
  <si>
    <t>GACHES</t>
  </si>
  <si>
    <t>MKZ</t>
  </si>
  <si>
    <t>ALL</t>
  </si>
  <si>
    <t>Commentaire</t>
  </si>
  <si>
    <t>Réf. Fournisseur</t>
  </si>
  <si>
    <t>Désignation</t>
  </si>
  <si>
    <t>Dernier prix</t>
  </si>
  <si>
    <t>Valorisation</t>
  </si>
  <si>
    <t>24mois</t>
  </si>
  <si>
    <t>12mois</t>
  </si>
  <si>
    <t>36mois</t>
  </si>
  <si>
    <t>24 mois</t>
  </si>
  <si>
    <t>18mois</t>
  </si>
  <si>
    <t>Commander par 60</t>
  </si>
  <si>
    <t>TUNISAIR</t>
  </si>
  <si>
    <t>Compagnie</t>
  </si>
  <si>
    <t>12 MOIS</t>
  </si>
  <si>
    <t>Kit wash</t>
  </si>
  <si>
    <t>Fourn.</t>
  </si>
  <si>
    <t>Propaco</t>
  </si>
  <si>
    <t>Péremption</t>
  </si>
  <si>
    <t>Non</t>
  </si>
  <si>
    <t>Sortie</t>
  </si>
  <si>
    <t>Retouches</t>
  </si>
  <si>
    <t>Gâches</t>
  </si>
  <si>
    <t>Oui</t>
  </si>
  <si>
    <t>Entrée</t>
  </si>
  <si>
    <t>Décoration</t>
  </si>
  <si>
    <t>Enregistré</t>
  </si>
  <si>
    <t>Fournisseur</t>
  </si>
  <si>
    <t>Enregistré Gâches</t>
  </si>
  <si>
    <t>MSN</t>
  </si>
  <si>
    <t>Salles</t>
  </si>
  <si>
    <t>FAL</t>
  </si>
  <si>
    <t>Divers</t>
  </si>
  <si>
    <t>Salle</t>
  </si>
  <si>
    <t>LS02</t>
  </si>
  <si>
    <t>Listes de choix</t>
  </si>
  <si>
    <t>Travaux</t>
  </si>
  <si>
    <t>Utilisation</t>
  </si>
  <si>
    <t>OF-2021-02</t>
  </si>
  <si>
    <t>OF-2021-03</t>
  </si>
  <si>
    <t>S-1</t>
  </si>
  <si>
    <t>STOCK</t>
  </si>
  <si>
    <t>OL-2021-04</t>
  </si>
  <si>
    <t>OL-2021-05</t>
  </si>
  <si>
    <t>OL-2021-06</t>
  </si>
  <si>
    <t>OL-2021-08</t>
  </si>
  <si>
    <t>OL-2021-07</t>
  </si>
  <si>
    <t>OL-2021-09</t>
  </si>
  <si>
    <t>OL-2021-10</t>
  </si>
  <si>
    <t>OL-2021-11</t>
  </si>
  <si>
    <t>YYYY/MM péremption</t>
  </si>
  <si>
    <t>Jour</t>
  </si>
  <si>
    <t>OF-2021-04</t>
  </si>
  <si>
    <t>OF-2021-05</t>
  </si>
  <si>
    <t>N/A</t>
  </si>
  <si>
    <t>LS07</t>
  </si>
  <si>
    <t>OF-2021-06</t>
  </si>
  <si>
    <t>OF-2021-07</t>
  </si>
  <si>
    <t>TBC</t>
  </si>
  <si>
    <t>OL-2021-12</t>
  </si>
  <si>
    <t>OF-2021-08</t>
  </si>
  <si>
    <t>DERNIERE COLONNE
NE RIEN
INSCRIRE</t>
  </si>
  <si>
    <t>OF-2021-09</t>
  </si>
  <si>
    <t>OF-2021-10</t>
  </si>
  <si>
    <t>OF-2021-11</t>
  </si>
  <si>
    <t>Cond. L</t>
  </si>
  <si>
    <t>OL-2021-01</t>
  </si>
  <si>
    <t>OL-2021-02</t>
  </si>
  <si>
    <t>OL-2021-03</t>
  </si>
  <si>
    <t>OF-2021-01</t>
  </si>
  <si>
    <t>OL-2021-13</t>
  </si>
  <si>
    <t>APP</t>
  </si>
  <si>
    <t>OL-2021-15</t>
  </si>
  <si>
    <t>Vernis</t>
  </si>
  <si>
    <t>Primaire</t>
  </si>
  <si>
    <t>Autre</t>
  </si>
  <si>
    <t>Décapant/Lavage</t>
  </si>
  <si>
    <t>Teinte TC</t>
  </si>
  <si>
    <t>Teinte BC</t>
  </si>
  <si>
    <t>Type_prod</t>
  </si>
  <si>
    <t>dépôt</t>
  </si>
  <si>
    <t>OL-2021-16</t>
  </si>
  <si>
    <t>Décapage/Lavage</t>
  </si>
  <si>
    <t>Blanc</t>
  </si>
  <si>
    <t>OL-2021-17</t>
  </si>
  <si>
    <t>Référence</t>
  </si>
  <si>
    <t>Surbrillance lignes</t>
  </si>
  <si>
    <t>Affichage feuille MAIN</t>
  </si>
  <si>
    <t>Type</t>
  </si>
  <si>
    <t>OF-2021-13</t>
  </si>
  <si>
    <t>année</t>
  </si>
  <si>
    <t>mois</t>
  </si>
  <si>
    <t>jour</t>
  </si>
  <si>
    <t>Date</t>
  </si>
  <si>
    <t>Durcisseur</t>
  </si>
  <si>
    <t>OL-2021-18</t>
  </si>
  <si>
    <t>Type produit</t>
  </si>
  <si>
    <t>Statut mouvement</t>
  </si>
  <si>
    <t>Décap + déco</t>
  </si>
  <si>
    <t>OF réception partielle</t>
  </si>
  <si>
    <t>OF en production</t>
  </si>
  <si>
    <t>OF reçu</t>
  </si>
  <si>
    <t>OF en préparation ATR</t>
  </si>
  <si>
    <t>OL en préparation ATR</t>
  </si>
  <si>
    <t>OL en STBY chez Gâches</t>
  </si>
  <si>
    <t>OL livré en salle</t>
  </si>
  <si>
    <t>OF</t>
  </si>
  <si>
    <t>OR</t>
  </si>
  <si>
    <t>Annulé</t>
  </si>
  <si>
    <t>OF-2021-12</t>
  </si>
  <si>
    <t>Av. blanc</t>
  </si>
  <si>
    <t>Qté de produit "peinture"</t>
  </si>
  <si>
    <t>OF-2021-14</t>
  </si>
  <si>
    <t>OL-2021-19</t>
  </si>
  <si>
    <t>OF-2021-15</t>
  </si>
  <si>
    <t>OL-2021-20</t>
  </si>
  <si>
    <t>Diluant B</t>
  </si>
  <si>
    <t>Diluant T</t>
  </si>
  <si>
    <t>OF-2021-16</t>
  </si>
  <si>
    <t>OF-2021-17</t>
  </si>
  <si>
    <t>OL-2021-21</t>
  </si>
  <si>
    <t>1er avion</t>
  </si>
  <si>
    <t>2ème avion</t>
  </si>
  <si>
    <t>3ème avion</t>
  </si>
  <si>
    <t>4ème avion</t>
  </si>
  <si>
    <t>5ème avion</t>
  </si>
  <si>
    <t>x</t>
  </si>
  <si>
    <t>Filtre1</t>
  </si>
  <si>
    <t>Numéro</t>
  </si>
  <si>
    <t>OL-2021-22</t>
  </si>
  <si>
    <t>OL-2021-23</t>
  </si>
  <si>
    <t>OF - OL - OR</t>
  </si>
  <si>
    <t>Flag</t>
  </si>
  <si>
    <t>OL-2021-14</t>
  </si>
  <si>
    <t>OL-2021-00</t>
  </si>
  <si>
    <t>OL-2021-24</t>
  </si>
  <si>
    <t>J...</t>
  </si>
  <si>
    <t>AN...</t>
  </si>
  <si>
    <t>C...</t>
  </si>
  <si>
    <t>E...</t>
  </si>
  <si>
    <t>H...</t>
  </si>
  <si>
    <t>I...</t>
  </si>
  <si>
    <t>N...</t>
  </si>
  <si>
    <t>SN...</t>
  </si>
  <si>
    <t>fournisseur1</t>
  </si>
  <si>
    <t>Réf. fournisseur1</t>
  </si>
  <si>
    <t>fournisseur2</t>
  </si>
  <si>
    <t>fournisseur3</t>
  </si>
  <si>
    <t>fournisseur4</t>
  </si>
</sst>
</file>

<file path=xl/styles.xml><?xml version="1.0" encoding="utf-8"?>
<styleSheet xmlns="http://schemas.openxmlformats.org/spreadsheetml/2006/main" xmlns:mc="http://schemas.openxmlformats.org/markup-compatibility/2006" xmlns:x14ac="http://schemas.microsoft.com/office/spreadsheetml/2009/9/ac" mc:Ignorable="x14ac">
  <numFmts count="13">
    <numFmt numFmtId="164" formatCode="_(&quot;€&quot;* #,##0.00_);_(&quot;€&quot;* \(#,##0.00\);_(&quot;€&quot;* &quot;-&quot;??_);_(@_)"/>
    <numFmt numFmtId="165" formatCode="0.0"/>
    <numFmt numFmtId="166" formatCode="d/m;@"/>
    <numFmt numFmtId="167" formatCode="_-* #,##0.00\ [$€-40C]_-;\-* #,##0.00\ [$€-40C]_-;_-* &quot;-&quot;??\ [$€-40C]_-;_-@_-"/>
    <numFmt numFmtId="168" formatCode="_-[$$-409]* #,##0.00_ ;_-[$$-409]* \-#,##0.00\ ;_-[$$-409]* &quot;-&quot;??_ ;_-@_ "/>
    <numFmt numFmtId="169" formatCode="[$-40C]d\-mmm;@"/>
    <numFmt numFmtId="170" formatCode="[$-40C]mmm\-yy;@"/>
    <numFmt numFmtId="171" formatCode="&quot;Aujourd'hui : &quot;*.dd\ mmmm\ yyyy"/>
    <numFmt numFmtId="172" formatCode="&quot;+ 8 sem. = &quot;*.dd\ mmmm\ yyyy"/>
    <numFmt numFmtId="173" formatCode="&quot;+ 9 sem. = &quot;*.dd\ mmmm\ yyyy"/>
    <numFmt numFmtId="174" formatCode="0000"/>
    <numFmt numFmtId="175" formatCode="0&quot; &lt; 0&quot;"/>
    <numFmt numFmtId="176" formatCode="&quot;Date cible des stocks : &quot;d\ mmm\ yyyy"/>
  </numFmts>
  <fonts count="51" x14ac:knownFonts="1">
    <font>
      <sz val="11"/>
      <color theme="1"/>
      <name val="Arial"/>
      <family val="2"/>
    </font>
    <font>
      <sz val="11"/>
      <color theme="1"/>
      <name val="Arial"/>
      <family val="2"/>
    </font>
    <font>
      <b/>
      <sz val="11"/>
      <color theme="1"/>
      <name val="Arial"/>
      <family val="2"/>
    </font>
    <font>
      <sz val="10"/>
      <name val="Arial"/>
      <family val="2"/>
    </font>
    <font>
      <sz val="10"/>
      <color theme="1"/>
      <name val="Arial"/>
      <family val="2"/>
    </font>
    <font>
      <b/>
      <sz val="10"/>
      <color theme="1"/>
      <name val="Arial"/>
      <family val="2"/>
    </font>
    <font>
      <b/>
      <sz val="10"/>
      <color theme="0"/>
      <name val="Arial"/>
      <family val="2"/>
    </font>
    <font>
      <sz val="10"/>
      <color theme="0"/>
      <name val="Arial"/>
      <family val="2"/>
    </font>
    <font>
      <sz val="11"/>
      <color theme="1"/>
      <name val="Calibri"/>
      <family val="2"/>
      <scheme val="minor"/>
    </font>
    <font>
      <sz val="11"/>
      <name val="Arial"/>
      <family val="2"/>
    </font>
    <font>
      <sz val="10"/>
      <name val="Times New Roman"/>
      <family val="1"/>
    </font>
    <font>
      <b/>
      <sz val="9"/>
      <color indexed="81"/>
      <name val="Tahoma"/>
      <family val="2"/>
    </font>
    <font>
      <sz val="9"/>
      <color indexed="81"/>
      <name val="Tahoma"/>
      <family val="2"/>
    </font>
    <font>
      <sz val="11"/>
      <color rgb="FF9C0006"/>
      <name val="Arial"/>
      <family val="2"/>
    </font>
    <font>
      <sz val="11"/>
      <color indexed="8"/>
      <name val="Arial"/>
      <family val="2"/>
    </font>
    <font>
      <sz val="10"/>
      <color rgb="FF0070C0"/>
      <name val="Arial"/>
      <family val="2"/>
    </font>
    <font>
      <sz val="11"/>
      <color theme="0"/>
      <name val="Arial"/>
      <family val="2"/>
    </font>
    <font>
      <b/>
      <sz val="11"/>
      <color theme="0"/>
      <name val="Arial"/>
      <family val="2"/>
    </font>
    <font>
      <sz val="9"/>
      <color theme="1"/>
      <name val="Arial"/>
      <family val="2"/>
    </font>
    <font>
      <b/>
      <sz val="12"/>
      <color theme="1"/>
      <name val="Arial"/>
      <family val="2"/>
    </font>
    <font>
      <b/>
      <sz val="11"/>
      <name val="Arial"/>
      <family val="2"/>
    </font>
    <font>
      <sz val="11"/>
      <color theme="8" tint="-0.249977111117893"/>
      <name val="Arial"/>
      <family val="2"/>
    </font>
    <font>
      <sz val="11"/>
      <color rgb="FF0070C0"/>
      <name val="Arial"/>
      <family val="2"/>
    </font>
    <font>
      <b/>
      <sz val="14"/>
      <color theme="1"/>
      <name val="Arial"/>
      <family val="2"/>
    </font>
    <font>
      <strike/>
      <sz val="11"/>
      <name val="Arial"/>
      <family val="2"/>
    </font>
    <font>
      <strike/>
      <sz val="11"/>
      <color theme="8" tint="-0.249977111117893"/>
      <name val="Arial"/>
      <family val="2"/>
    </font>
    <font>
      <strike/>
      <sz val="11"/>
      <color theme="1"/>
      <name val="Arial"/>
      <family val="2"/>
    </font>
    <font>
      <sz val="11"/>
      <color rgb="FFFF0000"/>
      <name val="Arial"/>
      <family val="2"/>
    </font>
    <font>
      <b/>
      <sz val="12"/>
      <color rgb="FFFF0000"/>
      <name val="Arial"/>
      <family val="2"/>
    </font>
    <font>
      <i/>
      <sz val="11"/>
      <name val="Arial"/>
      <family val="2"/>
    </font>
    <font>
      <sz val="11"/>
      <color indexed="81"/>
      <name val="Tahoma"/>
      <family val="2"/>
    </font>
    <font>
      <b/>
      <sz val="20"/>
      <color theme="4" tint="-0.499984740745262"/>
      <name val="Arial"/>
      <family val="2"/>
    </font>
    <font>
      <sz val="8"/>
      <color rgb="FF000000"/>
      <name val="Segoe UI"/>
      <family val="2"/>
    </font>
    <font>
      <i/>
      <sz val="11"/>
      <color theme="1"/>
      <name val="Arial"/>
      <family val="2"/>
    </font>
    <font>
      <b/>
      <sz val="14"/>
      <color rgb="FFFF6600"/>
      <name val="Arial"/>
      <family val="2"/>
    </font>
    <font>
      <b/>
      <sz val="11"/>
      <color theme="5" tint="-0.249977111117893"/>
      <name val="Arial"/>
      <family val="2"/>
    </font>
    <font>
      <b/>
      <sz val="11"/>
      <color rgb="FFFF0000"/>
      <name val="Arial"/>
      <family val="2"/>
    </font>
    <font>
      <b/>
      <i/>
      <sz val="11"/>
      <name val="Arial"/>
      <family val="2"/>
    </font>
    <font>
      <sz val="11"/>
      <color rgb="FF000000"/>
      <name val="Calibri"/>
      <family val="2"/>
    </font>
    <font>
      <b/>
      <sz val="10"/>
      <name val="Arial"/>
      <family val="2"/>
    </font>
    <font>
      <sz val="10"/>
      <color rgb="FFFF0000"/>
      <name val="Arial"/>
      <family val="2"/>
    </font>
    <font>
      <sz val="12"/>
      <color theme="6" tint="-0.249977111117893"/>
      <name val="Arial"/>
      <family val="2"/>
    </font>
    <font>
      <b/>
      <sz val="12"/>
      <color theme="6" tint="-0.249977111117893"/>
      <name val="Arial"/>
      <family val="2"/>
    </font>
    <font>
      <sz val="12"/>
      <name val="Arial"/>
      <family val="2"/>
    </font>
    <font>
      <sz val="12"/>
      <color theme="1"/>
      <name val="Arial"/>
      <family val="2"/>
    </font>
    <font>
      <i/>
      <sz val="12"/>
      <color theme="1"/>
      <name val="Arial"/>
      <family val="2"/>
    </font>
    <font>
      <b/>
      <i/>
      <sz val="12"/>
      <name val="Arial"/>
      <family val="2"/>
    </font>
    <font>
      <sz val="16"/>
      <color theme="5" tint="-0.249977111117893"/>
      <name val="Arial"/>
      <family val="2"/>
    </font>
    <font>
      <b/>
      <sz val="18"/>
      <color rgb="FFFF0000"/>
      <name val="Arial"/>
      <family val="2"/>
    </font>
    <font>
      <sz val="11"/>
      <color theme="7" tint="-0.249977111117893"/>
      <name val="Arial"/>
      <family val="2"/>
    </font>
    <font>
      <b/>
      <sz val="11"/>
      <color indexed="81"/>
      <name val="Tahoma"/>
      <family val="2"/>
    </font>
  </fonts>
  <fills count="4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9" tint="0.79998168889431442"/>
        <bgColor indexed="64"/>
      </patternFill>
    </fill>
    <fill>
      <patternFill patternType="solid">
        <fgColor theme="9" tint="0.39997558519241921"/>
        <bgColor indexed="64"/>
      </patternFill>
    </fill>
    <fill>
      <patternFill patternType="solid">
        <fgColor rgb="FFFF33CC"/>
        <bgColor indexed="64"/>
      </patternFill>
    </fill>
    <fill>
      <patternFill patternType="solid">
        <fgColor rgb="FFFF0000"/>
        <bgColor indexed="64"/>
      </patternFill>
    </fill>
    <fill>
      <patternFill patternType="solid">
        <fgColor rgb="FFA7DBFF"/>
        <bgColor indexed="64"/>
      </patternFill>
    </fill>
    <fill>
      <patternFill patternType="solid">
        <fgColor theme="0" tint="-0.14999847407452621"/>
        <bgColor indexed="64"/>
      </patternFill>
    </fill>
    <fill>
      <patternFill patternType="solid">
        <fgColor rgb="FFFFC000"/>
        <bgColor indexed="64"/>
      </patternFill>
    </fill>
    <fill>
      <patternFill patternType="solid">
        <fgColor theme="7" tint="0.79998168889431442"/>
        <bgColor indexed="64"/>
      </patternFill>
    </fill>
    <fill>
      <patternFill patternType="solid">
        <fgColor rgb="FFFFFF6D"/>
        <bgColor indexed="64"/>
      </patternFill>
    </fill>
    <fill>
      <patternFill patternType="solid">
        <fgColor rgb="FFCCFF99"/>
        <bgColor indexed="64"/>
      </patternFill>
    </fill>
    <fill>
      <patternFill patternType="solid">
        <fgColor rgb="FF99FF99"/>
        <bgColor indexed="64"/>
      </patternFill>
    </fill>
    <fill>
      <patternFill patternType="solid">
        <fgColor rgb="FFDCEDF4"/>
        <bgColor indexed="64"/>
      </patternFill>
    </fill>
    <fill>
      <patternFill patternType="solid">
        <fgColor rgb="FFFDFB9F"/>
        <bgColor indexed="64"/>
      </patternFill>
    </fill>
    <fill>
      <patternFill patternType="solid">
        <fgColor rgb="FFFFFAB3"/>
        <bgColor indexed="64"/>
      </patternFill>
    </fill>
    <fill>
      <patternFill patternType="solid">
        <fgColor rgb="FFA3FFA5"/>
        <bgColor indexed="64"/>
      </patternFill>
    </fill>
    <fill>
      <patternFill patternType="solid">
        <fgColor rgb="FFEAEAEA"/>
        <bgColor indexed="64"/>
      </patternFill>
    </fill>
    <fill>
      <patternFill patternType="solid">
        <fgColor rgb="FFFFBAA7"/>
        <bgColor indexed="64"/>
      </patternFill>
    </fill>
    <fill>
      <patternFill patternType="solid">
        <fgColor rgb="FFFFD5D5"/>
        <bgColor indexed="64"/>
      </patternFill>
    </fill>
    <fill>
      <patternFill patternType="solid">
        <fgColor rgb="FF00FFFF"/>
        <bgColor indexed="64"/>
      </patternFill>
    </fill>
    <fill>
      <patternFill patternType="solid">
        <fgColor rgb="FFFFCC00"/>
        <bgColor indexed="64"/>
      </patternFill>
    </fill>
    <fill>
      <patternFill patternType="solid">
        <fgColor theme="3" tint="0.59999389629810485"/>
        <bgColor indexed="64"/>
      </patternFill>
    </fill>
    <fill>
      <patternFill patternType="solid">
        <fgColor theme="0" tint="-0.249977111117893"/>
        <bgColor indexed="64"/>
      </patternFill>
    </fill>
    <fill>
      <patternFill patternType="solid">
        <fgColor rgb="FFFFC7CE"/>
      </patternFill>
    </fill>
    <fill>
      <patternFill patternType="solid">
        <fgColor theme="1" tint="0.34998626667073579"/>
        <bgColor indexed="64"/>
      </patternFill>
    </fill>
    <fill>
      <patternFill patternType="solid">
        <fgColor rgb="FF7030A0"/>
        <bgColor indexed="64"/>
      </patternFill>
    </fill>
    <fill>
      <patternFill patternType="solid">
        <fgColor theme="5"/>
        <bgColor indexed="64"/>
      </patternFill>
    </fill>
    <fill>
      <patternFill patternType="solid">
        <fgColor theme="2" tint="-0.249977111117893"/>
        <bgColor indexed="64"/>
      </patternFill>
    </fill>
    <fill>
      <patternFill patternType="solid">
        <fgColor theme="3"/>
        <bgColor indexed="64"/>
      </patternFill>
    </fill>
    <fill>
      <patternFill patternType="solid">
        <fgColor theme="1" tint="0.499984740745262"/>
        <bgColor indexed="64"/>
      </patternFill>
    </fill>
    <fill>
      <patternFill patternType="solid">
        <fgColor theme="2" tint="-0.499984740745262"/>
        <bgColor indexed="64"/>
      </patternFill>
    </fill>
    <fill>
      <patternFill patternType="solid">
        <fgColor theme="7" tint="0.39997558519241921"/>
        <bgColor indexed="64"/>
      </patternFill>
    </fill>
    <fill>
      <patternFill patternType="solid">
        <fgColor theme="8" tint="0.59999389629810485"/>
        <bgColor indexed="64"/>
      </patternFill>
    </fill>
    <fill>
      <patternFill patternType="solid">
        <fgColor theme="4" tint="0.79998168889431442"/>
        <bgColor indexed="64"/>
      </patternFill>
    </fill>
    <fill>
      <patternFill patternType="solid">
        <fgColor theme="2" tint="-9.9978637043366805E-2"/>
        <bgColor indexed="64"/>
      </patternFill>
    </fill>
    <fill>
      <patternFill patternType="solid">
        <fgColor theme="4" tint="0.39997558519241921"/>
        <bgColor indexed="64"/>
      </patternFill>
    </fill>
    <fill>
      <patternFill patternType="solid">
        <fgColor rgb="FFFF3399"/>
        <bgColor indexed="64"/>
      </patternFill>
    </fill>
    <fill>
      <patternFill patternType="solid">
        <fgColor theme="8" tint="-0.249977111117893"/>
        <bgColor indexed="64"/>
      </patternFill>
    </fill>
    <fill>
      <patternFill patternType="solid">
        <fgColor theme="0" tint="-0.499984740745262"/>
        <bgColor indexed="64"/>
      </patternFill>
    </fill>
    <fill>
      <patternFill patternType="solid">
        <fgColor theme="8" tint="0.79998168889431442"/>
        <bgColor indexed="64"/>
      </patternFill>
    </fill>
    <fill>
      <patternFill patternType="solid">
        <fgColor theme="1" tint="0.249977111117893"/>
        <bgColor indexed="64"/>
      </patternFill>
    </fill>
    <fill>
      <patternFill patternType="solid">
        <fgColor theme="5" tint="0.39997558519241921"/>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right/>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style="medium">
        <color indexed="64"/>
      </left>
      <right/>
      <top/>
      <bottom style="thin">
        <color indexed="64"/>
      </bottom>
      <diagonal/>
    </border>
    <border>
      <left style="medium">
        <color indexed="64"/>
      </left>
      <right/>
      <top style="thin">
        <color indexed="64"/>
      </top>
      <bottom/>
      <diagonal/>
    </border>
    <border>
      <left/>
      <right style="medium">
        <color indexed="64"/>
      </right>
      <top/>
      <bottom style="thin">
        <color indexed="64"/>
      </bottom>
      <diagonal/>
    </border>
    <border>
      <left/>
      <right style="medium">
        <color indexed="64"/>
      </right>
      <top/>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bottom/>
      <diagonal/>
    </border>
    <border>
      <left style="thin">
        <color indexed="64"/>
      </left>
      <right/>
      <top style="thin">
        <color indexed="64"/>
      </top>
      <bottom style="thin">
        <color indexed="64"/>
      </bottom>
      <diagonal/>
    </border>
  </borders>
  <cellStyleXfs count="16">
    <xf numFmtId="0" fontId="0" fillId="0" borderId="0"/>
    <xf numFmtId="164" fontId="1" fillId="0" borderId="0" applyFont="0" applyFill="0" applyBorder="0" applyAlignment="0" applyProtection="0"/>
    <xf numFmtId="9" fontId="1" fillId="0" borderId="0" applyFont="0" applyFill="0" applyBorder="0" applyAlignment="0" applyProtection="0"/>
    <xf numFmtId="0" fontId="1" fillId="0" borderId="0"/>
    <xf numFmtId="0" fontId="8" fillId="0" borderId="0"/>
    <xf numFmtId="0" fontId="1" fillId="0" borderId="0"/>
    <xf numFmtId="0" fontId="3" fillId="0" borderId="0"/>
    <xf numFmtId="0" fontId="10" fillId="0" borderId="0"/>
    <xf numFmtId="0" fontId="3" fillId="0" borderId="0"/>
    <xf numFmtId="0" fontId="3" fillId="0" borderId="0"/>
    <xf numFmtId="0" fontId="3" fillId="0" borderId="0"/>
    <xf numFmtId="9" fontId="8" fillId="0" borderId="0" applyFont="0" applyFill="0" applyBorder="0" applyAlignment="0" applyProtection="0"/>
    <xf numFmtId="0" fontId="10" fillId="0" borderId="0"/>
    <xf numFmtId="0" fontId="13" fillId="26" borderId="0" applyNumberFormat="0" applyBorder="0" applyAlignment="0" applyProtection="0"/>
    <xf numFmtId="0" fontId="14" fillId="0" borderId="0"/>
    <xf numFmtId="0" fontId="1" fillId="0" borderId="0"/>
  </cellStyleXfs>
  <cellXfs count="502">
    <xf numFmtId="0" fontId="0" fillId="0" borderId="0" xfId="0"/>
    <xf numFmtId="0" fontId="0" fillId="0" borderId="0" xfId="0" quotePrefix="1"/>
    <xf numFmtId="0" fontId="23" fillId="0" borderId="0" xfId="0" applyFont="1"/>
    <xf numFmtId="0" fontId="2" fillId="0" borderId="0" xfId="0" applyFont="1"/>
    <xf numFmtId="0" fontId="0" fillId="0" borderId="0" xfId="0" applyBorder="1"/>
    <xf numFmtId="0" fontId="0" fillId="0" borderId="0" xfId="0" applyProtection="1">
      <protection locked="0"/>
    </xf>
    <xf numFmtId="2" fontId="4" fillId="0" borderId="0" xfId="0" applyNumberFormat="1" applyFont="1" applyFill="1" applyBorder="1" applyAlignment="1" applyProtection="1">
      <alignment horizontal="center"/>
      <protection locked="0"/>
    </xf>
    <xf numFmtId="1" fontId="4" fillId="0" borderId="0" xfId="0" applyNumberFormat="1" applyFont="1" applyFill="1" applyBorder="1" applyAlignment="1" applyProtection="1">
      <alignment horizontal="center"/>
      <protection locked="0"/>
    </xf>
    <xf numFmtId="14" fontId="4" fillId="0" borderId="0" xfId="0" applyNumberFormat="1" applyFont="1" applyFill="1" applyBorder="1" applyAlignment="1" applyProtection="1">
      <alignment horizontal="center"/>
      <protection locked="0"/>
    </xf>
    <xf numFmtId="0" fontId="16" fillId="0" borderId="0" xfId="0" applyFont="1" applyBorder="1" applyAlignment="1" applyProtection="1">
      <protection locked="0"/>
    </xf>
    <xf numFmtId="0" fontId="9" fillId="0" borderId="0" xfId="0" applyFont="1" applyBorder="1" applyAlignment="1" applyProtection="1">
      <alignment horizontal="right"/>
      <protection locked="0"/>
    </xf>
    <xf numFmtId="165" fontId="9" fillId="0" borderId="0" xfId="0" applyNumberFormat="1" applyFont="1" applyFill="1" applyBorder="1" applyAlignment="1" applyProtection="1">
      <alignment horizontal="center"/>
      <protection locked="0"/>
    </xf>
    <xf numFmtId="1" fontId="9" fillId="0" borderId="0" xfId="0" applyNumberFormat="1" applyFont="1" applyBorder="1" applyAlignment="1" applyProtection="1">
      <alignment horizontal="center"/>
      <protection locked="0"/>
    </xf>
    <xf numFmtId="165" fontId="3" fillId="33" borderId="0" xfId="0" applyNumberFormat="1" applyFont="1" applyFill="1" applyBorder="1" applyAlignment="1" applyProtection="1">
      <alignment horizontal="center"/>
      <protection locked="0"/>
    </xf>
    <xf numFmtId="0" fontId="5" fillId="0" borderId="0" xfId="0" applyNumberFormat="1" applyFont="1" applyBorder="1" applyAlignment="1" applyProtection="1">
      <alignment horizontal="center"/>
      <protection locked="0"/>
    </xf>
    <xf numFmtId="0" fontId="3" fillId="0" borderId="0" xfId="0" applyNumberFormat="1" applyFont="1" applyBorder="1" applyAlignment="1" applyProtection="1">
      <alignment horizontal="center"/>
      <protection locked="0"/>
    </xf>
    <xf numFmtId="0" fontId="0" fillId="0" borderId="0" xfId="0" applyFill="1" applyBorder="1" applyProtection="1">
      <protection locked="0"/>
    </xf>
    <xf numFmtId="165" fontId="16" fillId="0" borderId="0" xfId="0" applyNumberFormat="1" applyFont="1" applyFill="1" applyBorder="1" applyAlignment="1" applyProtection="1">
      <alignment horizontal="center" vertical="center" wrapText="1"/>
      <protection locked="0"/>
    </xf>
    <xf numFmtId="1" fontId="17" fillId="0" borderId="0" xfId="0" applyNumberFormat="1" applyFont="1" applyFill="1" applyBorder="1" applyAlignment="1" applyProtection="1">
      <alignment horizontal="center" vertical="center" wrapText="1"/>
      <protection locked="0"/>
    </xf>
    <xf numFmtId="14" fontId="17" fillId="0" borderId="0" xfId="0" applyNumberFormat="1" applyFont="1" applyFill="1" applyBorder="1" applyAlignment="1" applyProtection="1">
      <alignment horizontal="center" vertical="center" wrapText="1"/>
      <protection locked="0"/>
    </xf>
    <xf numFmtId="0" fontId="9" fillId="0" borderId="0" xfId="0" applyFont="1" applyBorder="1" applyAlignment="1" applyProtection="1">
      <protection locked="0"/>
    </xf>
    <xf numFmtId="0" fontId="9" fillId="0" borderId="0" xfId="0" applyNumberFormat="1" applyFont="1" applyFill="1" applyBorder="1" applyAlignment="1" applyProtection="1">
      <alignment horizontal="left" vertical="center"/>
      <protection locked="0"/>
    </xf>
    <xf numFmtId="14" fontId="0" fillId="0" borderId="0" xfId="0" applyNumberFormat="1" applyFont="1" applyFill="1" applyBorder="1" applyProtection="1">
      <protection locked="0"/>
    </xf>
    <xf numFmtId="166" fontId="9" fillId="0" borderId="0" xfId="0" applyNumberFormat="1" applyFont="1" applyFill="1" applyBorder="1" applyAlignment="1" applyProtection="1">
      <alignment horizontal="left" vertical="center"/>
      <protection locked="0"/>
    </xf>
    <xf numFmtId="1" fontId="9" fillId="0" borderId="0" xfId="0" applyNumberFormat="1" applyFont="1" applyBorder="1" applyAlignment="1" applyProtection="1">
      <alignment horizontal="center" vertical="center"/>
      <protection locked="0"/>
    </xf>
    <xf numFmtId="0" fontId="0" fillId="0" borderId="0" xfId="0" applyFont="1" applyFill="1" applyBorder="1" applyProtection="1">
      <protection locked="0"/>
    </xf>
    <xf numFmtId="0" fontId="0" fillId="0" borderId="0" xfId="0" applyFont="1" applyFill="1" applyBorder="1" applyAlignment="1" applyProtection="1">
      <alignment vertical="center"/>
      <protection locked="0"/>
    </xf>
    <xf numFmtId="165" fontId="9" fillId="33" borderId="18" xfId="0" applyNumberFormat="1" applyFont="1" applyFill="1" applyBorder="1" applyAlignment="1" applyProtection="1">
      <alignment horizontal="center"/>
      <protection locked="0"/>
    </xf>
    <xf numFmtId="174" fontId="9" fillId="0" borderId="1" xfId="0" applyNumberFormat="1" applyFont="1" applyFill="1" applyBorder="1" applyAlignment="1" applyProtection="1">
      <alignment horizontal="center"/>
      <protection locked="0"/>
    </xf>
    <xf numFmtId="0" fontId="4" fillId="0" borderId="0" xfId="0" applyFont="1" applyFill="1" applyBorder="1" applyProtection="1">
      <protection locked="0"/>
    </xf>
    <xf numFmtId="14" fontId="9" fillId="0" borderId="0" xfId="0" applyNumberFormat="1" applyFont="1" applyFill="1" applyBorder="1" applyAlignment="1" applyProtection="1">
      <alignment horizontal="left" vertical="center"/>
      <protection locked="0"/>
    </xf>
    <xf numFmtId="171" fontId="9" fillId="0" borderId="0" xfId="0" applyNumberFormat="1" applyFont="1" applyBorder="1" applyAlignment="1" applyProtection="1">
      <alignment horizontal="right" vertical="center"/>
      <protection locked="0"/>
    </xf>
    <xf numFmtId="165" fontId="20" fillId="0" borderId="0" xfId="0" applyNumberFormat="1" applyFont="1" applyFill="1" applyBorder="1" applyAlignment="1" applyProtection="1">
      <alignment horizontal="center" vertical="center" wrapText="1"/>
      <protection locked="0"/>
    </xf>
    <xf numFmtId="1" fontId="20" fillId="0" borderId="0" xfId="0" applyNumberFormat="1" applyFont="1" applyFill="1" applyBorder="1" applyAlignment="1" applyProtection="1">
      <alignment horizontal="center" vertical="center" wrapText="1"/>
      <protection locked="0"/>
    </xf>
    <xf numFmtId="14" fontId="20" fillId="0" borderId="0" xfId="0" applyNumberFormat="1" applyFont="1" applyFill="1" applyBorder="1" applyAlignment="1" applyProtection="1">
      <alignment horizontal="center" vertical="center" wrapText="1"/>
      <protection locked="0"/>
    </xf>
    <xf numFmtId="0" fontId="20" fillId="0" borderId="0" xfId="0" applyFont="1" applyBorder="1" applyAlignment="1" applyProtection="1">
      <protection locked="0"/>
    </xf>
    <xf numFmtId="14" fontId="20" fillId="0" borderId="0" xfId="0" applyNumberFormat="1" applyFont="1" applyFill="1" applyBorder="1" applyAlignment="1" applyProtection="1">
      <alignment horizontal="left" vertical="center"/>
      <protection locked="0"/>
    </xf>
    <xf numFmtId="0" fontId="20" fillId="0" borderId="0" xfId="0" applyNumberFormat="1" applyFont="1" applyBorder="1" applyAlignment="1" applyProtection="1">
      <alignment horizontal="right"/>
      <protection locked="0"/>
    </xf>
    <xf numFmtId="166" fontId="20" fillId="0" borderId="0" xfId="0" applyNumberFormat="1" applyFont="1" applyFill="1" applyBorder="1" applyAlignment="1" applyProtection="1">
      <alignment horizontal="center"/>
      <protection locked="0"/>
    </xf>
    <xf numFmtId="166" fontId="20" fillId="0" borderId="0" xfId="0" applyNumberFormat="1" applyFont="1" applyBorder="1" applyAlignment="1" applyProtection="1">
      <alignment horizontal="right"/>
      <protection locked="0"/>
    </xf>
    <xf numFmtId="1" fontId="20" fillId="0" borderId="0" xfId="0" applyNumberFormat="1" applyFont="1" applyBorder="1" applyAlignment="1" applyProtection="1">
      <alignment horizontal="center"/>
      <protection locked="0"/>
    </xf>
    <xf numFmtId="0" fontId="20" fillId="0" borderId="0" xfId="0" applyNumberFormat="1" applyFont="1" applyFill="1" applyBorder="1" applyProtection="1">
      <protection locked="0"/>
    </xf>
    <xf numFmtId="0" fontId="9" fillId="0" borderId="0" xfId="0" applyFont="1" applyFill="1" applyBorder="1" applyAlignment="1" applyProtection="1">
      <alignment vertical="center"/>
      <protection locked="0"/>
    </xf>
    <xf numFmtId="165" fontId="20" fillId="33" borderId="18" xfId="0" applyNumberFormat="1" applyFont="1" applyFill="1" applyBorder="1" applyAlignment="1" applyProtection="1">
      <alignment horizontal="center" vertical="center"/>
      <protection locked="0"/>
    </xf>
    <xf numFmtId="0" fontId="33" fillId="0" borderId="0" xfId="0" applyFont="1" applyFill="1" applyBorder="1" applyAlignment="1" applyProtection="1">
      <alignment vertical="center"/>
      <protection locked="0"/>
    </xf>
    <xf numFmtId="165" fontId="9" fillId="33" borderId="18" xfId="0" applyNumberFormat="1" applyFont="1" applyFill="1" applyBorder="1" applyAlignment="1" applyProtection="1">
      <alignment horizontal="center" vertical="center"/>
      <protection locked="0"/>
    </xf>
    <xf numFmtId="1" fontId="27" fillId="0" borderId="0" xfId="0" applyNumberFormat="1" applyFont="1" applyFill="1" applyBorder="1" applyAlignment="1" applyProtection="1">
      <alignment horizontal="center" vertical="center" wrapText="1"/>
      <protection locked="0"/>
    </xf>
    <xf numFmtId="1" fontId="36" fillId="0" borderId="0" xfId="0" applyNumberFormat="1" applyFont="1" applyFill="1" applyBorder="1" applyAlignment="1" applyProtection="1">
      <alignment horizontal="center" vertical="center" wrapText="1"/>
      <protection locked="0"/>
    </xf>
    <xf numFmtId="14" fontId="36" fillId="0" borderId="0" xfId="0" applyNumberFormat="1" applyFont="1" applyFill="1" applyBorder="1" applyAlignment="1" applyProtection="1">
      <alignment horizontal="center" vertical="center" wrapText="1"/>
      <protection locked="0"/>
    </xf>
    <xf numFmtId="0" fontId="9" fillId="0" borderId="0" xfId="0" applyFont="1" applyBorder="1" applyAlignment="1" applyProtection="1">
      <alignment horizontal="right" vertical="center"/>
      <protection locked="0"/>
    </xf>
    <xf numFmtId="165" fontId="9" fillId="0" borderId="0" xfId="0" applyNumberFormat="1" applyFont="1" applyFill="1" applyBorder="1" applyAlignment="1" applyProtection="1">
      <alignment horizontal="center" vertical="center"/>
      <protection locked="0"/>
    </xf>
    <xf numFmtId="172" fontId="27" fillId="0" borderId="0" xfId="0" applyNumberFormat="1" applyFont="1" applyBorder="1" applyAlignment="1" applyProtection="1">
      <alignment vertical="center" wrapText="1"/>
      <protection locked="0"/>
    </xf>
    <xf numFmtId="165" fontId="29" fillId="0" borderId="0" xfId="0" applyNumberFormat="1" applyFont="1" applyFill="1" applyBorder="1" applyAlignment="1" applyProtection="1">
      <alignment horizontal="center" vertical="center"/>
      <protection locked="0"/>
    </xf>
    <xf numFmtId="0" fontId="9" fillId="0" borderId="0" xfId="0" applyNumberFormat="1" applyFont="1" applyFill="1" applyBorder="1" applyAlignment="1" applyProtection="1">
      <alignment horizontal="left"/>
      <protection locked="0"/>
    </xf>
    <xf numFmtId="0" fontId="35" fillId="0" borderId="0" xfId="0" applyNumberFormat="1" applyFont="1" applyFill="1" applyBorder="1" applyAlignment="1" applyProtection="1">
      <alignment vertical="top" wrapText="1"/>
      <protection locked="0"/>
    </xf>
    <xf numFmtId="2" fontId="16" fillId="0" borderId="0" xfId="0" applyNumberFormat="1" applyFont="1" applyFill="1" applyBorder="1" applyAlignment="1" applyProtection="1">
      <alignment horizontal="center" vertical="center" wrapText="1"/>
      <protection locked="0"/>
    </xf>
    <xf numFmtId="0" fontId="9" fillId="0" borderId="0" xfId="0" applyFont="1" applyFill="1" applyBorder="1" applyAlignment="1" applyProtection="1">
      <protection locked="0"/>
    </xf>
    <xf numFmtId="0" fontId="0" fillId="0" borderId="0" xfId="0" applyFont="1" applyFill="1" applyBorder="1" applyAlignment="1" applyProtection="1">
      <protection locked="0"/>
    </xf>
    <xf numFmtId="2" fontId="36" fillId="33" borderId="17" xfId="0" applyNumberFormat="1" applyFont="1" applyFill="1" applyBorder="1" applyAlignment="1" applyProtection="1">
      <alignment horizontal="center" vertical="center" wrapText="1"/>
      <protection locked="0"/>
    </xf>
    <xf numFmtId="169" fontId="0" fillId="0" borderId="0" xfId="0" applyNumberFormat="1" applyFont="1" applyFill="1" applyBorder="1" applyAlignment="1" applyProtection="1">
      <alignment horizontal="center" vertical="center"/>
      <protection locked="0"/>
    </xf>
    <xf numFmtId="169" fontId="9" fillId="0" borderId="0" xfId="0" applyNumberFormat="1" applyFont="1" applyBorder="1" applyAlignment="1" applyProtection="1">
      <alignment horizontal="center" vertical="center"/>
      <protection locked="0"/>
    </xf>
    <xf numFmtId="169" fontId="9" fillId="0" borderId="0" xfId="0" applyNumberFormat="1" applyFont="1" applyBorder="1" applyAlignment="1" applyProtection="1">
      <alignment horizontal="left" vertical="center"/>
      <protection locked="0"/>
    </xf>
    <xf numFmtId="169" fontId="9" fillId="0" borderId="0" xfId="0" applyNumberFormat="1" applyFont="1" applyBorder="1" applyAlignment="1" applyProtection="1">
      <alignment horizontal="right" vertical="center"/>
      <protection locked="0"/>
    </xf>
    <xf numFmtId="169" fontId="9" fillId="0" borderId="0" xfId="0" applyNumberFormat="1" applyFont="1" applyFill="1" applyBorder="1" applyAlignment="1" applyProtection="1">
      <alignment horizontal="center" vertical="center"/>
      <protection locked="0"/>
    </xf>
    <xf numFmtId="169" fontId="9" fillId="0" borderId="0" xfId="0" applyNumberFormat="1" applyFont="1" applyFill="1" applyBorder="1" applyProtection="1">
      <protection locked="0"/>
    </xf>
    <xf numFmtId="169" fontId="0" fillId="0" borderId="0" xfId="0" applyNumberFormat="1" applyFont="1" applyFill="1" applyBorder="1" applyAlignment="1" applyProtection="1">
      <alignment vertical="center"/>
      <protection locked="0"/>
    </xf>
    <xf numFmtId="169" fontId="9" fillId="33" borderId="17" xfId="0" quotePrefix="1" applyNumberFormat="1" applyFont="1" applyFill="1" applyBorder="1" applyAlignment="1" applyProtection="1">
      <alignment horizontal="center" vertical="center"/>
      <protection locked="0"/>
    </xf>
    <xf numFmtId="165" fontId="0" fillId="0" borderId="0" xfId="0" applyNumberFormat="1" applyFont="1" applyFill="1" applyProtection="1">
      <protection locked="0"/>
    </xf>
    <xf numFmtId="1" fontId="0" fillId="0" borderId="0" xfId="0" applyNumberFormat="1" applyFont="1" applyFill="1" applyProtection="1">
      <protection locked="0"/>
    </xf>
    <xf numFmtId="0" fontId="9" fillId="0" borderId="0" xfId="0" applyFont="1" applyAlignment="1" applyProtection="1">
      <protection locked="0"/>
    </xf>
    <xf numFmtId="0" fontId="9" fillId="0" borderId="0" xfId="0" applyNumberFormat="1" applyFont="1" applyAlignment="1" applyProtection="1">
      <alignment horizontal="left"/>
      <protection locked="0"/>
    </xf>
    <xf numFmtId="0" fontId="9" fillId="0" borderId="0" xfId="0" applyFont="1" applyFill="1" applyAlignment="1" applyProtection="1">
      <protection locked="0"/>
    </xf>
    <xf numFmtId="0" fontId="17" fillId="0" borderId="0" xfId="0" applyFont="1" applyFill="1" applyBorder="1" applyAlignment="1" applyProtection="1">
      <alignment vertical="center"/>
      <protection locked="0"/>
    </xf>
    <xf numFmtId="17" fontId="20" fillId="33" borderId="17" xfId="0" applyNumberFormat="1" applyFont="1" applyFill="1" applyBorder="1" applyAlignment="1" applyProtection="1">
      <alignment horizontal="center" vertical="center"/>
      <protection locked="0"/>
    </xf>
    <xf numFmtId="0" fontId="9" fillId="0" borderId="1" xfId="0" applyNumberFormat="1" applyFont="1" applyFill="1" applyBorder="1" applyAlignment="1" applyProtection="1">
      <alignment horizontal="center" vertical="center" wrapText="1"/>
      <protection locked="0"/>
    </xf>
    <xf numFmtId="0" fontId="27" fillId="0" borderId="0" xfId="0" applyFont="1" applyFill="1" applyProtection="1">
      <protection locked="0"/>
    </xf>
    <xf numFmtId="0" fontId="20" fillId="0" borderId="0" xfId="0" applyNumberFormat="1" applyFont="1" applyFill="1" applyBorder="1" applyAlignment="1" applyProtection="1">
      <alignment horizontal="left" vertical="center"/>
      <protection locked="0"/>
    </xf>
    <xf numFmtId="0" fontId="0" fillId="0" borderId="0" xfId="0" applyFont="1" applyFill="1" applyProtection="1">
      <protection locked="0"/>
    </xf>
    <xf numFmtId="0" fontId="17" fillId="38" borderId="2" xfId="0" applyNumberFormat="1" applyFont="1" applyFill="1" applyBorder="1" applyAlignment="1" applyProtection="1">
      <alignment vertical="center"/>
      <protection locked="0"/>
    </xf>
    <xf numFmtId="0" fontId="17" fillId="38" borderId="2" xfId="0" applyNumberFormat="1" applyFont="1" applyFill="1" applyBorder="1" applyAlignment="1" applyProtection="1">
      <alignment horizontal="left" vertical="center"/>
      <protection locked="0"/>
    </xf>
    <xf numFmtId="0" fontId="17" fillId="38" borderId="2" xfId="0" applyNumberFormat="1" applyFont="1" applyFill="1" applyBorder="1" applyAlignment="1" applyProtection="1">
      <alignment vertical="center" wrapText="1"/>
      <protection locked="0"/>
    </xf>
    <xf numFmtId="0" fontId="31" fillId="38" borderId="2" xfId="0" applyNumberFormat="1" applyFont="1" applyFill="1" applyBorder="1" applyAlignment="1" applyProtection="1">
      <alignment horizontal="center" vertical="center" wrapText="1"/>
      <protection locked="0"/>
    </xf>
    <xf numFmtId="0" fontId="20" fillId="25" borderId="2" xfId="0" applyNumberFormat="1" applyFont="1" applyFill="1" applyBorder="1" applyAlignment="1" applyProtection="1">
      <alignment horizontal="center" vertical="center" wrapText="1"/>
      <protection locked="0"/>
    </xf>
    <xf numFmtId="0" fontId="20" fillId="33" borderId="8" xfId="0" applyNumberFormat="1" applyFont="1" applyFill="1" applyBorder="1" applyAlignment="1" applyProtection="1">
      <alignment horizontal="left" vertical="center" textRotation="90" wrapText="1"/>
      <protection locked="0"/>
    </xf>
    <xf numFmtId="0" fontId="19" fillId="0" borderId="0" xfId="0" applyFont="1" applyFill="1" applyProtection="1">
      <protection locked="0"/>
    </xf>
    <xf numFmtId="167" fontId="3" fillId="0" borderId="9" xfId="1" applyNumberFormat="1" applyFont="1" applyFill="1" applyBorder="1" applyAlignment="1" applyProtection="1">
      <alignment horizontal="center" vertical="center"/>
      <protection locked="0"/>
    </xf>
    <xf numFmtId="167" fontId="3" fillId="0" borderId="7" xfId="1" applyNumberFormat="1" applyFont="1" applyFill="1" applyBorder="1" applyAlignment="1" applyProtection="1">
      <alignment horizontal="center" vertical="center"/>
      <protection locked="0"/>
    </xf>
    <xf numFmtId="165" fontId="3" fillId="0" borderId="7" xfId="1" applyNumberFormat="1" applyFont="1" applyFill="1" applyBorder="1" applyAlignment="1" applyProtection="1">
      <alignment horizontal="center" vertical="center"/>
      <protection locked="0"/>
    </xf>
    <xf numFmtId="0" fontId="9" fillId="9" borderId="3" xfId="0" applyNumberFormat="1" applyFont="1" applyFill="1" applyBorder="1" applyAlignment="1" applyProtection="1">
      <alignment horizontal="left" vertical="center"/>
      <protection locked="0"/>
    </xf>
    <xf numFmtId="0" fontId="9" fillId="9" borderId="5" xfId="0" applyFont="1" applyFill="1" applyBorder="1" applyAlignment="1" applyProtection="1">
      <alignment horizontal="left" vertical="center"/>
      <protection locked="0"/>
    </xf>
    <xf numFmtId="17" fontId="9" fillId="0" borderId="1" xfId="13" applyNumberFormat="1" applyFont="1" applyFill="1" applyBorder="1" applyAlignment="1" applyProtection="1">
      <alignment horizontal="left" vertical="center" wrapText="1"/>
      <protection locked="0"/>
    </xf>
    <xf numFmtId="165" fontId="9" fillId="9" borderId="14" xfId="4" applyNumberFormat="1" applyFont="1" applyFill="1" applyBorder="1" applyAlignment="1" applyProtection="1">
      <alignment horizontal="center" vertical="center"/>
      <protection locked="0"/>
    </xf>
    <xf numFmtId="2" fontId="0" fillId="33" borderId="12" xfId="0" applyNumberFormat="1" applyFont="1" applyFill="1" applyBorder="1" applyAlignment="1" applyProtection="1">
      <alignment horizontal="center" vertical="center"/>
      <protection locked="0"/>
    </xf>
    <xf numFmtId="165" fontId="27" fillId="0" borderId="1" xfId="0" applyNumberFormat="1" applyFont="1" applyFill="1" applyBorder="1" applyAlignment="1" applyProtection="1">
      <alignment horizontal="center" vertical="center"/>
      <protection locked="0"/>
    </xf>
    <xf numFmtId="165" fontId="9" fillId="0" borderId="1" xfId="0" applyNumberFormat="1" applyFont="1" applyFill="1" applyBorder="1" applyAlignment="1" applyProtection="1">
      <alignment horizontal="center" vertical="center"/>
      <protection locked="0"/>
    </xf>
    <xf numFmtId="165" fontId="9" fillId="0" borderId="7" xfId="0" applyNumberFormat="1" applyFont="1" applyFill="1" applyBorder="1" applyAlignment="1" applyProtection="1">
      <alignment horizontal="center" vertical="center"/>
      <protection locked="0"/>
    </xf>
    <xf numFmtId="0" fontId="22" fillId="9" borderId="5" xfId="0" applyFont="1" applyFill="1" applyBorder="1" applyAlignment="1" applyProtection="1">
      <alignment horizontal="left" vertical="center"/>
      <protection locked="0"/>
    </xf>
    <xf numFmtId="0" fontId="1" fillId="0" borderId="1" xfId="4" applyFont="1" applyFill="1" applyBorder="1" applyAlignment="1" applyProtection="1">
      <alignment horizontal="left" wrapText="1"/>
      <protection locked="0"/>
    </xf>
    <xf numFmtId="0" fontId="9" fillId="9" borderId="3" xfId="5" applyNumberFormat="1" applyFont="1" applyFill="1" applyBorder="1" applyAlignment="1" applyProtection="1">
      <alignment horizontal="left" vertical="center"/>
      <protection locked="0"/>
    </xf>
    <xf numFmtId="0" fontId="22" fillId="9" borderId="3" xfId="0" applyFont="1" applyFill="1" applyBorder="1" applyAlignment="1" applyProtection="1">
      <alignment horizontal="left" vertical="center"/>
      <protection locked="0"/>
    </xf>
    <xf numFmtId="0" fontId="9" fillId="11" borderId="3" xfId="0" applyNumberFormat="1" applyFont="1" applyFill="1" applyBorder="1" applyAlignment="1" applyProtection="1">
      <alignment horizontal="left" vertical="center"/>
      <protection locked="0"/>
    </xf>
    <xf numFmtId="0" fontId="9" fillId="11" borderId="5" xfId="0" applyFont="1" applyFill="1" applyBorder="1" applyAlignment="1" applyProtection="1">
      <alignment horizontal="left" vertical="center"/>
      <protection locked="0"/>
    </xf>
    <xf numFmtId="0" fontId="9" fillId="0" borderId="1" xfId="13" applyNumberFormat="1" applyFont="1" applyFill="1" applyBorder="1" applyAlignment="1" applyProtection="1">
      <alignment horizontal="left" vertical="center" wrapText="1"/>
      <protection locked="0"/>
    </xf>
    <xf numFmtId="168" fontId="3" fillId="0" borderId="9" xfId="1" applyNumberFormat="1" applyFont="1" applyFill="1" applyBorder="1" applyAlignment="1" applyProtection="1">
      <alignment horizontal="center" vertical="center"/>
      <protection locked="0"/>
    </xf>
    <xf numFmtId="168" fontId="3" fillId="0" borderId="7" xfId="1" applyNumberFormat="1" applyFont="1" applyFill="1" applyBorder="1" applyAlignment="1" applyProtection="1">
      <alignment horizontal="center" vertical="center"/>
      <protection locked="0"/>
    </xf>
    <xf numFmtId="0" fontId="9" fillId="34" borderId="3" xfId="0" applyNumberFormat="1" applyFont="1" applyFill="1" applyBorder="1" applyAlignment="1" applyProtection="1">
      <alignment horizontal="left" vertical="center"/>
      <protection locked="0"/>
    </xf>
    <xf numFmtId="0" fontId="9" fillId="4" borderId="3" xfId="0" applyNumberFormat="1" applyFont="1" applyFill="1" applyBorder="1" applyAlignment="1" applyProtection="1">
      <alignment horizontal="left" vertical="center"/>
      <protection locked="0"/>
    </xf>
    <xf numFmtId="0" fontId="9" fillId="4" borderId="5" xfId="0" applyFont="1" applyFill="1" applyBorder="1" applyAlignment="1" applyProtection="1">
      <alignment horizontal="left" vertical="center"/>
      <protection locked="0"/>
    </xf>
    <xf numFmtId="0" fontId="9" fillId="4" borderId="5" xfId="0" applyFont="1" applyFill="1" applyBorder="1" applyAlignment="1" applyProtection="1">
      <alignment horizontal="left" vertical="top"/>
      <protection locked="0"/>
    </xf>
    <xf numFmtId="0" fontId="3" fillId="0" borderId="1" xfId="13" applyNumberFormat="1" applyFont="1" applyFill="1" applyBorder="1" applyAlignment="1" applyProtection="1">
      <alignment horizontal="left" vertical="top" wrapText="1"/>
      <protection locked="0"/>
    </xf>
    <xf numFmtId="2" fontId="9" fillId="33" borderId="12" xfId="0" applyNumberFormat="1" applyFont="1" applyFill="1" applyBorder="1" applyAlignment="1" applyProtection="1">
      <alignment horizontal="center" vertical="center"/>
      <protection locked="0"/>
    </xf>
    <xf numFmtId="168" fontId="3" fillId="0" borderId="9" xfId="0" applyNumberFormat="1" applyFont="1" applyFill="1" applyBorder="1" applyAlignment="1" applyProtection="1">
      <alignment horizontal="center" vertical="center"/>
      <protection locked="0"/>
    </xf>
    <xf numFmtId="165" fontId="3" fillId="0" borderId="7" xfId="0" applyNumberFormat="1" applyFont="1" applyFill="1" applyBorder="1" applyAlignment="1" applyProtection="1">
      <alignment horizontal="center" vertical="center"/>
      <protection locked="0"/>
    </xf>
    <xf numFmtId="0" fontId="9" fillId="12" borderId="3" xfId="0" quotePrefix="1" applyNumberFormat="1" applyFont="1" applyFill="1" applyBorder="1" applyAlignment="1" applyProtection="1">
      <alignment horizontal="center" vertical="center"/>
      <protection locked="0"/>
    </xf>
    <xf numFmtId="0" fontId="9" fillId="12" borderId="3" xfId="0" quotePrefix="1" applyNumberFormat="1" applyFont="1" applyFill="1" applyBorder="1" applyAlignment="1" applyProtection="1">
      <alignment horizontal="left" vertical="center"/>
      <protection locked="0"/>
    </xf>
    <xf numFmtId="0" fontId="9" fillId="12" borderId="5" xfId="0" applyFont="1" applyFill="1" applyBorder="1" applyAlignment="1" applyProtection="1">
      <alignment vertical="center"/>
      <protection locked="0"/>
    </xf>
    <xf numFmtId="0" fontId="9" fillId="12" borderId="3" xfId="0" applyNumberFormat="1" applyFont="1" applyFill="1" applyBorder="1" applyAlignment="1" applyProtection="1">
      <alignment horizontal="center" vertical="center"/>
      <protection locked="0"/>
    </xf>
    <xf numFmtId="0" fontId="9" fillId="12" borderId="3" xfId="0" applyNumberFormat="1" applyFont="1" applyFill="1" applyBorder="1" applyAlignment="1" applyProtection="1">
      <alignment horizontal="left" vertical="center"/>
      <protection locked="0"/>
    </xf>
    <xf numFmtId="2" fontId="9" fillId="33" borderId="5" xfId="0" applyNumberFormat="1" applyFont="1" applyFill="1" applyBorder="1" applyAlignment="1" applyProtection="1">
      <alignment horizontal="center" vertical="center"/>
      <protection locked="0"/>
    </xf>
    <xf numFmtId="0" fontId="9" fillId="37" borderId="3" xfId="0" applyNumberFormat="1" applyFont="1" applyFill="1" applyBorder="1" applyAlignment="1" applyProtection="1">
      <alignment horizontal="center" vertical="center"/>
      <protection locked="0"/>
    </xf>
    <xf numFmtId="0" fontId="9" fillId="37" borderId="3" xfId="0" applyNumberFormat="1" applyFont="1" applyFill="1" applyBorder="1" applyAlignment="1" applyProtection="1">
      <alignment horizontal="left" vertical="center"/>
      <protection locked="0"/>
    </xf>
    <xf numFmtId="0" fontId="9" fillId="37" borderId="5" xfId="0" applyFont="1" applyFill="1" applyBorder="1" applyAlignment="1" applyProtection="1">
      <alignment vertical="center"/>
      <protection locked="0"/>
    </xf>
    <xf numFmtId="0" fontId="9" fillId="37" borderId="3" xfId="0" quotePrefix="1" applyNumberFormat="1" applyFont="1" applyFill="1" applyBorder="1" applyAlignment="1" applyProtection="1">
      <alignment horizontal="center" vertical="center"/>
      <protection locked="0"/>
    </xf>
    <xf numFmtId="0" fontId="9" fillId="37" borderId="3" xfId="0" quotePrefix="1" applyNumberFormat="1" applyFont="1" applyFill="1" applyBorder="1" applyAlignment="1" applyProtection="1">
      <alignment horizontal="left" vertical="center"/>
      <protection locked="0"/>
    </xf>
    <xf numFmtId="0" fontId="0" fillId="0" borderId="1" xfId="4" applyFont="1" applyFill="1" applyBorder="1" applyAlignment="1" applyProtection="1">
      <alignment horizontal="left" wrapText="1"/>
      <protection locked="0"/>
    </xf>
    <xf numFmtId="0" fontId="22" fillId="37" borderId="5" xfId="0" applyFont="1" applyFill="1" applyBorder="1" applyAlignment="1" applyProtection="1">
      <alignment vertical="center"/>
      <protection locked="0"/>
    </xf>
    <xf numFmtId="0" fontId="9" fillId="37" borderId="7" xfId="0" quotePrefix="1" applyNumberFormat="1" applyFont="1" applyFill="1" applyBorder="1" applyAlignment="1" applyProtection="1">
      <alignment horizontal="center" vertical="center"/>
      <protection locked="0"/>
    </xf>
    <xf numFmtId="0" fontId="9" fillId="37" borderId="7" xfId="0" quotePrefix="1" applyNumberFormat="1" applyFont="1" applyFill="1" applyBorder="1" applyAlignment="1" applyProtection="1">
      <alignment horizontal="left" vertical="center"/>
      <protection locked="0"/>
    </xf>
    <xf numFmtId="0" fontId="22" fillId="37" borderId="7" xfId="0" applyFont="1" applyFill="1" applyBorder="1" applyAlignment="1" applyProtection="1">
      <alignment vertical="center"/>
      <protection locked="0"/>
    </xf>
    <xf numFmtId="2" fontId="9" fillId="33" borderId="8" xfId="0" applyNumberFormat="1" applyFont="1" applyFill="1" applyBorder="1" applyAlignment="1" applyProtection="1">
      <alignment horizontal="center" vertical="center"/>
      <protection locked="0"/>
    </xf>
    <xf numFmtId="168" fontId="15" fillId="0" borderId="9" xfId="1" applyNumberFormat="1" applyFont="1" applyFill="1" applyBorder="1" applyAlignment="1" applyProtection="1">
      <alignment horizontal="center" vertical="center"/>
      <protection locked="0"/>
    </xf>
    <xf numFmtId="0" fontId="9" fillId="5" borderId="3" xfId="0" applyNumberFormat="1" applyFont="1" applyFill="1" applyBorder="1" applyAlignment="1" applyProtection="1">
      <alignment horizontal="center" vertical="center"/>
      <protection locked="0"/>
    </xf>
    <xf numFmtId="0" fontId="9" fillId="14" borderId="3" xfId="0" applyNumberFormat="1" applyFont="1" applyFill="1" applyBorder="1" applyAlignment="1" applyProtection="1">
      <alignment horizontal="left" vertical="center"/>
      <protection locked="0"/>
    </xf>
    <xf numFmtId="0" fontId="9" fillId="14" borderId="11" xfId="0" applyFont="1" applyFill="1" applyBorder="1" applyAlignment="1" applyProtection="1">
      <alignment horizontal="left" vertical="center"/>
      <protection locked="0"/>
    </xf>
    <xf numFmtId="0" fontId="9" fillId="14" borderId="5" xfId="0" applyFont="1" applyFill="1" applyBorder="1" applyAlignment="1" applyProtection="1">
      <alignment horizontal="left" vertical="center"/>
      <protection locked="0"/>
    </xf>
    <xf numFmtId="0" fontId="9" fillId="0" borderId="1" xfId="4" applyFont="1" applyFill="1" applyBorder="1" applyAlignment="1" applyProtection="1">
      <alignment horizontal="left" wrapText="1"/>
      <protection locked="0"/>
    </xf>
    <xf numFmtId="0" fontId="9" fillId="15" borderId="3" xfId="0" applyNumberFormat="1" applyFont="1" applyFill="1" applyBorder="1" applyAlignment="1" applyProtection="1">
      <alignment horizontal="left" vertical="center"/>
      <protection locked="0"/>
    </xf>
    <xf numFmtId="0" fontId="9" fillId="15" borderId="5" xfId="0" applyFont="1" applyFill="1" applyBorder="1" applyAlignment="1" applyProtection="1">
      <alignment vertical="center"/>
      <protection locked="0"/>
    </xf>
    <xf numFmtId="0" fontId="4" fillId="0" borderId="1" xfId="4" applyFont="1" applyFill="1" applyBorder="1" applyAlignment="1" applyProtection="1">
      <alignment horizontal="left" wrapText="1"/>
      <protection locked="0"/>
    </xf>
    <xf numFmtId="0" fontId="4" fillId="0" borderId="1" xfId="4" applyFont="1" applyFill="1" applyBorder="1" applyAlignment="1" applyProtection="1">
      <alignment horizontal="left" vertical="top" wrapText="1"/>
      <protection locked="0"/>
    </xf>
    <xf numFmtId="0" fontId="16" fillId="0" borderId="0" xfId="0" applyFont="1" applyFill="1" applyProtection="1">
      <protection locked="0"/>
    </xf>
    <xf numFmtId="0" fontId="9" fillId="16" borderId="3" xfId="0" applyNumberFormat="1" applyFont="1" applyFill="1" applyBorder="1" applyAlignment="1" applyProtection="1">
      <alignment horizontal="left" vertical="center"/>
      <protection locked="0"/>
    </xf>
    <xf numFmtId="0" fontId="22" fillId="16" borderId="5" xfId="0" applyFont="1" applyFill="1" applyBorder="1" applyAlignment="1" applyProtection="1">
      <alignment vertical="center"/>
      <protection locked="0"/>
    </xf>
    <xf numFmtId="0" fontId="3" fillId="0" borderId="1" xfId="13" applyNumberFormat="1" applyFont="1" applyFill="1" applyBorder="1" applyAlignment="1" applyProtection="1">
      <alignment horizontal="left" vertical="center" wrapText="1"/>
      <protection locked="0"/>
    </xf>
    <xf numFmtId="165" fontId="7" fillId="0" borderId="7" xfId="0" applyNumberFormat="1" applyFont="1" applyFill="1" applyBorder="1" applyAlignment="1" applyProtection="1">
      <alignment horizontal="center" vertical="center"/>
      <protection locked="0"/>
    </xf>
    <xf numFmtId="49" fontId="9" fillId="5" borderId="3" xfId="0" quotePrefix="1" applyNumberFormat="1" applyFont="1" applyFill="1" applyBorder="1" applyAlignment="1" applyProtection="1">
      <alignment horizontal="center" vertical="center"/>
      <protection locked="0"/>
    </xf>
    <xf numFmtId="0" fontId="16" fillId="7" borderId="3" xfId="0" quotePrefix="1" applyNumberFormat="1" applyFont="1" applyFill="1" applyBorder="1" applyAlignment="1" applyProtection="1">
      <alignment horizontal="left" vertical="center"/>
      <protection locked="0"/>
    </xf>
    <xf numFmtId="0" fontId="16" fillId="7" borderId="3" xfId="0" applyFont="1" applyFill="1" applyBorder="1" applyAlignment="1" applyProtection="1">
      <alignment vertical="center"/>
      <protection locked="0"/>
    </xf>
    <xf numFmtId="2" fontId="16" fillId="33" borderId="12" xfId="0" applyNumberFormat="1" applyFont="1" applyFill="1" applyBorder="1" applyAlignment="1" applyProtection="1">
      <alignment horizontal="center" vertical="center"/>
      <protection locked="0"/>
    </xf>
    <xf numFmtId="0" fontId="9" fillId="10" borderId="3" xfId="0" applyNumberFormat="1" applyFont="1" applyFill="1" applyBorder="1" applyAlignment="1" applyProtection="1">
      <alignment horizontal="left" vertical="center"/>
      <protection locked="0"/>
    </xf>
    <xf numFmtId="0" fontId="9" fillId="10" borderId="3" xfId="0" applyFont="1" applyFill="1" applyBorder="1" applyAlignment="1" applyProtection="1">
      <alignment vertical="center"/>
      <protection locked="0"/>
    </xf>
    <xf numFmtId="0" fontId="9" fillId="0" borderId="3" xfId="0" applyNumberFormat="1" applyFont="1" applyFill="1" applyBorder="1" applyAlignment="1" applyProtection="1">
      <alignment horizontal="left" vertical="center"/>
      <protection locked="0"/>
    </xf>
    <xf numFmtId="0" fontId="9" fillId="0" borderId="3" xfId="0" applyFont="1" applyFill="1" applyBorder="1" applyAlignment="1" applyProtection="1">
      <alignment vertical="center"/>
      <protection locked="0"/>
    </xf>
    <xf numFmtId="0" fontId="9" fillId="0" borderId="3" xfId="0" applyFont="1" applyFill="1" applyBorder="1" applyAlignment="1" applyProtection="1">
      <alignment vertical="center" wrapText="1"/>
      <protection locked="0"/>
    </xf>
    <xf numFmtId="0" fontId="16" fillId="27" borderId="3" xfId="0" applyNumberFormat="1" applyFont="1" applyFill="1" applyBorder="1" applyAlignment="1" applyProtection="1">
      <alignment horizontal="left" vertical="center"/>
      <protection locked="0"/>
    </xf>
    <xf numFmtId="0" fontId="16" fillId="27" borderId="3" xfId="0" applyFont="1" applyFill="1" applyBorder="1" applyAlignment="1" applyProtection="1">
      <alignment vertical="center"/>
      <protection locked="0"/>
    </xf>
    <xf numFmtId="0" fontId="9" fillId="9" borderId="3" xfId="0" applyFont="1" applyFill="1" applyBorder="1" applyAlignment="1" applyProtection="1">
      <alignment vertical="center"/>
      <protection locked="0"/>
    </xf>
    <xf numFmtId="0" fontId="9" fillId="8" borderId="3" xfId="0" applyNumberFormat="1" applyFont="1" applyFill="1" applyBorder="1" applyAlignment="1" applyProtection="1">
      <alignment horizontal="left" vertical="center"/>
      <protection locked="0"/>
    </xf>
    <xf numFmtId="0" fontId="9" fillId="8" borderId="3" xfId="0" applyFont="1" applyFill="1" applyBorder="1" applyAlignment="1" applyProtection="1">
      <alignment vertical="center"/>
      <protection locked="0"/>
    </xf>
    <xf numFmtId="168" fontId="7" fillId="0" borderId="9" xfId="1" applyNumberFormat="1" applyFont="1" applyFill="1" applyBorder="1" applyAlignment="1" applyProtection="1">
      <alignment horizontal="center" vertical="center"/>
      <protection locked="0"/>
    </xf>
    <xf numFmtId="168" fontId="7" fillId="0" borderId="7" xfId="1" applyNumberFormat="1" applyFont="1" applyFill="1" applyBorder="1" applyAlignment="1" applyProtection="1">
      <alignment horizontal="center" vertical="center"/>
      <protection locked="0"/>
    </xf>
    <xf numFmtId="0" fontId="16" fillId="31" borderId="3" xfId="0" applyNumberFormat="1" applyFont="1" applyFill="1" applyBorder="1" applyAlignment="1" applyProtection="1">
      <alignment horizontal="left" vertical="center"/>
      <protection locked="0"/>
    </xf>
    <xf numFmtId="0" fontId="16" fillId="31" borderId="3" xfId="0" applyFont="1" applyFill="1" applyBorder="1" applyAlignment="1" applyProtection="1">
      <alignment vertical="center"/>
      <protection locked="0"/>
    </xf>
    <xf numFmtId="0" fontId="16" fillId="40" borderId="3" xfId="0" applyNumberFormat="1" applyFont="1" applyFill="1" applyBorder="1" applyAlignment="1" applyProtection="1">
      <alignment horizontal="left" vertical="center"/>
      <protection locked="0"/>
    </xf>
    <xf numFmtId="0" fontId="16" fillId="40" borderId="3" xfId="0" applyFont="1" applyFill="1" applyBorder="1" applyAlignment="1" applyProtection="1">
      <alignment vertical="center"/>
      <protection locked="0"/>
    </xf>
    <xf numFmtId="0" fontId="16" fillId="41" borderId="3" xfId="0" applyNumberFormat="1" applyFont="1" applyFill="1" applyBorder="1" applyAlignment="1" applyProtection="1">
      <alignment horizontal="left" vertical="center"/>
      <protection locked="0"/>
    </xf>
    <xf numFmtId="0" fontId="16" fillId="41" borderId="3" xfId="0" applyFont="1" applyFill="1" applyBorder="1" applyAlignment="1" applyProtection="1">
      <alignment vertical="center"/>
      <protection locked="0"/>
    </xf>
    <xf numFmtId="0" fontId="9" fillId="19" borderId="3" xfId="0" applyNumberFormat="1" applyFont="1" applyFill="1" applyBorder="1" applyAlignment="1" applyProtection="1">
      <alignment horizontal="left" vertical="center"/>
      <protection locked="0"/>
    </xf>
    <xf numFmtId="0" fontId="9" fillId="19" borderId="3" xfId="0" applyFont="1" applyFill="1" applyBorder="1" applyAlignment="1" applyProtection="1">
      <alignment vertical="center"/>
      <protection locked="0"/>
    </xf>
    <xf numFmtId="0" fontId="9" fillId="17" borderId="3" xfId="0" applyNumberFormat="1" applyFont="1" applyFill="1" applyBorder="1" applyAlignment="1" applyProtection="1">
      <alignment horizontal="left" vertical="center"/>
      <protection locked="0"/>
    </xf>
    <xf numFmtId="0" fontId="9" fillId="17" borderId="3" xfId="0" applyFont="1" applyFill="1" applyBorder="1" applyAlignment="1" applyProtection="1">
      <alignment vertical="center"/>
      <protection locked="0"/>
    </xf>
    <xf numFmtId="0" fontId="16" fillId="7" borderId="3" xfId="0" applyNumberFormat="1" applyFont="1" applyFill="1" applyBorder="1" applyAlignment="1" applyProtection="1">
      <alignment horizontal="left" vertical="center"/>
      <protection locked="0"/>
    </xf>
    <xf numFmtId="0" fontId="16" fillId="7" borderId="5" xfId="0" applyFont="1" applyFill="1" applyBorder="1" applyAlignment="1" applyProtection="1">
      <alignment vertical="center"/>
      <protection locked="0"/>
    </xf>
    <xf numFmtId="0" fontId="9" fillId="5" borderId="3" xfId="0" quotePrefix="1" applyNumberFormat="1" applyFont="1" applyFill="1" applyBorder="1" applyAlignment="1" applyProtection="1">
      <alignment horizontal="center" vertical="center"/>
      <protection locked="0"/>
    </xf>
    <xf numFmtId="0" fontId="9" fillId="2" borderId="3" xfId="0" quotePrefix="1" applyNumberFormat="1" applyFont="1" applyFill="1" applyBorder="1" applyAlignment="1" applyProtection="1">
      <alignment horizontal="left" vertical="center"/>
      <protection locked="0"/>
    </xf>
    <xf numFmtId="0" fontId="9" fillId="2" borderId="5" xfId="0" applyFont="1" applyFill="1" applyBorder="1" applyAlignment="1" applyProtection="1">
      <alignment vertical="center"/>
      <protection locked="0"/>
    </xf>
    <xf numFmtId="0" fontId="9" fillId="0" borderId="1" xfId="4" applyFont="1" applyFill="1" applyBorder="1" applyAlignment="1" applyProtection="1">
      <alignment horizontal="left" vertical="center" wrapText="1"/>
      <protection locked="0"/>
    </xf>
    <xf numFmtId="0" fontId="9" fillId="2" borderId="3" xfId="0" applyNumberFormat="1" applyFont="1" applyFill="1" applyBorder="1" applyAlignment="1" applyProtection="1">
      <alignment horizontal="left" vertical="center"/>
      <protection locked="0"/>
    </xf>
    <xf numFmtId="0" fontId="9" fillId="2" borderId="11" xfId="0" applyFont="1" applyFill="1" applyBorder="1" applyAlignment="1" applyProtection="1">
      <alignment vertical="center"/>
      <protection locked="0"/>
    </xf>
    <xf numFmtId="0" fontId="16" fillId="32" borderId="3" xfId="0" applyNumberFormat="1" applyFont="1" applyFill="1" applyBorder="1" applyAlignment="1" applyProtection="1">
      <alignment horizontal="left" vertical="center"/>
      <protection locked="0"/>
    </xf>
    <xf numFmtId="0" fontId="16" fillId="32" borderId="5" xfId="0" applyFont="1" applyFill="1" applyBorder="1" applyAlignment="1" applyProtection="1">
      <alignment vertical="center"/>
      <protection locked="0"/>
    </xf>
    <xf numFmtId="0" fontId="16" fillId="32" borderId="3" xfId="0" quotePrefix="1" applyNumberFormat="1" applyFont="1" applyFill="1" applyBorder="1" applyAlignment="1" applyProtection="1">
      <alignment horizontal="left" vertical="center"/>
      <protection locked="0"/>
    </xf>
    <xf numFmtId="0" fontId="16" fillId="0" borderId="1" xfId="4" applyFont="1" applyFill="1" applyBorder="1" applyAlignment="1" applyProtection="1">
      <alignment horizontal="left" wrapText="1"/>
      <protection locked="0"/>
    </xf>
    <xf numFmtId="0" fontId="9" fillId="9" borderId="5" xfId="0" applyFont="1" applyFill="1" applyBorder="1" applyAlignment="1" applyProtection="1">
      <alignment vertical="center" wrapText="1"/>
      <protection locked="0"/>
    </xf>
    <xf numFmtId="0" fontId="9" fillId="9" borderId="3" xfId="0" quotePrefix="1" applyNumberFormat="1" applyFont="1" applyFill="1" applyBorder="1" applyAlignment="1" applyProtection="1">
      <alignment horizontal="left" vertical="center"/>
      <protection locked="0"/>
    </xf>
    <xf numFmtId="0" fontId="9" fillId="19" borderId="5" xfId="0" applyFont="1" applyFill="1" applyBorder="1" applyAlignment="1" applyProtection="1">
      <alignment vertical="center"/>
      <protection locked="0"/>
    </xf>
    <xf numFmtId="0" fontId="9" fillId="19" borderId="3" xfId="0" quotePrefix="1" applyNumberFormat="1" applyFont="1" applyFill="1" applyBorder="1" applyAlignment="1" applyProtection="1">
      <alignment horizontal="left" vertical="center"/>
      <protection locked="0"/>
    </xf>
    <xf numFmtId="0" fontId="16" fillId="31" borderId="3" xfId="0" quotePrefix="1" applyNumberFormat="1" applyFont="1" applyFill="1" applyBorder="1" applyAlignment="1" applyProtection="1">
      <alignment horizontal="left" vertical="center"/>
      <protection locked="0"/>
    </xf>
    <xf numFmtId="0" fontId="16" fillId="31" borderId="5" xfId="0" applyFont="1" applyFill="1" applyBorder="1" applyAlignment="1" applyProtection="1">
      <alignment vertical="center"/>
      <protection locked="0"/>
    </xf>
    <xf numFmtId="0" fontId="9" fillId="8" borderId="3" xfId="0" quotePrefix="1" applyNumberFormat="1" applyFont="1" applyFill="1" applyBorder="1" applyAlignment="1" applyProtection="1">
      <alignment horizontal="left" vertical="center"/>
      <protection locked="0"/>
    </xf>
    <xf numFmtId="0" fontId="9" fillId="8" borderId="5" xfId="0" applyFont="1" applyFill="1" applyBorder="1" applyAlignment="1" applyProtection="1">
      <alignment vertical="center"/>
      <protection locked="0"/>
    </xf>
    <xf numFmtId="0" fontId="9" fillId="8" borderId="11" xfId="0" applyFont="1" applyFill="1" applyBorder="1" applyAlignment="1" applyProtection="1">
      <alignment horizontal="left" vertical="center"/>
      <protection locked="0"/>
    </xf>
    <xf numFmtId="0" fontId="9" fillId="8" borderId="5" xfId="0" applyFont="1" applyFill="1" applyBorder="1" applyAlignment="1" applyProtection="1">
      <alignment horizontal="left" vertical="center"/>
      <protection locked="0"/>
    </xf>
    <xf numFmtId="0" fontId="9" fillId="8" borderId="11" xfId="0" applyFont="1" applyFill="1" applyBorder="1" applyAlignment="1" applyProtection="1">
      <alignment vertical="center"/>
      <protection locked="0"/>
    </xf>
    <xf numFmtId="0" fontId="9" fillId="17" borderId="3" xfId="0" quotePrefix="1" applyNumberFormat="1" applyFont="1" applyFill="1" applyBorder="1" applyAlignment="1" applyProtection="1">
      <alignment horizontal="left" vertical="center"/>
      <protection locked="0"/>
    </xf>
    <xf numFmtId="0" fontId="9" fillId="17" borderId="5" xfId="0" applyFont="1" applyFill="1" applyBorder="1" applyAlignment="1" applyProtection="1">
      <alignment vertical="center"/>
      <protection locked="0"/>
    </xf>
    <xf numFmtId="0" fontId="9" fillId="20" borderId="3" xfId="0" quotePrefix="1" applyNumberFormat="1" applyFont="1" applyFill="1" applyBorder="1" applyAlignment="1" applyProtection="1">
      <alignment horizontal="left" vertical="center"/>
      <protection locked="0"/>
    </xf>
    <xf numFmtId="0" fontId="9" fillId="20" borderId="5" xfId="0" applyFont="1" applyFill="1" applyBorder="1" applyAlignment="1" applyProtection="1">
      <alignment horizontal="left" vertical="center"/>
      <protection locked="0"/>
    </xf>
    <xf numFmtId="0" fontId="9" fillId="21" borderId="3" xfId="0" quotePrefix="1" applyNumberFormat="1" applyFont="1" applyFill="1" applyBorder="1" applyAlignment="1" applyProtection="1">
      <alignment horizontal="left" vertical="center"/>
      <protection locked="0"/>
    </xf>
    <xf numFmtId="0" fontId="9" fillId="21" borderId="5" xfId="0" applyFont="1" applyFill="1" applyBorder="1" applyAlignment="1" applyProtection="1">
      <alignment vertical="center"/>
      <protection locked="0"/>
    </xf>
    <xf numFmtId="0" fontId="9" fillId="21" borderId="5" xfId="0" applyFont="1" applyFill="1" applyBorder="1" applyAlignment="1" applyProtection="1">
      <alignment horizontal="left" vertical="center"/>
      <protection locked="0"/>
    </xf>
    <xf numFmtId="0" fontId="9" fillId="18" borderId="3" xfId="0" quotePrefix="1" applyNumberFormat="1" applyFont="1" applyFill="1" applyBorder="1" applyAlignment="1" applyProtection="1">
      <alignment horizontal="left" vertical="center"/>
      <protection locked="0"/>
    </xf>
    <xf numFmtId="0" fontId="9" fillId="18" borderId="11" xfId="0" applyFont="1" applyFill="1" applyBorder="1" applyAlignment="1" applyProtection="1">
      <alignment vertical="center"/>
      <protection locked="0"/>
    </xf>
    <xf numFmtId="0" fontId="9" fillId="18" borderId="5" xfId="0" applyFont="1" applyFill="1" applyBorder="1" applyAlignment="1" applyProtection="1">
      <alignment vertical="center"/>
      <protection locked="0"/>
    </xf>
    <xf numFmtId="0" fontId="9" fillId="4" borderId="3" xfId="0" quotePrefix="1" applyNumberFormat="1" applyFont="1" applyFill="1" applyBorder="1" applyAlignment="1" applyProtection="1">
      <alignment horizontal="left" vertical="center"/>
      <protection locked="0"/>
    </xf>
    <xf numFmtId="0" fontId="24" fillId="4" borderId="5" xfId="0" applyFont="1" applyFill="1" applyBorder="1" applyAlignment="1" applyProtection="1">
      <alignment horizontal="left" vertical="center"/>
      <protection locked="0"/>
    </xf>
    <xf numFmtId="0" fontId="26" fillId="0" borderId="1" xfId="4" applyFont="1" applyFill="1" applyBorder="1" applyAlignment="1" applyProtection="1">
      <alignment horizontal="left" wrapText="1"/>
      <protection locked="0"/>
    </xf>
    <xf numFmtId="0" fontId="9" fillId="35" borderId="3" xfId="0" applyNumberFormat="1" applyFont="1" applyFill="1" applyBorder="1" applyAlignment="1" applyProtection="1">
      <alignment horizontal="center" vertical="center"/>
      <protection locked="0"/>
    </xf>
    <xf numFmtId="0" fontId="9" fillId="13" borderId="3" xfId="0" applyNumberFormat="1" applyFont="1" applyFill="1" applyBorder="1" applyAlignment="1" applyProtection="1">
      <alignment horizontal="left" vertical="center"/>
      <protection locked="0"/>
    </xf>
    <xf numFmtId="0" fontId="9" fillId="13" borderId="5" xfId="0" applyFont="1" applyFill="1" applyBorder="1" applyAlignment="1" applyProtection="1">
      <alignment vertical="center"/>
      <protection locked="0"/>
    </xf>
    <xf numFmtId="0" fontId="9" fillId="0" borderId="0" xfId="0" applyFont="1" applyFill="1" applyProtection="1">
      <protection locked="0"/>
    </xf>
    <xf numFmtId="2" fontId="21" fillId="36" borderId="3" xfId="0" applyNumberFormat="1" applyFont="1" applyFill="1" applyBorder="1" applyAlignment="1" applyProtection="1">
      <alignment horizontal="center" vertical="center"/>
      <protection locked="0"/>
    </xf>
    <xf numFmtId="0" fontId="9" fillId="3" borderId="3" xfId="0" applyNumberFormat="1" applyFont="1" applyFill="1" applyBorder="1" applyAlignment="1" applyProtection="1">
      <alignment horizontal="left" vertical="center"/>
      <protection locked="0"/>
    </xf>
    <xf numFmtId="0" fontId="9" fillId="3" borderId="5" xfId="0" applyFont="1" applyFill="1" applyBorder="1" applyAlignment="1" applyProtection="1">
      <alignment vertical="center"/>
      <protection locked="0"/>
    </xf>
    <xf numFmtId="2" fontId="0" fillId="0" borderId="0" xfId="0" applyNumberFormat="1" applyFont="1" applyFill="1" applyProtection="1">
      <protection locked="0"/>
    </xf>
    <xf numFmtId="0" fontId="9" fillId="42" borderId="3" xfId="0" applyNumberFormat="1" applyFont="1" applyFill="1" applyBorder="1" applyAlignment="1" applyProtection="1">
      <alignment horizontal="left" vertical="center"/>
      <protection locked="0"/>
    </xf>
    <xf numFmtId="0" fontId="9" fillId="42" borderId="5" xfId="0" applyFont="1" applyFill="1" applyBorder="1" applyAlignment="1" applyProtection="1">
      <alignment vertical="center"/>
      <protection locked="0"/>
    </xf>
    <xf numFmtId="2" fontId="3" fillId="0" borderId="7" xfId="1" applyNumberFormat="1" applyFont="1" applyFill="1" applyBorder="1" applyAlignment="1" applyProtection="1">
      <alignment horizontal="center" vertical="center"/>
      <protection locked="0"/>
    </xf>
    <xf numFmtId="0" fontId="9" fillId="42" borderId="0" xfId="0" applyNumberFormat="1" applyFont="1" applyFill="1" applyBorder="1" applyAlignment="1" applyProtection="1">
      <alignment horizontal="left" vertical="center"/>
      <protection locked="0"/>
    </xf>
    <xf numFmtId="2" fontId="9" fillId="0" borderId="1" xfId="0" applyNumberFormat="1" applyFont="1" applyFill="1" applyBorder="1" applyAlignment="1" applyProtection="1">
      <alignment horizontal="center" vertical="center"/>
      <protection locked="0"/>
    </xf>
    <xf numFmtId="0" fontId="22" fillId="42" borderId="5" xfId="0" applyFont="1" applyFill="1" applyBorder="1" applyAlignment="1" applyProtection="1">
      <alignment vertical="center"/>
      <protection locked="0"/>
    </xf>
    <xf numFmtId="0" fontId="8" fillId="42" borderId="3" xfId="4" applyNumberFormat="1" applyFont="1" applyFill="1" applyBorder="1" applyAlignment="1" applyProtection="1">
      <alignment horizontal="left"/>
      <protection locked="0"/>
    </xf>
    <xf numFmtId="0" fontId="16" fillId="27" borderId="5" xfId="0" applyFont="1" applyFill="1" applyBorder="1" applyAlignment="1" applyProtection="1">
      <alignment vertical="center"/>
      <protection locked="0"/>
    </xf>
    <xf numFmtId="0" fontId="9" fillId="8" borderId="3" xfId="3" applyNumberFormat="1" applyFont="1" applyFill="1" applyBorder="1" applyAlignment="1" applyProtection="1">
      <alignment horizontal="left" vertical="center"/>
      <protection locked="0"/>
    </xf>
    <xf numFmtId="0" fontId="16" fillId="30" borderId="3" xfId="3" applyNumberFormat="1" applyFont="1" applyFill="1" applyBorder="1" applyAlignment="1" applyProtection="1">
      <alignment horizontal="left" vertical="center"/>
      <protection locked="0"/>
    </xf>
    <xf numFmtId="0" fontId="16" fillId="30" borderId="5" xfId="0" applyFont="1" applyFill="1" applyBorder="1" applyAlignment="1" applyProtection="1">
      <alignment vertical="top" wrapText="1"/>
      <protection locked="0"/>
    </xf>
    <xf numFmtId="0" fontId="16" fillId="30" borderId="5" xfId="0" applyFont="1" applyFill="1" applyBorder="1" applyAlignment="1" applyProtection="1">
      <alignment vertical="center" wrapText="1"/>
      <protection locked="0"/>
    </xf>
    <xf numFmtId="0" fontId="9" fillId="35" borderId="3" xfId="2" applyNumberFormat="1" applyFont="1" applyFill="1" applyBorder="1" applyAlignment="1" applyProtection="1">
      <alignment horizontal="center" vertical="center"/>
      <protection locked="0"/>
    </xf>
    <xf numFmtId="0" fontId="9" fillId="19" borderId="3" xfId="11" applyNumberFormat="1" applyFont="1" applyFill="1" applyBorder="1" applyAlignment="1" applyProtection="1">
      <alignment horizontal="left" vertical="center"/>
      <protection locked="0"/>
    </xf>
    <xf numFmtId="0" fontId="9" fillId="19" borderId="5" xfId="2" applyNumberFormat="1" applyFont="1" applyFill="1" applyBorder="1" applyAlignment="1" applyProtection="1">
      <alignment vertical="center"/>
      <protection locked="0"/>
    </xf>
    <xf numFmtId="2" fontId="9" fillId="33" borderId="12" xfId="2" applyNumberFormat="1" applyFont="1" applyFill="1" applyBorder="1" applyAlignment="1" applyProtection="1">
      <alignment horizontal="center" vertical="center"/>
      <protection locked="0"/>
    </xf>
    <xf numFmtId="165" fontId="9" fillId="0" borderId="1" xfId="2" applyNumberFormat="1" applyFont="1" applyFill="1" applyBorder="1" applyAlignment="1" applyProtection="1">
      <alignment horizontal="center" vertical="center"/>
      <protection locked="0"/>
    </xf>
    <xf numFmtId="0" fontId="16" fillId="40" borderId="3" xfId="3" applyNumberFormat="1" applyFont="1" applyFill="1" applyBorder="1" applyAlignment="1" applyProtection="1">
      <alignment horizontal="left" vertical="center"/>
      <protection locked="0"/>
    </xf>
    <xf numFmtId="0" fontId="16" fillId="40" borderId="5" xfId="0" applyFont="1" applyFill="1" applyBorder="1" applyAlignment="1" applyProtection="1">
      <alignment vertical="center"/>
      <protection locked="0"/>
    </xf>
    <xf numFmtId="0" fontId="9" fillId="22" borderId="3" xfId="0" applyNumberFormat="1" applyFont="1" applyFill="1" applyBorder="1" applyAlignment="1" applyProtection="1">
      <alignment horizontal="left" vertical="center"/>
      <protection locked="0"/>
    </xf>
    <xf numFmtId="0" fontId="9" fillId="22" borderId="5" xfId="0" applyFont="1" applyFill="1" applyBorder="1" applyAlignment="1" applyProtection="1">
      <alignment vertical="center"/>
      <protection locked="0"/>
    </xf>
    <xf numFmtId="0" fontId="16" fillId="28" borderId="3" xfId="0" applyNumberFormat="1" applyFont="1" applyFill="1" applyBorder="1" applyAlignment="1" applyProtection="1">
      <alignment horizontal="left" vertical="center"/>
      <protection locked="0"/>
    </xf>
    <xf numFmtId="0" fontId="16" fillId="28" borderId="5" xfId="0" applyFont="1" applyFill="1" applyBorder="1" applyAlignment="1" applyProtection="1">
      <alignment vertical="center"/>
      <protection locked="0"/>
    </xf>
    <xf numFmtId="0" fontId="16" fillId="29" borderId="3" xfId="0" applyNumberFormat="1" applyFont="1" applyFill="1" applyBorder="1" applyAlignment="1" applyProtection="1">
      <alignment horizontal="left" vertical="center"/>
      <protection locked="0"/>
    </xf>
    <xf numFmtId="0" fontId="16" fillId="29" borderId="5" xfId="0" applyFont="1" applyFill="1" applyBorder="1" applyAlignment="1" applyProtection="1">
      <alignment vertical="center"/>
      <protection locked="0"/>
    </xf>
    <xf numFmtId="0" fontId="9" fillId="21" borderId="3" xfId="0" applyNumberFormat="1" applyFont="1" applyFill="1" applyBorder="1" applyAlignment="1" applyProtection="1">
      <alignment horizontal="left" vertical="center"/>
      <protection locked="0"/>
    </xf>
    <xf numFmtId="0" fontId="16" fillId="39" borderId="3" xfId="0" applyNumberFormat="1" applyFont="1" applyFill="1" applyBorder="1" applyAlignment="1" applyProtection="1">
      <alignment horizontal="left" vertical="center"/>
      <protection locked="0"/>
    </xf>
    <xf numFmtId="0" fontId="16" fillId="39" borderId="5" xfId="0" applyFont="1" applyFill="1" applyBorder="1" applyAlignment="1" applyProtection="1">
      <alignment vertical="center"/>
      <protection locked="0"/>
    </xf>
    <xf numFmtId="0" fontId="9" fillId="23" borderId="3" xfId="0" applyNumberFormat="1" applyFont="1" applyFill="1" applyBorder="1" applyAlignment="1" applyProtection="1">
      <alignment horizontal="left" vertical="center"/>
      <protection locked="0"/>
    </xf>
    <xf numFmtId="0" fontId="9" fillId="23" borderId="5" xfId="0" applyFont="1" applyFill="1" applyBorder="1" applyAlignment="1" applyProtection="1">
      <alignment vertical="center"/>
      <protection locked="0"/>
    </xf>
    <xf numFmtId="0" fontId="9" fillId="18" borderId="3" xfId="0" applyNumberFormat="1" applyFont="1" applyFill="1" applyBorder="1" applyAlignment="1" applyProtection="1">
      <alignment horizontal="left" vertical="center"/>
      <protection locked="0"/>
    </xf>
    <xf numFmtId="0" fontId="9" fillId="34" borderId="3" xfId="0" quotePrefix="1" applyNumberFormat="1" applyFont="1" applyFill="1" applyBorder="1" applyAlignment="1" applyProtection="1">
      <alignment horizontal="center" vertical="center"/>
      <protection locked="0"/>
    </xf>
    <xf numFmtId="0" fontId="9" fillId="13" borderId="3" xfId="0" quotePrefix="1" applyNumberFormat="1" applyFont="1" applyFill="1" applyBorder="1" applyAlignment="1" applyProtection="1">
      <alignment horizontal="left" vertical="center"/>
      <protection locked="0"/>
    </xf>
    <xf numFmtId="11" fontId="9" fillId="34" borderId="3" xfId="0" quotePrefix="1" applyNumberFormat="1" applyFont="1" applyFill="1" applyBorder="1" applyAlignment="1" applyProtection="1">
      <alignment horizontal="center" vertical="center"/>
      <protection locked="0"/>
    </xf>
    <xf numFmtId="168" fontId="3" fillId="0" borderId="9" xfId="9" applyNumberFormat="1" applyFont="1" applyFill="1" applyBorder="1" applyAlignment="1" applyProtection="1">
      <alignment horizontal="center" vertical="center"/>
      <protection locked="0"/>
    </xf>
    <xf numFmtId="0" fontId="9" fillId="34" borderId="3" xfId="0" applyNumberFormat="1" applyFont="1" applyFill="1" applyBorder="1" applyAlignment="1" applyProtection="1">
      <alignment horizontal="center" vertical="center"/>
      <protection locked="0"/>
    </xf>
    <xf numFmtId="0" fontId="9" fillId="15" borderId="3" xfId="0" applyFont="1" applyFill="1" applyBorder="1" applyAlignment="1" applyProtection="1">
      <alignment vertical="center"/>
      <protection locked="0"/>
    </xf>
    <xf numFmtId="168" fontId="3" fillId="0" borderId="7" xfId="0" applyNumberFormat="1" applyFont="1" applyFill="1" applyBorder="1" applyAlignment="1" applyProtection="1">
      <alignment horizontal="center" vertical="center"/>
      <protection locked="0"/>
    </xf>
    <xf numFmtId="2" fontId="9" fillId="34" borderId="3" xfId="0" applyNumberFormat="1" applyFont="1" applyFill="1" applyBorder="1" applyAlignment="1" applyProtection="1">
      <alignment horizontal="center" vertical="center"/>
      <protection locked="0"/>
    </xf>
    <xf numFmtId="0" fontId="0" fillId="7" borderId="3" xfId="0" applyNumberFormat="1" applyFont="1" applyFill="1" applyBorder="1" applyAlignment="1" applyProtection="1">
      <alignment horizontal="left" vertical="center"/>
      <protection locked="0"/>
    </xf>
    <xf numFmtId="2" fontId="9" fillId="7" borderId="5" xfId="0" applyNumberFormat="1" applyFont="1" applyFill="1" applyBorder="1" applyAlignment="1" applyProtection="1">
      <alignment horizontal="left" vertical="center"/>
      <protection locked="0"/>
    </xf>
    <xf numFmtId="2" fontId="0" fillId="33" borderId="5" xfId="0" applyNumberFormat="1" applyFont="1" applyFill="1" applyBorder="1" applyAlignment="1" applyProtection="1">
      <alignment horizontal="center" vertical="center"/>
      <protection locked="0"/>
    </xf>
    <xf numFmtId="0" fontId="22" fillId="9" borderId="10" xfId="0" applyFont="1" applyFill="1" applyBorder="1" applyAlignment="1" applyProtection="1">
      <alignment vertical="center" wrapText="1"/>
      <protection locked="0"/>
    </xf>
    <xf numFmtId="0" fontId="9" fillId="19" borderId="5" xfId="0" applyFont="1" applyFill="1" applyBorder="1" applyAlignment="1" applyProtection="1">
      <alignment horizontal="left" vertical="center"/>
      <protection locked="0"/>
    </xf>
    <xf numFmtId="0" fontId="9" fillId="19" borderId="12" xfId="0" applyFont="1" applyFill="1" applyBorder="1" applyAlignment="1" applyProtection="1">
      <alignment horizontal="left" vertical="center"/>
      <protection locked="0"/>
    </xf>
    <xf numFmtId="0" fontId="22" fillId="8" borderId="10" xfId="0" applyFont="1" applyFill="1" applyBorder="1" applyAlignment="1" applyProtection="1">
      <alignment vertical="center" wrapText="1"/>
      <protection locked="0"/>
    </xf>
    <xf numFmtId="0" fontId="9" fillId="8" borderId="12" xfId="0" applyFont="1" applyFill="1" applyBorder="1" applyAlignment="1" applyProtection="1">
      <alignment horizontal="left" vertical="center"/>
      <protection locked="0"/>
    </xf>
    <xf numFmtId="0" fontId="9" fillId="18" borderId="5" xfId="0" applyFont="1" applyFill="1" applyBorder="1" applyAlignment="1" applyProtection="1">
      <alignment horizontal="left" vertical="center"/>
      <protection locked="0"/>
    </xf>
    <xf numFmtId="0" fontId="9" fillId="18" borderId="12" xfId="0" applyFont="1" applyFill="1" applyBorder="1" applyAlignment="1" applyProtection="1">
      <alignment horizontal="left" vertical="center"/>
      <protection locked="0"/>
    </xf>
    <xf numFmtId="0" fontId="22" fillId="18" borderId="5" xfId="0" applyFont="1" applyFill="1" applyBorder="1" applyAlignment="1" applyProtection="1">
      <alignment horizontal="left" vertical="center"/>
      <protection locked="0"/>
    </xf>
    <xf numFmtId="0" fontId="22" fillId="18" borderId="12" xfId="0" applyFont="1" applyFill="1" applyBorder="1" applyAlignment="1" applyProtection="1">
      <alignment horizontal="left" vertical="center"/>
      <protection locked="0"/>
    </xf>
    <xf numFmtId="0" fontId="9" fillId="34" borderId="3" xfId="0" applyNumberFormat="1" applyFont="1" applyFill="1" applyBorder="1" applyAlignment="1" applyProtection="1">
      <alignment horizontal="center" vertical="center" wrapText="1"/>
      <protection locked="0"/>
    </xf>
    <xf numFmtId="0" fontId="9" fillId="21" borderId="3" xfId="0" applyNumberFormat="1" applyFont="1" applyFill="1" applyBorder="1" applyAlignment="1" applyProtection="1">
      <alignment horizontal="left" vertical="center" wrapText="1"/>
      <protection locked="0"/>
    </xf>
    <xf numFmtId="0" fontId="9" fillId="21" borderId="10" xfId="0" applyFont="1" applyFill="1" applyBorder="1" applyAlignment="1" applyProtection="1">
      <alignment vertical="center" wrapText="1"/>
      <protection locked="0"/>
    </xf>
    <xf numFmtId="0" fontId="9" fillId="0" borderId="1" xfId="13" applyFont="1" applyFill="1" applyBorder="1" applyAlignment="1" applyProtection="1">
      <alignment horizontal="left" wrapText="1"/>
      <protection locked="0"/>
    </xf>
    <xf numFmtId="0" fontId="9" fillId="17" borderId="10" xfId="0" applyFont="1" applyFill="1" applyBorder="1" applyAlignment="1" applyProtection="1">
      <alignment vertical="center" wrapText="1"/>
      <protection locked="0"/>
    </xf>
    <xf numFmtId="0" fontId="9" fillId="34" borderId="3" xfId="0" applyFont="1" applyFill="1" applyBorder="1" applyAlignment="1" applyProtection="1">
      <alignment horizontal="center" vertical="center"/>
      <protection locked="0"/>
    </xf>
    <xf numFmtId="0" fontId="9" fillId="16" borderId="5" xfId="0" applyFont="1" applyFill="1" applyBorder="1" applyAlignment="1" applyProtection="1">
      <alignment vertical="center"/>
      <protection locked="0"/>
    </xf>
    <xf numFmtId="0" fontId="9" fillId="34" borderId="5" xfId="0" applyFont="1" applyFill="1" applyBorder="1" applyAlignment="1" applyProtection="1">
      <alignment vertical="center"/>
      <protection locked="0"/>
    </xf>
    <xf numFmtId="0" fontId="9" fillId="2" borderId="12" xfId="0" applyFont="1" applyFill="1" applyBorder="1" applyAlignment="1" applyProtection="1">
      <alignment vertical="center"/>
      <protection locked="0"/>
    </xf>
    <xf numFmtId="0" fontId="9" fillId="2" borderId="13" xfId="0" applyFont="1" applyFill="1" applyBorder="1" applyAlignment="1" applyProtection="1">
      <alignment vertical="center" wrapText="1"/>
      <protection locked="0"/>
    </xf>
    <xf numFmtId="0" fontId="9" fillId="2" borderId="19" xfId="0" applyFont="1" applyFill="1" applyBorder="1" applyAlignment="1" applyProtection="1">
      <alignment vertical="center" wrapText="1"/>
      <protection locked="0"/>
    </xf>
    <xf numFmtId="0" fontId="9" fillId="24" borderId="3" xfId="0" applyNumberFormat="1" applyFont="1" applyFill="1" applyBorder="1" applyAlignment="1" applyProtection="1">
      <alignment horizontal="left" vertical="center"/>
      <protection locked="0"/>
    </xf>
    <xf numFmtId="0" fontId="9" fillId="24" borderId="5" xfId="0" applyFont="1" applyFill="1" applyBorder="1" applyAlignment="1" applyProtection="1">
      <alignment vertical="center"/>
      <protection locked="0"/>
    </xf>
    <xf numFmtId="0" fontId="9" fillId="24" borderId="12" xfId="0" applyFont="1" applyFill="1" applyBorder="1" applyAlignment="1" applyProtection="1">
      <alignment vertical="center"/>
      <protection locked="0"/>
    </xf>
    <xf numFmtId="0" fontId="22" fillId="24" borderId="5" xfId="0" applyFont="1" applyFill="1" applyBorder="1" applyAlignment="1" applyProtection="1">
      <alignment vertical="center"/>
      <protection locked="0"/>
    </xf>
    <xf numFmtId="0" fontId="22" fillId="24" borderId="12" xfId="0" applyFont="1" applyFill="1" applyBorder="1" applyAlignment="1" applyProtection="1">
      <alignment vertical="center"/>
      <protection locked="0"/>
    </xf>
    <xf numFmtId="2" fontId="9" fillId="34" borderId="7" xfId="0" applyNumberFormat="1" applyFont="1" applyFill="1" applyBorder="1" applyAlignment="1" applyProtection="1">
      <alignment horizontal="center" vertical="center"/>
      <protection locked="0"/>
    </xf>
    <xf numFmtId="0" fontId="9" fillId="18" borderId="7" xfId="0" applyNumberFormat="1" applyFont="1" applyFill="1" applyBorder="1" applyAlignment="1" applyProtection="1">
      <alignment horizontal="left" vertical="center"/>
      <protection locked="0"/>
    </xf>
    <xf numFmtId="2" fontId="9" fillId="18" borderId="7" xfId="0" applyNumberFormat="1" applyFont="1" applyFill="1" applyBorder="1" applyAlignment="1" applyProtection="1">
      <alignment horizontal="left" vertical="center"/>
      <protection locked="0"/>
    </xf>
    <xf numFmtId="0" fontId="9" fillId="6" borderId="13" xfId="0" applyFont="1" applyFill="1" applyBorder="1" applyAlignment="1" applyProtection="1">
      <alignment vertical="center" wrapText="1"/>
      <protection locked="0"/>
    </xf>
    <xf numFmtId="0" fontId="9" fillId="6" borderId="19" xfId="0" applyFont="1" applyFill="1" applyBorder="1" applyAlignment="1" applyProtection="1">
      <alignment vertical="center" wrapText="1"/>
      <protection locked="0"/>
    </xf>
    <xf numFmtId="2" fontId="9" fillId="33" borderId="4" xfId="0" applyNumberFormat="1" applyFont="1" applyFill="1" applyBorder="1" applyAlignment="1" applyProtection="1">
      <alignment horizontal="center" vertical="center"/>
      <protection locked="0"/>
    </xf>
    <xf numFmtId="0" fontId="9" fillId="4" borderId="5" xfId="0" applyFont="1" applyFill="1" applyBorder="1" applyAlignment="1" applyProtection="1">
      <alignment vertical="center"/>
      <protection locked="0"/>
    </xf>
    <xf numFmtId="0" fontId="9" fillId="4" borderId="13" xfId="0" applyFont="1" applyFill="1" applyBorder="1" applyAlignment="1" applyProtection="1">
      <alignment vertical="center"/>
      <protection locked="0"/>
    </xf>
    <xf numFmtId="0" fontId="9" fillId="4" borderId="19" xfId="0" applyFont="1" applyFill="1" applyBorder="1" applyAlignment="1" applyProtection="1">
      <alignment vertical="center"/>
      <protection locked="0"/>
    </xf>
    <xf numFmtId="0" fontId="9" fillId="25" borderId="3" xfId="0" applyNumberFormat="1" applyFont="1" applyFill="1" applyBorder="1" applyAlignment="1" applyProtection="1">
      <alignment horizontal="left" vertical="center"/>
      <protection locked="0"/>
    </xf>
    <xf numFmtId="0" fontId="9" fillId="25" borderId="13" xfId="0" applyFont="1" applyFill="1" applyBorder="1" applyAlignment="1" applyProtection="1">
      <alignment vertical="center"/>
      <protection locked="0"/>
    </xf>
    <xf numFmtId="0" fontId="9" fillId="25" borderId="19" xfId="0" applyFont="1" applyFill="1" applyBorder="1" applyAlignment="1" applyProtection="1">
      <alignment vertical="center"/>
      <protection locked="0"/>
    </xf>
    <xf numFmtId="0" fontId="9" fillId="19" borderId="1" xfId="0" applyFont="1" applyFill="1" applyBorder="1" applyAlignment="1" applyProtection="1">
      <alignment vertical="center" wrapText="1"/>
      <protection locked="0"/>
    </xf>
    <xf numFmtId="165" fontId="3" fillId="0" borderId="9" xfId="0" applyNumberFormat="1" applyFont="1" applyFill="1" applyBorder="1" applyAlignment="1" applyProtection="1">
      <alignment horizontal="center" vertical="center"/>
      <protection locked="0"/>
    </xf>
    <xf numFmtId="0" fontId="9" fillId="34" borderId="1" xfId="0" applyNumberFormat="1" applyFont="1" applyFill="1" applyBorder="1" applyAlignment="1" applyProtection="1">
      <alignment horizontal="center" vertical="center"/>
      <protection locked="0"/>
    </xf>
    <xf numFmtId="0" fontId="9" fillId="19" borderId="1" xfId="0" applyNumberFormat="1" applyFont="1" applyFill="1" applyBorder="1" applyAlignment="1" applyProtection="1">
      <alignment horizontal="left" vertical="center"/>
      <protection locked="0"/>
    </xf>
    <xf numFmtId="2" fontId="9" fillId="33" borderId="0" xfId="0" applyNumberFormat="1" applyFont="1" applyFill="1" applyBorder="1" applyAlignment="1" applyProtection="1">
      <alignment horizontal="center" vertical="center"/>
      <protection locked="0"/>
    </xf>
    <xf numFmtId="165" fontId="0" fillId="43" borderId="0" xfId="0" applyNumberFormat="1" applyFont="1" applyFill="1" applyProtection="1">
      <protection locked="0"/>
    </xf>
    <xf numFmtId="1" fontId="0" fillId="43" borderId="0" xfId="0" applyNumberFormat="1" applyFont="1" applyFill="1" applyProtection="1">
      <protection locked="0"/>
    </xf>
    <xf numFmtId="0" fontId="9" fillId="43" borderId="0" xfId="0" applyFont="1" applyFill="1" applyProtection="1">
      <protection locked="0"/>
    </xf>
    <xf numFmtId="0" fontId="0" fillId="43" borderId="0" xfId="0" applyNumberFormat="1" applyFont="1" applyFill="1" applyAlignment="1" applyProtection="1">
      <alignment horizontal="left"/>
      <protection locked="0"/>
    </xf>
    <xf numFmtId="0" fontId="0" fillId="43" borderId="0" xfId="0" applyFont="1" applyFill="1" applyProtection="1">
      <protection locked="0"/>
    </xf>
    <xf numFmtId="165" fontId="0" fillId="43" borderId="0" xfId="0" applyNumberFormat="1" applyFont="1" applyFill="1" applyAlignment="1" applyProtection="1">
      <alignment horizontal="center"/>
      <protection locked="0"/>
    </xf>
    <xf numFmtId="165" fontId="9" fillId="43" borderId="0" xfId="0" applyNumberFormat="1" applyFont="1" applyFill="1" applyProtection="1">
      <protection locked="0"/>
    </xf>
    <xf numFmtId="0" fontId="9" fillId="0" borderId="0" xfId="0" applyFont="1" applyProtection="1">
      <protection locked="0"/>
    </xf>
    <xf numFmtId="0" fontId="0" fillId="0" borderId="0" xfId="0" applyNumberFormat="1" applyFont="1" applyAlignment="1" applyProtection="1">
      <alignment horizontal="left"/>
      <protection locked="0"/>
    </xf>
    <xf numFmtId="0" fontId="0" fillId="0" borderId="0" xfId="0" applyFont="1" applyProtection="1">
      <protection locked="0"/>
    </xf>
    <xf numFmtId="0" fontId="0" fillId="36" borderId="0" xfId="0" applyFont="1" applyFill="1" applyProtection="1">
      <protection locked="0"/>
    </xf>
    <xf numFmtId="1" fontId="0" fillId="0" borderId="0" xfId="0" applyNumberFormat="1" applyFont="1" applyAlignment="1" applyProtection="1">
      <alignment horizontal="center"/>
      <protection locked="0"/>
    </xf>
    <xf numFmtId="1" fontId="0" fillId="0" borderId="0" xfId="0" applyNumberFormat="1" applyFont="1" applyAlignment="1" applyProtection="1">
      <alignment horizontal="left"/>
      <protection locked="0"/>
    </xf>
    <xf numFmtId="165" fontId="0" fillId="33" borderId="0" xfId="0" applyNumberFormat="1" applyFont="1" applyFill="1" applyAlignment="1" applyProtection="1">
      <alignment horizontal="center"/>
      <protection locked="0"/>
    </xf>
    <xf numFmtId="165" fontId="0" fillId="0" borderId="0" xfId="0" applyNumberFormat="1" applyFont="1" applyProtection="1">
      <protection locked="0"/>
    </xf>
    <xf numFmtId="165" fontId="9" fillId="0" borderId="0" xfId="0" applyNumberFormat="1" applyFont="1" applyProtection="1">
      <protection locked="0"/>
    </xf>
    <xf numFmtId="0" fontId="0" fillId="0" borderId="0" xfId="0" applyFont="1" applyAlignment="1" applyProtection="1">
      <alignment horizontal="left"/>
      <protection locked="0"/>
    </xf>
    <xf numFmtId="0" fontId="0" fillId="33" borderId="0" xfId="0" applyFont="1" applyFill="1" applyProtection="1">
      <protection locked="0"/>
    </xf>
    <xf numFmtId="165" fontId="9" fillId="0" borderId="0" xfId="0" applyNumberFormat="1" applyFont="1" applyProtection="1"/>
    <xf numFmtId="165" fontId="0" fillId="5" borderId="12" xfId="0" applyNumberFormat="1" applyFont="1" applyFill="1" applyBorder="1" applyAlignment="1" applyProtection="1">
      <alignment horizontal="center" vertical="center"/>
    </xf>
    <xf numFmtId="0" fontId="2" fillId="0" borderId="0" xfId="0" applyFont="1" applyProtection="1">
      <protection locked="0"/>
    </xf>
    <xf numFmtId="14" fontId="0" fillId="25" borderId="0" xfId="0" applyNumberFormat="1" applyFill="1" applyProtection="1"/>
    <xf numFmtId="0" fontId="0" fillId="25" borderId="0" xfId="0" applyFill="1" applyAlignment="1" applyProtection="1">
      <alignment horizontal="center"/>
    </xf>
    <xf numFmtId="0" fontId="3" fillId="0" borderId="0" xfId="0" applyNumberFormat="1" applyFont="1" applyFill="1" applyBorder="1" applyProtection="1">
      <protection locked="0"/>
    </xf>
    <xf numFmtId="0" fontId="9" fillId="27" borderId="1" xfId="0" applyFont="1" applyFill="1" applyBorder="1" applyAlignment="1" applyProtection="1">
      <alignment vertical="center" wrapText="1"/>
      <protection locked="0"/>
    </xf>
    <xf numFmtId="1" fontId="0" fillId="27" borderId="0" xfId="0" applyNumberFormat="1" applyFont="1" applyFill="1" applyAlignment="1" applyProtection="1">
      <alignment horizontal="left"/>
      <protection locked="0"/>
    </xf>
    <xf numFmtId="165" fontId="0" fillId="0" borderId="0" xfId="0" applyNumberFormat="1" applyFont="1" applyFill="1" applyProtection="1"/>
    <xf numFmtId="0" fontId="9" fillId="0" borderId="0" xfId="0" applyFont="1" applyAlignment="1" applyProtection="1">
      <alignment horizontal="left"/>
      <protection locked="0"/>
    </xf>
    <xf numFmtId="0" fontId="9" fillId="9" borderId="3" xfId="0" applyFont="1" applyFill="1" applyBorder="1" applyAlignment="1" applyProtection="1">
      <alignment horizontal="left" vertical="center"/>
      <protection locked="0"/>
    </xf>
    <xf numFmtId="0" fontId="9" fillId="11" borderId="3" xfId="0" applyFont="1" applyFill="1" applyBorder="1" applyAlignment="1" applyProtection="1">
      <alignment horizontal="left" vertical="center"/>
      <protection locked="0"/>
    </xf>
    <xf numFmtId="0" fontId="9" fillId="4" borderId="3" xfId="0" applyFont="1" applyFill="1" applyBorder="1" applyAlignment="1" applyProtection="1">
      <alignment horizontal="left" vertical="center"/>
      <protection locked="0"/>
    </xf>
    <xf numFmtId="0" fontId="9" fillId="12" borderId="3" xfId="0" quotePrefix="1" applyFont="1" applyFill="1" applyBorder="1" applyAlignment="1" applyProtection="1">
      <alignment horizontal="left" vertical="center"/>
      <protection locked="0"/>
    </xf>
    <xf numFmtId="0" fontId="9" fillId="12" borderId="3" xfId="0" applyFont="1" applyFill="1" applyBorder="1" applyAlignment="1" applyProtection="1">
      <alignment horizontal="left" vertical="center"/>
      <protection locked="0"/>
    </xf>
    <xf numFmtId="0" fontId="9" fillId="37" borderId="3" xfId="0" applyFont="1" applyFill="1" applyBorder="1" applyAlignment="1" applyProtection="1">
      <alignment horizontal="left" vertical="center"/>
      <protection locked="0"/>
    </xf>
    <xf numFmtId="0" fontId="9" fillId="37" borderId="3" xfId="0" quotePrefix="1" applyFont="1" applyFill="1" applyBorder="1" applyAlignment="1" applyProtection="1">
      <alignment horizontal="left" vertical="center"/>
      <protection locked="0"/>
    </xf>
    <xf numFmtId="49" fontId="9" fillId="37" borderId="7" xfId="0" quotePrefix="1" applyNumberFormat="1" applyFont="1" applyFill="1" applyBorder="1" applyAlignment="1" applyProtection="1">
      <alignment horizontal="left" vertical="center"/>
      <protection locked="0"/>
    </xf>
    <xf numFmtId="0" fontId="9" fillId="14" borderId="3" xfId="0" applyFont="1" applyFill="1" applyBorder="1" applyAlignment="1" applyProtection="1">
      <alignment horizontal="left" vertical="center"/>
      <protection locked="0"/>
    </xf>
    <xf numFmtId="0" fontId="9" fillId="15" borderId="3" xfId="0" applyFont="1" applyFill="1" applyBorder="1" applyAlignment="1" applyProtection="1">
      <alignment horizontal="left" vertical="center"/>
      <protection locked="0"/>
    </xf>
    <xf numFmtId="0" fontId="9" fillId="16" borderId="3" xfId="0" applyFont="1" applyFill="1" applyBorder="1" applyAlignment="1" applyProtection="1">
      <alignment horizontal="left" vertical="center"/>
      <protection locked="0"/>
    </xf>
    <xf numFmtId="49" fontId="9" fillId="16" borderId="3" xfId="0" applyNumberFormat="1" applyFont="1" applyFill="1" applyBorder="1" applyAlignment="1" applyProtection="1">
      <alignment horizontal="left" vertical="center"/>
      <protection locked="0"/>
    </xf>
    <xf numFmtId="49" fontId="16" fillId="7" borderId="3" xfId="0" applyNumberFormat="1" applyFont="1" applyFill="1" applyBorder="1" applyAlignment="1" applyProtection="1">
      <alignment horizontal="left" vertical="center"/>
      <protection locked="0"/>
    </xf>
    <xf numFmtId="0" fontId="9" fillId="10" borderId="3" xfId="0" applyFont="1" applyFill="1" applyBorder="1" applyAlignment="1" applyProtection="1">
      <alignment horizontal="left" vertical="center"/>
      <protection locked="0"/>
    </xf>
    <xf numFmtId="0" fontId="9" fillId="0" borderId="3" xfId="0" applyFont="1" applyFill="1" applyBorder="1" applyAlignment="1" applyProtection="1">
      <alignment horizontal="left" vertical="center"/>
      <protection locked="0"/>
    </xf>
    <xf numFmtId="0" fontId="16" fillId="27" borderId="3" xfId="0" applyFont="1" applyFill="1" applyBorder="1" applyAlignment="1" applyProtection="1">
      <alignment horizontal="left" vertical="center"/>
      <protection locked="0"/>
    </xf>
    <xf numFmtId="0" fontId="9" fillId="8" borderId="3" xfId="0" applyFont="1" applyFill="1" applyBorder="1" applyAlignment="1" applyProtection="1">
      <alignment horizontal="left" vertical="center"/>
      <protection locked="0"/>
    </xf>
    <xf numFmtId="0" fontId="16" fillId="31" borderId="3" xfId="0" applyFont="1" applyFill="1" applyBorder="1" applyAlignment="1" applyProtection="1">
      <alignment horizontal="left" vertical="center"/>
      <protection locked="0"/>
    </xf>
    <xf numFmtId="0" fontId="16" fillId="40" borderId="3" xfId="0" applyFont="1" applyFill="1" applyBorder="1" applyAlignment="1" applyProtection="1">
      <alignment horizontal="left" vertical="center"/>
      <protection locked="0"/>
    </xf>
    <xf numFmtId="0" fontId="16" fillId="41" borderId="3" xfId="0" applyFont="1" applyFill="1" applyBorder="1" applyAlignment="1" applyProtection="1">
      <alignment horizontal="left" vertical="center"/>
      <protection locked="0"/>
    </xf>
    <xf numFmtId="0" fontId="9" fillId="19" borderId="3" xfId="0" applyFont="1" applyFill="1" applyBorder="1" applyAlignment="1" applyProtection="1">
      <alignment horizontal="left" vertical="center"/>
      <protection locked="0"/>
    </xf>
    <xf numFmtId="0" fontId="9" fillId="17" borderId="3" xfId="0" applyFont="1" applyFill="1" applyBorder="1" applyAlignment="1" applyProtection="1">
      <alignment horizontal="left" vertical="center"/>
      <protection locked="0"/>
    </xf>
    <xf numFmtId="0" fontId="16" fillId="7" borderId="3" xfId="0" applyFont="1" applyFill="1" applyBorder="1" applyAlignment="1" applyProtection="1">
      <alignment horizontal="left" vertical="center"/>
      <protection locked="0"/>
    </xf>
    <xf numFmtId="49" fontId="9" fillId="2" borderId="3" xfId="0" applyNumberFormat="1" applyFont="1" applyFill="1" applyBorder="1" applyAlignment="1" applyProtection="1">
      <alignment horizontal="left" vertical="center"/>
      <protection locked="0"/>
    </xf>
    <xf numFmtId="49" fontId="16" fillId="32" borderId="3" xfId="0" applyNumberFormat="1" applyFont="1" applyFill="1" applyBorder="1" applyAlignment="1" applyProtection="1">
      <alignment horizontal="left" vertical="center"/>
      <protection locked="0"/>
    </xf>
    <xf numFmtId="49" fontId="9" fillId="9" borderId="3" xfId="0" applyNumberFormat="1" applyFont="1" applyFill="1" applyBorder="1" applyAlignment="1" applyProtection="1">
      <alignment horizontal="left" vertical="center"/>
      <protection locked="0"/>
    </xf>
    <xf numFmtId="49" fontId="9" fillId="19" borderId="3" xfId="0" applyNumberFormat="1" applyFont="1" applyFill="1" applyBorder="1" applyAlignment="1" applyProtection="1">
      <alignment horizontal="left" vertical="center"/>
      <protection locked="0"/>
    </xf>
    <xf numFmtId="49" fontId="16" fillId="31" borderId="3" xfId="0" applyNumberFormat="1" applyFont="1" applyFill="1" applyBorder="1" applyAlignment="1" applyProtection="1">
      <alignment horizontal="left" vertical="center"/>
      <protection locked="0"/>
    </xf>
    <xf numFmtId="49" fontId="9" fillId="8" borderId="3" xfId="0" applyNumberFormat="1" applyFont="1" applyFill="1" applyBorder="1" applyAlignment="1" applyProtection="1">
      <alignment horizontal="left" vertical="center"/>
      <protection locked="0"/>
    </xf>
    <xf numFmtId="49" fontId="9" fillId="8" borderId="3" xfId="0" applyNumberFormat="1" applyFont="1" applyFill="1" applyBorder="1" applyAlignment="1" applyProtection="1">
      <alignment horizontal="left" vertical="center" wrapText="1"/>
      <protection locked="0"/>
    </xf>
    <xf numFmtId="49" fontId="9" fillId="17" borderId="3" xfId="0" applyNumberFormat="1" applyFont="1" applyFill="1" applyBorder="1" applyAlignment="1" applyProtection="1">
      <alignment horizontal="left" vertical="center"/>
      <protection locked="0"/>
    </xf>
    <xf numFmtId="49" fontId="9" fillId="20" borderId="3" xfId="0" applyNumberFormat="1" applyFont="1" applyFill="1" applyBorder="1" applyAlignment="1" applyProtection="1">
      <alignment horizontal="left" vertical="center"/>
      <protection locked="0"/>
    </xf>
    <xf numFmtId="49" fontId="9" fillId="21" borderId="3" xfId="0" applyNumberFormat="1" applyFont="1" applyFill="1" applyBorder="1" applyAlignment="1" applyProtection="1">
      <alignment horizontal="left" vertical="center"/>
      <protection locked="0"/>
    </xf>
    <xf numFmtId="49" fontId="9" fillId="18" borderId="3" xfId="0" applyNumberFormat="1" applyFont="1" applyFill="1" applyBorder="1" applyAlignment="1" applyProtection="1">
      <alignment horizontal="left" vertical="center"/>
      <protection locked="0"/>
    </xf>
    <xf numFmtId="49" fontId="9" fillId="4" borderId="3" xfId="0" applyNumberFormat="1" applyFont="1" applyFill="1" applyBorder="1" applyAlignment="1" applyProtection="1">
      <alignment horizontal="left" vertical="center"/>
      <protection locked="0"/>
    </xf>
    <xf numFmtId="0" fontId="9" fillId="13" borderId="3" xfId="0" applyFont="1" applyFill="1" applyBorder="1" applyAlignment="1" applyProtection="1">
      <alignment horizontal="left" vertical="center"/>
      <protection locked="0"/>
    </xf>
    <xf numFmtId="0" fontId="9" fillId="3" borderId="3" xfId="0" applyFont="1" applyFill="1" applyBorder="1" applyAlignment="1" applyProtection="1">
      <alignment horizontal="left" vertical="center"/>
      <protection locked="0"/>
    </xf>
    <xf numFmtId="0" fontId="9" fillId="42" borderId="3" xfId="0" applyFont="1" applyFill="1" applyBorder="1" applyAlignment="1" applyProtection="1">
      <alignment horizontal="left" vertical="center"/>
      <protection locked="0"/>
    </xf>
    <xf numFmtId="0" fontId="9" fillId="2" borderId="3" xfId="0" applyFont="1" applyFill="1" applyBorder="1" applyAlignment="1" applyProtection="1">
      <alignment horizontal="left" vertical="center"/>
      <protection locked="0"/>
    </xf>
    <xf numFmtId="0" fontId="16" fillId="30" borderId="3" xfId="0" applyFont="1" applyFill="1" applyBorder="1" applyAlignment="1" applyProtection="1">
      <alignment horizontal="left" vertical="center"/>
      <protection locked="0"/>
    </xf>
    <xf numFmtId="0" fontId="9" fillId="19" borderId="3" xfId="2" applyNumberFormat="1" applyFont="1" applyFill="1" applyBorder="1" applyAlignment="1" applyProtection="1">
      <alignment horizontal="left" vertical="center"/>
      <protection locked="0"/>
    </xf>
    <xf numFmtId="0" fontId="9" fillId="22" borderId="3" xfId="0" applyFont="1" applyFill="1" applyBorder="1" applyAlignment="1" applyProtection="1">
      <alignment horizontal="left" vertical="center"/>
      <protection locked="0"/>
    </xf>
    <xf numFmtId="0" fontId="16" fillId="28" borderId="3" xfId="0" applyFont="1" applyFill="1" applyBorder="1" applyAlignment="1" applyProtection="1">
      <alignment horizontal="left" vertical="center"/>
      <protection locked="0"/>
    </xf>
    <xf numFmtId="0" fontId="16" fillId="29" borderId="3" xfId="0" applyFont="1" applyFill="1" applyBorder="1" applyAlignment="1" applyProtection="1">
      <alignment horizontal="left" vertical="center"/>
      <protection locked="0"/>
    </xf>
    <xf numFmtId="0" fontId="9" fillId="21" borderId="3" xfId="0" applyFont="1" applyFill="1" applyBorder="1" applyAlignment="1" applyProtection="1">
      <alignment horizontal="left" vertical="center"/>
      <protection locked="0"/>
    </xf>
    <xf numFmtId="0" fontId="16" fillId="39" borderId="3" xfId="0" applyFont="1" applyFill="1" applyBorder="1" applyAlignment="1" applyProtection="1">
      <alignment horizontal="left" vertical="center"/>
      <protection locked="0"/>
    </xf>
    <xf numFmtId="0" fontId="9" fillId="23" borderId="3" xfId="0" applyFont="1" applyFill="1" applyBorder="1" applyAlignment="1" applyProtection="1">
      <alignment horizontal="left" vertical="center"/>
      <protection locked="0"/>
    </xf>
    <xf numFmtId="0" fontId="9" fillId="18" borderId="3" xfId="0" applyFont="1" applyFill="1" applyBorder="1" applyAlignment="1" applyProtection="1">
      <alignment horizontal="left" vertical="center"/>
      <protection locked="0"/>
    </xf>
    <xf numFmtId="0" fontId="9" fillId="13" borderId="3" xfId="0" quotePrefix="1" applyFont="1" applyFill="1" applyBorder="1" applyAlignment="1" applyProtection="1">
      <alignment horizontal="left" vertical="center"/>
      <protection locked="0"/>
    </xf>
    <xf numFmtId="11" fontId="9" fillId="13" borderId="3" xfId="0" quotePrefix="1" applyNumberFormat="1" applyFont="1" applyFill="1" applyBorder="1" applyAlignment="1" applyProtection="1">
      <alignment horizontal="left" vertical="center"/>
      <protection locked="0"/>
    </xf>
    <xf numFmtId="2" fontId="9" fillId="7" borderId="3" xfId="0" applyNumberFormat="1" applyFont="1" applyFill="1" applyBorder="1" applyAlignment="1" applyProtection="1">
      <alignment horizontal="left" vertical="center"/>
      <protection locked="0"/>
    </xf>
    <xf numFmtId="0" fontId="16" fillId="32" borderId="3" xfId="0" applyFont="1" applyFill="1" applyBorder="1" applyAlignment="1" applyProtection="1">
      <alignment horizontal="left" vertical="center"/>
      <protection locked="0"/>
    </xf>
    <xf numFmtId="0" fontId="9" fillId="21" borderId="3" xfId="0" applyFont="1" applyFill="1" applyBorder="1" applyAlignment="1" applyProtection="1">
      <alignment horizontal="left" vertical="center" wrapText="1"/>
      <protection locked="0"/>
    </xf>
    <xf numFmtId="0" fontId="9" fillId="34" borderId="3" xfId="0" applyFont="1" applyFill="1" applyBorder="1" applyAlignment="1" applyProtection="1">
      <alignment horizontal="left" vertical="center"/>
      <protection locked="0"/>
    </xf>
    <xf numFmtId="0" fontId="9" fillId="24" borderId="3" xfId="0" applyFont="1" applyFill="1" applyBorder="1" applyAlignment="1" applyProtection="1">
      <alignment horizontal="left" vertical="center"/>
      <protection locked="0"/>
    </xf>
    <xf numFmtId="0" fontId="9" fillId="6" borderId="3" xfId="0" applyFont="1" applyFill="1" applyBorder="1" applyAlignment="1" applyProtection="1">
      <alignment horizontal="left" vertical="center" wrapText="1"/>
      <protection locked="0"/>
    </xf>
    <xf numFmtId="0" fontId="9" fillId="25" borderId="3" xfId="0" applyFont="1" applyFill="1" applyBorder="1" applyAlignment="1" applyProtection="1">
      <alignment horizontal="left" vertical="center"/>
      <protection locked="0"/>
    </xf>
    <xf numFmtId="0" fontId="9" fillId="19" borderId="1" xfId="0" applyFont="1" applyFill="1" applyBorder="1" applyAlignment="1" applyProtection="1">
      <alignment horizontal="left" vertical="center"/>
      <protection locked="0"/>
    </xf>
    <xf numFmtId="49" fontId="0" fillId="43" borderId="0" xfId="0" applyNumberFormat="1" applyFont="1" applyFill="1" applyAlignment="1" applyProtection="1">
      <alignment horizontal="left"/>
      <protection locked="0"/>
    </xf>
    <xf numFmtId="49" fontId="0" fillId="0" borderId="0" xfId="0" applyNumberFormat="1" applyFont="1" applyAlignment="1" applyProtection="1">
      <alignment horizontal="left"/>
      <protection locked="0"/>
    </xf>
    <xf numFmtId="0" fontId="38" fillId="0" borderId="0" xfId="0" applyFont="1"/>
    <xf numFmtId="11" fontId="38" fillId="0" borderId="0" xfId="0" applyNumberFormat="1" applyFont="1"/>
    <xf numFmtId="3" fontId="38" fillId="0" borderId="0" xfId="0" applyNumberFormat="1" applyFont="1"/>
    <xf numFmtId="165" fontId="20" fillId="27" borderId="14" xfId="4" applyNumberFormat="1" applyFont="1" applyFill="1" applyBorder="1" applyAlignment="1" applyProtection="1">
      <alignment horizontal="center" vertical="center"/>
    </xf>
    <xf numFmtId="165" fontId="20" fillId="44" borderId="14" xfId="4" applyNumberFormat="1" applyFont="1" applyFill="1" applyBorder="1" applyAlignment="1" applyProtection="1">
      <alignment horizontal="center" vertical="center"/>
    </xf>
    <xf numFmtId="165" fontId="20" fillId="0" borderId="7" xfId="0" applyNumberFormat="1" applyFont="1" applyFill="1" applyBorder="1" applyAlignment="1" applyProtection="1">
      <alignment horizontal="center" vertical="center" wrapText="1"/>
    </xf>
    <xf numFmtId="0" fontId="39" fillId="0" borderId="0" xfId="0" applyNumberFormat="1" applyFont="1" applyFill="1" applyBorder="1" applyAlignment="1" applyProtection="1">
      <alignment vertical="center"/>
      <protection locked="0"/>
    </xf>
    <xf numFmtId="0" fontId="39" fillId="0" borderId="0" xfId="0" applyNumberFormat="1" applyFont="1" applyFill="1" applyBorder="1" applyAlignment="1" applyProtection="1">
      <alignment horizontal="left" vertical="center"/>
      <protection locked="0"/>
    </xf>
    <xf numFmtId="0" fontId="3" fillId="0" borderId="0" xfId="0" applyNumberFormat="1" applyFont="1" applyFill="1" applyBorder="1" applyAlignment="1" applyProtection="1">
      <alignment vertical="center" wrapText="1"/>
      <protection locked="0"/>
    </xf>
    <xf numFmtId="0" fontId="4" fillId="0" borderId="0" xfId="0" applyFont="1" applyFill="1" applyProtection="1">
      <protection locked="0"/>
    </xf>
    <xf numFmtId="0" fontId="4" fillId="0" borderId="0" xfId="0" applyFont="1" applyFill="1" applyBorder="1" applyAlignment="1" applyProtection="1">
      <alignment vertical="center"/>
      <protection locked="0"/>
    </xf>
    <xf numFmtId="1" fontId="39" fillId="33" borderId="17" xfId="3" applyNumberFormat="1" applyFont="1" applyFill="1" applyBorder="1" applyAlignment="1" applyProtection="1">
      <alignment horizontal="center" vertical="center"/>
      <protection locked="0"/>
    </xf>
    <xf numFmtId="0" fontId="9" fillId="0" borderId="0" xfId="0" applyNumberFormat="1" applyFont="1" applyBorder="1" applyAlignment="1" applyProtection="1">
      <alignment horizontal="center"/>
      <protection locked="0"/>
    </xf>
    <xf numFmtId="165" fontId="9" fillId="0" borderId="7" xfId="0" applyNumberFormat="1" applyFont="1" applyFill="1" applyBorder="1" applyAlignment="1" applyProtection="1">
      <alignment horizontal="center" vertical="center" wrapText="1"/>
      <protection locked="0"/>
    </xf>
    <xf numFmtId="0" fontId="36" fillId="0" borderId="1" xfId="0" applyNumberFormat="1" applyFont="1" applyFill="1" applyBorder="1" applyAlignment="1" applyProtection="1">
      <alignment horizontal="center" vertical="center" wrapText="1"/>
    </xf>
    <xf numFmtId="0" fontId="39" fillId="0" borderId="1" xfId="0" applyNumberFormat="1" applyFont="1" applyFill="1" applyBorder="1" applyAlignment="1" applyProtection="1">
      <alignment horizontal="center" vertical="center" wrapText="1"/>
    </xf>
    <xf numFmtId="165" fontId="27" fillId="0" borderId="1" xfId="0" applyNumberFormat="1" applyFont="1" applyFill="1" applyBorder="1" applyAlignment="1" applyProtection="1">
      <alignment horizontal="center" vertical="center"/>
    </xf>
    <xf numFmtId="165" fontId="27" fillId="43" borderId="1" xfId="0" applyNumberFormat="1" applyFont="1" applyFill="1" applyBorder="1" applyAlignment="1" applyProtection="1">
      <alignment horizontal="center" vertical="center"/>
    </xf>
    <xf numFmtId="165" fontId="27" fillId="43" borderId="0" xfId="0" applyNumberFormat="1" applyFont="1" applyFill="1" applyBorder="1" applyAlignment="1" applyProtection="1">
      <alignment horizontal="center" vertical="center"/>
    </xf>
    <xf numFmtId="170" fontId="9" fillId="0" borderId="1" xfId="0" applyNumberFormat="1" applyFont="1" applyFill="1" applyBorder="1" applyAlignment="1" applyProtection="1">
      <alignment horizontal="center" vertical="center"/>
    </xf>
    <xf numFmtId="0" fontId="7" fillId="27" borderId="15" xfId="0" applyNumberFormat="1" applyFont="1" applyFill="1" applyBorder="1" applyAlignment="1" applyProtection="1">
      <alignment vertical="center" wrapText="1"/>
      <protection locked="0"/>
    </xf>
    <xf numFmtId="1" fontId="6" fillId="27" borderId="2" xfId="0" applyNumberFormat="1" applyFont="1" applyFill="1" applyBorder="1" applyAlignment="1" applyProtection="1">
      <alignment vertical="center" wrapText="1"/>
      <protection locked="0"/>
    </xf>
    <xf numFmtId="14" fontId="6" fillId="27" borderId="2" xfId="0" applyNumberFormat="1" applyFont="1" applyFill="1" applyBorder="1" applyAlignment="1" applyProtection="1">
      <alignment vertical="center" wrapText="1"/>
      <protection locked="0"/>
    </xf>
    <xf numFmtId="0" fontId="7" fillId="0" borderId="0" xfId="0" applyNumberFormat="1" applyFont="1" applyFill="1" applyBorder="1" applyAlignment="1" applyProtection="1">
      <alignment vertical="center" wrapText="1"/>
      <protection locked="0"/>
    </xf>
    <xf numFmtId="1" fontId="6" fillId="0" borderId="0" xfId="0" applyNumberFormat="1" applyFont="1" applyFill="1" applyBorder="1" applyAlignment="1" applyProtection="1">
      <alignment vertical="center" wrapText="1"/>
      <protection locked="0"/>
    </xf>
    <xf numFmtId="14" fontId="6" fillId="0" borderId="0" xfId="0" applyNumberFormat="1" applyFont="1" applyFill="1" applyBorder="1" applyAlignment="1" applyProtection="1">
      <alignment vertical="center" wrapText="1"/>
      <protection locked="0"/>
    </xf>
    <xf numFmtId="2" fontId="21" fillId="36" borderId="3" xfId="7" applyNumberFormat="1" applyFont="1" applyFill="1" applyBorder="1" applyAlignment="1" applyProtection="1">
      <alignment horizontal="center" vertical="center"/>
      <protection locked="0"/>
    </xf>
    <xf numFmtId="2" fontId="21" fillId="36" borderId="7" xfId="7" applyNumberFormat="1" applyFont="1" applyFill="1" applyBorder="1" applyAlignment="1" applyProtection="1">
      <alignment horizontal="center" vertical="center"/>
      <protection locked="0"/>
    </xf>
    <xf numFmtId="2" fontId="21" fillId="36" borderId="3" xfId="10" applyNumberFormat="1" applyFont="1" applyFill="1" applyBorder="1" applyAlignment="1" applyProtection="1">
      <alignment horizontal="center" vertical="center"/>
      <protection locked="0"/>
    </xf>
    <xf numFmtId="2" fontId="25" fillId="36" borderId="3" xfId="0" applyNumberFormat="1" applyFont="1" applyFill="1" applyBorder="1" applyAlignment="1" applyProtection="1">
      <alignment horizontal="center" vertical="center"/>
      <protection locked="0"/>
    </xf>
    <xf numFmtId="2" fontId="21" fillId="36" borderId="3" xfId="12" applyNumberFormat="1" applyFont="1" applyFill="1" applyBorder="1" applyAlignment="1" applyProtection="1">
      <alignment horizontal="center" vertical="center"/>
      <protection locked="0"/>
    </xf>
    <xf numFmtId="2" fontId="21" fillId="36" borderId="6" xfId="12" applyNumberFormat="1" applyFont="1" applyFill="1" applyBorder="1" applyAlignment="1" applyProtection="1">
      <alignment horizontal="center" vertical="center"/>
      <protection locked="0"/>
    </xf>
    <xf numFmtId="2" fontId="21" fillId="36" borderId="7" xfId="0" applyNumberFormat="1" applyFont="1" applyFill="1" applyBorder="1" applyAlignment="1" applyProtection="1">
      <alignment horizontal="center" vertical="center"/>
      <protection locked="0"/>
    </xf>
    <xf numFmtId="2" fontId="21" fillId="36" borderId="16" xfId="12" applyNumberFormat="1" applyFont="1" applyFill="1" applyBorder="1" applyAlignment="1" applyProtection="1">
      <alignment horizontal="center" vertical="center"/>
      <protection locked="0"/>
    </xf>
    <xf numFmtId="2" fontId="21" fillId="36" borderId="1" xfId="12" applyNumberFormat="1" applyFont="1" applyFill="1" applyBorder="1" applyAlignment="1" applyProtection="1">
      <alignment horizontal="center" vertical="center"/>
      <protection locked="0"/>
    </xf>
    <xf numFmtId="2" fontId="0" fillId="27" borderId="0" xfId="0" applyNumberFormat="1" applyFont="1" applyFill="1" applyProtection="1">
      <protection locked="0"/>
    </xf>
    <xf numFmtId="0" fontId="16" fillId="41" borderId="5" xfId="0" applyFont="1" applyFill="1" applyBorder="1" applyAlignment="1" applyProtection="1">
      <alignment vertical="center"/>
      <protection locked="0"/>
    </xf>
    <xf numFmtId="0" fontId="16" fillId="41" borderId="12" xfId="0" applyFont="1" applyFill="1" applyBorder="1" applyAlignment="1" applyProtection="1">
      <alignment vertical="center"/>
      <protection locked="0"/>
    </xf>
    <xf numFmtId="0" fontId="9" fillId="6" borderId="3" xfId="0" applyNumberFormat="1" applyFont="1" applyFill="1" applyBorder="1" applyAlignment="1" applyProtection="1">
      <alignment horizontal="left" vertical="center"/>
      <protection locked="0"/>
    </xf>
    <xf numFmtId="0" fontId="9" fillId="0" borderId="1" xfId="4" applyFont="1" applyFill="1" applyBorder="1" applyAlignment="1" applyProtection="1">
      <alignment horizontal="left"/>
      <protection locked="0"/>
    </xf>
    <xf numFmtId="0" fontId="0" fillId="0" borderId="1" xfId="4" applyFont="1" applyFill="1" applyBorder="1" applyAlignment="1" applyProtection="1">
      <alignment horizontal="left"/>
      <protection locked="0"/>
    </xf>
    <xf numFmtId="14" fontId="0" fillId="0" borderId="0" xfId="0" applyNumberFormat="1" applyFont="1" applyFill="1" applyBorder="1" applyAlignment="1" applyProtection="1">
      <protection locked="0"/>
    </xf>
    <xf numFmtId="172" fontId="27" fillId="0" borderId="0" xfId="0" applyNumberFormat="1" applyFont="1" applyBorder="1" applyAlignment="1" applyProtection="1">
      <alignment horizontal="center" vertical="center"/>
      <protection locked="0"/>
    </xf>
    <xf numFmtId="0" fontId="9" fillId="9" borderId="5" xfId="0" applyFont="1" applyFill="1" applyBorder="1" applyAlignment="1" applyProtection="1">
      <alignment vertical="center"/>
      <protection locked="0"/>
    </xf>
    <xf numFmtId="0" fontId="0" fillId="0" borderId="0" xfId="0" applyFont="1" applyAlignment="1" applyProtection="1">
      <protection locked="0"/>
    </xf>
    <xf numFmtId="1" fontId="41" fillId="0" borderId="0" xfId="0" applyNumberFormat="1" applyFont="1" applyFill="1" applyBorder="1" applyAlignment="1" applyProtection="1">
      <alignment horizontal="center" vertical="center" wrapText="1"/>
      <protection locked="0"/>
    </xf>
    <xf numFmtId="1" fontId="42" fillId="0" borderId="0" xfId="0" applyNumberFormat="1" applyFont="1" applyFill="1" applyBorder="1" applyAlignment="1" applyProtection="1">
      <alignment horizontal="center" vertical="center" wrapText="1"/>
      <protection locked="0"/>
    </xf>
    <xf numFmtId="14" fontId="42" fillId="0" borderId="0" xfId="0" applyNumberFormat="1" applyFont="1" applyFill="1" applyBorder="1" applyAlignment="1" applyProtection="1">
      <alignment horizontal="center" vertical="center" wrapText="1"/>
      <protection locked="0"/>
    </xf>
    <xf numFmtId="0" fontId="43" fillId="0" borderId="0" xfId="0" applyFont="1" applyBorder="1" applyAlignment="1" applyProtection="1">
      <protection locked="0"/>
    </xf>
    <xf numFmtId="0" fontId="43" fillId="0" borderId="0" xfId="0" applyNumberFormat="1" applyFont="1" applyFill="1" applyBorder="1" applyAlignment="1" applyProtection="1">
      <alignment horizontal="left" vertical="center"/>
      <protection locked="0"/>
    </xf>
    <xf numFmtId="0" fontId="43" fillId="0" borderId="0" xfId="0" applyNumberFormat="1" applyFont="1" applyBorder="1" applyAlignment="1" applyProtection="1">
      <alignment horizontal="right" vertical="center"/>
      <protection locked="0"/>
    </xf>
    <xf numFmtId="1" fontId="43" fillId="0" borderId="0" xfId="0" applyNumberFormat="1" applyFont="1" applyFill="1" applyBorder="1" applyAlignment="1" applyProtection="1">
      <alignment horizontal="center" vertical="center"/>
      <protection locked="0"/>
    </xf>
    <xf numFmtId="173" fontId="43" fillId="0" borderId="0" xfId="0" applyNumberFormat="1" applyFont="1" applyBorder="1" applyAlignment="1" applyProtection="1">
      <alignment horizontal="right" vertical="center"/>
      <protection locked="0"/>
    </xf>
    <xf numFmtId="1" fontId="43" fillId="0" borderId="0" xfId="0" applyNumberFormat="1" applyFont="1" applyBorder="1" applyAlignment="1" applyProtection="1">
      <alignment horizontal="center" vertical="center"/>
      <protection locked="0"/>
    </xf>
    <xf numFmtId="169" fontId="44" fillId="0" borderId="0" xfId="0" applyNumberFormat="1" applyFont="1" applyFill="1" applyBorder="1" applyProtection="1">
      <protection locked="0"/>
    </xf>
    <xf numFmtId="0" fontId="45" fillId="0" borderId="0" xfId="0" applyFont="1" applyFill="1" applyBorder="1" applyAlignment="1" applyProtection="1">
      <alignment vertical="center"/>
      <protection locked="0"/>
    </xf>
    <xf numFmtId="165" fontId="43" fillId="33" borderId="18" xfId="0" applyNumberFormat="1" applyFont="1" applyFill="1" applyBorder="1" applyAlignment="1" applyProtection="1">
      <alignment horizontal="center" vertical="center"/>
      <protection locked="0"/>
    </xf>
    <xf numFmtId="165" fontId="29" fillId="3" borderId="1" xfId="0" applyNumberFormat="1" applyFont="1" applyFill="1" applyBorder="1" applyAlignment="1" applyProtection="1">
      <alignment horizontal="center" vertical="center" wrapText="1"/>
    </xf>
    <xf numFmtId="165" fontId="27" fillId="0" borderId="7" xfId="0" applyNumberFormat="1" applyFont="1" applyFill="1" applyBorder="1" applyAlignment="1" applyProtection="1">
      <alignment horizontal="center" vertical="center"/>
      <protection locked="0"/>
    </xf>
    <xf numFmtId="0" fontId="22" fillId="9" borderId="10" xfId="0" applyFont="1" applyFill="1" applyBorder="1" applyAlignment="1" applyProtection="1">
      <alignment vertical="center"/>
      <protection locked="0"/>
    </xf>
    <xf numFmtId="0" fontId="9" fillId="19" borderId="18" xfId="0" applyFont="1" applyFill="1" applyBorder="1" applyAlignment="1" applyProtection="1">
      <alignment vertical="center"/>
      <protection locked="0"/>
    </xf>
    <xf numFmtId="0" fontId="49" fillId="0" borderId="0" xfId="0" applyFont="1" applyAlignment="1" applyProtection="1">
      <protection locked="0"/>
    </xf>
    <xf numFmtId="1" fontId="18" fillId="0" borderId="0" xfId="0" applyNumberFormat="1" applyFont="1" applyBorder="1" applyAlignment="1" applyProtection="1">
      <protection locked="0"/>
    </xf>
    <xf numFmtId="174" fontId="20" fillId="0" borderId="1" xfId="0" applyNumberFormat="1" applyFont="1" applyFill="1" applyBorder="1" applyAlignment="1" applyProtection="1">
      <alignment horizontal="center"/>
      <protection locked="0"/>
    </xf>
    <xf numFmtId="0" fontId="9" fillId="0" borderId="1" xfId="0" applyNumberFormat="1" applyFont="1" applyFill="1" applyBorder="1" applyAlignment="1" applyProtection="1">
      <alignment horizontal="center"/>
      <protection locked="0"/>
    </xf>
    <xf numFmtId="0" fontId="9" fillId="0" borderId="1" xfId="0" applyNumberFormat="1" applyFont="1" applyFill="1" applyBorder="1" applyAlignment="1" applyProtection="1">
      <alignment horizontal="center" vertical="center"/>
      <protection locked="0"/>
    </xf>
    <xf numFmtId="0" fontId="46" fillId="0" borderId="1" xfId="0" applyNumberFormat="1" applyFont="1" applyFill="1" applyBorder="1" applyAlignment="1" applyProtection="1">
      <alignment horizontal="center" vertical="center"/>
      <protection locked="0"/>
    </xf>
    <xf numFmtId="0" fontId="29" fillId="0" borderId="1" xfId="0" applyNumberFormat="1" applyFont="1" applyFill="1" applyBorder="1" applyAlignment="1" applyProtection="1">
      <alignment horizontal="center" vertical="center"/>
      <protection locked="0"/>
    </xf>
    <xf numFmtId="16" fontId="29" fillId="0" borderId="1" xfId="0" applyNumberFormat="1" applyFont="1" applyFill="1" applyBorder="1" applyAlignment="1" applyProtection="1">
      <alignment horizontal="center" vertical="center"/>
      <protection locked="0"/>
    </xf>
    <xf numFmtId="165" fontId="29" fillId="0" borderId="1" xfId="0" applyNumberFormat="1" applyFont="1" applyFill="1" applyBorder="1" applyAlignment="1" applyProtection="1">
      <alignment horizontal="center" vertical="center" wrapText="1"/>
      <protection locked="0"/>
    </xf>
    <xf numFmtId="169" fontId="9" fillId="0" borderId="1" xfId="0" applyNumberFormat="1" applyFont="1" applyFill="1" applyBorder="1" applyAlignment="1" applyProtection="1">
      <alignment horizontal="center" vertical="center"/>
      <protection locked="0"/>
    </xf>
    <xf numFmtId="0" fontId="3" fillId="0" borderId="1" xfId="0" applyNumberFormat="1" applyFont="1" applyFill="1" applyBorder="1" applyAlignment="1" applyProtection="1">
      <alignment horizontal="center" vertical="center" wrapText="1"/>
      <protection locked="0"/>
    </xf>
    <xf numFmtId="0" fontId="7" fillId="3" borderId="0" xfId="0" applyNumberFormat="1" applyFont="1" applyFill="1" applyBorder="1" applyAlignment="1" applyProtection="1">
      <alignment horizontal="center"/>
    </xf>
    <xf numFmtId="174" fontId="9" fillId="3" borderId="1" xfId="0" quotePrefix="1" applyNumberFormat="1" applyFont="1" applyFill="1" applyBorder="1" applyAlignment="1" applyProtection="1">
      <alignment horizontal="center"/>
    </xf>
    <xf numFmtId="0" fontId="9" fillId="3" borderId="20" xfId="0" applyNumberFormat="1" applyFont="1" applyFill="1" applyBorder="1" applyAlignment="1" applyProtection="1">
      <alignment horizontal="center"/>
    </xf>
    <xf numFmtId="0" fontId="9" fillId="3" borderId="20" xfId="0" applyNumberFormat="1" applyFont="1" applyFill="1" applyBorder="1" applyAlignment="1" applyProtection="1">
      <alignment horizontal="center" vertical="center"/>
    </xf>
    <xf numFmtId="0" fontId="46" fillId="3" borderId="20" xfId="0" applyNumberFormat="1" applyFont="1" applyFill="1" applyBorder="1" applyAlignment="1" applyProtection="1">
      <alignment horizontal="center" vertical="center"/>
    </xf>
    <xf numFmtId="0" fontId="29" fillId="3" borderId="20" xfId="0" applyNumberFormat="1" applyFont="1" applyFill="1" applyBorder="1" applyAlignment="1" applyProtection="1">
      <alignment horizontal="center" vertical="center"/>
    </xf>
    <xf numFmtId="169" fontId="9" fillId="3" borderId="20" xfId="0" applyNumberFormat="1" applyFont="1" applyFill="1" applyBorder="1" applyAlignment="1" applyProtection="1">
      <alignment horizontal="center" vertical="center"/>
    </xf>
    <xf numFmtId="0" fontId="9" fillId="3" borderId="20" xfId="0" applyNumberFormat="1" applyFont="1" applyFill="1" applyBorder="1" applyAlignment="1" applyProtection="1">
      <alignment horizontal="center" vertical="center" wrapText="1"/>
    </xf>
    <xf numFmtId="2" fontId="40" fillId="3" borderId="1" xfId="0" applyNumberFormat="1" applyFont="1" applyFill="1" applyBorder="1" applyAlignment="1" applyProtection="1">
      <alignment horizontal="center" vertical="center" wrapText="1"/>
    </xf>
    <xf numFmtId="165" fontId="20" fillId="3" borderId="7" xfId="0" applyNumberFormat="1" applyFont="1" applyFill="1" applyBorder="1" applyAlignment="1" applyProtection="1">
      <alignment horizontal="center" vertical="center" wrapText="1"/>
    </xf>
    <xf numFmtId="165" fontId="9" fillId="3" borderId="7" xfId="0" applyNumberFormat="1" applyFont="1" applyFill="1" applyBorder="1" applyAlignment="1" applyProtection="1">
      <alignment horizontal="center" vertical="center"/>
    </xf>
    <xf numFmtId="165" fontId="9" fillId="3" borderId="1" xfId="0" applyNumberFormat="1" applyFont="1" applyFill="1" applyBorder="1" applyAlignment="1" applyProtection="1">
      <alignment horizontal="center" vertical="center"/>
    </xf>
    <xf numFmtId="2" fontId="9" fillId="3" borderId="1" xfId="0" applyNumberFormat="1" applyFont="1" applyFill="1" applyBorder="1" applyAlignment="1" applyProtection="1">
      <alignment horizontal="center" vertical="center"/>
    </xf>
    <xf numFmtId="165" fontId="9" fillId="3" borderId="1" xfId="2" applyNumberFormat="1" applyFont="1" applyFill="1" applyBorder="1" applyAlignment="1" applyProtection="1">
      <alignment horizontal="center" vertical="center"/>
    </xf>
    <xf numFmtId="165" fontId="9" fillId="3" borderId="0" xfId="0" applyNumberFormat="1" applyFont="1" applyFill="1" applyProtection="1"/>
    <xf numFmtId="2" fontId="3" fillId="0" borderId="0" xfId="0" applyNumberFormat="1" applyFont="1" applyBorder="1" applyAlignment="1" applyProtection="1">
      <alignment horizontal="center"/>
    </xf>
    <xf numFmtId="2" fontId="5" fillId="0" borderId="0" xfId="0" applyNumberFormat="1" applyFont="1" applyBorder="1" applyAlignment="1" applyProtection="1">
      <alignment horizontal="center"/>
    </xf>
    <xf numFmtId="0" fontId="0" fillId="0" borderId="0" xfId="0" applyFont="1" applyFill="1" applyBorder="1" applyProtection="1"/>
    <xf numFmtId="0" fontId="20" fillId="0" borderId="1" xfId="0" applyNumberFormat="1" applyFont="1" applyFill="1" applyBorder="1" applyAlignment="1" applyProtection="1">
      <alignment horizontal="center"/>
    </xf>
    <xf numFmtId="0" fontId="20" fillId="0" borderId="1" xfId="0" applyNumberFormat="1" applyFont="1" applyBorder="1" applyAlignment="1" applyProtection="1">
      <alignment horizontal="center"/>
    </xf>
    <xf numFmtId="170" fontId="37" fillId="0" borderId="1" xfId="0" applyNumberFormat="1" applyFont="1" applyFill="1" applyBorder="1" applyAlignment="1" applyProtection="1">
      <alignment vertical="center"/>
    </xf>
    <xf numFmtId="170" fontId="37" fillId="2" borderId="1" xfId="0" applyNumberFormat="1" applyFont="1" applyFill="1" applyBorder="1" applyAlignment="1" applyProtection="1">
      <alignment vertical="center"/>
    </xf>
    <xf numFmtId="170" fontId="37" fillId="0" borderId="1" xfId="0" applyNumberFormat="1" applyFont="1" applyFill="1" applyBorder="1" applyAlignment="1" applyProtection="1">
      <alignment horizontal="center" vertical="center"/>
    </xf>
    <xf numFmtId="170" fontId="46" fillId="0" borderId="1" xfId="0" applyNumberFormat="1" applyFont="1" applyFill="1" applyBorder="1" applyAlignment="1" applyProtection="1">
      <alignment vertical="center"/>
    </xf>
    <xf numFmtId="170" fontId="46" fillId="2" borderId="1" xfId="0" applyNumberFormat="1" applyFont="1" applyFill="1" applyBorder="1" applyAlignment="1" applyProtection="1">
      <alignment vertical="center"/>
    </xf>
    <xf numFmtId="170" fontId="46" fillId="0" borderId="1" xfId="0" applyNumberFormat="1" applyFont="1" applyFill="1" applyBorder="1" applyAlignment="1" applyProtection="1">
      <alignment horizontal="center" vertical="center"/>
    </xf>
    <xf numFmtId="165" fontId="0" fillId="0" borderId="0" xfId="0" applyNumberFormat="1" applyFont="1" applyProtection="1"/>
    <xf numFmtId="0" fontId="9" fillId="0" borderId="1" xfId="13" applyNumberFormat="1" applyFont="1" applyFill="1" applyBorder="1" applyAlignment="1" applyProtection="1">
      <alignment horizontal="left" vertical="center"/>
      <protection locked="0"/>
    </xf>
    <xf numFmtId="176" fontId="47" fillId="0" borderId="0" xfId="0" applyNumberFormat="1" applyFont="1" applyFill="1" applyBorder="1" applyAlignment="1" applyProtection="1">
      <alignment horizontal="right"/>
    </xf>
    <xf numFmtId="175" fontId="48" fillId="0" borderId="0" xfId="0" applyNumberFormat="1" applyFont="1" applyFill="1" applyBorder="1" applyAlignment="1" applyProtection="1">
      <alignment horizontal="center" wrapText="1"/>
    </xf>
    <xf numFmtId="165" fontId="20" fillId="0" borderId="7" xfId="0" applyNumberFormat="1" applyFont="1" applyFill="1" applyBorder="1" applyAlignment="1" applyProtection="1">
      <alignment horizontal="center" vertical="center" wrapText="1"/>
      <protection locked="0"/>
    </xf>
    <xf numFmtId="0" fontId="0" fillId="0" borderId="0" xfId="0" applyFont="1" applyFill="1" applyBorder="1" applyAlignment="1" applyProtection="1">
      <alignment horizontal="right" vertical="center"/>
    </xf>
    <xf numFmtId="0" fontId="9" fillId="0" borderId="0" xfId="0" applyFont="1" applyFill="1" applyBorder="1" applyAlignment="1" applyProtection="1">
      <alignment horizontal="right" vertical="center"/>
    </xf>
    <xf numFmtId="0" fontId="45" fillId="0" borderId="0" xfId="0" applyFont="1" applyFill="1" applyBorder="1" applyAlignment="1" applyProtection="1">
      <alignment horizontal="right" vertical="center"/>
    </xf>
    <xf numFmtId="0" fontId="33" fillId="0" borderId="0" xfId="0" applyFont="1" applyFill="1" applyBorder="1" applyAlignment="1" applyProtection="1">
      <alignment horizontal="right" vertical="center"/>
    </xf>
    <xf numFmtId="169" fontId="0" fillId="0" borderId="0" xfId="0" applyNumberFormat="1" applyFont="1" applyFill="1" applyBorder="1" applyAlignment="1" applyProtection="1">
      <alignment horizontal="right" vertical="center"/>
    </xf>
    <xf numFmtId="0" fontId="28" fillId="38" borderId="2" xfId="0" applyNumberFormat="1" applyFont="1" applyFill="1" applyBorder="1" applyAlignment="1" applyProtection="1">
      <alignment vertical="center" wrapText="1"/>
    </xf>
    <xf numFmtId="165" fontId="0" fillId="0" borderId="0" xfId="0" applyNumberFormat="1" applyFont="1" applyAlignment="1" applyProtection="1">
      <alignment horizontal="center"/>
    </xf>
    <xf numFmtId="0" fontId="0" fillId="0" borderId="0" xfId="0" applyFont="1" applyProtection="1"/>
    <xf numFmtId="0" fontId="2" fillId="25" borderId="0" xfId="0" applyFont="1" applyFill="1" applyAlignment="1" applyProtection="1">
      <alignment horizontal="center"/>
    </xf>
    <xf numFmtId="14" fontId="0" fillId="25" borderId="0" xfId="0" applyNumberFormat="1" applyFill="1" applyAlignment="1" applyProtection="1">
      <alignment horizontal="center"/>
    </xf>
    <xf numFmtId="0" fontId="9" fillId="0" borderId="0" xfId="0" applyNumberFormat="1" applyFont="1" applyFill="1" applyBorder="1" applyAlignment="1" applyProtection="1">
      <protection locked="0"/>
    </xf>
    <xf numFmtId="0" fontId="9" fillId="0" borderId="0" xfId="0" applyNumberFormat="1" applyFont="1" applyFill="1" applyBorder="1" applyAlignment="1" applyProtection="1">
      <alignment horizontal="center"/>
      <protection locked="0"/>
    </xf>
  </cellXfs>
  <cellStyles count="16">
    <cellStyle name="Insatisfaisant" xfId="13" builtinId="27"/>
    <cellStyle name="Monétaire" xfId="1" builtinId="4"/>
    <cellStyle name="Normal" xfId="0" builtinId="0"/>
    <cellStyle name="Normal 10" xfId="4"/>
    <cellStyle name="Normal 11" xfId="9"/>
    <cellStyle name="Normal 12 2" xfId="14"/>
    <cellStyle name="Normal 12 5" xfId="15"/>
    <cellStyle name="Normal 14" xfId="10"/>
    <cellStyle name="Normal 19" xfId="8"/>
    <cellStyle name="Normal 22" xfId="6"/>
    <cellStyle name="Normal 30" xfId="3"/>
    <cellStyle name="Normal 31" xfId="5"/>
    <cellStyle name="Normal 8" xfId="7"/>
    <cellStyle name="Normal 9" xfId="12"/>
    <cellStyle name="Pourcentage" xfId="2" builtinId="5"/>
    <cellStyle name="Pourcentage 2" xfId="11"/>
  </cellStyles>
  <dxfs count="165">
    <dxf>
      <fill>
        <patternFill>
          <bgColor theme="7" tint="0.59996337778862885"/>
        </patternFill>
      </fill>
    </dxf>
    <dxf>
      <fill>
        <patternFill>
          <bgColor theme="4" tint="0.59996337778862885"/>
        </patternFill>
      </fill>
    </dxf>
    <dxf>
      <fill>
        <patternFill>
          <bgColor theme="7" tint="0.59996337778862885"/>
        </patternFill>
      </fill>
    </dxf>
    <dxf>
      <fill>
        <patternFill>
          <bgColor theme="4" tint="0.59996337778862885"/>
        </patternFill>
      </fill>
    </dxf>
    <dxf>
      <fill>
        <patternFill>
          <bgColor theme="7" tint="0.59996337778862885"/>
        </patternFill>
      </fill>
    </dxf>
    <dxf>
      <fill>
        <patternFill>
          <bgColor theme="4" tint="0.59996337778862885"/>
        </patternFill>
      </fill>
    </dxf>
    <dxf>
      <fill>
        <patternFill>
          <bgColor theme="7" tint="0.59996337778862885"/>
        </patternFill>
      </fill>
    </dxf>
    <dxf>
      <fill>
        <patternFill>
          <bgColor theme="4" tint="0.59996337778862885"/>
        </patternFill>
      </fill>
    </dxf>
    <dxf>
      <font>
        <b/>
        <i val="0"/>
      </font>
      <fill>
        <patternFill>
          <bgColor theme="5" tint="0.79998168889431442"/>
        </patternFill>
      </fill>
    </dxf>
    <dxf>
      <fill>
        <patternFill>
          <bgColor theme="5" tint="0.79998168889431442"/>
        </patternFill>
      </fill>
    </dxf>
    <dxf>
      <font>
        <b/>
        <i val="0"/>
      </font>
      <fill>
        <patternFill>
          <bgColor theme="5" tint="0.79998168889431442"/>
        </patternFill>
      </fill>
    </dxf>
    <dxf>
      <fill>
        <patternFill>
          <bgColor theme="5" tint="0.79998168889431442"/>
        </patternFill>
      </fill>
    </dxf>
    <dxf>
      <font>
        <b/>
        <i val="0"/>
      </font>
      <fill>
        <patternFill>
          <bgColor theme="5" tint="0.79998168889431442"/>
        </patternFill>
      </fill>
    </dxf>
    <dxf>
      <fill>
        <patternFill>
          <bgColor theme="5" tint="0.79998168889431442"/>
        </patternFill>
      </fill>
    </dxf>
    <dxf>
      <fill>
        <patternFill>
          <bgColor theme="7" tint="0.59996337778862885"/>
        </patternFill>
      </fill>
    </dxf>
    <dxf>
      <fill>
        <patternFill>
          <bgColor theme="4" tint="0.59996337778862885"/>
        </patternFill>
      </fill>
    </dxf>
    <dxf>
      <font>
        <b/>
        <i val="0"/>
      </font>
      <fill>
        <patternFill>
          <bgColor theme="5" tint="0.79998168889431442"/>
        </patternFill>
      </fill>
    </dxf>
    <dxf>
      <fill>
        <patternFill>
          <bgColor theme="7" tint="0.59996337778862885"/>
        </patternFill>
      </fill>
    </dxf>
    <dxf>
      <fill>
        <patternFill>
          <bgColor theme="4" tint="0.59996337778862885"/>
        </patternFill>
      </fill>
    </dxf>
    <dxf>
      <fill>
        <patternFill>
          <bgColor theme="5" tint="0.79998168889431442"/>
        </patternFill>
      </fill>
    </dxf>
    <dxf>
      <fill>
        <patternFill>
          <bgColor theme="7" tint="0.59996337778862885"/>
        </patternFill>
      </fill>
    </dxf>
    <dxf>
      <fill>
        <patternFill>
          <bgColor theme="4" tint="0.59996337778862885"/>
        </patternFill>
      </fill>
    </dxf>
    <dxf>
      <fill>
        <patternFill>
          <bgColor theme="5" tint="0.79998168889431442"/>
        </patternFill>
      </fill>
    </dxf>
    <dxf>
      <font>
        <b/>
        <i val="0"/>
      </font>
      <fill>
        <patternFill>
          <bgColor theme="7" tint="0.79998168889431442"/>
        </patternFill>
      </fill>
    </dxf>
    <dxf>
      <font>
        <b/>
        <i val="0"/>
      </font>
      <fill>
        <patternFill>
          <bgColor theme="5" tint="0.79998168889431442"/>
        </patternFill>
      </fill>
    </dxf>
    <dxf>
      <fill>
        <patternFill>
          <bgColor theme="5" tint="0.79998168889431442"/>
        </patternFill>
      </fill>
    </dxf>
    <dxf>
      <fill>
        <patternFill>
          <bgColor theme="7" tint="0.59996337778862885"/>
        </patternFill>
      </fill>
    </dxf>
    <dxf>
      <fill>
        <patternFill>
          <bgColor theme="4" tint="0.59996337778862885"/>
        </patternFill>
      </fill>
    </dxf>
    <dxf>
      <fill>
        <patternFill>
          <bgColor theme="7" tint="0.59996337778862885"/>
        </patternFill>
      </fill>
    </dxf>
    <dxf>
      <fill>
        <patternFill>
          <bgColor theme="4" tint="0.59996337778862885"/>
        </patternFill>
      </fill>
    </dxf>
    <dxf>
      <fill>
        <patternFill>
          <bgColor theme="7" tint="0.59996337778862885"/>
        </patternFill>
      </fill>
    </dxf>
    <dxf>
      <fill>
        <patternFill>
          <bgColor theme="4" tint="0.59996337778862885"/>
        </patternFill>
      </fill>
    </dxf>
    <dxf>
      <fill>
        <patternFill>
          <bgColor theme="7" tint="0.59996337778862885"/>
        </patternFill>
      </fill>
    </dxf>
    <dxf>
      <fill>
        <patternFill>
          <bgColor theme="4" tint="0.59996337778862885"/>
        </patternFill>
      </fill>
    </dxf>
    <dxf>
      <font>
        <b/>
        <i val="0"/>
      </font>
      <fill>
        <patternFill>
          <bgColor theme="5" tint="0.79998168889431442"/>
        </patternFill>
      </fill>
    </dxf>
    <dxf>
      <fill>
        <patternFill>
          <bgColor theme="7" tint="0.59996337778862885"/>
        </patternFill>
      </fill>
    </dxf>
    <dxf>
      <fill>
        <patternFill>
          <bgColor theme="4" tint="0.59996337778862885"/>
        </patternFill>
      </fill>
    </dxf>
    <dxf>
      <fill>
        <patternFill>
          <bgColor theme="5" tint="0.79998168889431442"/>
        </patternFill>
      </fill>
    </dxf>
    <dxf>
      <font>
        <b/>
        <i val="0"/>
      </font>
      <fill>
        <patternFill>
          <bgColor theme="5" tint="0.79998168889431442"/>
        </patternFill>
      </fill>
    </dxf>
    <dxf>
      <fill>
        <patternFill>
          <bgColor theme="7" tint="0.59996337778862885"/>
        </patternFill>
      </fill>
    </dxf>
    <dxf>
      <fill>
        <patternFill>
          <bgColor theme="4" tint="0.59996337778862885"/>
        </patternFill>
      </fill>
    </dxf>
    <dxf>
      <fill>
        <patternFill>
          <bgColor theme="5" tint="0.79998168889431442"/>
        </patternFill>
      </fill>
    </dxf>
    <dxf>
      <fill>
        <patternFill>
          <bgColor theme="7" tint="0.59996337778862885"/>
        </patternFill>
      </fill>
    </dxf>
    <dxf>
      <fill>
        <patternFill>
          <bgColor theme="4" tint="0.59996337778862885"/>
        </patternFill>
      </fill>
    </dxf>
    <dxf>
      <font>
        <b/>
        <i val="0"/>
      </font>
      <fill>
        <patternFill>
          <bgColor theme="5" tint="0.79998168889431442"/>
        </patternFill>
      </fill>
    </dxf>
    <dxf>
      <fill>
        <patternFill>
          <bgColor theme="7" tint="0.59996337778862885"/>
        </patternFill>
      </fill>
    </dxf>
    <dxf>
      <fill>
        <patternFill>
          <bgColor theme="4" tint="0.59996337778862885"/>
        </patternFill>
      </fill>
    </dxf>
    <dxf>
      <fill>
        <patternFill>
          <bgColor theme="5" tint="0.79998168889431442"/>
        </patternFill>
      </fill>
    </dxf>
    <dxf>
      <font>
        <b/>
        <i val="0"/>
      </font>
      <fill>
        <patternFill>
          <bgColor theme="5" tint="0.79998168889431442"/>
        </patternFill>
      </fill>
    </dxf>
    <dxf>
      <fill>
        <patternFill>
          <bgColor theme="7" tint="0.59996337778862885"/>
        </patternFill>
      </fill>
    </dxf>
    <dxf>
      <fill>
        <patternFill>
          <bgColor theme="4" tint="0.59996337778862885"/>
        </patternFill>
      </fill>
    </dxf>
    <dxf>
      <fill>
        <patternFill>
          <bgColor theme="5" tint="0.79998168889431442"/>
        </patternFill>
      </fill>
    </dxf>
    <dxf>
      <fill>
        <patternFill>
          <bgColor theme="7" tint="0.59996337778862885"/>
        </patternFill>
      </fill>
    </dxf>
    <dxf>
      <fill>
        <patternFill>
          <bgColor theme="4" tint="0.59996337778862885"/>
        </patternFill>
      </fill>
    </dxf>
    <dxf>
      <fill>
        <patternFill>
          <bgColor theme="7" tint="0.59996337778862885"/>
        </patternFill>
      </fill>
    </dxf>
    <dxf>
      <fill>
        <patternFill>
          <bgColor theme="4" tint="0.59996337778862885"/>
        </patternFill>
      </fill>
    </dxf>
    <dxf>
      <font>
        <b/>
        <i val="0"/>
      </font>
      <fill>
        <patternFill>
          <bgColor theme="5" tint="0.79998168889431442"/>
        </patternFill>
      </fill>
    </dxf>
    <dxf>
      <fill>
        <patternFill>
          <bgColor theme="5" tint="0.79998168889431442"/>
        </patternFill>
      </fill>
    </dxf>
    <dxf>
      <font>
        <b/>
        <i val="0"/>
      </font>
      <fill>
        <patternFill>
          <bgColor theme="5" tint="0.79998168889431442"/>
        </patternFill>
      </fill>
    </dxf>
    <dxf>
      <fill>
        <patternFill>
          <bgColor theme="5" tint="0.79998168889431442"/>
        </patternFill>
      </fill>
    </dxf>
    <dxf>
      <font>
        <b/>
        <i val="0"/>
      </font>
      <fill>
        <patternFill>
          <bgColor theme="7" tint="0.79998168889431442"/>
        </patternFill>
      </fill>
    </dxf>
    <dxf>
      <fill>
        <patternFill>
          <bgColor theme="7" tint="0.59996337778862885"/>
        </patternFill>
      </fill>
    </dxf>
    <dxf>
      <fill>
        <patternFill>
          <bgColor theme="4" tint="0.59996337778862885"/>
        </patternFill>
      </fill>
    </dxf>
    <dxf>
      <font>
        <b/>
        <i val="0"/>
      </font>
      <fill>
        <patternFill>
          <bgColor theme="5" tint="0.79998168889431442"/>
        </patternFill>
      </fill>
    </dxf>
    <dxf>
      <fill>
        <patternFill>
          <bgColor theme="5" tint="0.79998168889431442"/>
        </patternFill>
      </fill>
    </dxf>
    <dxf>
      <fill>
        <patternFill>
          <bgColor theme="7" tint="0.59996337778862885"/>
        </patternFill>
      </fill>
    </dxf>
    <dxf>
      <fill>
        <patternFill>
          <bgColor theme="4" tint="0.59996337778862885"/>
        </patternFill>
      </fill>
    </dxf>
    <dxf>
      <fill>
        <patternFill>
          <bgColor theme="7" tint="0.59996337778862885"/>
        </patternFill>
      </fill>
    </dxf>
    <dxf>
      <fill>
        <patternFill>
          <bgColor theme="4" tint="0.59996337778862885"/>
        </patternFill>
      </fill>
    </dxf>
    <dxf>
      <font>
        <b/>
        <i val="0"/>
      </font>
      <fill>
        <patternFill>
          <bgColor theme="5" tint="0.79998168889431442"/>
        </patternFill>
      </fill>
    </dxf>
    <dxf>
      <fill>
        <patternFill>
          <bgColor theme="5" tint="0.79998168889431442"/>
        </patternFill>
      </fill>
    </dxf>
    <dxf>
      <fill>
        <patternFill>
          <bgColor theme="7" tint="0.59996337778862885"/>
        </patternFill>
      </fill>
    </dxf>
    <dxf>
      <fill>
        <patternFill>
          <bgColor theme="4" tint="0.59996337778862885"/>
        </patternFill>
      </fill>
    </dxf>
    <dxf>
      <fill>
        <patternFill>
          <bgColor theme="7" tint="0.59996337778862885"/>
        </patternFill>
      </fill>
    </dxf>
    <dxf>
      <fill>
        <patternFill>
          <bgColor theme="4" tint="0.59996337778862885"/>
        </patternFill>
      </fill>
    </dxf>
    <dxf>
      <fill>
        <patternFill>
          <bgColor theme="7" tint="0.59996337778862885"/>
        </patternFill>
      </fill>
    </dxf>
    <dxf>
      <fill>
        <patternFill>
          <bgColor theme="4" tint="0.59996337778862885"/>
        </patternFill>
      </fill>
    </dxf>
    <dxf>
      <fill>
        <patternFill>
          <bgColor theme="7" tint="0.59996337778862885"/>
        </patternFill>
      </fill>
    </dxf>
    <dxf>
      <fill>
        <patternFill>
          <bgColor theme="4" tint="0.59996337778862885"/>
        </patternFill>
      </fill>
    </dxf>
    <dxf>
      <fill>
        <patternFill>
          <bgColor theme="7" tint="0.59996337778862885"/>
        </patternFill>
      </fill>
    </dxf>
    <dxf>
      <fill>
        <patternFill>
          <bgColor theme="4" tint="0.59996337778862885"/>
        </patternFill>
      </fill>
    </dxf>
    <dxf>
      <font>
        <b/>
        <i val="0"/>
      </font>
      <fill>
        <patternFill>
          <bgColor theme="5" tint="0.79998168889431442"/>
        </patternFill>
      </fill>
    </dxf>
    <dxf>
      <fill>
        <patternFill>
          <bgColor theme="5" tint="0.79998168889431442"/>
        </patternFill>
      </fill>
    </dxf>
    <dxf>
      <fill>
        <patternFill>
          <bgColor theme="7" tint="0.59996337778862885"/>
        </patternFill>
      </fill>
    </dxf>
    <dxf>
      <fill>
        <patternFill>
          <bgColor theme="4" tint="0.59996337778862885"/>
        </patternFill>
      </fill>
    </dxf>
    <dxf>
      <font>
        <b/>
        <i val="0"/>
      </font>
      <fill>
        <patternFill>
          <bgColor theme="5" tint="0.79998168889431442"/>
        </patternFill>
      </fill>
    </dxf>
    <dxf>
      <fill>
        <patternFill>
          <bgColor theme="7" tint="0.59996337778862885"/>
        </patternFill>
      </fill>
    </dxf>
    <dxf>
      <fill>
        <patternFill>
          <bgColor theme="4" tint="0.59996337778862885"/>
        </patternFill>
      </fill>
    </dxf>
    <dxf>
      <fill>
        <patternFill>
          <bgColor theme="5" tint="0.79998168889431442"/>
        </patternFill>
      </fill>
    </dxf>
    <dxf>
      <font>
        <b/>
        <i val="0"/>
      </font>
      <fill>
        <patternFill>
          <bgColor theme="5" tint="0.79998168889431442"/>
        </patternFill>
      </fill>
    </dxf>
    <dxf>
      <fill>
        <patternFill>
          <bgColor theme="7" tint="0.59996337778862885"/>
        </patternFill>
      </fill>
    </dxf>
    <dxf>
      <fill>
        <patternFill>
          <bgColor theme="4" tint="0.59996337778862885"/>
        </patternFill>
      </fill>
    </dxf>
    <dxf>
      <fill>
        <patternFill>
          <bgColor theme="5" tint="0.79998168889431442"/>
        </patternFill>
      </fill>
    </dxf>
    <dxf>
      <font>
        <b/>
        <i val="0"/>
      </font>
      <fill>
        <patternFill>
          <bgColor theme="5" tint="0.79998168889431442"/>
        </patternFill>
      </fill>
    </dxf>
    <dxf>
      <fill>
        <patternFill>
          <bgColor theme="5" tint="0.79998168889431442"/>
        </patternFill>
      </fill>
    </dxf>
    <dxf>
      <fill>
        <patternFill>
          <bgColor theme="7" tint="0.59996337778862885"/>
        </patternFill>
      </fill>
    </dxf>
    <dxf>
      <fill>
        <patternFill>
          <bgColor theme="4" tint="0.59996337778862885"/>
        </patternFill>
      </fill>
    </dxf>
    <dxf>
      <fill>
        <patternFill>
          <bgColor theme="7" tint="0.59996337778862885"/>
        </patternFill>
      </fill>
    </dxf>
    <dxf>
      <fill>
        <patternFill>
          <bgColor theme="4" tint="0.59996337778862885"/>
        </patternFill>
      </fill>
    </dxf>
    <dxf>
      <fill>
        <patternFill>
          <bgColor theme="7" tint="0.59996337778862885"/>
        </patternFill>
      </fill>
    </dxf>
    <dxf>
      <fill>
        <patternFill>
          <bgColor theme="4" tint="0.59996337778862885"/>
        </patternFill>
      </fill>
    </dxf>
    <dxf>
      <font>
        <b/>
        <i val="0"/>
      </font>
      <fill>
        <patternFill>
          <bgColor theme="5" tint="0.79998168889431442"/>
        </patternFill>
      </fill>
    </dxf>
    <dxf>
      <fill>
        <patternFill>
          <bgColor theme="5" tint="0.79998168889431442"/>
        </patternFill>
      </fill>
    </dxf>
    <dxf>
      <font>
        <b/>
        <i val="0"/>
      </font>
      <fill>
        <patternFill>
          <bgColor theme="5" tint="0.79998168889431442"/>
        </patternFill>
      </fill>
    </dxf>
    <dxf>
      <fill>
        <patternFill>
          <bgColor theme="5" tint="0.79998168889431442"/>
        </patternFill>
      </fill>
    </dxf>
    <dxf>
      <fill>
        <patternFill>
          <bgColor theme="7" tint="0.59996337778862885"/>
        </patternFill>
      </fill>
    </dxf>
    <dxf>
      <fill>
        <patternFill>
          <bgColor theme="4" tint="0.59996337778862885"/>
        </patternFill>
      </fill>
    </dxf>
    <dxf>
      <fill>
        <patternFill>
          <bgColor theme="7" tint="0.59996337778862885"/>
        </patternFill>
      </fill>
    </dxf>
    <dxf>
      <fill>
        <patternFill>
          <bgColor theme="4" tint="0.59996337778862885"/>
        </patternFill>
      </fill>
    </dxf>
    <dxf>
      <fill>
        <patternFill>
          <bgColor theme="7" tint="0.59996337778862885"/>
        </patternFill>
      </fill>
    </dxf>
    <dxf>
      <fill>
        <patternFill>
          <bgColor theme="4" tint="0.59996337778862885"/>
        </patternFill>
      </fill>
    </dxf>
    <dxf>
      <font>
        <b/>
        <i val="0"/>
      </font>
      <fill>
        <patternFill>
          <bgColor theme="5" tint="0.79998168889431442"/>
        </patternFill>
      </fill>
    </dxf>
    <dxf>
      <fill>
        <patternFill>
          <bgColor theme="5" tint="0.79998168889431442"/>
        </patternFill>
      </fill>
    </dxf>
    <dxf>
      <font>
        <b/>
        <i val="0"/>
      </font>
      <fill>
        <patternFill>
          <bgColor theme="5" tint="0.79998168889431442"/>
        </patternFill>
      </fill>
    </dxf>
    <dxf>
      <fill>
        <patternFill>
          <bgColor theme="5" tint="0.79998168889431442"/>
        </patternFill>
      </fill>
    </dxf>
    <dxf>
      <font>
        <b/>
        <i val="0"/>
      </font>
      <fill>
        <patternFill>
          <bgColor theme="5" tint="0.79998168889431442"/>
        </patternFill>
      </fill>
    </dxf>
    <dxf>
      <fill>
        <patternFill>
          <bgColor theme="5" tint="0.79998168889431442"/>
        </patternFill>
      </fill>
    </dxf>
    <dxf>
      <fill>
        <patternFill>
          <bgColor theme="7" tint="0.59996337778862885"/>
        </patternFill>
      </fill>
    </dxf>
    <dxf>
      <fill>
        <patternFill>
          <bgColor theme="4" tint="0.59996337778862885"/>
        </patternFill>
      </fill>
    </dxf>
    <dxf>
      <fill>
        <patternFill>
          <bgColor theme="7" tint="0.59996337778862885"/>
        </patternFill>
      </fill>
    </dxf>
    <dxf>
      <fill>
        <patternFill>
          <bgColor theme="4" tint="0.59996337778862885"/>
        </patternFill>
      </fill>
    </dxf>
    <dxf>
      <fill>
        <patternFill>
          <bgColor theme="7" tint="0.59996337778862885"/>
        </patternFill>
      </fill>
    </dxf>
    <dxf>
      <fill>
        <patternFill>
          <bgColor theme="4" tint="0.59996337778862885"/>
        </patternFill>
      </fill>
    </dxf>
    <dxf>
      <font>
        <b/>
        <i val="0"/>
      </font>
      <fill>
        <patternFill>
          <bgColor theme="5" tint="0.79998168889431442"/>
        </patternFill>
      </fill>
    </dxf>
    <dxf>
      <fill>
        <patternFill>
          <bgColor theme="5" tint="0.79998168889431442"/>
        </patternFill>
      </fill>
    </dxf>
    <dxf>
      <fill>
        <patternFill>
          <bgColor theme="7" tint="0.59996337778862885"/>
        </patternFill>
      </fill>
    </dxf>
    <dxf>
      <fill>
        <patternFill>
          <bgColor theme="4" tint="0.59996337778862885"/>
        </patternFill>
      </fill>
    </dxf>
    <dxf>
      <font>
        <b/>
        <i val="0"/>
      </font>
      <fill>
        <patternFill>
          <bgColor theme="5" tint="0.79998168889431442"/>
        </patternFill>
      </fill>
    </dxf>
    <dxf>
      <fill>
        <patternFill>
          <bgColor theme="7" tint="0.59996337778862885"/>
        </patternFill>
      </fill>
    </dxf>
    <dxf>
      <fill>
        <patternFill>
          <bgColor theme="4" tint="0.59996337778862885"/>
        </patternFill>
      </fill>
    </dxf>
    <dxf>
      <fill>
        <patternFill>
          <bgColor theme="5" tint="0.79998168889431442"/>
        </patternFill>
      </fill>
    </dxf>
    <dxf>
      <font>
        <b/>
        <i val="0"/>
      </font>
      <fill>
        <patternFill>
          <bgColor theme="5" tint="0.79998168889431442"/>
        </patternFill>
      </fill>
    </dxf>
    <dxf>
      <fill>
        <patternFill>
          <bgColor theme="5" tint="0.79998168889431442"/>
        </patternFill>
      </fill>
    </dxf>
    <dxf>
      <fill>
        <patternFill>
          <bgColor theme="7" tint="0.59996337778862885"/>
        </patternFill>
      </fill>
    </dxf>
    <dxf>
      <fill>
        <patternFill>
          <bgColor theme="4" tint="0.59996337778862885"/>
        </patternFill>
      </fill>
    </dxf>
    <dxf>
      <fill>
        <patternFill>
          <bgColor theme="7" tint="0.59996337778862885"/>
        </patternFill>
      </fill>
    </dxf>
    <dxf>
      <fill>
        <patternFill>
          <bgColor theme="4" tint="0.59996337778862885"/>
        </patternFill>
      </fill>
    </dxf>
    <dxf>
      <fill>
        <patternFill>
          <bgColor theme="7" tint="0.59996337778862885"/>
        </patternFill>
      </fill>
    </dxf>
    <dxf>
      <fill>
        <patternFill>
          <bgColor theme="4" tint="0.59996337778862885"/>
        </patternFill>
      </fill>
    </dxf>
    <dxf>
      <font>
        <b/>
        <i val="0"/>
      </font>
      <fill>
        <patternFill>
          <bgColor theme="5" tint="0.79998168889431442"/>
        </patternFill>
      </fill>
    </dxf>
    <dxf>
      <fill>
        <patternFill>
          <bgColor theme="7" tint="0.59996337778862885"/>
        </patternFill>
      </fill>
    </dxf>
    <dxf>
      <fill>
        <patternFill>
          <bgColor theme="4" tint="0.59996337778862885"/>
        </patternFill>
      </fill>
    </dxf>
    <dxf>
      <fill>
        <patternFill>
          <bgColor theme="5" tint="0.79998168889431442"/>
        </patternFill>
      </fill>
    </dxf>
    <dxf>
      <font>
        <b/>
        <i val="0"/>
      </font>
      <fill>
        <patternFill>
          <bgColor theme="5" tint="0.79998168889431442"/>
        </patternFill>
      </fill>
    </dxf>
    <dxf>
      <fill>
        <patternFill>
          <bgColor theme="5" tint="0.79998168889431442"/>
        </patternFill>
      </fill>
    </dxf>
    <dxf>
      <font>
        <b/>
        <i val="0"/>
      </font>
      <fill>
        <patternFill>
          <bgColor theme="5" tint="0.79998168889431442"/>
        </patternFill>
      </fill>
    </dxf>
    <dxf>
      <fill>
        <patternFill>
          <bgColor theme="5" tint="0.79998168889431442"/>
        </patternFill>
      </fill>
    </dxf>
    <dxf>
      <font>
        <b/>
        <i val="0"/>
      </font>
      <fill>
        <patternFill>
          <bgColor theme="5" tint="0.79998168889431442"/>
        </patternFill>
      </fill>
    </dxf>
    <dxf>
      <fill>
        <patternFill>
          <bgColor theme="5" tint="0.79998168889431442"/>
        </patternFill>
      </fill>
    </dxf>
    <dxf>
      <fill>
        <patternFill>
          <bgColor theme="7" tint="0.59996337778862885"/>
        </patternFill>
      </fill>
    </dxf>
    <dxf>
      <fill>
        <patternFill>
          <bgColor theme="4" tint="0.59996337778862885"/>
        </patternFill>
      </fill>
    </dxf>
    <dxf>
      <font>
        <b/>
        <i val="0"/>
      </font>
      <fill>
        <patternFill>
          <bgColor theme="5" tint="0.79998168889431442"/>
        </patternFill>
      </fill>
    </dxf>
    <dxf>
      <fill>
        <patternFill>
          <bgColor theme="5" tint="0.79998168889431442"/>
        </patternFill>
      </fill>
    </dxf>
    <dxf>
      <font>
        <b/>
        <i val="0"/>
      </font>
      <fill>
        <patternFill>
          <bgColor theme="5" tint="0.79998168889431442"/>
        </patternFill>
      </fill>
    </dxf>
    <dxf>
      <font>
        <b/>
        <i val="0"/>
      </font>
      <fill>
        <patternFill>
          <bgColor theme="5" tint="0.79998168889431442"/>
        </patternFill>
      </fill>
    </dxf>
    <dxf>
      <font>
        <b/>
        <i val="0"/>
      </font>
      <fill>
        <patternFill>
          <bgColor theme="5" tint="0.79998168889431442"/>
        </patternFill>
      </fill>
    </dxf>
    <dxf>
      <fill>
        <patternFill>
          <bgColor theme="7" tint="0.59996337778862885"/>
        </patternFill>
      </fill>
    </dxf>
    <dxf>
      <fill>
        <patternFill>
          <bgColor theme="4" tint="0.59996337778862885"/>
        </patternFill>
      </fill>
    </dxf>
    <dxf>
      <fill>
        <patternFill>
          <bgColor theme="5" tint="0.79998168889431442"/>
        </patternFill>
      </fill>
    </dxf>
    <dxf>
      <fill>
        <patternFill>
          <bgColor theme="7" tint="0.59996337778862885"/>
        </patternFill>
      </fill>
    </dxf>
    <dxf>
      <fill>
        <patternFill>
          <bgColor theme="4" tint="0.59996337778862885"/>
        </patternFill>
      </fill>
    </dxf>
    <dxf>
      <fill>
        <patternFill>
          <bgColor theme="5" tint="0.79998168889431442"/>
        </patternFill>
      </fill>
    </dxf>
    <dxf>
      <fill>
        <patternFill>
          <bgColor theme="7" tint="0.79998168889431442"/>
        </patternFill>
      </fill>
    </dxf>
    <dxf>
      <font>
        <color theme="0"/>
      </font>
    </dxf>
    <dxf>
      <font>
        <color rgb="FF9C0006"/>
      </font>
      <fill>
        <patternFill>
          <bgColor rgb="FFFFC7CE"/>
        </patternFill>
      </fill>
    </dxf>
  </dxfs>
  <tableStyles count="0" defaultTableStyle="TableStyleMedium2" defaultPivotStyle="PivotStyleLight16"/>
  <colors>
    <mruColors>
      <color rgb="FFFF93C4"/>
      <color rgb="FFFF7DB8"/>
      <color rgb="FFFF3399"/>
      <color rgb="FFCC0066"/>
      <color rgb="FF66FFFF"/>
      <color rgb="FF99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activeX1.xml><?xml version="1.0" encoding="utf-8"?>
<ax:ocx xmlns:ax="http://schemas.microsoft.com/office/2006/activeX" xmlns:r="http://schemas.openxmlformats.org/officeDocument/2006/relationships" ax:classid="{8BD21D10-EC42-11CE-9E0D-00AA006002F3}" ax:persistence="persistStreamInit" r:id="rId1"/>
</file>

<file path=xl/activeX/activeX2.xml><?xml version="1.0" encoding="utf-8"?>
<ax:ocx xmlns:ax="http://schemas.microsoft.com/office/2006/activeX" xmlns:r="http://schemas.openxmlformats.org/officeDocument/2006/relationships" ax:classid="{8BD21D20-EC42-11CE-9E0D-00AA006002F3}" ax:persistence="persistStreamInit" r:id="rId1"/>
</file>

<file path=xl/activeX/activeX3.xml><?xml version="1.0" encoding="utf-8"?>
<ax:ocx xmlns:ax="http://schemas.microsoft.com/office/2006/activeX" xmlns:r="http://schemas.openxmlformats.org/officeDocument/2006/relationships" ax:classid="{8BD21D20-EC42-11CE-9E0D-00AA006002F3}" ax:persistence="persistStreamInit" r:id="rId1"/>
</file>

<file path=xl/ctrlProps/ctrlProp1.xml><?xml version="1.0" encoding="utf-8"?>
<formControlPr xmlns="http://schemas.microsoft.com/office/spreadsheetml/2009/9/main" objectType="CheckBox" fmlaLink="Admin!$B$4" lockText="1"/>
</file>

<file path=xl/ctrlProps/ctrlProp2.xml><?xml version="1.0" encoding="utf-8"?>
<formControlPr xmlns="http://schemas.microsoft.com/office/spreadsheetml/2009/9/main" objectType="Button" lockText="1"/>
</file>

<file path=xl/drawings/_rels/vmlDrawing1.vml.rels><?xml version="1.0" encoding="UTF-8" standalone="yes"?>
<Relationships xmlns="http://schemas.openxmlformats.org/package/2006/relationships"><Relationship Id="rId3" Type="http://schemas.openxmlformats.org/officeDocument/2006/relationships/image" Target="../media/image1.emf"/><Relationship Id="rId2" Type="http://schemas.openxmlformats.org/officeDocument/2006/relationships/image" Target="../media/image3.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absolute">
    <xdr:from>
      <xdr:col>6</xdr:col>
      <xdr:colOff>437029</xdr:colOff>
      <xdr:row>0</xdr:row>
      <xdr:rowOff>22413</xdr:rowOff>
    </xdr:from>
    <xdr:to>
      <xdr:col>10</xdr:col>
      <xdr:colOff>582706</xdr:colOff>
      <xdr:row>11</xdr:row>
      <xdr:rowOff>526677</xdr:rowOff>
    </xdr:to>
    <xdr:sp macro="" textlink="">
      <xdr:nvSpPr>
        <xdr:cNvPr id="7" name="Rectangle à coins arrondis 6"/>
        <xdr:cNvSpPr>
          <a:spLocks noChangeAspect="1"/>
        </xdr:cNvSpPr>
      </xdr:nvSpPr>
      <xdr:spPr>
        <a:xfrm>
          <a:off x="1333500" y="22413"/>
          <a:ext cx="5726206" cy="2465293"/>
        </a:xfrm>
        <a:prstGeom prst="roundRect">
          <a:avLst>
            <a:gd name="adj" fmla="val 8883"/>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fPrintsWithSheet="0"/>
  </xdr:twoCellAnchor>
  <xdr:twoCellAnchor>
    <xdr:from>
      <xdr:col>9</xdr:col>
      <xdr:colOff>57150</xdr:colOff>
      <xdr:row>7</xdr:row>
      <xdr:rowOff>133350</xdr:rowOff>
    </xdr:from>
    <xdr:to>
      <xdr:col>9</xdr:col>
      <xdr:colOff>495300</xdr:colOff>
      <xdr:row>7</xdr:row>
      <xdr:rowOff>546100</xdr:rowOff>
    </xdr:to>
    <xdr:sp macro="" textlink="">
      <xdr:nvSpPr>
        <xdr:cNvPr id="6" name="Button 162" hidden="1">
          <a:extLst>
            <a:ext uri="{63B3BB69-23CF-44E3-9099-C40C66FF867C}">
              <a14:compatExt xmlns:a14="http://schemas.microsoft.com/office/drawing/2010/main" spid="_x0000_s4258"/>
            </a:ext>
          </a:extLst>
        </xdr:cNvPr>
        <xdr:cNvSpPr/>
      </xdr:nvSpPr>
      <xdr:spPr bwMode="auto">
        <a:xfrm>
          <a:off x="6715125" y="2800350"/>
          <a:ext cx="438150" cy="41275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Arial"/>
              <a:cs typeface="Arial"/>
            </a:rPr>
            <a:t>UP</a:t>
          </a:r>
        </a:p>
      </xdr:txBody>
    </xdr:sp>
    <xdr:clientData fPrintsWithSheet="0"/>
  </xdr:twoCellAnchor>
  <xdr:twoCellAnchor editAs="absolute">
    <xdr:from>
      <xdr:col>10</xdr:col>
      <xdr:colOff>773205</xdr:colOff>
      <xdr:row>1</xdr:row>
      <xdr:rowOff>112059</xdr:rowOff>
    </xdr:from>
    <xdr:to>
      <xdr:col>11</xdr:col>
      <xdr:colOff>78440</xdr:colOff>
      <xdr:row>5</xdr:row>
      <xdr:rowOff>156882</xdr:rowOff>
    </xdr:to>
    <xdr:sp macro="[0]!creation_OF_OL.creation_OF_OL" textlink="">
      <xdr:nvSpPr>
        <xdr:cNvPr id="4" name="Hexagone 3"/>
        <xdr:cNvSpPr/>
      </xdr:nvSpPr>
      <xdr:spPr>
        <a:xfrm>
          <a:off x="7250205" y="268941"/>
          <a:ext cx="963706" cy="773206"/>
        </a:xfrm>
        <a:prstGeom prst="hexagon">
          <a:avLst/>
        </a:prstGeom>
        <a:effectLst>
          <a:outerShdw blurRad="50800" dist="38100" dir="2700000" algn="tl" rotWithShape="0">
            <a:prstClr val="black">
              <a:alpha val="40000"/>
            </a:prstClr>
          </a:outerShdw>
        </a:effectLst>
      </xdr:spPr>
      <xdr:style>
        <a:lnRef idx="2">
          <a:schemeClr val="accent5">
            <a:shade val="50000"/>
          </a:schemeClr>
        </a:lnRef>
        <a:fillRef idx="1">
          <a:schemeClr val="accent5"/>
        </a:fillRef>
        <a:effectRef idx="0">
          <a:schemeClr val="accent5"/>
        </a:effectRef>
        <a:fontRef idx="minor">
          <a:schemeClr val="lt1"/>
        </a:fontRef>
      </xdr:style>
      <xdr:txBody>
        <a:bodyPr vertOverflow="clip" horzOverflow="clip" rtlCol="0" anchor="ctr"/>
        <a:lstStyle/>
        <a:p>
          <a:pPr algn="ctr"/>
          <a:r>
            <a:rPr lang="fr-FR" sz="1400" b="1"/>
            <a:t>Créer OF/OL</a:t>
          </a:r>
        </a:p>
      </xdr:txBody>
    </xdr:sp>
    <xdr:clientData/>
  </xdr:twoCellAnchor>
  <xdr:twoCellAnchor>
    <xdr:from>
      <xdr:col>10</xdr:col>
      <xdr:colOff>907676</xdr:colOff>
      <xdr:row>12</xdr:row>
      <xdr:rowOff>78442</xdr:rowOff>
    </xdr:from>
    <xdr:to>
      <xdr:col>10</xdr:col>
      <xdr:colOff>1321174</xdr:colOff>
      <xdr:row>12</xdr:row>
      <xdr:rowOff>515470</xdr:rowOff>
    </xdr:to>
    <xdr:sp macro="[0]!aide_litrage" textlink="">
      <xdr:nvSpPr>
        <xdr:cNvPr id="5" name="Explosion 1 4"/>
        <xdr:cNvSpPr/>
      </xdr:nvSpPr>
      <xdr:spPr>
        <a:xfrm>
          <a:off x="7048500" y="2835089"/>
          <a:ext cx="413498" cy="437028"/>
        </a:xfrm>
        <a:prstGeom prst="irregularSeal1">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10</xdr:col>
      <xdr:colOff>1277471</xdr:colOff>
      <xdr:row>10</xdr:row>
      <xdr:rowOff>100854</xdr:rowOff>
    </xdr:from>
    <xdr:to>
      <xdr:col>11</xdr:col>
      <xdr:colOff>57150</xdr:colOff>
      <xdr:row>11</xdr:row>
      <xdr:rowOff>459441</xdr:rowOff>
    </xdr:to>
    <xdr:sp macro="[0]!UP" textlink="">
      <xdr:nvSpPr>
        <xdr:cNvPr id="12" name="Flèche à angle droit 11"/>
        <xdr:cNvSpPr/>
      </xdr:nvSpPr>
      <xdr:spPr>
        <a:xfrm>
          <a:off x="7575177" y="1882589"/>
          <a:ext cx="438149" cy="537881"/>
        </a:xfrm>
        <a:prstGeom prst="bentUpArrow">
          <a:avLst/>
        </a:prstGeom>
        <a:effectLst>
          <a:outerShdw blurRad="50800" dist="38100" dir="2700000" algn="tl" rotWithShape="0">
            <a:prstClr val="black">
              <a:alpha val="40000"/>
            </a:prstClr>
          </a:outerShdw>
        </a:effectLst>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t"/>
        <a:lstStyle/>
        <a:p>
          <a:pPr algn="l"/>
          <a:endParaRPr lang="fr-FR" sz="1100"/>
        </a:p>
      </xdr:txBody>
    </xdr:sp>
    <xdr:clientData/>
  </xdr:twoCellAnchor>
  <mc:AlternateContent xmlns:mc="http://schemas.openxmlformats.org/markup-compatibility/2006">
    <mc:Choice xmlns:a14="http://schemas.microsoft.com/office/drawing/2010/main" Requires="a14">
      <xdr:twoCellAnchor editAs="absolute">
        <xdr:from>
          <xdr:col>10</xdr:col>
          <xdr:colOff>476250</xdr:colOff>
          <xdr:row>11</xdr:row>
          <xdr:rowOff>590550</xdr:rowOff>
        </xdr:from>
        <xdr:to>
          <xdr:col>11</xdr:col>
          <xdr:colOff>390525</xdr:colOff>
          <xdr:row>11</xdr:row>
          <xdr:rowOff>904875</xdr:rowOff>
        </xdr:to>
        <xdr:sp macro="" textlink="">
          <xdr:nvSpPr>
            <xdr:cNvPr id="4725" name="Check Box 629" hidden="1">
              <a:extLst>
                <a:ext uri="{63B3BB69-23CF-44E3-9099-C40C66FF867C}">
                  <a14:compatExt spid="_x0000_s47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Surbrillance ligne sélectionnée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1057275</xdr:colOff>
          <xdr:row>1</xdr:row>
          <xdr:rowOff>171450</xdr:rowOff>
        </xdr:from>
        <xdr:to>
          <xdr:col>6</xdr:col>
          <xdr:colOff>2200275</xdr:colOff>
          <xdr:row>7</xdr:row>
          <xdr:rowOff>133350</xdr:rowOff>
        </xdr:to>
        <xdr:sp macro="" textlink="">
          <xdr:nvSpPr>
            <xdr:cNvPr id="4755" name="ListBox1" hidden="1">
              <a:extLst>
                <a:ext uri="{63B3BB69-23CF-44E3-9099-C40C66FF867C}">
                  <a14:compatExt spid="_x0000_s475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2962275</xdr:colOff>
          <xdr:row>1</xdr:row>
          <xdr:rowOff>171450</xdr:rowOff>
        </xdr:from>
        <xdr:to>
          <xdr:col>8</xdr:col>
          <xdr:colOff>381000</xdr:colOff>
          <xdr:row>10</xdr:row>
          <xdr:rowOff>19050</xdr:rowOff>
        </xdr:to>
        <xdr:sp macro="" textlink="">
          <xdr:nvSpPr>
            <xdr:cNvPr id="4757" name="ListBox21" hidden="1">
              <a:extLst>
                <a:ext uri="{63B3BB69-23CF-44E3-9099-C40C66FF867C}">
                  <a14:compatExt spid="_x0000_s475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absolute">
    <xdr:from>
      <xdr:col>6</xdr:col>
      <xdr:colOff>2353234</xdr:colOff>
      <xdr:row>4</xdr:row>
      <xdr:rowOff>22411</xdr:rowOff>
    </xdr:from>
    <xdr:to>
      <xdr:col>6</xdr:col>
      <xdr:colOff>2879911</xdr:colOff>
      <xdr:row>5</xdr:row>
      <xdr:rowOff>145675</xdr:rowOff>
    </xdr:to>
    <xdr:sp macro="" textlink="">
      <xdr:nvSpPr>
        <xdr:cNvPr id="2" name="fleche1" hidden="1"/>
        <xdr:cNvSpPr/>
      </xdr:nvSpPr>
      <xdr:spPr>
        <a:xfrm>
          <a:off x="3249705" y="728382"/>
          <a:ext cx="526677" cy="302558"/>
        </a:xfrm>
        <a:prstGeom prst="rightArrow">
          <a:avLst/>
        </a:prstGeom>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t"/>
        <a:lstStyle/>
        <a:p>
          <a:pPr algn="l"/>
          <a:endParaRPr lang="fr-FR" sz="1100"/>
        </a:p>
      </xdr:txBody>
    </xdr:sp>
    <xdr:clientData/>
  </xdr:twoCellAnchor>
  <xdr:twoCellAnchor>
    <xdr:from>
      <xdr:col>6</xdr:col>
      <xdr:colOff>1479176</xdr:colOff>
      <xdr:row>0</xdr:row>
      <xdr:rowOff>0</xdr:rowOff>
    </xdr:from>
    <xdr:to>
      <xdr:col>6</xdr:col>
      <xdr:colOff>1781735</xdr:colOff>
      <xdr:row>1</xdr:row>
      <xdr:rowOff>134471</xdr:rowOff>
    </xdr:to>
    <xdr:sp macro="" textlink="">
      <xdr:nvSpPr>
        <xdr:cNvPr id="3" name="ZoneTexte 2"/>
        <xdr:cNvSpPr txBox="1"/>
      </xdr:nvSpPr>
      <xdr:spPr>
        <a:xfrm>
          <a:off x="2375647" y="0"/>
          <a:ext cx="302559" cy="2913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2000" b="1">
              <a:solidFill>
                <a:schemeClr val="tx1">
                  <a:lumMod val="65000"/>
                  <a:lumOff val="35000"/>
                </a:schemeClr>
              </a:solidFill>
            </a:rPr>
            <a:t>1</a:t>
          </a:r>
        </a:p>
      </xdr:txBody>
    </xdr:sp>
    <xdr:clientData/>
  </xdr:twoCellAnchor>
  <xdr:twoCellAnchor>
    <xdr:from>
      <xdr:col>7</xdr:col>
      <xdr:colOff>73958</xdr:colOff>
      <xdr:row>0</xdr:row>
      <xdr:rowOff>6724</xdr:rowOff>
    </xdr:from>
    <xdr:to>
      <xdr:col>7</xdr:col>
      <xdr:colOff>376517</xdr:colOff>
      <xdr:row>1</xdr:row>
      <xdr:rowOff>141195</xdr:rowOff>
    </xdr:to>
    <xdr:sp macro="" textlink="">
      <xdr:nvSpPr>
        <xdr:cNvPr id="14" name="ZoneTexte 13"/>
        <xdr:cNvSpPr txBox="1"/>
      </xdr:nvSpPr>
      <xdr:spPr>
        <a:xfrm>
          <a:off x="4399429" y="6724"/>
          <a:ext cx="302559" cy="2913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2000" b="1">
              <a:solidFill>
                <a:schemeClr val="tx1">
                  <a:lumMod val="65000"/>
                  <a:lumOff val="35000"/>
                </a:schemeClr>
              </a:solidFill>
            </a:rPr>
            <a:t>2</a:t>
          </a:r>
        </a:p>
      </xdr:txBody>
    </xdr:sp>
    <xdr:clientData/>
  </xdr:twoCellAnchor>
  <xdr:twoCellAnchor editAs="absolute">
    <xdr:from>
      <xdr:col>9</xdr:col>
      <xdr:colOff>89648</xdr:colOff>
      <xdr:row>5</xdr:row>
      <xdr:rowOff>44821</xdr:rowOff>
    </xdr:from>
    <xdr:to>
      <xdr:col>10</xdr:col>
      <xdr:colOff>134471</xdr:colOff>
      <xdr:row>8</xdr:row>
      <xdr:rowOff>56028</xdr:rowOff>
    </xdr:to>
    <xdr:sp macro="[0]!affich_OUI" textlink="">
      <xdr:nvSpPr>
        <xdr:cNvPr id="8" name="rectangleMasquer"/>
        <xdr:cNvSpPr/>
      </xdr:nvSpPr>
      <xdr:spPr>
        <a:xfrm>
          <a:off x="5737413" y="930086"/>
          <a:ext cx="874058" cy="549089"/>
        </a:xfrm>
        <a:prstGeom prst="roundRect">
          <a:avLst/>
        </a:prstGeom>
        <a:effectLst>
          <a:outerShdw blurRad="50800" dist="38100" dir="2700000" algn="tl" rotWithShape="0">
            <a:prstClr val="black">
              <a:alpha val="40000"/>
            </a:prstClr>
          </a:outerShdw>
        </a:effectLst>
      </xdr:spPr>
      <xdr:style>
        <a:lnRef idx="1">
          <a:schemeClr val="accent4"/>
        </a:lnRef>
        <a:fillRef idx="2">
          <a:schemeClr val="accent4"/>
        </a:fillRef>
        <a:effectRef idx="1">
          <a:schemeClr val="accent4"/>
        </a:effectRef>
        <a:fontRef idx="minor">
          <a:schemeClr val="dk1"/>
        </a:fontRef>
      </xdr:style>
      <xdr:txBody>
        <a:bodyPr vertOverflow="clip" horzOverflow="clip" rtlCol="0" anchor="ctr"/>
        <a:lstStyle/>
        <a:p>
          <a:pPr algn="ctr"/>
          <a:r>
            <a:rPr lang="fr-FR" sz="1200" b="1">
              <a:solidFill>
                <a:schemeClr val="accent2">
                  <a:lumMod val="75000"/>
                </a:schemeClr>
              </a:solidFill>
            </a:rPr>
            <a:t>Masquer les "oui"</a:t>
          </a:r>
        </a:p>
      </xdr:txBody>
    </xdr:sp>
    <xdr:clientData/>
  </xdr:twoCellAnchor>
  <xdr:twoCellAnchor editAs="absolute">
    <xdr:from>
      <xdr:col>6</xdr:col>
      <xdr:colOff>459441</xdr:colOff>
      <xdr:row>2</xdr:row>
      <xdr:rowOff>89647</xdr:rowOff>
    </xdr:from>
    <xdr:to>
      <xdr:col>6</xdr:col>
      <xdr:colOff>896470</xdr:colOff>
      <xdr:row>7</xdr:row>
      <xdr:rowOff>56029</xdr:rowOff>
    </xdr:to>
    <xdr:sp macro="" textlink="">
      <xdr:nvSpPr>
        <xdr:cNvPr id="9" name="ZoneTexte 8"/>
        <xdr:cNvSpPr txBox="1"/>
      </xdr:nvSpPr>
      <xdr:spPr>
        <a:xfrm rot="16200000">
          <a:off x="1143000" y="649941"/>
          <a:ext cx="862853" cy="4370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2000">
              <a:solidFill>
                <a:schemeClr val="bg1"/>
              </a:solidFill>
            </a:rPr>
            <a:t>Filtres</a:t>
          </a:r>
        </a:p>
      </xdr:txBody>
    </xdr:sp>
    <xdr:clientData/>
  </xdr:twoCellAnchor>
  <mc:AlternateContent xmlns:mc="http://schemas.openxmlformats.org/markup-compatibility/2006">
    <mc:Choice xmlns:a14="http://schemas.microsoft.com/office/drawing/2010/main" Requires="a14">
      <xdr:twoCellAnchor editAs="oneCell">
        <xdr:from>
          <xdr:col>9</xdr:col>
          <xdr:colOff>66675</xdr:colOff>
          <xdr:row>2</xdr:row>
          <xdr:rowOff>114300</xdr:rowOff>
        </xdr:from>
        <xdr:to>
          <xdr:col>10</xdr:col>
          <xdr:colOff>371475</xdr:colOff>
          <xdr:row>4</xdr:row>
          <xdr:rowOff>38100</xdr:rowOff>
        </xdr:to>
        <xdr:sp macro="" textlink="">
          <xdr:nvSpPr>
            <xdr:cNvPr id="4765" name="TextBox21" hidden="1">
              <a:extLst>
                <a:ext uri="{63B3BB69-23CF-44E3-9099-C40C66FF867C}">
                  <a14:compatExt spid="_x0000_s476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twoCellAnchor editAs="absolute">
    <xdr:from>
      <xdr:col>3</xdr:col>
      <xdr:colOff>77042</xdr:colOff>
      <xdr:row>3</xdr:row>
      <xdr:rowOff>118904</xdr:rowOff>
    </xdr:from>
    <xdr:to>
      <xdr:col>6</xdr:col>
      <xdr:colOff>168088</xdr:colOff>
      <xdr:row>7</xdr:row>
      <xdr:rowOff>95472</xdr:rowOff>
    </xdr:to>
    <xdr:sp macro="[0]!ouv_planning" textlink="">
      <xdr:nvSpPr>
        <xdr:cNvPr id="21" name="Rectangle à coins arrondis 20"/>
        <xdr:cNvSpPr/>
      </xdr:nvSpPr>
      <xdr:spPr>
        <a:xfrm>
          <a:off x="77042" y="645580"/>
          <a:ext cx="987517" cy="693745"/>
        </a:xfrm>
        <a:prstGeom prst="roundRect">
          <a:avLst/>
        </a:prstGeom>
        <a:effectLst>
          <a:outerShdw blurRad="50800" dist="38100" dir="2700000" algn="tl" rotWithShape="0">
            <a:prstClr val="black">
              <a:alpha val="40000"/>
            </a:prstClr>
          </a:outerShdw>
        </a:effectLst>
      </xdr:spPr>
      <xdr:style>
        <a:lnRef idx="1">
          <a:schemeClr val="accent4"/>
        </a:lnRef>
        <a:fillRef idx="3">
          <a:schemeClr val="accent4"/>
        </a:fillRef>
        <a:effectRef idx="2">
          <a:schemeClr val="accent4"/>
        </a:effectRef>
        <a:fontRef idx="minor">
          <a:schemeClr val="lt1"/>
        </a:fontRef>
      </xdr:style>
      <xdr:txBody>
        <a:bodyPr vertOverflow="clip" horzOverflow="clip" rtlCol="0" anchor="ctr"/>
        <a:lstStyle/>
        <a:p>
          <a:pPr algn="ctr"/>
          <a:r>
            <a:rPr lang="fr-FR" sz="1600" b="1"/>
            <a:t>Ouvrir</a:t>
          </a:r>
        </a:p>
        <a:p>
          <a:pPr algn="ctr"/>
          <a:r>
            <a:rPr lang="fr-FR" sz="1600" b="1"/>
            <a:t>Planning</a:t>
          </a:r>
        </a:p>
      </xdr:txBody>
    </xdr:sp>
    <xdr:clientData fPrintsWithSheet="0"/>
  </xdr:twoCellAnchor>
  <xdr:twoCellAnchor>
    <xdr:from>
      <xdr:col>6</xdr:col>
      <xdr:colOff>3216088</xdr:colOff>
      <xdr:row>10</xdr:row>
      <xdr:rowOff>22411</xdr:rowOff>
    </xdr:from>
    <xdr:to>
      <xdr:col>8</xdr:col>
      <xdr:colOff>56029</xdr:colOff>
      <xdr:row>11</xdr:row>
      <xdr:rowOff>515471</xdr:rowOff>
    </xdr:to>
    <xdr:grpSp>
      <xdr:nvGrpSpPr>
        <xdr:cNvPr id="20" name="Groupe 19"/>
        <xdr:cNvGrpSpPr/>
      </xdr:nvGrpSpPr>
      <xdr:grpSpPr>
        <a:xfrm>
          <a:off x="4112559" y="1804146"/>
          <a:ext cx="773205" cy="672354"/>
          <a:chOff x="5905500" y="1770529"/>
          <a:chExt cx="997323" cy="885266"/>
        </a:xfrm>
        <a:effectLst>
          <a:outerShdw blurRad="50800" dist="38100" dir="2700000" algn="tl" rotWithShape="0">
            <a:prstClr val="black">
              <a:alpha val="40000"/>
            </a:prstClr>
          </a:outerShdw>
        </a:effectLst>
      </xdr:grpSpPr>
      <xdr:sp macro="" textlink="">
        <xdr:nvSpPr>
          <xdr:cNvPr id="19" name="Rectangle 18"/>
          <xdr:cNvSpPr/>
        </xdr:nvSpPr>
        <xdr:spPr>
          <a:xfrm>
            <a:off x="6073590" y="1882588"/>
            <a:ext cx="661146" cy="638736"/>
          </a:xfrm>
          <a:prstGeom prst="rect">
            <a:avLst/>
          </a:prstGeom>
          <a:solidFill>
            <a:schemeClr val="bg2">
              <a:lumMod val="9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sp macro="" textlink="">
        <xdr:nvSpPr>
          <xdr:cNvPr id="11" name="Organigramme : Fusion 10"/>
          <xdr:cNvSpPr/>
        </xdr:nvSpPr>
        <xdr:spPr>
          <a:xfrm>
            <a:off x="6174441" y="2106706"/>
            <a:ext cx="470647" cy="291353"/>
          </a:xfrm>
          <a:prstGeom prst="flowChartMerge">
            <a:avLst/>
          </a:prstGeom>
          <a:solidFill>
            <a:schemeClr val="tx1">
              <a:lumMod val="65000"/>
              <a:lumOff val="35000"/>
            </a:schemeClr>
          </a:solidFill>
          <a:ln>
            <a:noFill/>
          </a:ln>
        </xdr:spPr>
        <xdr:style>
          <a:lnRef idx="3">
            <a:schemeClr val="lt1"/>
          </a:lnRef>
          <a:fillRef idx="1">
            <a:schemeClr val="accent4"/>
          </a:fillRef>
          <a:effectRef idx="1">
            <a:schemeClr val="accent4"/>
          </a:effectRef>
          <a:fontRef idx="minor">
            <a:schemeClr val="lt1"/>
          </a:fontRef>
        </xdr:style>
        <xdr:txBody>
          <a:bodyPr vertOverflow="clip" horzOverflow="clip" rtlCol="0" anchor="t"/>
          <a:lstStyle/>
          <a:p>
            <a:pPr algn="l"/>
            <a:endParaRPr lang="fr-FR" sz="1100"/>
          </a:p>
        </xdr:txBody>
      </xdr:sp>
      <xdr:sp macro="[0]!filtres_erase" textlink="">
        <xdr:nvSpPr>
          <xdr:cNvPr id="13" name="Multiplier 12"/>
          <xdr:cNvSpPr/>
        </xdr:nvSpPr>
        <xdr:spPr>
          <a:xfrm>
            <a:off x="5905500" y="1770529"/>
            <a:ext cx="997323" cy="885266"/>
          </a:xfrm>
          <a:prstGeom prst="mathMultiply">
            <a:avLst>
              <a:gd name="adj1" fmla="val 5694"/>
            </a:avLst>
          </a:prstGeom>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t"/>
          <a:lstStyle/>
          <a:p>
            <a:pPr algn="l"/>
            <a:endParaRPr lang="fr-FR" sz="1100"/>
          </a:p>
        </xdr:txBody>
      </xdr:sp>
    </xdr:grpSp>
    <xdr:clientData/>
  </xdr:twoCellAnchor>
  <xdr:twoCellAnchor>
    <xdr:from>
      <xdr:col>6</xdr:col>
      <xdr:colOff>1030941</xdr:colOff>
      <xdr:row>10</xdr:row>
      <xdr:rowOff>0</xdr:rowOff>
    </xdr:from>
    <xdr:to>
      <xdr:col>6</xdr:col>
      <xdr:colOff>2218765</xdr:colOff>
      <xdr:row>11</xdr:row>
      <xdr:rowOff>302559</xdr:rowOff>
    </xdr:to>
    <xdr:sp macro="[0]!filtre_produit" textlink="">
      <xdr:nvSpPr>
        <xdr:cNvPr id="22" name="Rectangle avec flèche vers le bas 21"/>
        <xdr:cNvSpPr/>
      </xdr:nvSpPr>
      <xdr:spPr>
        <a:xfrm>
          <a:off x="1927412" y="1781735"/>
          <a:ext cx="1187824" cy="481853"/>
        </a:xfrm>
        <a:prstGeom prst="downArrowCallout">
          <a:avLst>
            <a:gd name="adj1" fmla="val 34302"/>
            <a:gd name="adj2" fmla="val 27326"/>
            <a:gd name="adj3" fmla="val 18023"/>
            <a:gd name="adj4" fmla="val 64977"/>
          </a:avLst>
        </a:prstGeom>
        <a:effectLst>
          <a:outerShdw blurRad="50800" dist="38100" dir="2700000" algn="tl" rotWithShape="0">
            <a:prstClr val="black">
              <a:alpha val="40000"/>
            </a:prstClr>
          </a:outerShdw>
        </a:effectLst>
      </xdr:spPr>
      <xdr:style>
        <a:lnRef idx="2">
          <a:schemeClr val="accent6">
            <a:shade val="50000"/>
          </a:schemeClr>
        </a:lnRef>
        <a:fillRef idx="1">
          <a:schemeClr val="accent6"/>
        </a:fillRef>
        <a:effectRef idx="0">
          <a:schemeClr val="accent6"/>
        </a:effectRef>
        <a:fontRef idx="minor">
          <a:schemeClr val="lt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fr-FR" sz="1400" b="1">
              <a:solidFill>
                <a:schemeClr val="lt1"/>
              </a:solidFill>
              <a:effectLst/>
              <a:latin typeface="+mn-lt"/>
              <a:ea typeface="+mn-ea"/>
              <a:cs typeface="+mn-cs"/>
            </a:rPr>
            <a:t>Filtre</a:t>
          </a:r>
          <a:r>
            <a:rPr lang="fr-FR" sz="1400" b="1" baseline="0">
              <a:solidFill>
                <a:schemeClr val="lt1"/>
              </a:solidFill>
              <a:effectLst/>
              <a:latin typeface="+mn-lt"/>
              <a:ea typeface="+mn-ea"/>
              <a:cs typeface="+mn-cs"/>
            </a:rPr>
            <a:t> produit</a:t>
          </a:r>
          <a:endParaRPr lang="fr-FR" sz="1400">
            <a:effectLst/>
          </a:endParaRPr>
        </a:p>
        <a:p>
          <a:pPr algn="ctr"/>
          <a:endParaRPr lang="fr-FR" sz="1400"/>
        </a:p>
      </xdr:txBody>
    </xdr:sp>
    <xdr:clientData/>
  </xdr:twoCellAnchor>
  <xdr:twoCellAnchor>
    <xdr:from>
      <xdr:col>8</xdr:col>
      <xdr:colOff>717177</xdr:colOff>
      <xdr:row>10</xdr:row>
      <xdr:rowOff>22412</xdr:rowOff>
    </xdr:from>
    <xdr:to>
      <xdr:col>10</xdr:col>
      <xdr:colOff>168089</xdr:colOff>
      <xdr:row>11</xdr:row>
      <xdr:rowOff>324971</xdr:rowOff>
    </xdr:to>
    <xdr:sp macro="[0]!sup_all_filtres" textlink="">
      <xdr:nvSpPr>
        <xdr:cNvPr id="24" name="Rectangle 23"/>
        <xdr:cNvSpPr/>
      </xdr:nvSpPr>
      <xdr:spPr>
        <a:xfrm>
          <a:off x="5546912" y="1804147"/>
          <a:ext cx="1098177" cy="481853"/>
        </a:xfrm>
        <a:prstGeom prst="rect">
          <a:avLst/>
        </a:prstGeom>
        <a:solidFill>
          <a:srgbClr val="00B0F0"/>
        </a:solidFill>
        <a:effectLst>
          <a:glow rad="101600">
            <a:schemeClr val="accent2">
              <a:satMod val="175000"/>
              <a:alpha val="40000"/>
            </a:schemeClr>
          </a:glo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200" b="1"/>
            <a:t>Supprimer tous les filtres</a:t>
          </a:r>
        </a:p>
      </xdr:txBody>
    </xdr:sp>
    <xdr:clientData/>
  </xdr:twoCellAnchor>
  <xdr:twoCellAnchor>
    <xdr:from>
      <xdr:col>9</xdr:col>
      <xdr:colOff>78441</xdr:colOff>
      <xdr:row>11</xdr:row>
      <xdr:rowOff>605118</xdr:rowOff>
    </xdr:from>
    <xdr:to>
      <xdr:col>9</xdr:col>
      <xdr:colOff>739588</xdr:colOff>
      <xdr:row>11</xdr:row>
      <xdr:rowOff>885265</xdr:rowOff>
    </xdr:to>
    <xdr:sp macro="[0]!filtre_couleur" textlink="">
      <xdr:nvSpPr>
        <xdr:cNvPr id="25" name="rectangle_negatif"/>
        <xdr:cNvSpPr/>
      </xdr:nvSpPr>
      <xdr:spPr>
        <a:xfrm>
          <a:off x="5726206" y="2566147"/>
          <a:ext cx="661147" cy="280147"/>
        </a:xfrm>
        <a:prstGeom prst="roundRect">
          <a:avLst/>
        </a:prstGeom>
        <a:solidFill>
          <a:srgbClr val="FF93C4"/>
        </a:solidFill>
        <a:effectLst>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600" b="1"/>
            <a:t>Voir</a:t>
          </a:r>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15</xdr:col>
          <xdr:colOff>152400</xdr:colOff>
          <xdr:row>11</xdr:row>
          <xdr:rowOff>152400</xdr:rowOff>
        </xdr:from>
        <xdr:to>
          <xdr:col>17</xdr:col>
          <xdr:colOff>552450</xdr:colOff>
          <xdr:row>16</xdr:row>
          <xdr:rowOff>28575</xdr:rowOff>
        </xdr:to>
        <xdr:sp macro="" textlink="">
          <xdr:nvSpPr>
            <xdr:cNvPr id="10242" name="Button 2" hidden="1">
              <a:extLst>
                <a:ext uri="{63B3BB69-23CF-44E3-9099-C40C66FF867C}">
                  <a14:compatExt spid="_x0000_s10242"/>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fr-FR" sz="1400" b="1" i="0" u="none" strike="noStrike" baseline="0">
                  <a:solidFill>
                    <a:srgbClr val="FF6600"/>
                  </a:solidFill>
                  <a:latin typeface="Arial"/>
                  <a:cs typeface="Arial"/>
                </a:rPr>
                <a:t>Effacer les stock</a:t>
              </a:r>
            </a:p>
          </xdr:txBody>
        </xdr:sp>
        <xdr:clientData fPrintsWithSheet="0"/>
      </xdr:twoCellAnchor>
    </mc:Choice>
    <mc:Fallback/>
  </mc:AlternateContent>
</xdr:wsDr>
</file>

<file path=xl/tables/table1.xml><?xml version="1.0" encoding="utf-8"?>
<table xmlns="http://schemas.openxmlformats.org/spreadsheetml/2006/main" id="1" name="listeChoix" displayName="listeChoix" ref="B3:H13" totalsRowShown="0">
  <autoFilter ref="B3:H13"/>
  <tableColumns count="7">
    <tableColumn id="3" name="Fournisseur"/>
    <tableColumn id="4" name="Travaux"/>
    <tableColumn id="8" name="Enregistré"/>
    <tableColumn id="7" name="Salles"/>
    <tableColumn id="2" name="Type produit"/>
    <tableColumn id="10" name="Statut mouvement"/>
    <tableColumn id="1" name="Filtre1"/>
  </tableColumns>
  <tableStyleInfo name="TableStyleLight2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image" Target="../media/image2.emf"/><Relationship Id="rId3" Type="http://schemas.openxmlformats.org/officeDocument/2006/relationships/drawing" Target="../drawings/drawing1.xml"/><Relationship Id="rId7" Type="http://schemas.openxmlformats.org/officeDocument/2006/relationships/control" Target="../activeX/activeX2.xml"/><Relationship Id="rId12" Type="http://schemas.openxmlformats.org/officeDocument/2006/relationships/comments" Target="../comments1.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image" Target="../media/image1.emf"/><Relationship Id="rId11" Type="http://schemas.openxmlformats.org/officeDocument/2006/relationships/ctrlProp" Target="../ctrlProps/ctrlProp1.xml"/><Relationship Id="rId5" Type="http://schemas.openxmlformats.org/officeDocument/2006/relationships/control" Target="../activeX/activeX1.xml"/><Relationship Id="rId10" Type="http://schemas.openxmlformats.org/officeDocument/2006/relationships/image" Target="../media/image3.emf"/><Relationship Id="rId4" Type="http://schemas.openxmlformats.org/officeDocument/2006/relationships/vmlDrawing" Target="../drawings/vmlDrawing1.vml"/><Relationship Id="rId9" Type="http://schemas.openxmlformats.org/officeDocument/2006/relationships/control" Target="../activeX/activeX3.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trlProp" Target="../ctrlProps/ctrlProp2.xml"/></Relationships>
</file>

<file path=xl/worksheets/_rels/sheet3.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4"/>
  <dimension ref="A1:CO223"/>
  <sheetViews>
    <sheetView showGridLines="0" tabSelected="1" zoomScale="85" zoomScaleNormal="85" workbookViewId="0">
      <pane xSplit="14" ySplit="13" topLeftCell="O14" activePane="bottomRight" state="frozen"/>
      <selection activeCell="P1" sqref="P1"/>
      <selection pane="topRight" activeCell="Z1" sqref="Z1"/>
      <selection pane="bottomLeft" activeCell="P13" sqref="P13"/>
      <selection pane="bottomRight" activeCell="K10" sqref="K10"/>
    </sheetView>
  </sheetViews>
  <sheetFormatPr baseColWidth="10" defaultColWidth="12.625" defaultRowHeight="15" customHeight="1" outlineLevelCol="1" x14ac:dyDescent="0.2"/>
  <cols>
    <col min="1" max="1" width="11.75" style="67" hidden="1" customWidth="1" outlineLevel="1"/>
    <col min="2" max="2" width="12.375" style="68" hidden="1" customWidth="1" outlineLevel="1"/>
    <col min="3" max="3" width="14.875" style="67" hidden="1" customWidth="1" outlineLevel="1"/>
    <col min="4" max="4" width="4.75" style="306" customWidth="1" collapsed="1"/>
    <col min="5" max="5" width="5.25" style="307" customWidth="1"/>
    <col min="6" max="6" width="1.75" style="315" customWidth="1"/>
    <col min="7" max="7" width="45" style="308" customWidth="1"/>
    <col min="8" max="8" width="6.625" style="309" customWidth="1"/>
    <col min="9" max="9" width="10.75" style="431" customWidth="1"/>
    <col min="10" max="10" width="10.875" style="308" customWidth="1"/>
    <col min="11" max="11" width="21.75" style="315" customWidth="1"/>
    <col min="12" max="12" width="7.125" style="315" customWidth="1"/>
    <col min="13" max="13" width="8.375" style="497" customWidth="1"/>
    <col min="14" max="14" width="0.75" style="316" customWidth="1"/>
    <col min="15" max="16" width="14.625" style="314" customWidth="1"/>
    <col min="17" max="19" width="14.625" style="313" customWidth="1"/>
    <col min="20" max="23" width="14.625" style="314" customWidth="1"/>
    <col min="24" max="24" width="14.625" style="313" customWidth="1"/>
    <col min="25" max="67" width="14.625" style="314" customWidth="1"/>
    <col min="68" max="68" width="6.25" style="473" customWidth="1"/>
    <col min="69" max="71" width="10.75" style="317" customWidth="1"/>
    <col min="72" max="92" width="10.75" style="485" customWidth="1"/>
    <col min="93" max="16384" width="12.625" style="77"/>
  </cols>
  <sheetData>
    <row r="1" spans="1:93" s="16" customFormat="1" ht="12.75" customHeight="1" x14ac:dyDescent="0.2">
      <c r="A1" s="6"/>
      <c r="B1" s="7"/>
      <c r="C1" s="8"/>
      <c r="D1" s="9">
        <v>2</v>
      </c>
      <c r="E1" s="500"/>
      <c r="F1" s="501"/>
      <c r="H1" s="11"/>
      <c r="I1" s="10"/>
      <c r="J1" s="12"/>
      <c r="K1" s="449"/>
      <c r="L1" s="449"/>
      <c r="M1" s="490" t="s">
        <v>136</v>
      </c>
      <c r="N1" s="13"/>
      <c r="O1" s="14"/>
      <c r="P1" s="14"/>
      <c r="Q1" s="15"/>
      <c r="R1" s="14"/>
      <c r="S1" s="15"/>
      <c r="T1" s="15"/>
      <c r="U1" s="15"/>
      <c r="V1" s="14"/>
      <c r="W1" s="15"/>
      <c r="X1" s="15"/>
      <c r="Y1" s="15"/>
      <c r="Z1" s="15"/>
      <c r="AA1" s="15"/>
      <c r="AB1" s="15"/>
      <c r="AC1" s="15"/>
      <c r="AD1" s="15"/>
      <c r="AE1" s="15"/>
      <c r="AF1" s="15"/>
      <c r="AG1" s="15"/>
      <c r="AH1" s="15"/>
      <c r="AI1" s="15"/>
      <c r="AJ1" s="15"/>
      <c r="AK1" s="15"/>
      <c r="AL1" s="15"/>
      <c r="AM1" s="15"/>
      <c r="AN1" s="15"/>
      <c r="AO1" s="15"/>
      <c r="AP1" s="15"/>
      <c r="AQ1" s="15"/>
      <c r="AR1" s="15"/>
      <c r="AS1" s="399"/>
      <c r="AT1" s="15"/>
      <c r="AU1" s="15"/>
      <c r="AV1" s="15"/>
      <c r="AW1" s="15"/>
      <c r="AX1" s="15"/>
      <c r="AY1" s="15"/>
      <c r="AZ1" s="15"/>
      <c r="BA1" s="15"/>
      <c r="BB1" s="15"/>
      <c r="BC1" s="15"/>
      <c r="BD1" s="15"/>
      <c r="BE1" s="15"/>
      <c r="BF1" s="15"/>
      <c r="BG1" s="15"/>
      <c r="BH1" s="15"/>
      <c r="BI1" s="15"/>
      <c r="BJ1" s="15"/>
      <c r="BK1" s="15"/>
      <c r="BL1" s="15"/>
      <c r="BM1" s="15"/>
      <c r="BN1" s="15"/>
      <c r="BO1" s="15"/>
      <c r="BP1" s="459"/>
      <c r="BQ1" s="474"/>
      <c r="BR1" s="474"/>
      <c r="BS1" s="474"/>
      <c r="BT1" s="475"/>
      <c r="BU1" s="475"/>
      <c r="BV1" s="475"/>
      <c r="BW1" s="475"/>
      <c r="BX1" s="475"/>
      <c r="BY1" s="475"/>
      <c r="BZ1" s="475"/>
      <c r="CA1" s="475"/>
      <c r="CB1" s="475"/>
      <c r="CC1" s="475"/>
      <c r="CD1" s="475"/>
      <c r="CE1" s="475"/>
      <c r="CF1" s="475"/>
      <c r="CG1" s="475"/>
      <c r="CH1" s="475"/>
      <c r="CI1" s="475"/>
      <c r="CJ1" s="475"/>
      <c r="CK1" s="475"/>
      <c r="CL1" s="475"/>
      <c r="CM1" s="475"/>
      <c r="CN1" s="475"/>
    </row>
    <row r="2" spans="1:93" s="25" customFormat="1" ht="15" customHeight="1" x14ac:dyDescent="0.25">
      <c r="A2" s="17"/>
      <c r="B2" s="18"/>
      <c r="C2" s="19"/>
      <c r="D2" s="20"/>
      <c r="E2" s="21"/>
      <c r="F2" s="21"/>
      <c r="G2" s="22"/>
      <c r="H2" s="23"/>
      <c r="I2" s="428"/>
      <c r="J2" s="24"/>
      <c r="L2" s="26"/>
      <c r="M2" s="490"/>
      <c r="N2" s="27"/>
      <c r="O2" s="28"/>
      <c r="P2" s="28"/>
      <c r="Q2" s="28"/>
      <c r="R2" s="28"/>
      <c r="S2" s="28"/>
      <c r="T2" s="28"/>
      <c r="U2" s="28"/>
      <c r="V2" s="28"/>
      <c r="W2" s="28"/>
      <c r="X2" s="28"/>
      <c r="Y2" s="28"/>
      <c r="Z2" s="28"/>
      <c r="AA2" s="28"/>
      <c r="AB2" s="28"/>
      <c r="AC2" s="28"/>
      <c r="AD2" s="28"/>
      <c r="AE2" s="28"/>
      <c r="AF2" s="28"/>
      <c r="AG2" s="28"/>
      <c r="AH2" s="28"/>
      <c r="AI2" s="28"/>
      <c r="AJ2" s="28"/>
      <c r="AK2" s="28"/>
      <c r="AL2" s="28"/>
      <c r="AM2" s="28" t="s">
        <v>125</v>
      </c>
      <c r="AN2" s="28"/>
      <c r="AO2" s="28"/>
      <c r="AP2" s="28" t="s">
        <v>125</v>
      </c>
      <c r="AQ2" s="28"/>
      <c r="AR2" s="28" t="s">
        <v>125</v>
      </c>
      <c r="AS2" s="28"/>
      <c r="AT2" s="28" t="s">
        <v>125</v>
      </c>
      <c r="AU2" s="28"/>
      <c r="AV2" s="28" t="s">
        <v>125</v>
      </c>
      <c r="AW2" s="28"/>
      <c r="AX2" s="28"/>
      <c r="AY2" s="28"/>
      <c r="AZ2" s="450"/>
      <c r="BA2" s="28"/>
      <c r="BB2" s="28"/>
      <c r="BC2" s="28"/>
      <c r="BD2" s="28" t="s">
        <v>126</v>
      </c>
      <c r="BE2" s="28"/>
      <c r="BF2" s="450"/>
      <c r="BG2" s="28"/>
      <c r="BH2" s="28"/>
      <c r="BI2" s="28" t="s">
        <v>127</v>
      </c>
      <c r="BJ2" s="28" t="s">
        <v>128</v>
      </c>
      <c r="BK2" s="28"/>
      <c r="BL2" s="450"/>
      <c r="BM2" s="28" t="s">
        <v>129</v>
      </c>
      <c r="BN2" s="28"/>
      <c r="BO2" s="450"/>
      <c r="BP2" s="460"/>
      <c r="BQ2" s="476"/>
      <c r="BR2" s="476"/>
      <c r="BS2" s="476"/>
      <c r="BT2" s="476"/>
      <c r="BU2" s="476"/>
      <c r="BV2" s="476"/>
      <c r="BW2" s="476"/>
      <c r="BX2" s="476"/>
      <c r="BY2" s="476"/>
      <c r="BZ2" s="476"/>
      <c r="CA2" s="476"/>
      <c r="CB2" s="476"/>
      <c r="CC2" s="476"/>
      <c r="CD2" s="476"/>
      <c r="CE2" s="476"/>
      <c r="CF2" s="476"/>
      <c r="CG2" s="476"/>
      <c r="CH2" s="476"/>
      <c r="CI2" s="476"/>
      <c r="CJ2" s="476"/>
      <c r="CK2" s="476"/>
      <c r="CL2" s="476"/>
      <c r="CM2" s="476"/>
      <c r="CN2" s="476"/>
      <c r="CO2" s="29"/>
    </row>
    <row r="3" spans="1:93" s="25" customFormat="1" ht="14.25" customHeight="1" x14ac:dyDescent="0.25">
      <c r="A3" s="17"/>
      <c r="B3" s="18"/>
      <c r="C3" s="19"/>
      <c r="D3" s="20"/>
      <c r="E3" s="30"/>
      <c r="F3" s="21"/>
      <c r="G3" s="10"/>
      <c r="H3" s="23"/>
      <c r="I3" s="31"/>
      <c r="J3" s="24"/>
      <c r="L3" s="26"/>
      <c r="M3" s="490" t="s">
        <v>92</v>
      </c>
      <c r="N3" s="27"/>
      <c r="O3" s="451" t="s">
        <v>24</v>
      </c>
      <c r="P3" s="451" t="s">
        <v>24</v>
      </c>
      <c r="Q3" s="451" t="s">
        <v>28</v>
      </c>
      <c r="R3" s="451" t="s">
        <v>24</v>
      </c>
      <c r="S3" s="451" t="s">
        <v>28</v>
      </c>
      <c r="T3" s="451" t="s">
        <v>24</v>
      </c>
      <c r="U3" s="451" t="s">
        <v>24</v>
      </c>
      <c r="V3" s="451" t="s">
        <v>24</v>
      </c>
      <c r="W3" s="451" t="s">
        <v>24</v>
      </c>
      <c r="X3" s="451" t="s">
        <v>28</v>
      </c>
      <c r="Y3" s="451" t="s">
        <v>28</v>
      </c>
      <c r="Z3" s="451" t="s">
        <v>24</v>
      </c>
      <c r="AA3" s="451" t="s">
        <v>24</v>
      </c>
      <c r="AB3" s="451" t="s">
        <v>24</v>
      </c>
      <c r="AC3" s="451" t="s">
        <v>24</v>
      </c>
      <c r="AD3" s="451" t="s">
        <v>24</v>
      </c>
      <c r="AE3" s="451" t="s">
        <v>28</v>
      </c>
      <c r="AF3" s="451" t="s">
        <v>24</v>
      </c>
      <c r="AG3" s="451" t="s">
        <v>28</v>
      </c>
      <c r="AH3" s="451" t="s">
        <v>24</v>
      </c>
      <c r="AI3" s="451" t="s">
        <v>24</v>
      </c>
      <c r="AJ3" s="451" t="s">
        <v>24</v>
      </c>
      <c r="AK3" s="451" t="s">
        <v>24</v>
      </c>
      <c r="AL3" s="451" t="s">
        <v>28</v>
      </c>
      <c r="AM3" s="451" t="s">
        <v>24</v>
      </c>
      <c r="AN3" s="451" t="s">
        <v>28</v>
      </c>
      <c r="AO3" s="451" t="s">
        <v>28</v>
      </c>
      <c r="AP3" s="451" t="s">
        <v>24</v>
      </c>
      <c r="AQ3" s="451" t="s">
        <v>24</v>
      </c>
      <c r="AR3" s="451" t="s">
        <v>24</v>
      </c>
      <c r="AS3" s="451" t="s">
        <v>28</v>
      </c>
      <c r="AT3" s="451" t="s">
        <v>24</v>
      </c>
      <c r="AU3" s="451" t="s">
        <v>28</v>
      </c>
      <c r="AV3" s="451" t="s">
        <v>24</v>
      </c>
      <c r="AW3" s="451" t="s">
        <v>28</v>
      </c>
      <c r="AX3" s="451" t="s">
        <v>24</v>
      </c>
      <c r="AY3" s="451" t="s">
        <v>28</v>
      </c>
      <c r="AZ3" s="451" t="s">
        <v>24</v>
      </c>
      <c r="BA3" s="451" t="s">
        <v>24</v>
      </c>
      <c r="BB3" s="451" t="s">
        <v>28</v>
      </c>
      <c r="BC3" s="451" t="s">
        <v>28</v>
      </c>
      <c r="BD3" s="451" t="s">
        <v>24</v>
      </c>
      <c r="BE3" s="451" t="s">
        <v>24</v>
      </c>
      <c r="BF3" s="451" t="s">
        <v>28</v>
      </c>
      <c r="BG3" s="451" t="s">
        <v>24</v>
      </c>
      <c r="BH3" s="451" t="s">
        <v>24</v>
      </c>
      <c r="BI3" s="451" t="s">
        <v>24</v>
      </c>
      <c r="BJ3" s="451" t="s">
        <v>24</v>
      </c>
      <c r="BK3" s="451" t="s">
        <v>24</v>
      </c>
      <c r="BL3" s="451" t="s">
        <v>24</v>
      </c>
      <c r="BM3" s="451" t="s">
        <v>24</v>
      </c>
      <c r="BN3" s="451" t="s">
        <v>24</v>
      </c>
      <c r="BO3" s="451" t="s">
        <v>28</v>
      </c>
      <c r="BP3" s="461"/>
      <c r="BQ3" s="477" t="s">
        <v>22</v>
      </c>
      <c r="BR3" s="478" t="s">
        <v>22</v>
      </c>
      <c r="BS3" s="478" t="s">
        <v>22</v>
      </c>
      <c r="BT3" s="477" t="s">
        <v>22</v>
      </c>
      <c r="BU3" s="477" t="s">
        <v>22</v>
      </c>
      <c r="BV3" s="477" t="s">
        <v>22</v>
      </c>
      <c r="BW3" s="477" t="s">
        <v>22</v>
      </c>
      <c r="BX3" s="477" t="s">
        <v>22</v>
      </c>
      <c r="BY3" s="477" t="s">
        <v>22</v>
      </c>
      <c r="BZ3" s="477" t="s">
        <v>22</v>
      </c>
      <c r="CA3" s="477" t="s">
        <v>22</v>
      </c>
      <c r="CB3" s="477" t="s">
        <v>22</v>
      </c>
      <c r="CC3" s="477" t="s">
        <v>22</v>
      </c>
      <c r="CD3" s="477" t="s">
        <v>22</v>
      </c>
      <c r="CE3" s="477" t="s">
        <v>22</v>
      </c>
      <c r="CF3" s="477" t="s">
        <v>22</v>
      </c>
      <c r="CG3" s="477" t="s">
        <v>22</v>
      </c>
      <c r="CH3" s="477" t="s">
        <v>22</v>
      </c>
      <c r="CI3" s="477" t="s">
        <v>22</v>
      </c>
      <c r="CJ3" s="477" t="s">
        <v>22</v>
      </c>
      <c r="CK3" s="477" t="s">
        <v>22</v>
      </c>
      <c r="CL3" s="477" t="s">
        <v>22</v>
      </c>
      <c r="CM3" s="477" t="s">
        <v>22</v>
      </c>
      <c r="CN3" s="477" t="s">
        <v>22</v>
      </c>
    </row>
    <row r="4" spans="1:93" s="41" customFormat="1" ht="14.25" customHeight="1" x14ac:dyDescent="0.25">
      <c r="A4" s="32"/>
      <c r="B4" s="33"/>
      <c r="C4" s="34"/>
      <c r="D4" s="35"/>
      <c r="E4" s="36"/>
      <c r="F4" s="76"/>
      <c r="G4" s="37"/>
      <c r="H4" s="38"/>
      <c r="I4" s="39"/>
      <c r="J4" s="40"/>
      <c r="L4" s="42"/>
      <c r="M4" s="491" t="s">
        <v>89</v>
      </c>
      <c r="N4" s="43"/>
      <c r="O4" s="452" t="s">
        <v>70</v>
      </c>
      <c r="P4" s="452" t="s">
        <v>71</v>
      </c>
      <c r="Q4" s="452" t="s">
        <v>42</v>
      </c>
      <c r="R4" s="452" t="s">
        <v>72</v>
      </c>
      <c r="S4" s="452" t="s">
        <v>73</v>
      </c>
      <c r="T4" s="452" t="s">
        <v>46</v>
      </c>
      <c r="U4" s="452" t="s">
        <v>47</v>
      </c>
      <c r="V4" s="452" t="s">
        <v>138</v>
      </c>
      <c r="W4" s="452" t="s">
        <v>48</v>
      </c>
      <c r="X4" s="452" t="s">
        <v>43</v>
      </c>
      <c r="Y4" s="452" t="s">
        <v>56</v>
      </c>
      <c r="Z4" s="452" t="s">
        <v>49</v>
      </c>
      <c r="AA4" s="452" t="s">
        <v>50</v>
      </c>
      <c r="AB4" s="452" t="s">
        <v>51</v>
      </c>
      <c r="AC4" s="452" t="s">
        <v>63</v>
      </c>
      <c r="AD4" s="452" t="s">
        <v>52</v>
      </c>
      <c r="AE4" s="452" t="s">
        <v>60</v>
      </c>
      <c r="AF4" s="452" t="s">
        <v>74</v>
      </c>
      <c r="AG4" s="452" t="s">
        <v>66</v>
      </c>
      <c r="AH4" s="452" t="s">
        <v>53</v>
      </c>
      <c r="AI4" s="452" t="s">
        <v>137</v>
      </c>
      <c r="AJ4" s="452" t="s">
        <v>76</v>
      </c>
      <c r="AK4" s="452" t="s">
        <v>85</v>
      </c>
      <c r="AL4" s="452" t="s">
        <v>57</v>
      </c>
      <c r="AM4" s="452" t="s">
        <v>88</v>
      </c>
      <c r="AN4" s="452" t="s">
        <v>61</v>
      </c>
      <c r="AO4" s="452" t="s">
        <v>67</v>
      </c>
      <c r="AP4" s="452" t="s">
        <v>99</v>
      </c>
      <c r="AQ4" s="452" t="s">
        <v>117</v>
      </c>
      <c r="AR4" s="452" t="s">
        <v>124</v>
      </c>
      <c r="AS4" s="452" t="s">
        <v>64</v>
      </c>
      <c r="AT4" s="452" t="s">
        <v>119</v>
      </c>
      <c r="AU4" s="452" t="s">
        <v>122</v>
      </c>
      <c r="AV4" s="452" t="s">
        <v>133</v>
      </c>
      <c r="AW4" s="452" t="s">
        <v>123</v>
      </c>
      <c r="AX4" s="452" t="s">
        <v>134</v>
      </c>
      <c r="AY4" s="452" t="s">
        <v>93</v>
      </c>
      <c r="AZ4" s="452" t="s">
        <v>139</v>
      </c>
      <c r="BA4" s="452"/>
      <c r="BB4" s="452" t="s">
        <v>68</v>
      </c>
      <c r="BC4" s="452" t="s">
        <v>113</v>
      </c>
      <c r="BD4" s="452"/>
      <c r="BE4" s="452"/>
      <c r="BF4" s="452" t="s">
        <v>116</v>
      </c>
      <c r="BG4" s="452"/>
      <c r="BH4" s="452"/>
      <c r="BI4" s="452"/>
      <c r="BJ4" s="452"/>
      <c r="BK4" s="452"/>
      <c r="BL4" s="452"/>
      <c r="BM4" s="452"/>
      <c r="BN4" s="452"/>
      <c r="BO4" s="452" t="s">
        <v>118</v>
      </c>
      <c r="BP4" s="462"/>
      <c r="BQ4" s="479"/>
      <c r="BR4" s="480"/>
      <c r="BS4" s="480"/>
      <c r="BT4" s="479"/>
      <c r="BU4" s="479"/>
      <c r="BV4" s="479"/>
      <c r="BW4" s="479"/>
      <c r="BX4" s="479"/>
      <c r="BY4" s="479"/>
      <c r="BZ4" s="479"/>
      <c r="CA4" s="479"/>
      <c r="CB4" s="479"/>
      <c r="CC4" s="481"/>
      <c r="CD4" s="481"/>
      <c r="CE4" s="481"/>
      <c r="CF4" s="481"/>
      <c r="CG4" s="481"/>
      <c r="CH4" s="481"/>
      <c r="CI4" s="481"/>
      <c r="CJ4" s="481"/>
      <c r="CK4" s="481"/>
      <c r="CL4" s="481"/>
      <c r="CM4" s="481"/>
      <c r="CN4" s="481"/>
      <c r="CO4" s="322"/>
    </row>
    <row r="5" spans="1:93" s="441" customFormat="1" ht="14.25" customHeight="1" x14ac:dyDescent="0.2">
      <c r="A5" s="432"/>
      <c r="B5" s="433"/>
      <c r="C5" s="434"/>
      <c r="D5" s="435"/>
      <c r="E5" s="436"/>
      <c r="F5" s="436"/>
      <c r="G5" s="437"/>
      <c r="H5" s="438"/>
      <c r="I5" s="439"/>
      <c r="J5" s="440"/>
      <c r="L5" s="442"/>
      <c r="M5" s="492" t="s">
        <v>33</v>
      </c>
      <c r="N5" s="443"/>
      <c r="O5" s="453"/>
      <c r="P5" s="453"/>
      <c r="Q5" s="453"/>
      <c r="R5" s="453"/>
      <c r="S5" s="453"/>
      <c r="T5" s="453">
        <v>1607</v>
      </c>
      <c r="U5" s="453">
        <v>1620</v>
      </c>
      <c r="V5" s="453"/>
      <c r="W5" s="453">
        <v>1680</v>
      </c>
      <c r="X5" s="453"/>
      <c r="Y5" s="453"/>
      <c r="Z5" s="453">
        <v>1680</v>
      </c>
      <c r="AA5" s="453">
        <v>1607</v>
      </c>
      <c r="AB5" s="453"/>
      <c r="AC5" s="453"/>
      <c r="AD5" s="453">
        <v>1680</v>
      </c>
      <c r="AE5" s="453"/>
      <c r="AF5" s="453">
        <v>1681</v>
      </c>
      <c r="AG5" s="453"/>
      <c r="AH5" s="453">
        <v>1628</v>
      </c>
      <c r="AI5" s="453"/>
      <c r="AJ5" s="453"/>
      <c r="AK5" s="453">
        <v>1565</v>
      </c>
      <c r="AL5" s="453"/>
      <c r="AM5" s="453">
        <v>1643</v>
      </c>
      <c r="AN5" s="453"/>
      <c r="AO5" s="453"/>
      <c r="AP5" s="453">
        <v>1643</v>
      </c>
      <c r="AQ5" s="453">
        <v>1681</v>
      </c>
      <c r="AR5" s="453">
        <v>1643</v>
      </c>
      <c r="AS5" s="453"/>
      <c r="AT5" s="453">
        <v>1643</v>
      </c>
      <c r="AU5" s="453">
        <v>1627</v>
      </c>
      <c r="AV5" s="453">
        <v>1643</v>
      </c>
      <c r="AW5" s="453">
        <v>1660</v>
      </c>
      <c r="AX5" s="453">
        <v>1660</v>
      </c>
      <c r="AY5" s="453"/>
      <c r="AZ5" s="453">
        <v>1627</v>
      </c>
      <c r="BA5" s="453">
        <v>1610</v>
      </c>
      <c r="BB5" s="453"/>
      <c r="BC5" s="453"/>
      <c r="BD5" s="453">
        <v>1642</v>
      </c>
      <c r="BE5" s="453">
        <v>1600</v>
      </c>
      <c r="BF5" s="453"/>
      <c r="BG5" s="453">
        <v>1686</v>
      </c>
      <c r="BH5" s="453">
        <v>1700</v>
      </c>
      <c r="BI5" s="453">
        <v>1575</v>
      </c>
      <c r="BJ5" s="453">
        <v>1657</v>
      </c>
      <c r="BK5" s="453">
        <v>1717</v>
      </c>
      <c r="BL5" s="453">
        <v>1601</v>
      </c>
      <c r="BM5" s="453">
        <v>1632</v>
      </c>
      <c r="BN5" s="453">
        <v>1691</v>
      </c>
      <c r="BO5" s="453"/>
      <c r="BP5" s="463"/>
      <c r="BQ5" s="482"/>
      <c r="BR5" s="483"/>
      <c r="BS5" s="483"/>
      <c r="BT5" s="482"/>
      <c r="BU5" s="482"/>
      <c r="BV5" s="482"/>
      <c r="BW5" s="482"/>
      <c r="BX5" s="482"/>
      <c r="BY5" s="482"/>
      <c r="BZ5" s="482"/>
      <c r="CA5" s="482"/>
      <c r="CB5" s="482"/>
      <c r="CC5" s="484"/>
      <c r="CD5" s="484"/>
      <c r="CE5" s="484"/>
      <c r="CF5" s="484"/>
      <c r="CG5" s="484"/>
      <c r="CH5" s="484"/>
      <c r="CI5" s="484"/>
      <c r="CJ5" s="484"/>
      <c r="CK5" s="484"/>
      <c r="CL5" s="484"/>
      <c r="CM5" s="484"/>
      <c r="CN5" s="484"/>
    </row>
    <row r="6" spans="1:93" s="25" customFormat="1" ht="14.25" customHeight="1" x14ac:dyDescent="0.2">
      <c r="A6" s="46"/>
      <c r="B6" s="47"/>
      <c r="C6" s="48"/>
      <c r="D6" s="20"/>
      <c r="E6" s="21"/>
      <c r="F6" s="21"/>
      <c r="G6" s="49"/>
      <c r="H6" s="50"/>
      <c r="I6" s="49"/>
      <c r="J6" s="24"/>
      <c r="L6" s="44"/>
      <c r="M6" s="493" t="s">
        <v>17</v>
      </c>
      <c r="N6" s="45"/>
      <c r="O6" s="454"/>
      <c r="P6" s="454"/>
      <c r="Q6" s="454" t="s">
        <v>140</v>
      </c>
      <c r="R6" s="454"/>
      <c r="S6" s="454" t="s">
        <v>143</v>
      </c>
      <c r="T6" s="454" t="s">
        <v>140</v>
      </c>
      <c r="U6" s="454" t="s">
        <v>146</v>
      </c>
      <c r="V6" s="454"/>
      <c r="W6" s="454" t="s">
        <v>143</v>
      </c>
      <c r="X6" s="454"/>
      <c r="Y6" s="454"/>
      <c r="Z6" s="454" t="s">
        <v>143</v>
      </c>
      <c r="AA6" s="454" t="s">
        <v>140</v>
      </c>
      <c r="AB6" s="454"/>
      <c r="AC6" s="454" t="s">
        <v>143</v>
      </c>
      <c r="AD6" s="454" t="s">
        <v>143</v>
      </c>
      <c r="AE6" s="454"/>
      <c r="AF6" s="454" t="s">
        <v>143</v>
      </c>
      <c r="AG6" s="454"/>
      <c r="AH6" s="454" t="s">
        <v>142</v>
      </c>
      <c r="AI6" s="454"/>
      <c r="AJ6" s="454"/>
      <c r="AK6" s="454"/>
      <c r="AL6" s="454"/>
      <c r="AM6" s="454" t="s">
        <v>147</v>
      </c>
      <c r="AN6" s="454"/>
      <c r="AO6" s="454"/>
      <c r="AP6" s="454" t="s">
        <v>147</v>
      </c>
      <c r="AQ6" s="454" t="s">
        <v>143</v>
      </c>
      <c r="AR6" s="454" t="s">
        <v>147</v>
      </c>
      <c r="AS6" s="454" t="s">
        <v>144</v>
      </c>
      <c r="AT6" s="454" t="s">
        <v>147</v>
      </c>
      <c r="AU6" s="454" t="s">
        <v>16</v>
      </c>
      <c r="AV6" s="454" t="s">
        <v>147</v>
      </c>
      <c r="AW6" s="454" t="s">
        <v>145</v>
      </c>
      <c r="AX6" s="454" t="s">
        <v>145</v>
      </c>
      <c r="AY6" s="454"/>
      <c r="AZ6" s="454" t="s">
        <v>16</v>
      </c>
      <c r="BA6" s="454" t="s">
        <v>144</v>
      </c>
      <c r="BB6" s="454"/>
      <c r="BC6" s="454" t="s">
        <v>147</v>
      </c>
      <c r="BD6" s="454" t="s">
        <v>147</v>
      </c>
      <c r="BE6" s="454" t="s">
        <v>145</v>
      </c>
      <c r="BF6" s="454" t="s">
        <v>143</v>
      </c>
      <c r="BG6" s="454" t="s">
        <v>143</v>
      </c>
      <c r="BH6" s="454" t="s">
        <v>143</v>
      </c>
      <c r="BI6" s="454" t="s">
        <v>147</v>
      </c>
      <c r="BJ6" s="454" t="s">
        <v>147</v>
      </c>
      <c r="BK6" s="454" t="s">
        <v>143</v>
      </c>
      <c r="BL6" s="454" t="s">
        <v>114</v>
      </c>
      <c r="BM6" s="454" t="s">
        <v>147</v>
      </c>
      <c r="BN6" s="454" t="s">
        <v>141</v>
      </c>
      <c r="BO6" s="454"/>
      <c r="BP6" s="464"/>
      <c r="BQ6" s="479"/>
      <c r="BR6" s="480"/>
      <c r="BS6" s="480"/>
      <c r="BT6" s="479"/>
      <c r="BU6" s="479"/>
      <c r="BV6" s="479"/>
      <c r="BW6" s="479"/>
      <c r="BX6" s="479"/>
      <c r="BY6" s="479"/>
      <c r="BZ6" s="479"/>
      <c r="CA6" s="479"/>
      <c r="CB6" s="479"/>
      <c r="CC6" s="481"/>
      <c r="CD6" s="481"/>
      <c r="CE6" s="481"/>
      <c r="CF6" s="481"/>
      <c r="CG6" s="481"/>
      <c r="CH6" s="481"/>
      <c r="CI6" s="481"/>
      <c r="CJ6" s="481"/>
      <c r="CK6" s="481"/>
      <c r="CL6" s="481"/>
      <c r="CM6" s="481"/>
      <c r="CN6" s="481"/>
    </row>
    <row r="7" spans="1:93" s="25" customFormat="1" ht="14.25" customHeight="1" x14ac:dyDescent="0.2">
      <c r="A7" s="46"/>
      <c r="B7" s="47"/>
      <c r="C7" s="48"/>
      <c r="D7" s="20"/>
      <c r="E7" s="21"/>
      <c r="F7" s="21"/>
      <c r="G7" s="51"/>
      <c r="H7" s="52"/>
      <c r="I7" s="429"/>
      <c r="J7" s="24"/>
      <c r="L7" s="44"/>
      <c r="M7" s="493" t="s">
        <v>37</v>
      </c>
      <c r="N7" s="45"/>
      <c r="O7" s="454"/>
      <c r="P7" s="454"/>
      <c r="Q7" s="454"/>
      <c r="R7" s="454"/>
      <c r="S7" s="454"/>
      <c r="T7" s="454" t="s">
        <v>38</v>
      </c>
      <c r="U7" s="454" t="s">
        <v>75</v>
      </c>
      <c r="V7" s="454"/>
      <c r="W7" s="454" t="s">
        <v>75</v>
      </c>
      <c r="X7" s="454"/>
      <c r="Y7" s="454"/>
      <c r="Z7" s="454" t="s">
        <v>75</v>
      </c>
      <c r="AA7" s="454" t="s">
        <v>38</v>
      </c>
      <c r="AB7" s="454"/>
      <c r="AC7" s="454" t="s">
        <v>35</v>
      </c>
      <c r="AD7" s="454" t="s">
        <v>75</v>
      </c>
      <c r="AE7" s="454"/>
      <c r="AF7" s="454" t="s">
        <v>75</v>
      </c>
      <c r="AG7" s="454"/>
      <c r="AH7" s="454" t="s">
        <v>38</v>
      </c>
      <c r="AI7" s="454"/>
      <c r="AJ7" s="454"/>
      <c r="AK7" s="454" t="s">
        <v>38</v>
      </c>
      <c r="AL7" s="454"/>
      <c r="AM7" s="454" t="s">
        <v>75</v>
      </c>
      <c r="AN7" s="454"/>
      <c r="AO7" s="454"/>
      <c r="AP7" s="454" t="s">
        <v>75</v>
      </c>
      <c r="AQ7" s="454" t="s">
        <v>75</v>
      </c>
      <c r="AR7" s="454" t="s">
        <v>75</v>
      </c>
      <c r="AS7" s="454"/>
      <c r="AT7" s="454" t="s">
        <v>35</v>
      </c>
      <c r="AU7" s="454"/>
      <c r="AV7" s="454" t="s">
        <v>75</v>
      </c>
      <c r="AW7" s="454"/>
      <c r="AX7" s="455" t="s">
        <v>75</v>
      </c>
      <c r="AY7" s="454"/>
      <c r="AZ7" s="454" t="s">
        <v>75</v>
      </c>
      <c r="BA7" s="454" t="s">
        <v>38</v>
      </c>
      <c r="BB7" s="454"/>
      <c r="BC7" s="454"/>
      <c r="BD7" s="454" t="s">
        <v>75</v>
      </c>
      <c r="BE7" s="454" t="s">
        <v>75</v>
      </c>
      <c r="BF7" s="454"/>
      <c r="BG7" s="454" t="s">
        <v>75</v>
      </c>
      <c r="BH7" s="454" t="s">
        <v>75</v>
      </c>
      <c r="BI7" s="454" t="s">
        <v>75</v>
      </c>
      <c r="BJ7" s="454" t="s">
        <v>75</v>
      </c>
      <c r="BK7" s="454" t="s">
        <v>75</v>
      </c>
      <c r="BL7" s="454" t="s">
        <v>38</v>
      </c>
      <c r="BM7" s="454" t="s">
        <v>75</v>
      </c>
      <c r="BN7" s="454" t="s">
        <v>75</v>
      </c>
      <c r="BO7" s="454"/>
      <c r="BP7" s="464"/>
      <c r="BQ7" s="479"/>
      <c r="BR7" s="480"/>
      <c r="BS7" s="480"/>
      <c r="BT7" s="479"/>
      <c r="BU7" s="479"/>
      <c r="BV7" s="479"/>
      <c r="BW7" s="479"/>
      <c r="BX7" s="479"/>
      <c r="BY7" s="479"/>
      <c r="BZ7" s="479"/>
      <c r="CA7" s="479"/>
      <c r="CB7" s="479"/>
      <c r="CC7" s="481"/>
      <c r="CD7" s="481"/>
      <c r="CE7" s="481"/>
      <c r="CF7" s="481"/>
      <c r="CG7" s="481"/>
      <c r="CH7" s="481"/>
      <c r="CI7" s="481"/>
      <c r="CJ7" s="481"/>
      <c r="CK7" s="481"/>
      <c r="CL7" s="481"/>
      <c r="CM7" s="481"/>
      <c r="CN7" s="481"/>
    </row>
    <row r="8" spans="1:93" s="25" customFormat="1" ht="14.25" customHeight="1" x14ac:dyDescent="0.2">
      <c r="A8" s="46"/>
      <c r="B8" s="47"/>
      <c r="C8" s="48"/>
      <c r="D8" s="20"/>
      <c r="E8" s="53"/>
      <c r="F8" s="21"/>
      <c r="G8" s="51"/>
      <c r="H8" s="50"/>
      <c r="I8" s="429"/>
      <c r="J8" s="54"/>
      <c r="L8" s="26"/>
      <c r="M8" s="490" t="s">
        <v>31</v>
      </c>
      <c r="N8" s="45"/>
      <c r="O8" s="454"/>
      <c r="P8" s="454"/>
      <c r="Q8" s="454" t="s">
        <v>151</v>
      </c>
      <c r="R8" s="454"/>
      <c r="S8" s="454" t="s">
        <v>150</v>
      </c>
      <c r="T8" s="454" t="s">
        <v>151</v>
      </c>
      <c r="U8" s="454" t="s">
        <v>151</v>
      </c>
      <c r="V8" s="454"/>
      <c r="W8" s="454" t="s">
        <v>150</v>
      </c>
      <c r="X8" s="454" t="s">
        <v>148</v>
      </c>
      <c r="Y8" s="454" t="s">
        <v>152</v>
      </c>
      <c r="Z8" s="454" t="s">
        <v>150</v>
      </c>
      <c r="AA8" s="454" t="s">
        <v>151</v>
      </c>
      <c r="AB8" s="454"/>
      <c r="AC8" s="454"/>
      <c r="AD8" s="454" t="s">
        <v>150</v>
      </c>
      <c r="AE8" s="454" t="s">
        <v>148</v>
      </c>
      <c r="AF8" s="454" t="s">
        <v>150</v>
      </c>
      <c r="AG8" s="454" t="s">
        <v>148</v>
      </c>
      <c r="AH8" s="454" t="s">
        <v>26</v>
      </c>
      <c r="AI8" s="454"/>
      <c r="AJ8" s="454"/>
      <c r="AK8" s="454" t="s">
        <v>26</v>
      </c>
      <c r="AL8" s="454" t="s">
        <v>152</v>
      </c>
      <c r="AM8" s="454" t="s">
        <v>150</v>
      </c>
      <c r="AN8" s="454" t="s">
        <v>150</v>
      </c>
      <c r="AO8" s="454" t="s">
        <v>150</v>
      </c>
      <c r="AP8" s="454" t="s">
        <v>150</v>
      </c>
      <c r="AQ8" s="454" t="s">
        <v>150</v>
      </c>
      <c r="AR8" s="454" t="s">
        <v>150</v>
      </c>
      <c r="AS8" s="454" t="s">
        <v>151</v>
      </c>
      <c r="AT8" s="454" t="s">
        <v>150</v>
      </c>
      <c r="AU8" s="454" t="s">
        <v>151</v>
      </c>
      <c r="AV8" s="454" t="s">
        <v>150</v>
      </c>
      <c r="AW8" s="454" t="s">
        <v>152</v>
      </c>
      <c r="AX8" s="454" t="s">
        <v>152</v>
      </c>
      <c r="AY8" s="454" t="s">
        <v>148</v>
      </c>
      <c r="AZ8" s="454" t="s">
        <v>151</v>
      </c>
      <c r="BA8" s="454" t="s">
        <v>151</v>
      </c>
      <c r="BB8" s="454" t="s">
        <v>152</v>
      </c>
      <c r="BC8" s="454" t="s">
        <v>150</v>
      </c>
      <c r="BD8" s="454" t="s">
        <v>150</v>
      </c>
      <c r="BE8" s="454" t="s">
        <v>152</v>
      </c>
      <c r="BF8" s="454" t="s">
        <v>150</v>
      </c>
      <c r="BG8" s="454" t="s">
        <v>150</v>
      </c>
      <c r="BH8" s="454" t="s">
        <v>150</v>
      </c>
      <c r="BI8" s="454" t="s">
        <v>150</v>
      </c>
      <c r="BJ8" s="454" t="s">
        <v>150</v>
      </c>
      <c r="BK8" s="454" t="s">
        <v>150</v>
      </c>
      <c r="BL8" s="454" t="s">
        <v>150</v>
      </c>
      <c r="BM8" s="454" t="s">
        <v>150</v>
      </c>
      <c r="BN8" s="454" t="s">
        <v>151</v>
      </c>
      <c r="BO8" s="454" t="s">
        <v>152</v>
      </c>
      <c r="BP8" s="464"/>
      <c r="BQ8" s="479"/>
      <c r="BR8" s="480"/>
      <c r="BS8" s="480"/>
      <c r="BT8" s="479"/>
      <c r="BU8" s="479"/>
      <c r="BV8" s="479"/>
      <c r="BW8" s="479"/>
      <c r="BX8" s="479"/>
      <c r="BY8" s="479"/>
      <c r="BZ8" s="479"/>
      <c r="CA8" s="479"/>
      <c r="CB8" s="479"/>
      <c r="CC8" s="481"/>
      <c r="CD8" s="481"/>
      <c r="CE8" s="481"/>
      <c r="CF8" s="481"/>
      <c r="CG8" s="481"/>
      <c r="CH8" s="481"/>
      <c r="CI8" s="481"/>
      <c r="CJ8" s="481"/>
      <c r="CK8" s="481"/>
      <c r="CL8" s="481"/>
      <c r="CM8" s="481"/>
      <c r="CN8" s="481"/>
    </row>
    <row r="9" spans="1:93" s="57" customFormat="1" ht="14.25" customHeight="1" x14ac:dyDescent="0.2">
      <c r="A9" s="55"/>
      <c r="B9" s="18"/>
      <c r="C9" s="19"/>
      <c r="D9" s="20"/>
      <c r="E9" s="53"/>
      <c r="F9" s="21"/>
      <c r="G9" s="51"/>
      <c r="H9" s="56"/>
      <c r="I9" s="429"/>
      <c r="J9" s="54"/>
      <c r="L9" s="26"/>
      <c r="M9" s="490" t="s">
        <v>115</v>
      </c>
      <c r="N9" s="58"/>
      <c r="O9" s="456">
        <f t="shared" ref="O9:AT9" si="0">IF(SUMIFS(O14:O216,$I$14:$I$216,"&lt;&gt;Autre",$I$14:$I$216,"&lt;&gt;Décapant/Lavage")&lt;0,-1*SUMIFS(O14:O216,$I$14:$I$216,"&lt;&gt;Autre",$I$14:$I$216,"&lt;&gt;Décapant/Lavage"),SUMIFS(O14:O216,$I$14:$I$216,"&lt;&gt;Autre",$I$14:$I$216,"&lt;&gt;Décapant/Lavage"))</f>
        <v>12</v>
      </c>
      <c r="P9" s="456">
        <f t="shared" si="0"/>
        <v>1</v>
      </c>
      <c r="Q9" s="456">
        <f t="shared" si="0"/>
        <v>490</v>
      </c>
      <c r="R9" s="456">
        <f t="shared" si="0"/>
        <v>24</v>
      </c>
      <c r="S9" s="456">
        <f t="shared" si="0"/>
        <v>1070</v>
      </c>
      <c r="T9" s="456">
        <f t="shared" si="0"/>
        <v>417</v>
      </c>
      <c r="U9" s="456">
        <f t="shared" si="0"/>
        <v>32.5</v>
      </c>
      <c r="V9" s="456">
        <f t="shared" si="0"/>
        <v>8</v>
      </c>
      <c r="W9" s="456">
        <f t="shared" si="0"/>
        <v>494</v>
      </c>
      <c r="X9" s="456">
        <f t="shared" si="0"/>
        <v>1830</v>
      </c>
      <c r="Y9" s="456">
        <f t="shared" si="0"/>
        <v>160</v>
      </c>
      <c r="Z9" s="456">
        <f t="shared" si="0"/>
        <v>23</v>
      </c>
      <c r="AA9" s="456">
        <f t="shared" si="0"/>
        <v>143</v>
      </c>
      <c r="AB9" s="456">
        <f t="shared" si="0"/>
        <v>30</v>
      </c>
      <c r="AC9" s="456">
        <f t="shared" si="0"/>
        <v>20.5</v>
      </c>
      <c r="AD9" s="456">
        <f t="shared" si="0"/>
        <v>137.5</v>
      </c>
      <c r="AE9" s="456">
        <f t="shared" si="0"/>
        <v>2850</v>
      </c>
      <c r="AF9" s="456">
        <f t="shared" si="0"/>
        <v>452.5</v>
      </c>
      <c r="AG9" s="456">
        <f t="shared" si="0"/>
        <v>1500</v>
      </c>
      <c r="AH9" s="456">
        <f t="shared" si="0"/>
        <v>425</v>
      </c>
      <c r="AI9" s="456">
        <f t="shared" si="0"/>
        <v>0</v>
      </c>
      <c r="AJ9" s="456">
        <f t="shared" si="0"/>
        <v>0</v>
      </c>
      <c r="AK9" s="456">
        <f t="shared" si="0"/>
        <v>42</v>
      </c>
      <c r="AL9" s="456">
        <f t="shared" si="0"/>
        <v>329</v>
      </c>
      <c r="AM9" s="456">
        <f t="shared" si="0"/>
        <v>1512.75</v>
      </c>
      <c r="AN9" s="456">
        <f t="shared" si="0"/>
        <v>420</v>
      </c>
      <c r="AO9" s="456">
        <f t="shared" si="0"/>
        <v>70</v>
      </c>
      <c r="AP9" s="456">
        <f t="shared" si="0"/>
        <v>45</v>
      </c>
      <c r="AQ9" s="456">
        <f t="shared" si="0"/>
        <v>20</v>
      </c>
      <c r="AR9" s="456">
        <f t="shared" si="0"/>
        <v>7.75</v>
      </c>
      <c r="AS9" s="456">
        <f t="shared" si="0"/>
        <v>268.5</v>
      </c>
      <c r="AT9" s="456">
        <f t="shared" si="0"/>
        <v>10.6</v>
      </c>
      <c r="AU9" s="456">
        <f t="shared" ref="AU9:BP9" si="1">IF(SUMIFS(AU14:AU216,$I$14:$I$216,"&lt;&gt;Autre",$I$14:$I$216,"&lt;&gt;Décapant/Lavage")&lt;0,-1*SUMIFS(AU14:AU216,$I$14:$I$216,"&lt;&gt;Autre",$I$14:$I$216,"&lt;&gt;Décapant/Lavage"),SUMIFS(AU14:AU216,$I$14:$I$216,"&lt;&gt;Autre",$I$14:$I$216,"&lt;&gt;Décapant/Lavage"))</f>
        <v>250</v>
      </c>
      <c r="AV9" s="456">
        <f t="shared" si="1"/>
        <v>43</v>
      </c>
      <c r="AW9" s="456">
        <f t="shared" si="1"/>
        <v>60</v>
      </c>
      <c r="AX9" s="456">
        <f t="shared" si="1"/>
        <v>896.5</v>
      </c>
      <c r="AY9" s="456">
        <f t="shared" si="1"/>
        <v>4</v>
      </c>
      <c r="AZ9" s="456">
        <f t="shared" si="1"/>
        <v>1848</v>
      </c>
      <c r="BA9" s="456">
        <f t="shared" si="1"/>
        <v>360.5</v>
      </c>
      <c r="BB9" s="456">
        <f t="shared" si="1"/>
        <v>508</v>
      </c>
      <c r="BC9" s="456">
        <f t="shared" si="1"/>
        <v>2168</v>
      </c>
      <c r="BD9" s="456">
        <f t="shared" si="1"/>
        <v>2108.25</v>
      </c>
      <c r="BE9" s="456">
        <f t="shared" si="1"/>
        <v>53</v>
      </c>
      <c r="BF9" s="456">
        <f t="shared" si="1"/>
        <v>295</v>
      </c>
      <c r="BG9" s="456">
        <f t="shared" si="1"/>
        <v>491.5</v>
      </c>
      <c r="BH9" s="456">
        <f t="shared" si="1"/>
        <v>491.5</v>
      </c>
      <c r="BI9" s="456">
        <f t="shared" si="1"/>
        <v>607.75</v>
      </c>
      <c r="BJ9" s="456">
        <f t="shared" si="1"/>
        <v>948.25</v>
      </c>
      <c r="BK9" s="456">
        <f t="shared" si="1"/>
        <v>491.5</v>
      </c>
      <c r="BL9" s="456">
        <f t="shared" si="1"/>
        <v>192.5</v>
      </c>
      <c r="BM9" s="456">
        <f t="shared" si="1"/>
        <v>1683.25</v>
      </c>
      <c r="BN9" s="456">
        <f t="shared" si="1"/>
        <v>378.5</v>
      </c>
      <c r="BO9" s="456">
        <f t="shared" si="1"/>
        <v>105</v>
      </c>
      <c r="BP9" s="444">
        <f t="shared" si="1"/>
        <v>0</v>
      </c>
      <c r="BQ9" s="479"/>
      <c r="BR9" s="480"/>
      <c r="BS9" s="480"/>
      <c r="BT9" s="479"/>
      <c r="BU9" s="479"/>
      <c r="BV9" s="479"/>
      <c r="BW9" s="479"/>
      <c r="BX9" s="479"/>
      <c r="BY9" s="479"/>
      <c r="BZ9" s="479"/>
      <c r="CA9" s="479"/>
      <c r="CB9" s="479"/>
      <c r="CC9" s="481"/>
      <c r="CD9" s="481"/>
      <c r="CE9" s="481"/>
      <c r="CF9" s="481"/>
      <c r="CG9" s="481"/>
      <c r="CH9" s="481"/>
      <c r="CI9" s="481"/>
      <c r="CJ9" s="481"/>
      <c r="CK9" s="481"/>
      <c r="CL9" s="481"/>
      <c r="CM9" s="481"/>
      <c r="CN9" s="481"/>
    </row>
    <row r="10" spans="1:93" s="64" customFormat="1" ht="14.25" customHeight="1" x14ac:dyDescent="0.2">
      <c r="A10" s="59"/>
      <c r="B10" s="59"/>
      <c r="C10" s="59"/>
      <c r="D10" s="60"/>
      <c r="E10" s="61"/>
      <c r="F10" s="61"/>
      <c r="G10" s="62"/>
      <c r="H10" s="63"/>
      <c r="I10" s="62"/>
      <c r="J10" s="54"/>
      <c r="L10" s="65"/>
      <c r="M10" s="494" t="s">
        <v>97</v>
      </c>
      <c r="N10" s="66"/>
      <c r="O10" s="457">
        <v>44222</v>
      </c>
      <c r="P10" s="457">
        <v>44223</v>
      </c>
      <c r="Q10" s="457">
        <v>44249</v>
      </c>
      <c r="R10" s="457">
        <v>44250</v>
      </c>
      <c r="S10" s="457">
        <v>44253</v>
      </c>
      <c r="T10" s="457">
        <v>44259</v>
      </c>
      <c r="U10" s="457">
        <v>44260</v>
      </c>
      <c r="V10" s="457">
        <v>44261</v>
      </c>
      <c r="W10" s="457">
        <v>44263</v>
      </c>
      <c r="X10" s="457">
        <v>44265</v>
      </c>
      <c r="Y10" s="457">
        <v>44270</v>
      </c>
      <c r="Z10" s="457">
        <v>44271</v>
      </c>
      <c r="AA10" s="457">
        <v>44277</v>
      </c>
      <c r="AB10" s="457">
        <v>44280</v>
      </c>
      <c r="AC10" s="457">
        <v>44312</v>
      </c>
      <c r="AD10" s="457">
        <v>44313</v>
      </c>
      <c r="AE10" s="457">
        <v>44316</v>
      </c>
      <c r="AF10" s="457">
        <v>44335</v>
      </c>
      <c r="AG10" s="457">
        <v>44337</v>
      </c>
      <c r="AH10" s="457">
        <v>44341</v>
      </c>
      <c r="AI10" s="457">
        <v>44341</v>
      </c>
      <c r="AJ10" s="457">
        <v>44341</v>
      </c>
      <c r="AK10" s="457">
        <v>44341</v>
      </c>
      <c r="AL10" s="457">
        <v>44341</v>
      </c>
      <c r="AM10" s="457">
        <v>44350</v>
      </c>
      <c r="AN10" s="457">
        <v>44350</v>
      </c>
      <c r="AO10" s="457">
        <v>44350</v>
      </c>
      <c r="AP10" s="457">
        <v>44354</v>
      </c>
      <c r="AQ10" s="457">
        <v>44358</v>
      </c>
      <c r="AR10" s="457">
        <v>44364</v>
      </c>
      <c r="AS10" s="457">
        <v>44365</v>
      </c>
      <c r="AT10" s="457">
        <v>44368</v>
      </c>
      <c r="AU10" s="457">
        <v>44368</v>
      </c>
      <c r="AV10" s="457">
        <v>44368</v>
      </c>
      <c r="AW10" s="457">
        <v>44369</v>
      </c>
      <c r="AX10" s="457">
        <v>44370</v>
      </c>
      <c r="AY10" s="457">
        <v>44370</v>
      </c>
      <c r="AZ10" s="457">
        <v>44372</v>
      </c>
      <c r="BA10" s="457">
        <v>44375</v>
      </c>
      <c r="BB10" s="457">
        <v>44375</v>
      </c>
      <c r="BC10" s="457">
        <v>44383</v>
      </c>
      <c r="BD10" s="457">
        <v>44385</v>
      </c>
      <c r="BE10" s="457">
        <v>44390</v>
      </c>
      <c r="BF10" s="457">
        <v>44392</v>
      </c>
      <c r="BG10" s="457">
        <v>44397</v>
      </c>
      <c r="BH10" s="457">
        <v>44405</v>
      </c>
      <c r="BI10" s="457">
        <v>44412</v>
      </c>
      <c r="BJ10" s="457">
        <v>44412</v>
      </c>
      <c r="BK10" s="457">
        <v>44417</v>
      </c>
      <c r="BL10" s="457">
        <v>44427</v>
      </c>
      <c r="BM10" s="457">
        <v>44438</v>
      </c>
      <c r="BN10" s="457">
        <v>44445</v>
      </c>
      <c r="BO10" s="457">
        <v>44445</v>
      </c>
      <c r="BP10" s="465">
        <v>47848</v>
      </c>
      <c r="BQ10" s="406">
        <f ca="1">EOMONTH(TODAY(),0)</f>
        <v>44377</v>
      </c>
      <c r="BR10" s="406">
        <f ca="1">EOMONTH(EDATE(BQ10,1),0)</f>
        <v>44408</v>
      </c>
      <c r="BS10" s="406">
        <f t="shared" ref="BS10:CN10" ca="1" si="2">EOMONTH(EDATE(BR10,1),0)</f>
        <v>44439</v>
      </c>
      <c r="BT10" s="406">
        <f t="shared" ca="1" si="2"/>
        <v>44469</v>
      </c>
      <c r="BU10" s="406">
        <f t="shared" ca="1" si="2"/>
        <v>44500</v>
      </c>
      <c r="BV10" s="406">
        <f t="shared" ca="1" si="2"/>
        <v>44530</v>
      </c>
      <c r="BW10" s="406">
        <f t="shared" ca="1" si="2"/>
        <v>44561</v>
      </c>
      <c r="BX10" s="406">
        <f t="shared" ca="1" si="2"/>
        <v>44592</v>
      </c>
      <c r="BY10" s="406">
        <f t="shared" ca="1" si="2"/>
        <v>44620</v>
      </c>
      <c r="BZ10" s="406">
        <f t="shared" ca="1" si="2"/>
        <v>44651</v>
      </c>
      <c r="CA10" s="406">
        <f t="shared" ca="1" si="2"/>
        <v>44681</v>
      </c>
      <c r="CB10" s="406">
        <f t="shared" ca="1" si="2"/>
        <v>44712</v>
      </c>
      <c r="CC10" s="406">
        <f t="shared" ca="1" si="2"/>
        <v>44742</v>
      </c>
      <c r="CD10" s="406">
        <f t="shared" ca="1" si="2"/>
        <v>44773</v>
      </c>
      <c r="CE10" s="406">
        <f t="shared" ca="1" si="2"/>
        <v>44804</v>
      </c>
      <c r="CF10" s="406">
        <f t="shared" ca="1" si="2"/>
        <v>44834</v>
      </c>
      <c r="CG10" s="406">
        <f t="shared" ca="1" si="2"/>
        <v>44865</v>
      </c>
      <c r="CH10" s="406">
        <f t="shared" ca="1" si="2"/>
        <v>44895</v>
      </c>
      <c r="CI10" s="406">
        <f t="shared" ca="1" si="2"/>
        <v>44926</v>
      </c>
      <c r="CJ10" s="406">
        <f t="shared" ca="1" si="2"/>
        <v>44957</v>
      </c>
      <c r="CK10" s="406">
        <f t="shared" ca="1" si="2"/>
        <v>44985</v>
      </c>
      <c r="CL10" s="406">
        <f t="shared" ca="1" si="2"/>
        <v>45016</v>
      </c>
      <c r="CM10" s="406">
        <f t="shared" ca="1" si="2"/>
        <v>45046</v>
      </c>
      <c r="CN10" s="406">
        <f t="shared" ca="1" si="2"/>
        <v>45077</v>
      </c>
      <c r="CO10" s="322"/>
    </row>
    <row r="11" spans="1:93" s="75" customFormat="1" ht="14.25" customHeight="1" x14ac:dyDescent="0.2">
      <c r="A11" s="67"/>
      <c r="B11" s="68"/>
      <c r="C11" s="67"/>
      <c r="D11" s="69"/>
      <c r="E11" s="70"/>
      <c r="F11" s="326"/>
      <c r="G11" s="448"/>
      <c r="H11" s="71"/>
      <c r="I11" s="69"/>
      <c r="J11" s="54"/>
      <c r="K11" s="72" t="s">
        <v>32</v>
      </c>
      <c r="L11" s="72"/>
      <c r="M11" s="491" t="s">
        <v>30</v>
      </c>
      <c r="N11" s="73"/>
      <c r="O11" s="74" t="s">
        <v>27</v>
      </c>
      <c r="P11" s="74" t="s">
        <v>27</v>
      </c>
      <c r="Q11" s="74" t="s">
        <v>27</v>
      </c>
      <c r="R11" s="74" t="s">
        <v>27</v>
      </c>
      <c r="S11" s="74" t="s">
        <v>27</v>
      </c>
      <c r="T11" s="74" t="s">
        <v>27</v>
      </c>
      <c r="U11" s="74" t="s">
        <v>27</v>
      </c>
      <c r="V11" s="74" t="s">
        <v>27</v>
      </c>
      <c r="W11" s="74" t="s">
        <v>27</v>
      </c>
      <c r="X11" s="74" t="s">
        <v>27</v>
      </c>
      <c r="Y11" s="74" t="s">
        <v>27</v>
      </c>
      <c r="Z11" s="74" t="s">
        <v>27</v>
      </c>
      <c r="AA11" s="74" t="s">
        <v>27</v>
      </c>
      <c r="AB11" s="74" t="s">
        <v>27</v>
      </c>
      <c r="AC11" s="74" t="s">
        <v>27</v>
      </c>
      <c r="AD11" s="74" t="s">
        <v>27</v>
      </c>
      <c r="AE11" s="74" t="s">
        <v>27</v>
      </c>
      <c r="AF11" s="74" t="s">
        <v>27</v>
      </c>
      <c r="AG11" s="74" t="s">
        <v>27</v>
      </c>
      <c r="AH11" s="74" t="s">
        <v>27</v>
      </c>
      <c r="AI11" s="74" t="s">
        <v>27</v>
      </c>
      <c r="AJ11" s="74" t="s">
        <v>27</v>
      </c>
      <c r="AK11" s="74" t="s">
        <v>27</v>
      </c>
      <c r="AL11" s="74" t="s">
        <v>27</v>
      </c>
      <c r="AM11" s="74" t="s">
        <v>27</v>
      </c>
      <c r="AN11" s="74" t="s">
        <v>27</v>
      </c>
      <c r="AO11" s="74" t="s">
        <v>27</v>
      </c>
      <c r="AP11" s="74" t="s">
        <v>27</v>
      </c>
      <c r="AQ11" s="74" t="s">
        <v>27</v>
      </c>
      <c r="AR11" s="74" t="s">
        <v>27</v>
      </c>
      <c r="AS11" s="74" t="s">
        <v>27</v>
      </c>
      <c r="AT11" s="74" t="s">
        <v>23</v>
      </c>
      <c r="AU11" s="74" t="s">
        <v>23</v>
      </c>
      <c r="AV11" s="74" t="s">
        <v>27</v>
      </c>
      <c r="AW11" s="74" t="s">
        <v>23</v>
      </c>
      <c r="AX11" s="74" t="s">
        <v>27</v>
      </c>
      <c r="AY11" s="74" t="s">
        <v>27</v>
      </c>
      <c r="AZ11" s="74" t="s">
        <v>23</v>
      </c>
      <c r="BA11" s="74" t="s">
        <v>23</v>
      </c>
      <c r="BB11" s="74" t="s">
        <v>23</v>
      </c>
      <c r="BC11" s="74" t="s">
        <v>23</v>
      </c>
      <c r="BD11" s="74" t="s">
        <v>23</v>
      </c>
      <c r="BE11" s="74" t="s">
        <v>23</v>
      </c>
      <c r="BF11" s="74" t="s">
        <v>23</v>
      </c>
      <c r="BG11" s="74" t="s">
        <v>23</v>
      </c>
      <c r="BH11" s="74" t="s">
        <v>23</v>
      </c>
      <c r="BI11" s="74" t="s">
        <v>23</v>
      </c>
      <c r="BJ11" s="74" t="s">
        <v>23</v>
      </c>
      <c r="BK11" s="74" t="s">
        <v>23</v>
      </c>
      <c r="BL11" s="74" t="s">
        <v>23</v>
      </c>
      <c r="BM11" s="74" t="s">
        <v>23</v>
      </c>
      <c r="BN11" s="74" t="s">
        <v>23</v>
      </c>
      <c r="BO11" s="74" t="s">
        <v>23</v>
      </c>
      <c r="BP11" s="466"/>
      <c r="BQ11" s="401"/>
      <c r="BR11" s="401"/>
      <c r="BS11" s="401"/>
      <c r="BT11" s="401"/>
      <c r="BU11" s="401"/>
      <c r="BV11" s="401"/>
      <c r="BW11" s="401"/>
      <c r="BX11" s="401"/>
      <c r="BY11" s="401"/>
      <c r="BZ11" s="401"/>
      <c r="CA11" s="401"/>
      <c r="CB11" s="401"/>
      <c r="CC11" s="401"/>
      <c r="CD11" s="401"/>
      <c r="CE11" s="401"/>
      <c r="CF11" s="401"/>
      <c r="CG11" s="401"/>
      <c r="CH11" s="401"/>
      <c r="CI11" s="401"/>
      <c r="CJ11" s="401"/>
      <c r="CK11" s="401"/>
      <c r="CL11" s="401"/>
      <c r="CM11" s="401"/>
      <c r="CN11" s="401"/>
    </row>
    <row r="12" spans="1:93" s="396" customFormat="1" ht="75.75" customHeight="1" x14ac:dyDescent="0.35">
      <c r="A12" s="410"/>
      <c r="B12" s="411"/>
      <c r="C12" s="412"/>
      <c r="D12" s="393"/>
      <c r="E12" s="394"/>
      <c r="F12" s="394"/>
      <c r="G12" s="487">
        <f ca="1">TODAY()+7*J13</f>
        <v>44385</v>
      </c>
      <c r="H12" s="395"/>
      <c r="I12" s="488">
        <f ca="1">IF(COUNTIF(MAIN_stock_cible,"&lt;0")&lt;&gt;0,COUNTIF(MAIN_stock_cible,"&lt;0"),"")</f>
        <v>28</v>
      </c>
      <c r="L12" s="397"/>
      <c r="M12" s="490" t="s">
        <v>5</v>
      </c>
      <c r="N12" s="398"/>
      <c r="O12" s="458"/>
      <c r="P12" s="458"/>
      <c r="Q12" s="458"/>
      <c r="R12" s="458"/>
      <c r="S12" s="458"/>
      <c r="T12" s="458"/>
      <c r="U12" s="458"/>
      <c r="V12" s="458"/>
      <c r="W12" s="458"/>
      <c r="X12" s="458"/>
      <c r="Y12" s="458"/>
      <c r="Z12" s="458"/>
      <c r="AA12" s="458"/>
      <c r="AB12" s="458"/>
      <c r="AC12" s="458"/>
      <c r="AD12" s="458"/>
      <c r="AE12" s="458"/>
      <c r="AF12" s="458"/>
      <c r="AG12" s="458"/>
      <c r="AH12" s="458"/>
      <c r="AI12" s="458"/>
      <c r="AJ12" s="458"/>
      <c r="AK12" s="458"/>
      <c r="AL12" s="458"/>
      <c r="AM12" s="458"/>
      <c r="AN12" s="458"/>
      <c r="AO12" s="458"/>
      <c r="AP12" s="458"/>
      <c r="AQ12" s="458"/>
      <c r="AR12" s="458"/>
      <c r="AS12" s="458"/>
      <c r="AT12" s="458"/>
      <c r="AU12" s="458"/>
      <c r="AV12" s="458"/>
      <c r="AW12" s="458"/>
      <c r="AX12" s="458"/>
      <c r="AY12" s="458"/>
      <c r="AZ12" s="458"/>
      <c r="BA12" s="458"/>
      <c r="BB12" s="458"/>
      <c r="BC12" s="458"/>
      <c r="BD12" s="458"/>
      <c r="BE12" s="458"/>
      <c r="BF12" s="458"/>
      <c r="BG12" s="458"/>
      <c r="BH12" s="458"/>
      <c r="BI12" s="458"/>
      <c r="BJ12" s="458"/>
      <c r="BK12" s="458"/>
      <c r="BL12" s="458"/>
      <c r="BM12" s="458"/>
      <c r="BN12" s="458"/>
      <c r="BO12" s="458"/>
      <c r="BP12" s="467" t="s">
        <v>65</v>
      </c>
      <c r="BQ12" s="402"/>
      <c r="BR12" s="402"/>
      <c r="BS12" s="402"/>
      <c r="BT12" s="402"/>
      <c r="BU12" s="402"/>
      <c r="BV12" s="402"/>
      <c r="BW12" s="402"/>
      <c r="BX12" s="402"/>
      <c r="BY12" s="402"/>
      <c r="BZ12" s="402"/>
      <c r="CA12" s="402"/>
      <c r="CB12" s="402"/>
      <c r="CC12" s="402"/>
      <c r="CD12" s="402"/>
      <c r="CE12" s="402"/>
      <c r="CF12" s="402"/>
      <c r="CG12" s="402"/>
      <c r="CH12" s="402"/>
      <c r="CI12" s="402"/>
      <c r="CJ12" s="402"/>
      <c r="CK12" s="402"/>
      <c r="CL12" s="402"/>
      <c r="CM12" s="402"/>
      <c r="CN12" s="402"/>
    </row>
    <row r="13" spans="1:93" s="84" customFormat="1" ht="43.5" customHeight="1" x14ac:dyDescent="0.25">
      <c r="A13" s="407" t="s">
        <v>8</v>
      </c>
      <c r="B13" s="408" t="s">
        <v>9</v>
      </c>
      <c r="C13" s="409" t="s">
        <v>5</v>
      </c>
      <c r="D13" s="78" t="s">
        <v>20</v>
      </c>
      <c r="E13" s="79" t="s">
        <v>149</v>
      </c>
      <c r="F13" s="79" t="s">
        <v>6</v>
      </c>
      <c r="G13" s="78" t="s">
        <v>7</v>
      </c>
      <c r="H13" s="80" t="s">
        <v>69</v>
      </c>
      <c r="I13" s="78" t="s">
        <v>83</v>
      </c>
      <c r="J13" s="81">
        <v>2</v>
      </c>
      <c r="K13" s="80" t="s">
        <v>41</v>
      </c>
      <c r="L13" s="82" t="s">
        <v>44</v>
      </c>
      <c r="M13" s="495" t="s">
        <v>45</v>
      </c>
      <c r="N13" s="83"/>
      <c r="O13" s="489">
        <f t="shared" ref="O13:AT13" si="3">SUM(O14:O216)</f>
        <v>-12</v>
      </c>
      <c r="P13" s="489">
        <f t="shared" si="3"/>
        <v>-1</v>
      </c>
      <c r="Q13" s="489">
        <f t="shared" si="3"/>
        <v>490</v>
      </c>
      <c r="R13" s="489">
        <f t="shared" si="3"/>
        <v>-24</v>
      </c>
      <c r="S13" s="489">
        <f t="shared" si="3"/>
        <v>1070</v>
      </c>
      <c r="T13" s="489">
        <f t="shared" si="3"/>
        <v>-417</v>
      </c>
      <c r="U13" s="489">
        <f t="shared" si="3"/>
        <v>-32.5</v>
      </c>
      <c r="V13" s="489">
        <f t="shared" si="3"/>
        <v>-8</v>
      </c>
      <c r="W13" s="489">
        <f t="shared" si="3"/>
        <v>-494</v>
      </c>
      <c r="X13" s="489">
        <f t="shared" si="3"/>
        <v>1830</v>
      </c>
      <c r="Y13" s="489">
        <f t="shared" si="3"/>
        <v>160</v>
      </c>
      <c r="Z13" s="489">
        <f t="shared" si="3"/>
        <v>-23</v>
      </c>
      <c r="AA13" s="489">
        <f t="shared" si="3"/>
        <v>-143</v>
      </c>
      <c r="AB13" s="489">
        <f t="shared" si="3"/>
        <v>-30</v>
      </c>
      <c r="AC13" s="489">
        <f t="shared" si="3"/>
        <v>-20.5</v>
      </c>
      <c r="AD13" s="489">
        <f t="shared" si="3"/>
        <v>-137.5</v>
      </c>
      <c r="AE13" s="489">
        <f t="shared" si="3"/>
        <v>2850</v>
      </c>
      <c r="AF13" s="489">
        <f t="shared" si="3"/>
        <v>-452.5</v>
      </c>
      <c r="AG13" s="489">
        <f t="shared" si="3"/>
        <v>1500</v>
      </c>
      <c r="AH13" s="489">
        <f t="shared" si="3"/>
        <v>-425</v>
      </c>
      <c r="AI13" s="489">
        <f t="shared" si="3"/>
        <v>0</v>
      </c>
      <c r="AJ13" s="489">
        <f t="shared" si="3"/>
        <v>0</v>
      </c>
      <c r="AK13" s="489">
        <f t="shared" si="3"/>
        <v>-42</v>
      </c>
      <c r="AL13" s="489">
        <f t="shared" si="3"/>
        <v>329</v>
      </c>
      <c r="AM13" s="489">
        <f t="shared" si="3"/>
        <v>-1512.75</v>
      </c>
      <c r="AN13" s="489">
        <f t="shared" si="3"/>
        <v>420</v>
      </c>
      <c r="AO13" s="489">
        <f t="shared" si="3"/>
        <v>70</v>
      </c>
      <c r="AP13" s="489">
        <f t="shared" si="3"/>
        <v>-45</v>
      </c>
      <c r="AQ13" s="489">
        <f t="shared" si="3"/>
        <v>-20</v>
      </c>
      <c r="AR13" s="489">
        <f t="shared" si="3"/>
        <v>-7.75</v>
      </c>
      <c r="AS13" s="489">
        <f t="shared" si="3"/>
        <v>268.5</v>
      </c>
      <c r="AT13" s="489">
        <f t="shared" si="3"/>
        <v>-10.6</v>
      </c>
      <c r="AU13" s="489">
        <f t="shared" ref="AU13:BZ13" si="4">SUM(AU14:AU216)</f>
        <v>250</v>
      </c>
      <c r="AV13" s="489">
        <f t="shared" si="4"/>
        <v>-43</v>
      </c>
      <c r="AW13" s="489">
        <f t="shared" si="4"/>
        <v>60</v>
      </c>
      <c r="AX13" s="489">
        <f t="shared" si="4"/>
        <v>-896.5</v>
      </c>
      <c r="AY13" s="489">
        <f t="shared" si="4"/>
        <v>4</v>
      </c>
      <c r="AZ13" s="489">
        <f t="shared" si="4"/>
        <v>-1848</v>
      </c>
      <c r="BA13" s="489">
        <f t="shared" si="4"/>
        <v>-360.5</v>
      </c>
      <c r="BB13" s="489">
        <f t="shared" si="4"/>
        <v>508</v>
      </c>
      <c r="BC13" s="489">
        <f t="shared" si="4"/>
        <v>2168</v>
      </c>
      <c r="BD13" s="489">
        <f t="shared" si="4"/>
        <v>-2108.25</v>
      </c>
      <c r="BE13" s="489">
        <f t="shared" si="4"/>
        <v>-53</v>
      </c>
      <c r="BF13" s="489">
        <f t="shared" si="4"/>
        <v>295</v>
      </c>
      <c r="BG13" s="489">
        <f t="shared" si="4"/>
        <v>-491.5</v>
      </c>
      <c r="BH13" s="489">
        <f t="shared" si="4"/>
        <v>-491.5</v>
      </c>
      <c r="BI13" s="489">
        <f t="shared" si="4"/>
        <v>-607.75</v>
      </c>
      <c r="BJ13" s="489">
        <f t="shared" si="4"/>
        <v>-948.25</v>
      </c>
      <c r="BK13" s="489">
        <f t="shared" si="4"/>
        <v>-491.5</v>
      </c>
      <c r="BL13" s="489">
        <f t="shared" si="4"/>
        <v>-192.5</v>
      </c>
      <c r="BM13" s="489">
        <f t="shared" si="4"/>
        <v>-1683.25</v>
      </c>
      <c r="BN13" s="489">
        <f t="shared" si="4"/>
        <v>-378.5</v>
      </c>
      <c r="BO13" s="489">
        <f t="shared" si="4"/>
        <v>105</v>
      </c>
      <c r="BP13" s="468"/>
      <c r="BQ13" s="392">
        <f t="shared" ref="BQ13:CN13" ca="1" si="5">SUM(BQ14:BQ497)</f>
        <v>0</v>
      </c>
      <c r="BR13" s="392">
        <f t="shared" ca="1" si="5"/>
        <v>0</v>
      </c>
      <c r="BS13" s="392">
        <f t="shared" ca="1" si="5"/>
        <v>0</v>
      </c>
      <c r="BT13" s="392">
        <f t="shared" ca="1" si="5"/>
        <v>0</v>
      </c>
      <c r="BU13" s="392">
        <f t="shared" ca="1" si="5"/>
        <v>0</v>
      </c>
      <c r="BV13" s="392">
        <f t="shared" ca="1" si="5"/>
        <v>0</v>
      </c>
      <c r="BW13" s="392">
        <f t="shared" ca="1" si="5"/>
        <v>0</v>
      </c>
      <c r="BX13" s="392">
        <f t="shared" ca="1" si="5"/>
        <v>0</v>
      </c>
      <c r="BY13" s="392">
        <f t="shared" ca="1" si="5"/>
        <v>0</v>
      </c>
      <c r="BZ13" s="392">
        <f t="shared" ca="1" si="5"/>
        <v>0</v>
      </c>
      <c r="CA13" s="392">
        <f t="shared" ca="1" si="5"/>
        <v>0</v>
      </c>
      <c r="CB13" s="392">
        <f t="shared" ca="1" si="5"/>
        <v>0</v>
      </c>
      <c r="CC13" s="392">
        <f t="shared" ca="1" si="5"/>
        <v>0</v>
      </c>
      <c r="CD13" s="392">
        <f t="shared" ca="1" si="5"/>
        <v>0</v>
      </c>
      <c r="CE13" s="392">
        <f t="shared" ca="1" si="5"/>
        <v>0</v>
      </c>
      <c r="CF13" s="392">
        <f t="shared" ca="1" si="5"/>
        <v>0</v>
      </c>
      <c r="CG13" s="392">
        <f t="shared" ca="1" si="5"/>
        <v>0</v>
      </c>
      <c r="CH13" s="392">
        <f t="shared" ca="1" si="5"/>
        <v>0</v>
      </c>
      <c r="CI13" s="392">
        <f t="shared" ca="1" si="5"/>
        <v>0</v>
      </c>
      <c r="CJ13" s="392">
        <f t="shared" ca="1" si="5"/>
        <v>0</v>
      </c>
      <c r="CK13" s="392">
        <f t="shared" ca="1" si="5"/>
        <v>0</v>
      </c>
      <c r="CL13" s="392">
        <f t="shared" ca="1" si="5"/>
        <v>0</v>
      </c>
      <c r="CM13" s="392">
        <f t="shared" ca="1" si="5"/>
        <v>0</v>
      </c>
      <c r="CN13" s="392">
        <f t="shared" ca="1" si="5"/>
        <v>0</v>
      </c>
    </row>
    <row r="14" spans="1:93" ht="15" customHeight="1" x14ac:dyDescent="0.2">
      <c r="A14" s="85">
        <v>64.08</v>
      </c>
      <c r="B14" s="86">
        <f t="shared" ref="B14:B21" si="6">M14*A14</f>
        <v>0</v>
      </c>
      <c r="C14" s="87"/>
      <c r="D14" s="88"/>
      <c r="E14" s="88"/>
      <c r="F14" s="327"/>
      <c r="G14" s="89"/>
      <c r="H14" s="211"/>
      <c r="I14" s="89"/>
      <c r="J14" s="318">
        <f t="shared" ref="J14:J77" ca="1" si="7">M14+SUMIFS(O14:BP14,oui_non,"Non",MAIN_Mouv,"Sortie",MAIN_dateBesoin,"&lt;"&amp;TODAY()+7*$J$13)+SUMIFS(O14:BP14,oui_non,"Non",MAIN_Mouv,"Entrée",MAIN_dateBesoin,"&lt;"&amp;TODAY()+7*$J$13)+SUMIF(peremption_date,"&lt;"&amp;TODAY()+7*$J$13,BQ14:CN14)</f>
        <v>-1</v>
      </c>
      <c r="K14" s="90"/>
      <c r="L14" s="91">
        <v>18</v>
      </c>
      <c r="M14" s="391">
        <f t="shared" ref="M14:M77" si="8">SUMIF(stock_bruts_ref,$E14,stock_bruts_qte)</f>
        <v>0</v>
      </c>
      <c r="N14" s="92"/>
      <c r="O14" s="93"/>
      <c r="P14" s="93"/>
      <c r="Q14" s="94"/>
      <c r="R14" s="93"/>
      <c r="S14" s="94"/>
      <c r="T14" s="94">
        <v>-1</v>
      </c>
      <c r="U14" s="94"/>
      <c r="V14" s="93"/>
      <c r="W14" s="94">
        <v>-1</v>
      </c>
      <c r="X14" s="94"/>
      <c r="Y14" s="94"/>
      <c r="Z14" s="94"/>
      <c r="AA14" s="94"/>
      <c r="AB14" s="94"/>
      <c r="AC14" s="94"/>
      <c r="AD14" s="94"/>
      <c r="AE14" s="94"/>
      <c r="AF14" s="94">
        <v>-0.5</v>
      </c>
      <c r="AG14" s="94"/>
      <c r="AH14" s="94"/>
      <c r="AI14" s="95"/>
      <c r="AJ14" s="95"/>
      <c r="AK14" s="94"/>
      <c r="AL14" s="94"/>
      <c r="AM14" s="94">
        <v>-0.5</v>
      </c>
      <c r="AN14" s="94"/>
      <c r="AO14" s="94"/>
      <c r="AP14" s="94"/>
      <c r="AQ14" s="95"/>
      <c r="AR14" s="95"/>
      <c r="AS14" s="400"/>
      <c r="AT14" s="95"/>
      <c r="AU14" s="94"/>
      <c r="AV14" s="95"/>
      <c r="AW14" s="95"/>
      <c r="AX14" s="95">
        <v>-0.5</v>
      </c>
      <c r="AY14" s="95"/>
      <c r="AZ14" s="94">
        <v>-0.5</v>
      </c>
      <c r="BA14" s="94">
        <v>-0.5</v>
      </c>
      <c r="BB14" s="95"/>
      <c r="BC14" s="95"/>
      <c r="BD14" s="94">
        <v>-0.5</v>
      </c>
      <c r="BE14" s="94"/>
      <c r="BF14" s="94"/>
      <c r="BG14" s="94">
        <v>-0.5</v>
      </c>
      <c r="BH14" s="94">
        <v>-0.5</v>
      </c>
      <c r="BI14" s="94">
        <v>-0.5</v>
      </c>
      <c r="BJ14" s="94">
        <v>-0.5</v>
      </c>
      <c r="BK14" s="94">
        <v>-0.5</v>
      </c>
      <c r="BL14" s="94">
        <v>-0.5</v>
      </c>
      <c r="BM14" s="94">
        <v>-0.5</v>
      </c>
      <c r="BN14" s="95">
        <v>-0.5</v>
      </c>
      <c r="BO14" s="94"/>
      <c r="BP14" s="469"/>
      <c r="BQ14" s="403">
        <f t="shared" ref="BQ14:BZ23" ca="1" si="9">-1*SUMIFS(stock_bruts_qte,stock_bruts_ref,$E14,stock_bruts_date,BQ$10)</f>
        <v>0</v>
      </c>
      <c r="BR14" s="403">
        <f t="shared" ca="1" si="9"/>
        <v>0</v>
      </c>
      <c r="BS14" s="403">
        <f t="shared" ca="1" si="9"/>
        <v>0</v>
      </c>
      <c r="BT14" s="403">
        <f t="shared" ca="1" si="9"/>
        <v>0</v>
      </c>
      <c r="BU14" s="403">
        <f t="shared" ca="1" si="9"/>
        <v>0</v>
      </c>
      <c r="BV14" s="403">
        <f t="shared" ca="1" si="9"/>
        <v>0</v>
      </c>
      <c r="BW14" s="403">
        <f t="shared" ca="1" si="9"/>
        <v>0</v>
      </c>
      <c r="BX14" s="403">
        <f t="shared" ca="1" si="9"/>
        <v>0</v>
      </c>
      <c r="BY14" s="403">
        <f t="shared" ca="1" si="9"/>
        <v>0</v>
      </c>
      <c r="BZ14" s="403">
        <f t="shared" ca="1" si="9"/>
        <v>0</v>
      </c>
      <c r="CA14" s="403">
        <f t="shared" ref="CA14:CJ23" ca="1" si="10">-1*SUMIFS(stock_bruts_qte,stock_bruts_ref,$E14,stock_bruts_date,CA$10)</f>
        <v>0</v>
      </c>
      <c r="CB14" s="403">
        <f t="shared" ca="1" si="10"/>
        <v>0</v>
      </c>
      <c r="CC14" s="403">
        <f t="shared" ca="1" si="10"/>
        <v>0</v>
      </c>
      <c r="CD14" s="403">
        <f t="shared" ca="1" si="10"/>
        <v>0</v>
      </c>
      <c r="CE14" s="403">
        <f t="shared" ca="1" si="10"/>
        <v>0</v>
      </c>
      <c r="CF14" s="403">
        <f t="shared" ca="1" si="10"/>
        <v>0</v>
      </c>
      <c r="CG14" s="403">
        <f t="shared" ca="1" si="10"/>
        <v>0</v>
      </c>
      <c r="CH14" s="403">
        <f t="shared" ca="1" si="10"/>
        <v>0</v>
      </c>
      <c r="CI14" s="403">
        <f t="shared" ca="1" si="10"/>
        <v>0</v>
      </c>
      <c r="CJ14" s="403">
        <f t="shared" ca="1" si="10"/>
        <v>0</v>
      </c>
      <c r="CK14" s="403">
        <f t="shared" ref="CK14:CN23" ca="1" si="11">-1*SUMIFS(stock_bruts_qte,stock_bruts_ref,$E14,stock_bruts_date,CK$10)</f>
        <v>0</v>
      </c>
      <c r="CL14" s="403">
        <f t="shared" ca="1" si="11"/>
        <v>0</v>
      </c>
      <c r="CM14" s="403">
        <f t="shared" ca="1" si="11"/>
        <v>0</v>
      </c>
      <c r="CN14" s="403">
        <f t="shared" ca="1" si="11"/>
        <v>0</v>
      </c>
    </row>
    <row r="15" spans="1:93" ht="15" customHeight="1" x14ac:dyDescent="0.2">
      <c r="A15" s="85">
        <v>10.61</v>
      </c>
      <c r="B15" s="86">
        <f t="shared" si="6"/>
        <v>0</v>
      </c>
      <c r="C15" s="87"/>
      <c r="D15" s="88"/>
      <c r="E15" s="88"/>
      <c r="F15" s="327"/>
      <c r="G15" s="96"/>
      <c r="H15" s="211"/>
      <c r="I15" s="96"/>
      <c r="J15" s="318">
        <f t="shared" ca="1" si="7"/>
        <v>0</v>
      </c>
      <c r="K15" s="97"/>
      <c r="L15" s="91">
        <v>100</v>
      </c>
      <c r="M15" s="391">
        <f t="shared" si="8"/>
        <v>0</v>
      </c>
      <c r="N15" s="92"/>
      <c r="O15" s="93"/>
      <c r="P15" s="93"/>
      <c r="Q15" s="94"/>
      <c r="R15" s="93"/>
      <c r="S15" s="94"/>
      <c r="T15" s="94"/>
      <c r="U15" s="94"/>
      <c r="V15" s="93"/>
      <c r="W15" s="94"/>
      <c r="X15" s="94">
        <v>120</v>
      </c>
      <c r="Y15" s="94"/>
      <c r="Z15" s="94"/>
      <c r="AA15" s="94"/>
      <c r="AB15" s="94"/>
      <c r="AC15" s="94"/>
      <c r="AD15" s="94"/>
      <c r="AE15" s="94"/>
      <c r="AF15" s="94"/>
      <c r="AG15" s="94"/>
      <c r="AH15" s="94"/>
      <c r="AI15" s="95"/>
      <c r="AJ15" s="95"/>
      <c r="AK15" s="94">
        <v>-20</v>
      </c>
      <c r="AL15" s="94"/>
      <c r="AM15" s="94"/>
      <c r="AN15" s="94"/>
      <c r="AO15" s="94"/>
      <c r="AP15" s="94"/>
      <c r="AQ15" s="95"/>
      <c r="AR15" s="95"/>
      <c r="AS15" s="400"/>
      <c r="AT15" s="95"/>
      <c r="AU15" s="94"/>
      <c r="AV15" s="95"/>
      <c r="AW15" s="95"/>
      <c r="AX15" s="95"/>
      <c r="AY15" s="95"/>
      <c r="AZ15" s="94"/>
      <c r="BA15" s="94"/>
      <c r="BB15" s="95"/>
      <c r="BC15" s="95"/>
      <c r="BD15" s="94"/>
      <c r="BE15" s="94"/>
      <c r="BF15" s="94"/>
      <c r="BG15" s="94"/>
      <c r="BH15" s="94"/>
      <c r="BI15" s="94"/>
      <c r="BJ15" s="94"/>
      <c r="BK15" s="94"/>
      <c r="BL15" s="94"/>
      <c r="BM15" s="94"/>
      <c r="BN15" s="95"/>
      <c r="BO15" s="94"/>
      <c r="BP15" s="469"/>
      <c r="BQ15" s="403">
        <f t="shared" ca="1" si="9"/>
        <v>0</v>
      </c>
      <c r="BR15" s="403">
        <f t="shared" ca="1" si="9"/>
        <v>0</v>
      </c>
      <c r="BS15" s="403">
        <f t="shared" ca="1" si="9"/>
        <v>0</v>
      </c>
      <c r="BT15" s="403">
        <f t="shared" ca="1" si="9"/>
        <v>0</v>
      </c>
      <c r="BU15" s="403">
        <f t="shared" ca="1" si="9"/>
        <v>0</v>
      </c>
      <c r="BV15" s="403">
        <f t="shared" ca="1" si="9"/>
        <v>0</v>
      </c>
      <c r="BW15" s="403">
        <f t="shared" ca="1" si="9"/>
        <v>0</v>
      </c>
      <c r="BX15" s="403">
        <f t="shared" ca="1" si="9"/>
        <v>0</v>
      </c>
      <c r="BY15" s="403">
        <f t="shared" ca="1" si="9"/>
        <v>0</v>
      </c>
      <c r="BZ15" s="403">
        <f t="shared" ca="1" si="9"/>
        <v>0</v>
      </c>
      <c r="CA15" s="403">
        <f t="shared" ca="1" si="10"/>
        <v>0</v>
      </c>
      <c r="CB15" s="403">
        <f t="shared" ca="1" si="10"/>
        <v>0</v>
      </c>
      <c r="CC15" s="403">
        <f t="shared" ca="1" si="10"/>
        <v>0</v>
      </c>
      <c r="CD15" s="403">
        <f t="shared" ca="1" si="10"/>
        <v>0</v>
      </c>
      <c r="CE15" s="403">
        <f t="shared" ca="1" si="10"/>
        <v>0</v>
      </c>
      <c r="CF15" s="403">
        <f t="shared" ca="1" si="10"/>
        <v>0</v>
      </c>
      <c r="CG15" s="403">
        <f t="shared" ca="1" si="10"/>
        <v>0</v>
      </c>
      <c r="CH15" s="403">
        <f t="shared" ca="1" si="10"/>
        <v>0</v>
      </c>
      <c r="CI15" s="403">
        <f t="shared" ca="1" si="10"/>
        <v>0</v>
      </c>
      <c r="CJ15" s="403">
        <f t="shared" ca="1" si="10"/>
        <v>0</v>
      </c>
      <c r="CK15" s="403">
        <f t="shared" ca="1" si="11"/>
        <v>0</v>
      </c>
      <c r="CL15" s="403">
        <f t="shared" ca="1" si="11"/>
        <v>0</v>
      </c>
      <c r="CM15" s="403">
        <f t="shared" ca="1" si="11"/>
        <v>0</v>
      </c>
      <c r="CN15" s="403">
        <f t="shared" ca="1" si="11"/>
        <v>0</v>
      </c>
    </row>
    <row r="16" spans="1:93" ht="15" customHeight="1" x14ac:dyDescent="0.2">
      <c r="A16" s="85">
        <v>7.66</v>
      </c>
      <c r="B16" s="86">
        <f t="shared" si="6"/>
        <v>0</v>
      </c>
      <c r="C16" s="87"/>
      <c r="D16" s="88"/>
      <c r="E16" s="98"/>
      <c r="F16" s="327"/>
      <c r="G16" s="99"/>
      <c r="H16" s="211"/>
      <c r="I16" s="96"/>
      <c r="J16" s="318">
        <f t="shared" ca="1" si="7"/>
        <v>-950</v>
      </c>
      <c r="K16" s="97"/>
      <c r="L16" s="91">
        <v>3610</v>
      </c>
      <c r="M16" s="391">
        <f t="shared" si="8"/>
        <v>0</v>
      </c>
      <c r="N16" s="92"/>
      <c r="O16" s="93"/>
      <c r="P16" s="93"/>
      <c r="Q16" s="94"/>
      <c r="R16" s="93"/>
      <c r="S16" s="94"/>
      <c r="T16" s="94"/>
      <c r="U16" s="94"/>
      <c r="V16" s="93"/>
      <c r="W16" s="94"/>
      <c r="X16" s="94">
        <v>1710</v>
      </c>
      <c r="Y16" s="94"/>
      <c r="Z16" s="94"/>
      <c r="AA16" s="94"/>
      <c r="AB16" s="94"/>
      <c r="AC16" s="94"/>
      <c r="AD16" s="94"/>
      <c r="AE16" s="94">
        <v>2850</v>
      </c>
      <c r="AF16" s="94"/>
      <c r="AG16" s="94"/>
      <c r="AH16" s="94"/>
      <c r="AI16" s="95"/>
      <c r="AJ16" s="95"/>
      <c r="AK16" s="94"/>
      <c r="AL16" s="94"/>
      <c r="AM16" s="94">
        <v>-950</v>
      </c>
      <c r="AN16" s="94"/>
      <c r="AO16" s="94"/>
      <c r="AP16" s="94"/>
      <c r="AQ16" s="95"/>
      <c r="AR16" s="95"/>
      <c r="AS16" s="400"/>
      <c r="AT16" s="95"/>
      <c r="AU16" s="94"/>
      <c r="AV16" s="95"/>
      <c r="AW16" s="95"/>
      <c r="AX16" s="95"/>
      <c r="AY16" s="95"/>
      <c r="AZ16" s="94">
        <v>-950</v>
      </c>
      <c r="BA16" s="94"/>
      <c r="BB16" s="95"/>
      <c r="BC16" s="95"/>
      <c r="BD16" s="94">
        <v>-950</v>
      </c>
      <c r="BE16" s="94"/>
      <c r="BF16" s="94"/>
      <c r="BG16" s="94"/>
      <c r="BH16" s="94"/>
      <c r="BI16" s="94"/>
      <c r="BJ16" s="94"/>
      <c r="BK16" s="94"/>
      <c r="BL16" s="94"/>
      <c r="BM16" s="94">
        <v>-950</v>
      </c>
      <c r="BN16" s="95"/>
      <c r="BO16" s="94"/>
      <c r="BP16" s="469"/>
      <c r="BQ16" s="403">
        <f t="shared" ca="1" si="9"/>
        <v>0</v>
      </c>
      <c r="BR16" s="403">
        <f t="shared" ca="1" si="9"/>
        <v>0</v>
      </c>
      <c r="BS16" s="403">
        <f t="shared" ca="1" si="9"/>
        <v>0</v>
      </c>
      <c r="BT16" s="403">
        <f t="shared" ca="1" si="9"/>
        <v>0</v>
      </c>
      <c r="BU16" s="403">
        <f t="shared" ca="1" si="9"/>
        <v>0</v>
      </c>
      <c r="BV16" s="403">
        <f t="shared" ca="1" si="9"/>
        <v>0</v>
      </c>
      <c r="BW16" s="403">
        <f t="shared" ca="1" si="9"/>
        <v>0</v>
      </c>
      <c r="BX16" s="403">
        <f t="shared" ca="1" si="9"/>
        <v>0</v>
      </c>
      <c r="BY16" s="403">
        <f t="shared" ca="1" si="9"/>
        <v>0</v>
      </c>
      <c r="BZ16" s="403">
        <f t="shared" ca="1" si="9"/>
        <v>0</v>
      </c>
      <c r="CA16" s="403">
        <f t="shared" ca="1" si="10"/>
        <v>0</v>
      </c>
      <c r="CB16" s="403">
        <f t="shared" ca="1" si="10"/>
        <v>0</v>
      </c>
      <c r="CC16" s="403">
        <f t="shared" ca="1" si="10"/>
        <v>0</v>
      </c>
      <c r="CD16" s="403">
        <f t="shared" ca="1" si="10"/>
        <v>0</v>
      </c>
      <c r="CE16" s="403">
        <f t="shared" ca="1" si="10"/>
        <v>0</v>
      </c>
      <c r="CF16" s="403">
        <f t="shared" ca="1" si="10"/>
        <v>0</v>
      </c>
      <c r="CG16" s="403">
        <f t="shared" ca="1" si="10"/>
        <v>0</v>
      </c>
      <c r="CH16" s="403">
        <f t="shared" ca="1" si="10"/>
        <v>0</v>
      </c>
      <c r="CI16" s="403">
        <f t="shared" ca="1" si="10"/>
        <v>0</v>
      </c>
      <c r="CJ16" s="403">
        <f t="shared" ca="1" si="10"/>
        <v>0</v>
      </c>
      <c r="CK16" s="403">
        <f t="shared" ca="1" si="11"/>
        <v>0</v>
      </c>
      <c r="CL16" s="403">
        <f t="shared" ca="1" si="11"/>
        <v>0</v>
      </c>
      <c r="CM16" s="403">
        <f t="shared" ca="1" si="11"/>
        <v>0</v>
      </c>
      <c r="CN16" s="403">
        <f t="shared" ca="1" si="11"/>
        <v>0</v>
      </c>
    </row>
    <row r="17" spans="1:92" ht="15" customHeight="1" x14ac:dyDescent="0.2">
      <c r="A17" s="85">
        <v>0.56000000000000005</v>
      </c>
      <c r="B17" s="86">
        <f t="shared" si="6"/>
        <v>0</v>
      </c>
      <c r="C17" s="87"/>
      <c r="D17" s="88"/>
      <c r="E17" s="88"/>
      <c r="F17" s="327"/>
      <c r="G17" s="89"/>
      <c r="H17" s="211"/>
      <c r="I17" s="89"/>
      <c r="J17" s="318">
        <f t="shared" ca="1" si="7"/>
        <v>0</v>
      </c>
      <c r="K17" s="97"/>
      <c r="L17" s="91">
        <v>20</v>
      </c>
      <c r="M17" s="391">
        <f t="shared" si="8"/>
        <v>0</v>
      </c>
      <c r="N17" s="92"/>
      <c r="O17" s="93"/>
      <c r="P17" s="93"/>
      <c r="Q17" s="94"/>
      <c r="R17" s="93"/>
      <c r="S17" s="94"/>
      <c r="T17" s="94"/>
      <c r="U17" s="94"/>
      <c r="V17" s="93"/>
      <c r="W17" s="94"/>
      <c r="X17" s="94"/>
      <c r="Y17" s="94"/>
      <c r="Z17" s="94"/>
      <c r="AA17" s="94"/>
      <c r="AB17" s="94"/>
      <c r="AC17" s="94"/>
      <c r="AD17" s="94"/>
      <c r="AE17" s="94"/>
      <c r="AF17" s="94"/>
      <c r="AG17" s="94"/>
      <c r="AH17" s="94"/>
      <c r="AI17" s="95"/>
      <c r="AJ17" s="95"/>
      <c r="AK17" s="94"/>
      <c r="AL17" s="94"/>
      <c r="AM17" s="94"/>
      <c r="AN17" s="94"/>
      <c r="AO17" s="94"/>
      <c r="AP17" s="94"/>
      <c r="AQ17" s="95"/>
      <c r="AR17" s="95"/>
      <c r="AS17" s="400"/>
      <c r="AT17" s="95"/>
      <c r="AU17" s="94"/>
      <c r="AV17" s="95"/>
      <c r="AW17" s="95"/>
      <c r="AX17" s="95"/>
      <c r="AY17" s="95"/>
      <c r="AZ17" s="94"/>
      <c r="BA17" s="94"/>
      <c r="BB17" s="95"/>
      <c r="BC17" s="95"/>
      <c r="BD17" s="94"/>
      <c r="BE17" s="94"/>
      <c r="BF17" s="94"/>
      <c r="BG17" s="94"/>
      <c r="BH17" s="94"/>
      <c r="BI17" s="94"/>
      <c r="BJ17" s="94"/>
      <c r="BK17" s="94"/>
      <c r="BL17" s="94"/>
      <c r="BM17" s="94"/>
      <c r="BN17" s="95"/>
      <c r="BO17" s="94"/>
      <c r="BP17" s="469"/>
      <c r="BQ17" s="403">
        <f t="shared" ca="1" si="9"/>
        <v>0</v>
      </c>
      <c r="BR17" s="403">
        <f t="shared" ca="1" si="9"/>
        <v>0</v>
      </c>
      <c r="BS17" s="403">
        <f t="shared" ca="1" si="9"/>
        <v>0</v>
      </c>
      <c r="BT17" s="403">
        <f t="shared" ca="1" si="9"/>
        <v>0</v>
      </c>
      <c r="BU17" s="403">
        <f t="shared" ca="1" si="9"/>
        <v>0</v>
      </c>
      <c r="BV17" s="403">
        <f t="shared" ca="1" si="9"/>
        <v>0</v>
      </c>
      <c r="BW17" s="403">
        <f t="shared" ca="1" si="9"/>
        <v>0</v>
      </c>
      <c r="BX17" s="403">
        <f t="shared" ca="1" si="9"/>
        <v>0</v>
      </c>
      <c r="BY17" s="403">
        <f t="shared" ca="1" si="9"/>
        <v>0</v>
      </c>
      <c r="BZ17" s="403">
        <f t="shared" ca="1" si="9"/>
        <v>0</v>
      </c>
      <c r="CA17" s="403">
        <f t="shared" ca="1" si="10"/>
        <v>0</v>
      </c>
      <c r="CB17" s="403">
        <f t="shared" ca="1" si="10"/>
        <v>0</v>
      </c>
      <c r="CC17" s="403">
        <f t="shared" ca="1" si="10"/>
        <v>0</v>
      </c>
      <c r="CD17" s="403">
        <f t="shared" ca="1" si="10"/>
        <v>0</v>
      </c>
      <c r="CE17" s="403">
        <f t="shared" ca="1" si="10"/>
        <v>0</v>
      </c>
      <c r="CF17" s="403">
        <f t="shared" ca="1" si="10"/>
        <v>0</v>
      </c>
      <c r="CG17" s="403">
        <f t="shared" ca="1" si="10"/>
        <v>0</v>
      </c>
      <c r="CH17" s="403">
        <f t="shared" ca="1" si="10"/>
        <v>0</v>
      </c>
      <c r="CI17" s="403">
        <f t="shared" ca="1" si="10"/>
        <v>0</v>
      </c>
      <c r="CJ17" s="403">
        <f t="shared" ca="1" si="10"/>
        <v>0</v>
      </c>
      <c r="CK17" s="403">
        <f t="shared" ca="1" si="11"/>
        <v>0</v>
      </c>
      <c r="CL17" s="403">
        <f t="shared" ca="1" si="11"/>
        <v>0</v>
      </c>
      <c r="CM17" s="403">
        <f t="shared" ca="1" si="11"/>
        <v>0</v>
      </c>
      <c r="CN17" s="403">
        <f t="shared" ca="1" si="11"/>
        <v>0</v>
      </c>
    </row>
    <row r="18" spans="1:92" ht="15" customHeight="1" x14ac:dyDescent="0.2">
      <c r="A18" s="85">
        <v>7.45</v>
      </c>
      <c r="B18" s="86">
        <f t="shared" si="6"/>
        <v>0</v>
      </c>
      <c r="C18" s="87"/>
      <c r="D18" s="88"/>
      <c r="E18" s="88"/>
      <c r="F18" s="88"/>
      <c r="G18" s="89"/>
      <c r="H18" s="211"/>
      <c r="I18" s="89"/>
      <c r="J18" s="318">
        <f t="shared" ca="1" si="7"/>
        <v>-5</v>
      </c>
      <c r="K18" s="97"/>
      <c r="L18" s="91">
        <v>45</v>
      </c>
      <c r="M18" s="391">
        <f t="shared" si="8"/>
        <v>0</v>
      </c>
      <c r="N18" s="92"/>
      <c r="O18" s="93"/>
      <c r="P18" s="93"/>
      <c r="Q18" s="94"/>
      <c r="R18" s="93"/>
      <c r="S18" s="94"/>
      <c r="T18" s="94"/>
      <c r="U18" s="94"/>
      <c r="V18" s="93"/>
      <c r="W18" s="94"/>
      <c r="X18" s="94"/>
      <c r="Y18" s="94"/>
      <c r="Z18" s="94"/>
      <c r="AA18" s="94"/>
      <c r="AB18" s="94"/>
      <c r="AC18" s="94"/>
      <c r="AD18" s="94"/>
      <c r="AE18" s="94"/>
      <c r="AF18" s="94"/>
      <c r="AG18" s="94">
        <v>30</v>
      </c>
      <c r="AH18" s="94">
        <v>-5</v>
      </c>
      <c r="AI18" s="95"/>
      <c r="AJ18" s="95"/>
      <c r="AK18" s="94"/>
      <c r="AL18" s="94"/>
      <c r="AM18" s="94"/>
      <c r="AN18" s="94"/>
      <c r="AO18" s="94"/>
      <c r="AP18" s="94"/>
      <c r="AQ18" s="95"/>
      <c r="AR18" s="95"/>
      <c r="AS18" s="400"/>
      <c r="AT18" s="95"/>
      <c r="AU18" s="94"/>
      <c r="AV18" s="95"/>
      <c r="AW18" s="95"/>
      <c r="AX18" s="95">
        <v>-5</v>
      </c>
      <c r="AY18" s="95"/>
      <c r="AZ18" s="94">
        <v>-5</v>
      </c>
      <c r="BA18" s="94"/>
      <c r="BB18" s="95"/>
      <c r="BC18" s="95"/>
      <c r="BD18" s="94">
        <v>-5</v>
      </c>
      <c r="BE18" s="94"/>
      <c r="BF18" s="94"/>
      <c r="BG18" s="94"/>
      <c r="BH18" s="94"/>
      <c r="BI18" s="94"/>
      <c r="BJ18" s="94">
        <v>-5</v>
      </c>
      <c r="BK18" s="94"/>
      <c r="BL18" s="94"/>
      <c r="BM18" s="94"/>
      <c r="BN18" s="95"/>
      <c r="BO18" s="94"/>
      <c r="BP18" s="469"/>
      <c r="BQ18" s="403">
        <f t="shared" ca="1" si="9"/>
        <v>0</v>
      </c>
      <c r="BR18" s="403">
        <f t="shared" ca="1" si="9"/>
        <v>0</v>
      </c>
      <c r="BS18" s="403">
        <f t="shared" ca="1" si="9"/>
        <v>0</v>
      </c>
      <c r="BT18" s="403">
        <f t="shared" ca="1" si="9"/>
        <v>0</v>
      </c>
      <c r="BU18" s="403">
        <f t="shared" ca="1" si="9"/>
        <v>0</v>
      </c>
      <c r="BV18" s="403">
        <f t="shared" ca="1" si="9"/>
        <v>0</v>
      </c>
      <c r="BW18" s="403">
        <f t="shared" ca="1" si="9"/>
        <v>0</v>
      </c>
      <c r="BX18" s="403">
        <f t="shared" ca="1" si="9"/>
        <v>0</v>
      </c>
      <c r="BY18" s="403">
        <f t="shared" ca="1" si="9"/>
        <v>0</v>
      </c>
      <c r="BZ18" s="403">
        <f t="shared" ca="1" si="9"/>
        <v>0</v>
      </c>
      <c r="CA18" s="403">
        <f t="shared" ca="1" si="10"/>
        <v>0</v>
      </c>
      <c r="CB18" s="403">
        <f t="shared" ca="1" si="10"/>
        <v>0</v>
      </c>
      <c r="CC18" s="403">
        <f t="shared" ca="1" si="10"/>
        <v>0</v>
      </c>
      <c r="CD18" s="403">
        <f t="shared" ca="1" si="10"/>
        <v>0</v>
      </c>
      <c r="CE18" s="403">
        <f t="shared" ca="1" si="10"/>
        <v>0</v>
      </c>
      <c r="CF18" s="403">
        <f t="shared" ca="1" si="10"/>
        <v>0</v>
      </c>
      <c r="CG18" s="403">
        <f t="shared" ca="1" si="10"/>
        <v>0</v>
      </c>
      <c r="CH18" s="403">
        <f t="shared" ca="1" si="10"/>
        <v>0</v>
      </c>
      <c r="CI18" s="403">
        <f t="shared" ca="1" si="10"/>
        <v>0</v>
      </c>
      <c r="CJ18" s="403">
        <f t="shared" ca="1" si="10"/>
        <v>0</v>
      </c>
      <c r="CK18" s="403">
        <f t="shared" ca="1" si="11"/>
        <v>0</v>
      </c>
      <c r="CL18" s="403">
        <f t="shared" ca="1" si="11"/>
        <v>0</v>
      </c>
      <c r="CM18" s="403">
        <f t="shared" ca="1" si="11"/>
        <v>0</v>
      </c>
      <c r="CN18" s="403">
        <f t="shared" ca="1" si="11"/>
        <v>0</v>
      </c>
    </row>
    <row r="19" spans="1:92" ht="15" customHeight="1" x14ac:dyDescent="0.2">
      <c r="A19" s="85">
        <v>16.36</v>
      </c>
      <c r="B19" s="86">
        <f t="shared" si="6"/>
        <v>0</v>
      </c>
      <c r="C19" s="87"/>
      <c r="D19" s="100"/>
      <c r="E19" s="100"/>
      <c r="F19" s="328"/>
      <c r="G19" s="101"/>
      <c r="H19" s="211"/>
      <c r="I19" s="101"/>
      <c r="J19" s="318">
        <f t="shared" ca="1" si="7"/>
        <v>0</v>
      </c>
      <c r="K19" s="102"/>
      <c r="L19" s="91">
        <v>280</v>
      </c>
      <c r="M19" s="391">
        <f t="shared" si="8"/>
        <v>0</v>
      </c>
      <c r="N19" s="92"/>
      <c r="O19" s="93"/>
      <c r="P19" s="93"/>
      <c r="Q19" s="94"/>
      <c r="R19" s="93"/>
      <c r="S19" s="94"/>
      <c r="T19" s="94"/>
      <c r="U19" s="94"/>
      <c r="V19" s="93"/>
      <c r="W19" s="94"/>
      <c r="X19" s="94"/>
      <c r="Y19" s="94"/>
      <c r="Z19" s="94"/>
      <c r="AA19" s="94">
        <v>-120</v>
      </c>
      <c r="AB19" s="94"/>
      <c r="AC19" s="94"/>
      <c r="AD19" s="94"/>
      <c r="AE19" s="94"/>
      <c r="AF19" s="94"/>
      <c r="AG19" s="94"/>
      <c r="AH19" s="94"/>
      <c r="AI19" s="95"/>
      <c r="AJ19" s="95"/>
      <c r="AK19" s="94"/>
      <c r="AL19" s="94"/>
      <c r="AM19" s="94"/>
      <c r="AN19" s="94"/>
      <c r="AO19" s="94"/>
      <c r="AP19" s="94"/>
      <c r="AQ19" s="95"/>
      <c r="AR19" s="95"/>
      <c r="AS19" s="400"/>
      <c r="AT19" s="95"/>
      <c r="AU19" s="94"/>
      <c r="AV19" s="95"/>
      <c r="AW19" s="95"/>
      <c r="AX19" s="95"/>
      <c r="AY19" s="95"/>
      <c r="AZ19" s="94"/>
      <c r="BA19" s="94"/>
      <c r="BB19" s="95"/>
      <c r="BC19" s="95"/>
      <c r="BD19" s="94"/>
      <c r="BE19" s="94"/>
      <c r="BF19" s="94"/>
      <c r="BG19" s="94"/>
      <c r="BH19" s="94"/>
      <c r="BI19" s="94"/>
      <c r="BJ19" s="94"/>
      <c r="BK19" s="94"/>
      <c r="BL19" s="94"/>
      <c r="BM19" s="94"/>
      <c r="BN19" s="95"/>
      <c r="BO19" s="94"/>
      <c r="BP19" s="469"/>
      <c r="BQ19" s="403">
        <f t="shared" ca="1" si="9"/>
        <v>0</v>
      </c>
      <c r="BR19" s="403">
        <f t="shared" ca="1" si="9"/>
        <v>0</v>
      </c>
      <c r="BS19" s="403">
        <f t="shared" ca="1" si="9"/>
        <v>0</v>
      </c>
      <c r="BT19" s="403">
        <f t="shared" ca="1" si="9"/>
        <v>0</v>
      </c>
      <c r="BU19" s="403">
        <f t="shared" ca="1" si="9"/>
        <v>0</v>
      </c>
      <c r="BV19" s="403">
        <f t="shared" ca="1" si="9"/>
        <v>0</v>
      </c>
      <c r="BW19" s="403">
        <f t="shared" ca="1" si="9"/>
        <v>0</v>
      </c>
      <c r="BX19" s="403">
        <f t="shared" ca="1" si="9"/>
        <v>0</v>
      </c>
      <c r="BY19" s="403">
        <f t="shared" ca="1" si="9"/>
        <v>0</v>
      </c>
      <c r="BZ19" s="403">
        <f t="shared" ca="1" si="9"/>
        <v>0</v>
      </c>
      <c r="CA19" s="403">
        <f t="shared" ca="1" si="10"/>
        <v>0</v>
      </c>
      <c r="CB19" s="403">
        <f t="shared" ca="1" si="10"/>
        <v>0</v>
      </c>
      <c r="CC19" s="403">
        <f t="shared" ca="1" si="10"/>
        <v>0</v>
      </c>
      <c r="CD19" s="403">
        <f t="shared" ca="1" si="10"/>
        <v>0</v>
      </c>
      <c r="CE19" s="403">
        <f t="shared" ca="1" si="10"/>
        <v>0</v>
      </c>
      <c r="CF19" s="403">
        <f t="shared" ca="1" si="10"/>
        <v>0</v>
      </c>
      <c r="CG19" s="403">
        <f t="shared" ca="1" si="10"/>
        <v>0</v>
      </c>
      <c r="CH19" s="403">
        <f t="shared" ca="1" si="10"/>
        <v>0</v>
      </c>
      <c r="CI19" s="403">
        <f t="shared" ca="1" si="10"/>
        <v>0</v>
      </c>
      <c r="CJ19" s="403">
        <f t="shared" ca="1" si="10"/>
        <v>0</v>
      </c>
      <c r="CK19" s="403">
        <f t="shared" ca="1" si="11"/>
        <v>0</v>
      </c>
      <c r="CL19" s="403">
        <f t="shared" ca="1" si="11"/>
        <v>0</v>
      </c>
      <c r="CM19" s="403">
        <f t="shared" ca="1" si="11"/>
        <v>0</v>
      </c>
      <c r="CN19" s="403">
        <f t="shared" ca="1" si="11"/>
        <v>0</v>
      </c>
    </row>
    <row r="20" spans="1:92" ht="15" customHeight="1" x14ac:dyDescent="0.2">
      <c r="A20" s="85">
        <v>4.5</v>
      </c>
      <c r="B20" s="86">
        <f t="shared" si="6"/>
        <v>0</v>
      </c>
      <c r="C20" s="87"/>
      <c r="D20" s="88"/>
      <c r="E20" s="88"/>
      <c r="F20" s="327"/>
      <c r="G20" s="89"/>
      <c r="H20" s="211"/>
      <c r="I20" s="89"/>
      <c r="J20" s="318">
        <f t="shared" ca="1" si="7"/>
        <v>0</v>
      </c>
      <c r="K20" s="97"/>
      <c r="L20" s="91">
        <v>0</v>
      </c>
      <c r="M20" s="391">
        <f t="shared" si="8"/>
        <v>0</v>
      </c>
      <c r="N20" s="92"/>
      <c r="O20" s="93"/>
      <c r="P20" s="93"/>
      <c r="Q20" s="94"/>
      <c r="R20" s="93"/>
      <c r="S20" s="94"/>
      <c r="T20" s="94"/>
      <c r="U20" s="94"/>
      <c r="V20" s="93"/>
      <c r="W20" s="94"/>
      <c r="X20" s="94"/>
      <c r="Y20" s="94"/>
      <c r="Z20" s="94"/>
      <c r="AA20" s="94"/>
      <c r="AB20" s="94"/>
      <c r="AC20" s="94"/>
      <c r="AD20" s="94"/>
      <c r="AE20" s="94"/>
      <c r="AF20" s="94"/>
      <c r="AG20" s="94"/>
      <c r="AH20" s="94"/>
      <c r="AI20" s="95"/>
      <c r="AJ20" s="95"/>
      <c r="AK20" s="94"/>
      <c r="AL20" s="94"/>
      <c r="AM20" s="94"/>
      <c r="AN20" s="94"/>
      <c r="AO20" s="94"/>
      <c r="AP20" s="94"/>
      <c r="AQ20" s="95"/>
      <c r="AR20" s="95"/>
      <c r="AS20" s="400"/>
      <c r="AT20" s="95"/>
      <c r="AU20" s="94"/>
      <c r="AV20" s="95"/>
      <c r="AW20" s="95"/>
      <c r="AX20" s="95"/>
      <c r="AY20" s="95"/>
      <c r="AZ20" s="94"/>
      <c r="BA20" s="94"/>
      <c r="BB20" s="95"/>
      <c r="BC20" s="95"/>
      <c r="BD20" s="94"/>
      <c r="BE20" s="94"/>
      <c r="BF20" s="94"/>
      <c r="BG20" s="94"/>
      <c r="BH20" s="94"/>
      <c r="BI20" s="94"/>
      <c r="BJ20" s="94"/>
      <c r="BK20" s="94"/>
      <c r="BL20" s="94"/>
      <c r="BM20" s="94"/>
      <c r="BN20" s="95"/>
      <c r="BO20" s="94"/>
      <c r="BP20" s="469"/>
      <c r="BQ20" s="403">
        <f t="shared" ca="1" si="9"/>
        <v>0</v>
      </c>
      <c r="BR20" s="403">
        <f t="shared" ca="1" si="9"/>
        <v>0</v>
      </c>
      <c r="BS20" s="403">
        <f t="shared" ca="1" si="9"/>
        <v>0</v>
      </c>
      <c r="BT20" s="403">
        <f t="shared" ca="1" si="9"/>
        <v>0</v>
      </c>
      <c r="BU20" s="403">
        <f t="shared" ca="1" si="9"/>
        <v>0</v>
      </c>
      <c r="BV20" s="403">
        <f t="shared" ca="1" si="9"/>
        <v>0</v>
      </c>
      <c r="BW20" s="403">
        <f t="shared" ca="1" si="9"/>
        <v>0</v>
      </c>
      <c r="BX20" s="403">
        <f t="shared" ca="1" si="9"/>
        <v>0</v>
      </c>
      <c r="BY20" s="403">
        <f t="shared" ca="1" si="9"/>
        <v>0</v>
      </c>
      <c r="BZ20" s="403">
        <f t="shared" ca="1" si="9"/>
        <v>0</v>
      </c>
      <c r="CA20" s="403">
        <f t="shared" ca="1" si="10"/>
        <v>0</v>
      </c>
      <c r="CB20" s="403">
        <f t="shared" ca="1" si="10"/>
        <v>0</v>
      </c>
      <c r="CC20" s="403">
        <f t="shared" ca="1" si="10"/>
        <v>0</v>
      </c>
      <c r="CD20" s="403">
        <f t="shared" ca="1" si="10"/>
        <v>0</v>
      </c>
      <c r="CE20" s="403">
        <f t="shared" ca="1" si="10"/>
        <v>0</v>
      </c>
      <c r="CF20" s="403">
        <f t="shared" ca="1" si="10"/>
        <v>0</v>
      </c>
      <c r="CG20" s="403">
        <f t="shared" ca="1" si="10"/>
        <v>0</v>
      </c>
      <c r="CH20" s="403">
        <f t="shared" ca="1" si="10"/>
        <v>0</v>
      </c>
      <c r="CI20" s="403">
        <f t="shared" ca="1" si="10"/>
        <v>0</v>
      </c>
      <c r="CJ20" s="403">
        <f t="shared" ca="1" si="10"/>
        <v>0</v>
      </c>
      <c r="CK20" s="403">
        <f t="shared" ca="1" si="11"/>
        <v>0</v>
      </c>
      <c r="CL20" s="403">
        <f t="shared" ca="1" si="11"/>
        <v>0</v>
      </c>
      <c r="CM20" s="403">
        <f t="shared" ca="1" si="11"/>
        <v>0</v>
      </c>
      <c r="CN20" s="403">
        <f t="shared" ca="1" si="11"/>
        <v>0</v>
      </c>
    </row>
    <row r="21" spans="1:92" ht="15" customHeight="1" x14ac:dyDescent="0.2">
      <c r="A21" s="85">
        <v>3.36</v>
      </c>
      <c r="B21" s="86">
        <f t="shared" si="6"/>
        <v>0</v>
      </c>
      <c r="C21" s="87"/>
      <c r="D21" s="88"/>
      <c r="E21" s="88"/>
      <c r="F21" s="327"/>
      <c r="G21" s="89"/>
      <c r="H21" s="211"/>
      <c r="I21" s="89"/>
      <c r="J21" s="318">
        <f t="shared" ca="1" si="7"/>
        <v>-420</v>
      </c>
      <c r="K21" s="97"/>
      <c r="L21" s="91">
        <v>2100</v>
      </c>
      <c r="M21" s="391">
        <f t="shared" si="8"/>
        <v>0</v>
      </c>
      <c r="N21" s="92"/>
      <c r="O21" s="93"/>
      <c r="P21" s="93"/>
      <c r="Q21" s="94"/>
      <c r="R21" s="93"/>
      <c r="S21" s="94"/>
      <c r="T21" s="94"/>
      <c r="U21" s="94"/>
      <c r="V21" s="93"/>
      <c r="W21" s="94"/>
      <c r="X21" s="94"/>
      <c r="Y21" s="94"/>
      <c r="Z21" s="94"/>
      <c r="AA21" s="94"/>
      <c r="AB21" s="94"/>
      <c r="AC21" s="94"/>
      <c r="AD21" s="94"/>
      <c r="AE21" s="94"/>
      <c r="AF21" s="94"/>
      <c r="AG21" s="94">
        <f>210*7</f>
        <v>1470</v>
      </c>
      <c r="AH21" s="94">
        <v>-420</v>
      </c>
      <c r="AI21" s="95"/>
      <c r="AJ21" s="95"/>
      <c r="AK21" s="94"/>
      <c r="AL21" s="94"/>
      <c r="AM21" s="94"/>
      <c r="AN21" s="94"/>
      <c r="AO21" s="94"/>
      <c r="AP21" s="94"/>
      <c r="AQ21" s="95"/>
      <c r="AR21" s="95"/>
      <c r="AS21" s="400"/>
      <c r="AT21" s="95"/>
      <c r="AU21" s="94"/>
      <c r="AV21" s="95"/>
      <c r="AW21" s="95"/>
      <c r="AX21" s="95">
        <v>-420</v>
      </c>
      <c r="AY21" s="95"/>
      <c r="AZ21" s="94">
        <v>-420</v>
      </c>
      <c r="BA21" s="94"/>
      <c r="BB21" s="95"/>
      <c r="BC21" s="95"/>
      <c r="BD21" s="94">
        <v>-420</v>
      </c>
      <c r="BE21" s="94"/>
      <c r="BF21" s="94"/>
      <c r="BG21" s="94"/>
      <c r="BH21" s="94"/>
      <c r="BI21" s="94"/>
      <c r="BJ21" s="94">
        <v>-420</v>
      </c>
      <c r="BK21" s="94"/>
      <c r="BL21" s="94"/>
      <c r="BM21" s="94"/>
      <c r="BN21" s="95"/>
      <c r="BO21" s="94"/>
      <c r="BP21" s="469"/>
      <c r="BQ21" s="403">
        <f t="shared" ca="1" si="9"/>
        <v>0</v>
      </c>
      <c r="BR21" s="403">
        <f t="shared" ca="1" si="9"/>
        <v>0</v>
      </c>
      <c r="BS21" s="403">
        <f t="shared" ca="1" si="9"/>
        <v>0</v>
      </c>
      <c r="BT21" s="403">
        <f t="shared" ca="1" si="9"/>
        <v>0</v>
      </c>
      <c r="BU21" s="403">
        <f t="shared" ca="1" si="9"/>
        <v>0</v>
      </c>
      <c r="BV21" s="403">
        <f t="shared" ca="1" si="9"/>
        <v>0</v>
      </c>
      <c r="BW21" s="403">
        <f t="shared" ca="1" si="9"/>
        <v>0</v>
      </c>
      <c r="BX21" s="403">
        <f t="shared" ca="1" si="9"/>
        <v>0</v>
      </c>
      <c r="BY21" s="403">
        <f t="shared" ca="1" si="9"/>
        <v>0</v>
      </c>
      <c r="BZ21" s="403">
        <f t="shared" ca="1" si="9"/>
        <v>0</v>
      </c>
      <c r="CA21" s="403">
        <f t="shared" ca="1" si="10"/>
        <v>0</v>
      </c>
      <c r="CB21" s="403">
        <f t="shared" ca="1" si="10"/>
        <v>0</v>
      </c>
      <c r="CC21" s="403">
        <f t="shared" ca="1" si="10"/>
        <v>0</v>
      </c>
      <c r="CD21" s="403">
        <f t="shared" ca="1" si="10"/>
        <v>0</v>
      </c>
      <c r="CE21" s="403">
        <f t="shared" ca="1" si="10"/>
        <v>0</v>
      </c>
      <c r="CF21" s="403">
        <f t="shared" ca="1" si="10"/>
        <v>0</v>
      </c>
      <c r="CG21" s="403">
        <f t="shared" ca="1" si="10"/>
        <v>0</v>
      </c>
      <c r="CH21" s="403">
        <f t="shared" ca="1" si="10"/>
        <v>0</v>
      </c>
      <c r="CI21" s="403">
        <f t="shared" ca="1" si="10"/>
        <v>0</v>
      </c>
      <c r="CJ21" s="403">
        <f t="shared" ca="1" si="10"/>
        <v>0</v>
      </c>
      <c r="CK21" s="403">
        <f t="shared" ca="1" si="11"/>
        <v>0</v>
      </c>
      <c r="CL21" s="403">
        <f t="shared" ca="1" si="11"/>
        <v>0</v>
      </c>
      <c r="CM21" s="403">
        <f t="shared" ca="1" si="11"/>
        <v>0</v>
      </c>
      <c r="CN21" s="403">
        <f t="shared" ca="1" si="11"/>
        <v>0</v>
      </c>
    </row>
    <row r="22" spans="1:92" ht="15" customHeight="1" x14ac:dyDescent="0.2">
      <c r="A22" s="103">
        <v>65.19</v>
      </c>
      <c r="B22" s="104">
        <f>M22*A22</f>
        <v>0</v>
      </c>
      <c r="C22" s="87"/>
      <c r="D22" s="105"/>
      <c r="E22" s="106"/>
      <c r="F22" s="329"/>
      <c r="G22" s="107"/>
      <c r="H22" s="211"/>
      <c r="I22" s="108"/>
      <c r="J22" s="318">
        <f t="shared" ca="1" si="7"/>
        <v>-1.6</v>
      </c>
      <c r="K22" s="109"/>
      <c r="L22" s="91">
        <v>4</v>
      </c>
      <c r="M22" s="391">
        <f t="shared" si="8"/>
        <v>0</v>
      </c>
      <c r="N22" s="110"/>
      <c r="O22" s="93"/>
      <c r="P22" s="93"/>
      <c r="Q22" s="94"/>
      <c r="R22" s="93"/>
      <c r="S22" s="94"/>
      <c r="T22" s="94"/>
      <c r="U22" s="94"/>
      <c r="V22" s="93"/>
      <c r="W22" s="94"/>
      <c r="X22" s="94"/>
      <c r="Y22" s="94"/>
      <c r="Z22" s="94"/>
      <c r="AA22" s="94"/>
      <c r="AB22" s="94"/>
      <c r="AC22" s="94"/>
      <c r="AD22" s="94"/>
      <c r="AE22" s="94"/>
      <c r="AF22" s="94"/>
      <c r="AG22" s="94"/>
      <c r="AH22" s="94"/>
      <c r="AI22" s="94"/>
      <c r="AJ22" s="94"/>
      <c r="AK22" s="94"/>
      <c r="AL22" s="94"/>
      <c r="AM22" s="94"/>
      <c r="AN22" s="94"/>
      <c r="AO22" s="94"/>
      <c r="AP22" s="94"/>
      <c r="AQ22" s="94"/>
      <c r="AR22" s="94"/>
      <c r="AS22" s="94"/>
      <c r="AT22" s="94">
        <f>-4*0.4</f>
        <v>-1.6</v>
      </c>
      <c r="AU22" s="94"/>
      <c r="AV22" s="94"/>
      <c r="AW22" s="94"/>
      <c r="AX22" s="94"/>
      <c r="AY22" s="94">
        <v>4</v>
      </c>
      <c r="AZ22" s="94"/>
      <c r="BA22" s="94"/>
      <c r="BB22" s="94"/>
      <c r="BC22" s="94"/>
      <c r="BD22" s="94"/>
      <c r="BE22" s="94"/>
      <c r="BF22" s="94"/>
      <c r="BG22" s="94"/>
      <c r="BH22" s="94"/>
      <c r="BI22" s="94"/>
      <c r="BJ22" s="94"/>
      <c r="BK22" s="94"/>
      <c r="BL22" s="94"/>
      <c r="BM22" s="94"/>
      <c r="BN22" s="94"/>
      <c r="BO22" s="94"/>
      <c r="BP22" s="470"/>
      <c r="BQ22" s="403">
        <f t="shared" ca="1" si="9"/>
        <v>0</v>
      </c>
      <c r="BR22" s="403">
        <f t="shared" ca="1" si="9"/>
        <v>0</v>
      </c>
      <c r="BS22" s="403">
        <f t="shared" ca="1" si="9"/>
        <v>0</v>
      </c>
      <c r="BT22" s="403">
        <f t="shared" ca="1" si="9"/>
        <v>0</v>
      </c>
      <c r="BU22" s="403">
        <f t="shared" ca="1" si="9"/>
        <v>0</v>
      </c>
      <c r="BV22" s="403">
        <f t="shared" ca="1" si="9"/>
        <v>0</v>
      </c>
      <c r="BW22" s="403">
        <f t="shared" ca="1" si="9"/>
        <v>0</v>
      </c>
      <c r="BX22" s="403">
        <f t="shared" ca="1" si="9"/>
        <v>0</v>
      </c>
      <c r="BY22" s="403">
        <f t="shared" ca="1" si="9"/>
        <v>0</v>
      </c>
      <c r="BZ22" s="403">
        <f t="shared" ca="1" si="9"/>
        <v>0</v>
      </c>
      <c r="CA22" s="403">
        <f t="shared" ca="1" si="10"/>
        <v>0</v>
      </c>
      <c r="CB22" s="403">
        <f t="shared" ca="1" si="10"/>
        <v>0</v>
      </c>
      <c r="CC22" s="403">
        <f t="shared" ca="1" si="10"/>
        <v>0</v>
      </c>
      <c r="CD22" s="403">
        <f t="shared" ca="1" si="10"/>
        <v>0</v>
      </c>
      <c r="CE22" s="403">
        <f t="shared" ca="1" si="10"/>
        <v>0</v>
      </c>
      <c r="CF22" s="403">
        <f t="shared" ca="1" si="10"/>
        <v>0</v>
      </c>
      <c r="CG22" s="403">
        <f t="shared" ca="1" si="10"/>
        <v>0</v>
      </c>
      <c r="CH22" s="403">
        <f t="shared" ca="1" si="10"/>
        <v>0</v>
      </c>
      <c r="CI22" s="403">
        <f t="shared" ca="1" si="10"/>
        <v>0</v>
      </c>
      <c r="CJ22" s="403">
        <f t="shared" ca="1" si="10"/>
        <v>0</v>
      </c>
      <c r="CK22" s="403">
        <f t="shared" ca="1" si="11"/>
        <v>0</v>
      </c>
      <c r="CL22" s="403">
        <f t="shared" ca="1" si="11"/>
        <v>0</v>
      </c>
      <c r="CM22" s="403">
        <f t="shared" ca="1" si="11"/>
        <v>0</v>
      </c>
      <c r="CN22" s="403">
        <f t="shared" ca="1" si="11"/>
        <v>0</v>
      </c>
    </row>
    <row r="23" spans="1:92" ht="15" customHeight="1" x14ac:dyDescent="0.2">
      <c r="A23" s="111">
        <v>6</v>
      </c>
      <c r="B23" s="104">
        <f t="shared" ref="B23:B28" si="12">M23*A23</f>
        <v>0</v>
      </c>
      <c r="C23" s="112"/>
      <c r="D23" s="113"/>
      <c r="E23" s="114"/>
      <c r="F23" s="330"/>
      <c r="G23" s="115"/>
      <c r="H23" s="413"/>
      <c r="I23" s="115"/>
      <c r="J23" s="318">
        <f t="shared" ca="1" si="7"/>
        <v>50</v>
      </c>
      <c r="K23" s="97"/>
      <c r="L23" s="91">
        <v>50</v>
      </c>
      <c r="M23" s="391">
        <f t="shared" si="8"/>
        <v>0</v>
      </c>
      <c r="N23" s="110"/>
      <c r="O23" s="93"/>
      <c r="P23" s="93"/>
      <c r="Q23" s="94"/>
      <c r="R23" s="93"/>
      <c r="S23" s="94"/>
      <c r="T23" s="94">
        <v>-5</v>
      </c>
      <c r="U23" s="94"/>
      <c r="V23" s="93"/>
      <c r="W23" s="94">
        <v>-5</v>
      </c>
      <c r="X23" s="94"/>
      <c r="Y23" s="94"/>
      <c r="Z23" s="94"/>
      <c r="AA23" s="94"/>
      <c r="AB23" s="94"/>
      <c r="AC23" s="94"/>
      <c r="AD23" s="94">
        <v>-5</v>
      </c>
      <c r="AE23" s="94"/>
      <c r="AF23" s="94">
        <v>-5</v>
      </c>
      <c r="AG23" s="94"/>
      <c r="AH23" s="94"/>
      <c r="AI23" s="95"/>
      <c r="AJ23" s="95"/>
      <c r="AK23" s="94">
        <v>-5</v>
      </c>
      <c r="AL23" s="94"/>
      <c r="AM23" s="94">
        <v>-40</v>
      </c>
      <c r="AN23" s="94"/>
      <c r="AO23" s="94"/>
      <c r="AP23" s="94"/>
      <c r="AQ23" s="95"/>
      <c r="AR23" s="95"/>
      <c r="AS23" s="400"/>
      <c r="AT23" s="95"/>
      <c r="AU23" s="94"/>
      <c r="AV23" s="94"/>
      <c r="AW23" s="94"/>
      <c r="AX23" s="94">
        <v>-5</v>
      </c>
      <c r="AY23" s="94"/>
      <c r="AZ23" s="94">
        <v>-40</v>
      </c>
      <c r="BA23" s="94">
        <v>-5</v>
      </c>
      <c r="BB23" s="445">
        <v>95</v>
      </c>
      <c r="BC23" s="95"/>
      <c r="BD23" s="94">
        <v>-40</v>
      </c>
      <c r="BE23" s="94"/>
      <c r="BF23" s="94"/>
      <c r="BG23" s="94">
        <v>-5</v>
      </c>
      <c r="BH23" s="94">
        <v>-5</v>
      </c>
      <c r="BI23" s="94">
        <v>-40</v>
      </c>
      <c r="BJ23" s="94">
        <v>-5</v>
      </c>
      <c r="BK23" s="94">
        <v>-5</v>
      </c>
      <c r="BL23" s="94">
        <v>-5</v>
      </c>
      <c r="BM23" s="94">
        <v>-40</v>
      </c>
      <c r="BN23" s="95">
        <v>-5</v>
      </c>
      <c r="BO23" s="94"/>
      <c r="BP23" s="469"/>
      <c r="BQ23" s="403">
        <f t="shared" ca="1" si="9"/>
        <v>0</v>
      </c>
      <c r="BR23" s="403">
        <f t="shared" ca="1" si="9"/>
        <v>0</v>
      </c>
      <c r="BS23" s="403">
        <f t="shared" ca="1" si="9"/>
        <v>0</v>
      </c>
      <c r="BT23" s="403">
        <f t="shared" ca="1" si="9"/>
        <v>0</v>
      </c>
      <c r="BU23" s="403">
        <f t="shared" ca="1" si="9"/>
        <v>0</v>
      </c>
      <c r="BV23" s="403">
        <f t="shared" ca="1" si="9"/>
        <v>0</v>
      </c>
      <c r="BW23" s="403">
        <f t="shared" ca="1" si="9"/>
        <v>0</v>
      </c>
      <c r="BX23" s="403">
        <f t="shared" ca="1" si="9"/>
        <v>0</v>
      </c>
      <c r="BY23" s="403">
        <f t="shared" ca="1" si="9"/>
        <v>0</v>
      </c>
      <c r="BZ23" s="403">
        <f t="shared" ca="1" si="9"/>
        <v>0</v>
      </c>
      <c r="CA23" s="403">
        <f t="shared" ca="1" si="10"/>
        <v>0</v>
      </c>
      <c r="CB23" s="403">
        <f t="shared" ca="1" si="10"/>
        <v>0</v>
      </c>
      <c r="CC23" s="403">
        <f t="shared" ca="1" si="10"/>
        <v>0</v>
      </c>
      <c r="CD23" s="403">
        <f t="shared" ca="1" si="10"/>
        <v>0</v>
      </c>
      <c r="CE23" s="403">
        <f t="shared" ca="1" si="10"/>
        <v>0</v>
      </c>
      <c r="CF23" s="403">
        <f t="shared" ca="1" si="10"/>
        <v>0</v>
      </c>
      <c r="CG23" s="403">
        <f t="shared" ca="1" si="10"/>
        <v>0</v>
      </c>
      <c r="CH23" s="403">
        <f t="shared" ca="1" si="10"/>
        <v>0</v>
      </c>
      <c r="CI23" s="403">
        <f t="shared" ca="1" si="10"/>
        <v>0</v>
      </c>
      <c r="CJ23" s="403">
        <f t="shared" ca="1" si="10"/>
        <v>0</v>
      </c>
      <c r="CK23" s="403">
        <f t="shared" ca="1" si="11"/>
        <v>0</v>
      </c>
      <c r="CL23" s="403">
        <f t="shared" ca="1" si="11"/>
        <v>0</v>
      </c>
      <c r="CM23" s="403">
        <f t="shared" ca="1" si="11"/>
        <v>0</v>
      </c>
      <c r="CN23" s="403">
        <f t="shared" ca="1" si="11"/>
        <v>0</v>
      </c>
    </row>
    <row r="24" spans="1:92" ht="15" customHeight="1" x14ac:dyDescent="0.2">
      <c r="A24" s="111">
        <f>16.7/5</f>
        <v>3.34</v>
      </c>
      <c r="B24" s="104">
        <f t="shared" si="12"/>
        <v>0</v>
      </c>
      <c r="C24" s="112"/>
      <c r="D24" s="113"/>
      <c r="E24" s="114"/>
      <c r="F24" s="330"/>
      <c r="G24" s="115"/>
      <c r="H24" s="413"/>
      <c r="I24" s="115"/>
      <c r="J24" s="318">
        <f t="shared" ca="1" si="7"/>
        <v>75</v>
      </c>
      <c r="K24" s="97"/>
      <c r="L24" s="91">
        <v>145</v>
      </c>
      <c r="M24" s="391">
        <f t="shared" si="8"/>
        <v>0</v>
      </c>
      <c r="N24" s="110"/>
      <c r="O24" s="93"/>
      <c r="P24" s="93"/>
      <c r="Q24" s="94"/>
      <c r="R24" s="93"/>
      <c r="S24" s="94"/>
      <c r="T24" s="94">
        <v>-5</v>
      </c>
      <c r="U24" s="94"/>
      <c r="V24" s="93"/>
      <c r="W24" s="94">
        <v>-5</v>
      </c>
      <c r="X24" s="94"/>
      <c r="Y24" s="94"/>
      <c r="Z24" s="94"/>
      <c r="AA24" s="94"/>
      <c r="AB24" s="94"/>
      <c r="AC24" s="94"/>
      <c r="AD24" s="94">
        <v>-5</v>
      </c>
      <c r="AE24" s="94"/>
      <c r="AF24" s="94">
        <v>-5</v>
      </c>
      <c r="AG24" s="94"/>
      <c r="AH24" s="94"/>
      <c r="AI24" s="95"/>
      <c r="AJ24" s="95"/>
      <c r="AK24" s="94">
        <v>-5</v>
      </c>
      <c r="AL24" s="94"/>
      <c r="AM24" s="94">
        <v>-40</v>
      </c>
      <c r="AN24" s="94"/>
      <c r="AO24" s="94"/>
      <c r="AP24" s="94"/>
      <c r="AQ24" s="95"/>
      <c r="AR24" s="95"/>
      <c r="AS24" s="400"/>
      <c r="AT24" s="95"/>
      <c r="AU24" s="94"/>
      <c r="AV24" s="94"/>
      <c r="AW24" s="94"/>
      <c r="AX24" s="94">
        <v>-5</v>
      </c>
      <c r="AY24" s="94"/>
      <c r="AZ24" s="94">
        <v>-40</v>
      </c>
      <c r="BA24" s="94">
        <v>-5</v>
      </c>
      <c r="BB24" s="445">
        <v>120</v>
      </c>
      <c r="BC24" s="95"/>
      <c r="BD24" s="94">
        <v>-40</v>
      </c>
      <c r="BE24" s="94"/>
      <c r="BF24" s="94"/>
      <c r="BG24" s="94">
        <v>-5</v>
      </c>
      <c r="BH24" s="94">
        <v>-5</v>
      </c>
      <c r="BI24" s="94">
        <v>-40</v>
      </c>
      <c r="BJ24" s="94">
        <v>-5</v>
      </c>
      <c r="BK24" s="94">
        <v>-5</v>
      </c>
      <c r="BL24" s="94">
        <v>-5</v>
      </c>
      <c r="BM24" s="94">
        <v>-40</v>
      </c>
      <c r="BN24" s="95">
        <v>-5</v>
      </c>
      <c r="BO24" s="94"/>
      <c r="BP24" s="469"/>
      <c r="BQ24" s="403">
        <f t="shared" ref="BQ24:BZ33" ca="1" si="13">-1*SUMIFS(stock_bruts_qte,stock_bruts_ref,$E24,stock_bruts_date,BQ$10)</f>
        <v>0</v>
      </c>
      <c r="BR24" s="403">
        <f t="shared" ca="1" si="13"/>
        <v>0</v>
      </c>
      <c r="BS24" s="403">
        <f t="shared" ca="1" si="13"/>
        <v>0</v>
      </c>
      <c r="BT24" s="403">
        <f t="shared" ca="1" si="13"/>
        <v>0</v>
      </c>
      <c r="BU24" s="403">
        <f t="shared" ca="1" si="13"/>
        <v>0</v>
      </c>
      <c r="BV24" s="403">
        <f t="shared" ca="1" si="13"/>
        <v>0</v>
      </c>
      <c r="BW24" s="403">
        <f t="shared" ca="1" si="13"/>
        <v>0</v>
      </c>
      <c r="BX24" s="403">
        <f t="shared" ca="1" si="13"/>
        <v>0</v>
      </c>
      <c r="BY24" s="403">
        <f t="shared" ca="1" si="13"/>
        <v>0</v>
      </c>
      <c r="BZ24" s="403">
        <f t="shared" ca="1" si="13"/>
        <v>0</v>
      </c>
      <c r="CA24" s="403">
        <f t="shared" ref="CA24:CJ33" ca="1" si="14">-1*SUMIFS(stock_bruts_qte,stock_bruts_ref,$E24,stock_bruts_date,CA$10)</f>
        <v>0</v>
      </c>
      <c r="CB24" s="403">
        <f t="shared" ca="1" si="14"/>
        <v>0</v>
      </c>
      <c r="CC24" s="403">
        <f t="shared" ca="1" si="14"/>
        <v>0</v>
      </c>
      <c r="CD24" s="403">
        <f t="shared" ca="1" si="14"/>
        <v>0</v>
      </c>
      <c r="CE24" s="403">
        <f t="shared" ca="1" si="14"/>
        <v>0</v>
      </c>
      <c r="CF24" s="403">
        <f t="shared" ca="1" si="14"/>
        <v>0</v>
      </c>
      <c r="CG24" s="403">
        <f t="shared" ca="1" si="14"/>
        <v>0</v>
      </c>
      <c r="CH24" s="403">
        <f t="shared" ca="1" si="14"/>
        <v>0</v>
      </c>
      <c r="CI24" s="403">
        <f t="shared" ca="1" si="14"/>
        <v>0</v>
      </c>
      <c r="CJ24" s="403">
        <f t="shared" ca="1" si="14"/>
        <v>0</v>
      </c>
      <c r="CK24" s="403">
        <f t="shared" ref="CK24:CN33" ca="1" si="15">-1*SUMIFS(stock_bruts_qte,stock_bruts_ref,$E24,stock_bruts_date,CK$10)</f>
        <v>0</v>
      </c>
      <c r="CL24" s="403">
        <f t="shared" ca="1" si="15"/>
        <v>0</v>
      </c>
      <c r="CM24" s="403">
        <f t="shared" ca="1" si="15"/>
        <v>0</v>
      </c>
      <c r="CN24" s="403">
        <f t="shared" ca="1" si="15"/>
        <v>0</v>
      </c>
    </row>
    <row r="25" spans="1:92" ht="15" customHeight="1" x14ac:dyDescent="0.2">
      <c r="A25" s="111">
        <v>7.37</v>
      </c>
      <c r="B25" s="104">
        <f t="shared" si="12"/>
        <v>0</v>
      </c>
      <c r="C25" s="112"/>
      <c r="D25" s="113"/>
      <c r="E25" s="114"/>
      <c r="F25" s="330"/>
      <c r="G25" s="115"/>
      <c r="H25" s="413"/>
      <c r="I25" s="115"/>
      <c r="J25" s="318">
        <f t="shared" ca="1" si="7"/>
        <v>18</v>
      </c>
      <c r="K25" s="97"/>
      <c r="L25" s="91">
        <v>29</v>
      </c>
      <c r="M25" s="391">
        <f t="shared" si="8"/>
        <v>0</v>
      </c>
      <c r="N25" s="110"/>
      <c r="O25" s="93"/>
      <c r="P25" s="93"/>
      <c r="Q25" s="94"/>
      <c r="R25" s="93"/>
      <c r="S25" s="94"/>
      <c r="T25" s="94">
        <v>-1</v>
      </c>
      <c r="U25" s="94"/>
      <c r="V25" s="93"/>
      <c r="W25" s="94">
        <v>-1</v>
      </c>
      <c r="X25" s="94"/>
      <c r="Y25" s="94"/>
      <c r="Z25" s="94"/>
      <c r="AA25" s="94"/>
      <c r="AB25" s="94"/>
      <c r="AC25" s="94"/>
      <c r="AD25" s="94">
        <v>-1</v>
      </c>
      <c r="AE25" s="94"/>
      <c r="AF25" s="94">
        <v>-1</v>
      </c>
      <c r="AG25" s="94"/>
      <c r="AH25" s="94"/>
      <c r="AI25" s="95"/>
      <c r="AJ25" s="95"/>
      <c r="AK25" s="94">
        <v>-1</v>
      </c>
      <c r="AL25" s="94"/>
      <c r="AM25" s="94">
        <v>-8</v>
      </c>
      <c r="AN25" s="94"/>
      <c r="AO25" s="94"/>
      <c r="AP25" s="94"/>
      <c r="AQ25" s="95"/>
      <c r="AR25" s="95"/>
      <c r="AS25" s="400"/>
      <c r="AT25" s="95"/>
      <c r="AU25" s="94"/>
      <c r="AV25" s="94"/>
      <c r="AW25" s="94"/>
      <c r="AX25" s="94">
        <v>-1</v>
      </c>
      <c r="AY25" s="94"/>
      <c r="AZ25" s="94">
        <v>-8</v>
      </c>
      <c r="BA25" s="94">
        <v>-1</v>
      </c>
      <c r="BB25" s="445">
        <v>27</v>
      </c>
      <c r="BC25" s="95"/>
      <c r="BD25" s="94">
        <v>-8</v>
      </c>
      <c r="BE25" s="94"/>
      <c r="BF25" s="94"/>
      <c r="BG25" s="94">
        <v>-1</v>
      </c>
      <c r="BH25" s="94">
        <v>-1</v>
      </c>
      <c r="BI25" s="94">
        <v>-8</v>
      </c>
      <c r="BJ25" s="94">
        <v>-1</v>
      </c>
      <c r="BK25" s="94">
        <v>-1</v>
      </c>
      <c r="BL25" s="94">
        <v>-1</v>
      </c>
      <c r="BM25" s="94">
        <v>-8</v>
      </c>
      <c r="BN25" s="95">
        <v>-1</v>
      </c>
      <c r="BO25" s="94"/>
      <c r="BP25" s="469"/>
      <c r="BQ25" s="403">
        <f t="shared" ca="1" si="13"/>
        <v>0</v>
      </c>
      <c r="BR25" s="403">
        <f t="shared" ca="1" si="13"/>
        <v>0</v>
      </c>
      <c r="BS25" s="403">
        <f t="shared" ca="1" si="13"/>
        <v>0</v>
      </c>
      <c r="BT25" s="403">
        <f t="shared" ca="1" si="13"/>
        <v>0</v>
      </c>
      <c r="BU25" s="403">
        <f t="shared" ca="1" si="13"/>
        <v>0</v>
      </c>
      <c r="BV25" s="403">
        <f t="shared" ca="1" si="13"/>
        <v>0</v>
      </c>
      <c r="BW25" s="403">
        <f t="shared" ca="1" si="13"/>
        <v>0</v>
      </c>
      <c r="BX25" s="403">
        <f t="shared" ca="1" si="13"/>
        <v>0</v>
      </c>
      <c r="BY25" s="403">
        <f t="shared" ca="1" si="13"/>
        <v>0</v>
      </c>
      <c r="BZ25" s="403">
        <f t="shared" ca="1" si="13"/>
        <v>0</v>
      </c>
      <c r="CA25" s="403">
        <f t="shared" ca="1" si="14"/>
        <v>0</v>
      </c>
      <c r="CB25" s="403">
        <f t="shared" ca="1" si="14"/>
        <v>0</v>
      </c>
      <c r="CC25" s="403">
        <f t="shared" ca="1" si="14"/>
        <v>0</v>
      </c>
      <c r="CD25" s="403">
        <f t="shared" ca="1" si="14"/>
        <v>0</v>
      </c>
      <c r="CE25" s="403">
        <f t="shared" ca="1" si="14"/>
        <v>0</v>
      </c>
      <c r="CF25" s="403">
        <f t="shared" ca="1" si="14"/>
        <v>0</v>
      </c>
      <c r="CG25" s="403">
        <f t="shared" ca="1" si="14"/>
        <v>0</v>
      </c>
      <c r="CH25" s="403">
        <f t="shared" ca="1" si="14"/>
        <v>0</v>
      </c>
      <c r="CI25" s="403">
        <f t="shared" ca="1" si="14"/>
        <v>0</v>
      </c>
      <c r="CJ25" s="403">
        <f t="shared" ca="1" si="14"/>
        <v>0</v>
      </c>
      <c r="CK25" s="403">
        <f t="shared" ca="1" si="15"/>
        <v>0</v>
      </c>
      <c r="CL25" s="403">
        <f t="shared" ca="1" si="15"/>
        <v>0</v>
      </c>
      <c r="CM25" s="403">
        <f t="shared" ca="1" si="15"/>
        <v>0</v>
      </c>
      <c r="CN25" s="403">
        <f t="shared" ca="1" si="15"/>
        <v>0</v>
      </c>
    </row>
    <row r="26" spans="1:92" ht="15" customHeight="1" x14ac:dyDescent="0.2">
      <c r="A26" s="111">
        <f>52.35/5</f>
        <v>10.47</v>
      </c>
      <c r="B26" s="104">
        <f t="shared" si="12"/>
        <v>0</v>
      </c>
      <c r="C26" s="112"/>
      <c r="D26" s="116"/>
      <c r="E26" s="117"/>
      <c r="F26" s="331"/>
      <c r="G26" s="115"/>
      <c r="H26" s="413"/>
      <c r="I26" s="115"/>
      <c r="J26" s="318">
        <f t="shared" ca="1" si="7"/>
        <v>85</v>
      </c>
      <c r="K26" s="97"/>
      <c r="L26" s="91">
        <v>20</v>
      </c>
      <c r="M26" s="391">
        <f t="shared" si="8"/>
        <v>0</v>
      </c>
      <c r="N26" s="118"/>
      <c r="O26" s="93"/>
      <c r="P26" s="93"/>
      <c r="Q26" s="94"/>
      <c r="R26" s="93"/>
      <c r="S26" s="94"/>
      <c r="T26" s="94">
        <v>-5</v>
      </c>
      <c r="U26" s="94"/>
      <c r="V26" s="93"/>
      <c r="W26" s="94">
        <v>-5</v>
      </c>
      <c r="X26" s="94"/>
      <c r="Y26" s="94"/>
      <c r="Z26" s="94"/>
      <c r="AA26" s="94"/>
      <c r="AB26" s="94"/>
      <c r="AC26" s="94">
        <v>-5</v>
      </c>
      <c r="AD26" s="94">
        <v>-5</v>
      </c>
      <c r="AE26" s="94"/>
      <c r="AF26" s="94">
        <v>-5</v>
      </c>
      <c r="AG26" s="94"/>
      <c r="AH26" s="94"/>
      <c r="AI26" s="95"/>
      <c r="AJ26" s="95"/>
      <c r="AK26" s="94">
        <v>-5</v>
      </c>
      <c r="AL26" s="94"/>
      <c r="AM26" s="94">
        <v>-40</v>
      </c>
      <c r="AN26" s="94"/>
      <c r="AO26" s="94"/>
      <c r="AP26" s="94"/>
      <c r="AQ26" s="95"/>
      <c r="AR26" s="95"/>
      <c r="AS26" s="400"/>
      <c r="AT26" s="95"/>
      <c r="AU26" s="94"/>
      <c r="AV26" s="94"/>
      <c r="AW26" s="94"/>
      <c r="AX26" s="94">
        <v>-5</v>
      </c>
      <c r="AY26" s="94"/>
      <c r="AZ26" s="94">
        <v>-40</v>
      </c>
      <c r="BA26" s="94">
        <v>-5</v>
      </c>
      <c r="BB26" s="95">
        <v>130</v>
      </c>
      <c r="BC26" s="95"/>
      <c r="BD26" s="94">
        <v>-40</v>
      </c>
      <c r="BE26" s="94"/>
      <c r="BF26" s="94"/>
      <c r="BG26" s="94">
        <v>-5</v>
      </c>
      <c r="BH26" s="94">
        <v>-5</v>
      </c>
      <c r="BI26" s="94">
        <v>-40</v>
      </c>
      <c r="BJ26" s="94">
        <v>-5</v>
      </c>
      <c r="BK26" s="94">
        <v>-5</v>
      </c>
      <c r="BL26" s="94">
        <v>-5</v>
      </c>
      <c r="BM26" s="94">
        <v>-40</v>
      </c>
      <c r="BN26" s="95">
        <v>-5</v>
      </c>
      <c r="BO26" s="94"/>
      <c r="BP26" s="469"/>
      <c r="BQ26" s="403">
        <f t="shared" ca="1" si="13"/>
        <v>0</v>
      </c>
      <c r="BR26" s="403">
        <f t="shared" ca="1" si="13"/>
        <v>0</v>
      </c>
      <c r="BS26" s="403">
        <f t="shared" ca="1" si="13"/>
        <v>0</v>
      </c>
      <c r="BT26" s="403">
        <f t="shared" ca="1" si="13"/>
        <v>0</v>
      </c>
      <c r="BU26" s="403">
        <f t="shared" ca="1" si="13"/>
        <v>0</v>
      </c>
      <c r="BV26" s="403">
        <f t="shared" ca="1" si="13"/>
        <v>0</v>
      </c>
      <c r="BW26" s="403">
        <f t="shared" ca="1" si="13"/>
        <v>0</v>
      </c>
      <c r="BX26" s="403">
        <f t="shared" ca="1" si="13"/>
        <v>0</v>
      </c>
      <c r="BY26" s="403">
        <f t="shared" ca="1" si="13"/>
        <v>0</v>
      </c>
      <c r="BZ26" s="403">
        <f t="shared" ca="1" si="13"/>
        <v>0</v>
      </c>
      <c r="CA26" s="403">
        <f t="shared" ca="1" si="14"/>
        <v>0</v>
      </c>
      <c r="CB26" s="403">
        <f t="shared" ca="1" si="14"/>
        <v>0</v>
      </c>
      <c r="CC26" s="403">
        <f t="shared" ca="1" si="14"/>
        <v>0</v>
      </c>
      <c r="CD26" s="403">
        <f t="shared" ca="1" si="14"/>
        <v>0</v>
      </c>
      <c r="CE26" s="403">
        <f t="shared" ca="1" si="14"/>
        <v>0</v>
      </c>
      <c r="CF26" s="403">
        <f t="shared" ca="1" si="14"/>
        <v>0</v>
      </c>
      <c r="CG26" s="403">
        <f t="shared" ca="1" si="14"/>
        <v>0</v>
      </c>
      <c r="CH26" s="403">
        <f t="shared" ca="1" si="14"/>
        <v>0</v>
      </c>
      <c r="CI26" s="403">
        <f t="shared" ca="1" si="14"/>
        <v>0</v>
      </c>
      <c r="CJ26" s="403">
        <f t="shared" ca="1" si="14"/>
        <v>0</v>
      </c>
      <c r="CK26" s="403">
        <f t="shared" ca="1" si="15"/>
        <v>0</v>
      </c>
      <c r="CL26" s="403">
        <f t="shared" ca="1" si="15"/>
        <v>0</v>
      </c>
      <c r="CM26" s="403">
        <f t="shared" ca="1" si="15"/>
        <v>0</v>
      </c>
      <c r="CN26" s="403">
        <f t="shared" ca="1" si="15"/>
        <v>0</v>
      </c>
    </row>
    <row r="27" spans="1:92" ht="15" customHeight="1" x14ac:dyDescent="0.2">
      <c r="A27" s="111">
        <v>33.56</v>
      </c>
      <c r="B27" s="104">
        <f t="shared" si="12"/>
        <v>0</v>
      </c>
      <c r="C27" s="112"/>
      <c r="D27" s="113"/>
      <c r="E27" s="114"/>
      <c r="F27" s="330"/>
      <c r="G27" s="115"/>
      <c r="H27" s="413"/>
      <c r="I27" s="115"/>
      <c r="J27" s="318">
        <f t="shared" ca="1" si="7"/>
        <v>17</v>
      </c>
      <c r="K27" s="97"/>
      <c r="L27" s="91">
        <v>3</v>
      </c>
      <c r="M27" s="391">
        <f t="shared" si="8"/>
        <v>0</v>
      </c>
      <c r="N27" s="110"/>
      <c r="O27" s="93"/>
      <c r="P27" s="93"/>
      <c r="Q27" s="94"/>
      <c r="R27" s="93"/>
      <c r="S27" s="94"/>
      <c r="T27" s="94">
        <v>-1</v>
      </c>
      <c r="U27" s="94"/>
      <c r="V27" s="93"/>
      <c r="W27" s="94">
        <v>-1</v>
      </c>
      <c r="X27" s="94"/>
      <c r="Y27" s="94"/>
      <c r="Z27" s="94"/>
      <c r="AA27" s="94"/>
      <c r="AB27" s="94"/>
      <c r="AC27" s="94"/>
      <c r="AD27" s="94">
        <v>-1</v>
      </c>
      <c r="AE27" s="94"/>
      <c r="AF27" s="94">
        <v>-1</v>
      </c>
      <c r="AG27" s="94"/>
      <c r="AH27" s="94"/>
      <c r="AI27" s="95"/>
      <c r="AJ27" s="95"/>
      <c r="AK27" s="94">
        <v>-1</v>
      </c>
      <c r="AL27" s="94"/>
      <c r="AM27" s="94">
        <v>-8</v>
      </c>
      <c r="AN27" s="94"/>
      <c r="AO27" s="94"/>
      <c r="AP27" s="94"/>
      <c r="AQ27" s="95"/>
      <c r="AR27" s="95"/>
      <c r="AS27" s="400"/>
      <c r="AT27" s="95"/>
      <c r="AU27" s="94"/>
      <c r="AV27" s="94"/>
      <c r="AW27" s="94"/>
      <c r="AX27" s="94">
        <v>-1</v>
      </c>
      <c r="AY27" s="94"/>
      <c r="AZ27" s="94">
        <v>-8</v>
      </c>
      <c r="BA27" s="94">
        <v>-1</v>
      </c>
      <c r="BB27" s="95">
        <v>26</v>
      </c>
      <c r="BC27" s="95"/>
      <c r="BD27" s="94">
        <v>-8</v>
      </c>
      <c r="BE27" s="94"/>
      <c r="BF27" s="94"/>
      <c r="BG27" s="94">
        <v>-1</v>
      </c>
      <c r="BH27" s="94">
        <v>-1</v>
      </c>
      <c r="BI27" s="94">
        <v>-8</v>
      </c>
      <c r="BJ27" s="94">
        <v>-1</v>
      </c>
      <c r="BK27" s="94">
        <v>-1</v>
      </c>
      <c r="BL27" s="94">
        <v>-1</v>
      </c>
      <c r="BM27" s="94">
        <v>-8</v>
      </c>
      <c r="BN27" s="95">
        <v>-1</v>
      </c>
      <c r="BO27" s="94"/>
      <c r="BP27" s="469"/>
      <c r="BQ27" s="403">
        <f t="shared" ca="1" si="13"/>
        <v>0</v>
      </c>
      <c r="BR27" s="403">
        <f t="shared" ca="1" si="13"/>
        <v>0</v>
      </c>
      <c r="BS27" s="403">
        <f t="shared" ca="1" si="13"/>
        <v>0</v>
      </c>
      <c r="BT27" s="403">
        <f t="shared" ca="1" si="13"/>
        <v>0</v>
      </c>
      <c r="BU27" s="403">
        <f t="shared" ca="1" si="13"/>
        <v>0</v>
      </c>
      <c r="BV27" s="403">
        <f t="shared" ca="1" si="13"/>
        <v>0</v>
      </c>
      <c r="BW27" s="403">
        <f t="shared" ca="1" si="13"/>
        <v>0</v>
      </c>
      <c r="BX27" s="403">
        <f t="shared" ca="1" si="13"/>
        <v>0</v>
      </c>
      <c r="BY27" s="403">
        <f t="shared" ca="1" si="13"/>
        <v>0</v>
      </c>
      <c r="BZ27" s="403">
        <f t="shared" ca="1" si="13"/>
        <v>0</v>
      </c>
      <c r="CA27" s="403">
        <f t="shared" ca="1" si="14"/>
        <v>0</v>
      </c>
      <c r="CB27" s="403">
        <f t="shared" ca="1" si="14"/>
        <v>0</v>
      </c>
      <c r="CC27" s="403">
        <f t="shared" ca="1" si="14"/>
        <v>0</v>
      </c>
      <c r="CD27" s="403">
        <f t="shared" ca="1" si="14"/>
        <v>0</v>
      </c>
      <c r="CE27" s="403">
        <f t="shared" ca="1" si="14"/>
        <v>0</v>
      </c>
      <c r="CF27" s="403">
        <f t="shared" ca="1" si="14"/>
        <v>0</v>
      </c>
      <c r="CG27" s="403">
        <f t="shared" ca="1" si="14"/>
        <v>0</v>
      </c>
      <c r="CH27" s="403">
        <f t="shared" ca="1" si="14"/>
        <v>0</v>
      </c>
      <c r="CI27" s="403">
        <f t="shared" ca="1" si="14"/>
        <v>0</v>
      </c>
      <c r="CJ27" s="403">
        <f t="shared" ca="1" si="14"/>
        <v>0</v>
      </c>
      <c r="CK27" s="403">
        <f t="shared" ca="1" si="15"/>
        <v>0</v>
      </c>
      <c r="CL27" s="403">
        <f t="shared" ca="1" si="15"/>
        <v>0</v>
      </c>
      <c r="CM27" s="403">
        <f t="shared" ca="1" si="15"/>
        <v>0</v>
      </c>
      <c r="CN27" s="403">
        <f t="shared" ca="1" si="15"/>
        <v>0</v>
      </c>
    </row>
    <row r="28" spans="1:92" ht="15" customHeight="1" x14ac:dyDescent="0.2">
      <c r="A28" s="111">
        <v>4.2</v>
      </c>
      <c r="B28" s="104">
        <f t="shared" si="12"/>
        <v>0</v>
      </c>
      <c r="C28" s="112"/>
      <c r="D28" s="113"/>
      <c r="E28" s="114"/>
      <c r="F28" s="330"/>
      <c r="G28" s="115"/>
      <c r="H28" s="413"/>
      <c r="I28" s="115"/>
      <c r="J28" s="318">
        <f t="shared" ca="1" si="7"/>
        <v>65</v>
      </c>
      <c r="K28" s="97"/>
      <c r="L28" s="91">
        <v>145</v>
      </c>
      <c r="M28" s="391">
        <f t="shared" si="8"/>
        <v>0</v>
      </c>
      <c r="N28" s="110"/>
      <c r="O28" s="93"/>
      <c r="P28" s="93"/>
      <c r="Q28" s="94"/>
      <c r="R28" s="93"/>
      <c r="S28" s="94"/>
      <c r="T28" s="94">
        <v>-5</v>
      </c>
      <c r="U28" s="94"/>
      <c r="V28" s="93"/>
      <c r="W28" s="94">
        <v>-5</v>
      </c>
      <c r="X28" s="94"/>
      <c r="Y28" s="94"/>
      <c r="Z28" s="94"/>
      <c r="AA28" s="94"/>
      <c r="AB28" s="94"/>
      <c r="AC28" s="94"/>
      <c r="AD28" s="94">
        <v>-5</v>
      </c>
      <c r="AE28" s="94"/>
      <c r="AF28" s="94">
        <v>-5</v>
      </c>
      <c r="AG28" s="94"/>
      <c r="AH28" s="94"/>
      <c r="AI28" s="95"/>
      <c r="AJ28" s="95"/>
      <c r="AK28" s="94">
        <v>-5</v>
      </c>
      <c r="AL28" s="94"/>
      <c r="AM28" s="94">
        <v>-40</v>
      </c>
      <c r="AN28" s="94"/>
      <c r="AO28" s="94"/>
      <c r="AP28" s="94"/>
      <c r="AQ28" s="95"/>
      <c r="AR28" s="95"/>
      <c r="AS28" s="400"/>
      <c r="AT28" s="95"/>
      <c r="AU28" s="94"/>
      <c r="AV28" s="94"/>
      <c r="AW28" s="94"/>
      <c r="AX28" s="94">
        <v>-5</v>
      </c>
      <c r="AY28" s="94"/>
      <c r="AZ28" s="94">
        <v>-40</v>
      </c>
      <c r="BA28" s="94">
        <v>-5</v>
      </c>
      <c r="BB28" s="445">
        <v>110</v>
      </c>
      <c r="BC28" s="95"/>
      <c r="BD28" s="94">
        <v>-40</v>
      </c>
      <c r="BE28" s="94"/>
      <c r="BF28" s="94"/>
      <c r="BG28" s="94">
        <v>-5</v>
      </c>
      <c r="BH28" s="94">
        <v>-5</v>
      </c>
      <c r="BI28" s="94">
        <v>-40</v>
      </c>
      <c r="BJ28" s="94">
        <v>-5</v>
      </c>
      <c r="BK28" s="94">
        <v>-5</v>
      </c>
      <c r="BL28" s="94">
        <v>-5</v>
      </c>
      <c r="BM28" s="94">
        <v>-40</v>
      </c>
      <c r="BN28" s="95">
        <v>-5</v>
      </c>
      <c r="BO28" s="94"/>
      <c r="BP28" s="469"/>
      <c r="BQ28" s="403">
        <f t="shared" ca="1" si="13"/>
        <v>0</v>
      </c>
      <c r="BR28" s="403">
        <f t="shared" ca="1" si="13"/>
        <v>0</v>
      </c>
      <c r="BS28" s="403">
        <f t="shared" ca="1" si="13"/>
        <v>0</v>
      </c>
      <c r="BT28" s="403">
        <f t="shared" ca="1" si="13"/>
        <v>0</v>
      </c>
      <c r="BU28" s="403">
        <f t="shared" ca="1" si="13"/>
        <v>0</v>
      </c>
      <c r="BV28" s="403">
        <f t="shared" ca="1" si="13"/>
        <v>0</v>
      </c>
      <c r="BW28" s="403">
        <f t="shared" ca="1" si="13"/>
        <v>0</v>
      </c>
      <c r="BX28" s="403">
        <f t="shared" ca="1" si="13"/>
        <v>0</v>
      </c>
      <c r="BY28" s="403">
        <f t="shared" ca="1" si="13"/>
        <v>0</v>
      </c>
      <c r="BZ28" s="403">
        <f t="shared" ca="1" si="13"/>
        <v>0</v>
      </c>
      <c r="CA28" s="403">
        <f t="shared" ca="1" si="14"/>
        <v>0</v>
      </c>
      <c r="CB28" s="403">
        <f t="shared" ca="1" si="14"/>
        <v>0</v>
      </c>
      <c r="CC28" s="403">
        <f t="shared" ca="1" si="14"/>
        <v>0</v>
      </c>
      <c r="CD28" s="403">
        <f t="shared" ca="1" si="14"/>
        <v>0</v>
      </c>
      <c r="CE28" s="403">
        <f t="shared" ca="1" si="14"/>
        <v>0</v>
      </c>
      <c r="CF28" s="403">
        <f t="shared" ca="1" si="14"/>
        <v>0</v>
      </c>
      <c r="CG28" s="403">
        <f t="shared" ca="1" si="14"/>
        <v>0</v>
      </c>
      <c r="CH28" s="403">
        <f t="shared" ca="1" si="14"/>
        <v>0</v>
      </c>
      <c r="CI28" s="403">
        <f t="shared" ca="1" si="14"/>
        <v>0</v>
      </c>
      <c r="CJ28" s="403">
        <f t="shared" ca="1" si="14"/>
        <v>0</v>
      </c>
      <c r="CK28" s="403">
        <f t="shared" ca="1" si="15"/>
        <v>0</v>
      </c>
      <c r="CL28" s="403">
        <f t="shared" ca="1" si="15"/>
        <v>0</v>
      </c>
      <c r="CM28" s="403">
        <f t="shared" ca="1" si="15"/>
        <v>0</v>
      </c>
      <c r="CN28" s="403">
        <f t="shared" ca="1" si="15"/>
        <v>0</v>
      </c>
    </row>
    <row r="29" spans="1:92" ht="15" customHeight="1" x14ac:dyDescent="0.2">
      <c r="A29" s="111">
        <f>89.44/4</f>
        <v>22.36</v>
      </c>
      <c r="B29" s="104">
        <f>+M29*A29</f>
        <v>0</v>
      </c>
      <c r="C29" s="112"/>
      <c r="D29" s="119"/>
      <c r="E29" s="120"/>
      <c r="F29" s="332"/>
      <c r="G29" s="121"/>
      <c r="H29" s="413"/>
      <c r="I29" s="121"/>
      <c r="J29" s="318">
        <f t="shared" ca="1" si="7"/>
        <v>0</v>
      </c>
      <c r="K29" s="97"/>
      <c r="L29" s="91">
        <v>92</v>
      </c>
      <c r="M29" s="391">
        <f t="shared" si="8"/>
        <v>0</v>
      </c>
      <c r="N29" s="110"/>
      <c r="O29" s="93"/>
      <c r="P29" s="93"/>
      <c r="Q29" s="94"/>
      <c r="R29" s="93"/>
      <c r="S29" s="94"/>
      <c r="T29" s="94"/>
      <c r="U29" s="94"/>
      <c r="V29" s="93"/>
      <c r="W29" s="94"/>
      <c r="X29" s="94"/>
      <c r="Y29" s="94">
        <v>80</v>
      </c>
      <c r="Z29" s="94"/>
      <c r="AA29" s="94"/>
      <c r="AB29" s="94"/>
      <c r="AC29" s="94"/>
      <c r="AD29" s="94"/>
      <c r="AE29" s="94"/>
      <c r="AF29" s="94"/>
      <c r="AG29" s="94"/>
      <c r="AH29" s="94"/>
      <c r="AI29" s="94"/>
      <c r="AJ29" s="94"/>
      <c r="AK29" s="94"/>
      <c r="AL29" s="94"/>
      <c r="AM29" s="94">
        <v>-28</v>
      </c>
      <c r="AN29" s="94"/>
      <c r="AO29" s="94"/>
      <c r="AP29" s="94"/>
      <c r="AQ29" s="94"/>
      <c r="AR29" s="94"/>
      <c r="AS29" s="94"/>
      <c r="AT29" s="94"/>
      <c r="AU29" s="94"/>
      <c r="AV29" s="94"/>
      <c r="AW29" s="94"/>
      <c r="AX29" s="94"/>
      <c r="AY29" s="94"/>
      <c r="AZ29" s="94"/>
      <c r="BA29" s="94"/>
      <c r="BB29" s="94"/>
      <c r="BC29" s="94"/>
      <c r="BD29" s="94">
        <v>-28</v>
      </c>
      <c r="BE29" s="94"/>
      <c r="BF29" s="94"/>
      <c r="BG29" s="94"/>
      <c r="BH29" s="94"/>
      <c r="BI29" s="94">
        <v>-28</v>
      </c>
      <c r="BJ29" s="94"/>
      <c r="BK29" s="94"/>
      <c r="BL29" s="94"/>
      <c r="BM29" s="94">
        <v>-28</v>
      </c>
      <c r="BN29" s="94"/>
      <c r="BO29" s="94"/>
      <c r="BP29" s="470"/>
      <c r="BQ29" s="403">
        <f t="shared" ca="1" si="13"/>
        <v>0</v>
      </c>
      <c r="BR29" s="403">
        <f t="shared" ca="1" si="13"/>
        <v>0</v>
      </c>
      <c r="BS29" s="403">
        <f t="shared" ca="1" si="13"/>
        <v>0</v>
      </c>
      <c r="BT29" s="403">
        <f t="shared" ca="1" si="13"/>
        <v>0</v>
      </c>
      <c r="BU29" s="403">
        <f t="shared" ca="1" si="13"/>
        <v>0</v>
      </c>
      <c r="BV29" s="403">
        <f t="shared" ca="1" si="13"/>
        <v>0</v>
      </c>
      <c r="BW29" s="403">
        <f t="shared" ca="1" si="13"/>
        <v>0</v>
      </c>
      <c r="BX29" s="403">
        <f t="shared" ca="1" si="13"/>
        <v>0</v>
      </c>
      <c r="BY29" s="403">
        <f t="shared" ca="1" si="13"/>
        <v>0</v>
      </c>
      <c r="BZ29" s="403">
        <f t="shared" ca="1" si="13"/>
        <v>0</v>
      </c>
      <c r="CA29" s="403">
        <f t="shared" ca="1" si="14"/>
        <v>0</v>
      </c>
      <c r="CB29" s="403">
        <f t="shared" ca="1" si="14"/>
        <v>0</v>
      </c>
      <c r="CC29" s="403">
        <f t="shared" ca="1" si="14"/>
        <v>0</v>
      </c>
      <c r="CD29" s="403">
        <f t="shared" ca="1" si="14"/>
        <v>0</v>
      </c>
      <c r="CE29" s="403">
        <f t="shared" ca="1" si="14"/>
        <v>0</v>
      </c>
      <c r="CF29" s="403">
        <f t="shared" ca="1" si="14"/>
        <v>0</v>
      </c>
      <c r="CG29" s="403">
        <f t="shared" ca="1" si="14"/>
        <v>0</v>
      </c>
      <c r="CH29" s="403">
        <f t="shared" ca="1" si="14"/>
        <v>0</v>
      </c>
      <c r="CI29" s="403">
        <f t="shared" ca="1" si="14"/>
        <v>0</v>
      </c>
      <c r="CJ29" s="403">
        <f t="shared" ca="1" si="14"/>
        <v>0</v>
      </c>
      <c r="CK29" s="403">
        <f t="shared" ca="1" si="15"/>
        <v>0</v>
      </c>
      <c r="CL29" s="403">
        <f t="shared" ca="1" si="15"/>
        <v>0</v>
      </c>
      <c r="CM29" s="403">
        <f t="shared" ca="1" si="15"/>
        <v>0</v>
      </c>
      <c r="CN29" s="403">
        <f t="shared" ca="1" si="15"/>
        <v>0</v>
      </c>
    </row>
    <row r="30" spans="1:92" ht="15" customHeight="1" x14ac:dyDescent="0.2">
      <c r="A30" s="111">
        <v>32.619999999999997</v>
      </c>
      <c r="B30" s="104">
        <f>+M30*A30</f>
        <v>0</v>
      </c>
      <c r="C30" s="112"/>
      <c r="D30" s="122"/>
      <c r="E30" s="123"/>
      <c r="F30" s="333"/>
      <c r="G30" s="121"/>
      <c r="H30" s="413"/>
      <c r="I30" s="121"/>
      <c r="J30" s="318">
        <f t="shared" ca="1" si="7"/>
        <v>0</v>
      </c>
      <c r="K30" s="124"/>
      <c r="L30" s="91">
        <v>46</v>
      </c>
      <c r="M30" s="391">
        <f t="shared" si="8"/>
        <v>0</v>
      </c>
      <c r="N30" s="110"/>
      <c r="O30" s="93"/>
      <c r="P30" s="93"/>
      <c r="Q30" s="94"/>
      <c r="R30" s="93"/>
      <c r="S30" s="94"/>
      <c r="T30" s="94"/>
      <c r="U30" s="94"/>
      <c r="V30" s="93"/>
      <c r="W30" s="94"/>
      <c r="X30" s="94"/>
      <c r="Y30" s="94">
        <v>40</v>
      </c>
      <c r="Z30" s="94"/>
      <c r="AA30" s="94"/>
      <c r="AB30" s="94"/>
      <c r="AC30" s="94"/>
      <c r="AD30" s="94"/>
      <c r="AE30" s="94"/>
      <c r="AF30" s="94"/>
      <c r="AG30" s="94"/>
      <c r="AH30" s="94"/>
      <c r="AI30" s="94"/>
      <c r="AJ30" s="94"/>
      <c r="AK30" s="94"/>
      <c r="AL30" s="94"/>
      <c r="AM30" s="94">
        <v>-14</v>
      </c>
      <c r="AN30" s="94"/>
      <c r="AO30" s="94"/>
      <c r="AP30" s="94"/>
      <c r="AQ30" s="94"/>
      <c r="AR30" s="94"/>
      <c r="AS30" s="94"/>
      <c r="AT30" s="94"/>
      <c r="AU30" s="94"/>
      <c r="AV30" s="94"/>
      <c r="AW30" s="94"/>
      <c r="AX30" s="94"/>
      <c r="AY30" s="94"/>
      <c r="AZ30" s="94"/>
      <c r="BA30" s="94"/>
      <c r="BB30" s="94"/>
      <c r="BC30" s="94"/>
      <c r="BD30" s="94">
        <v>-14</v>
      </c>
      <c r="BE30" s="94"/>
      <c r="BF30" s="94"/>
      <c r="BG30" s="94"/>
      <c r="BH30" s="94"/>
      <c r="BI30" s="94">
        <v>-14</v>
      </c>
      <c r="BJ30" s="94"/>
      <c r="BK30" s="94"/>
      <c r="BL30" s="94"/>
      <c r="BM30" s="94">
        <v>-14</v>
      </c>
      <c r="BN30" s="94"/>
      <c r="BO30" s="94"/>
      <c r="BP30" s="470"/>
      <c r="BQ30" s="403">
        <f t="shared" ca="1" si="13"/>
        <v>0</v>
      </c>
      <c r="BR30" s="403">
        <f t="shared" ca="1" si="13"/>
        <v>0</v>
      </c>
      <c r="BS30" s="403">
        <f t="shared" ca="1" si="13"/>
        <v>0</v>
      </c>
      <c r="BT30" s="403">
        <f t="shared" ca="1" si="13"/>
        <v>0</v>
      </c>
      <c r="BU30" s="403">
        <f t="shared" ca="1" si="13"/>
        <v>0</v>
      </c>
      <c r="BV30" s="403">
        <f t="shared" ca="1" si="13"/>
        <v>0</v>
      </c>
      <c r="BW30" s="403">
        <f t="shared" ca="1" si="13"/>
        <v>0</v>
      </c>
      <c r="BX30" s="403">
        <f t="shared" ca="1" si="13"/>
        <v>0</v>
      </c>
      <c r="BY30" s="403">
        <f t="shared" ca="1" si="13"/>
        <v>0</v>
      </c>
      <c r="BZ30" s="403">
        <f t="shared" ca="1" si="13"/>
        <v>0</v>
      </c>
      <c r="CA30" s="403">
        <f t="shared" ca="1" si="14"/>
        <v>0</v>
      </c>
      <c r="CB30" s="403">
        <f t="shared" ca="1" si="14"/>
        <v>0</v>
      </c>
      <c r="CC30" s="403">
        <f t="shared" ca="1" si="14"/>
        <v>0</v>
      </c>
      <c r="CD30" s="403">
        <f t="shared" ca="1" si="14"/>
        <v>0</v>
      </c>
      <c r="CE30" s="403">
        <f t="shared" ca="1" si="14"/>
        <v>0</v>
      </c>
      <c r="CF30" s="403">
        <f t="shared" ca="1" si="14"/>
        <v>0</v>
      </c>
      <c r="CG30" s="403">
        <f t="shared" ca="1" si="14"/>
        <v>0</v>
      </c>
      <c r="CH30" s="403">
        <f t="shared" ca="1" si="14"/>
        <v>0</v>
      </c>
      <c r="CI30" s="403">
        <f t="shared" ca="1" si="14"/>
        <v>0</v>
      </c>
      <c r="CJ30" s="403">
        <f t="shared" ca="1" si="14"/>
        <v>0</v>
      </c>
      <c r="CK30" s="403">
        <f t="shared" ca="1" si="15"/>
        <v>0</v>
      </c>
      <c r="CL30" s="403">
        <f t="shared" ca="1" si="15"/>
        <v>0</v>
      </c>
      <c r="CM30" s="403">
        <f t="shared" ca="1" si="15"/>
        <v>0</v>
      </c>
      <c r="CN30" s="403">
        <f t="shared" ca="1" si="15"/>
        <v>0</v>
      </c>
    </row>
    <row r="31" spans="1:92" ht="15" customHeight="1" x14ac:dyDescent="0.2">
      <c r="A31" s="111">
        <v>4.43</v>
      </c>
      <c r="B31" s="104">
        <f>+M31*A31</f>
        <v>0</v>
      </c>
      <c r="C31" s="112"/>
      <c r="D31" s="122"/>
      <c r="E31" s="123"/>
      <c r="F31" s="333"/>
      <c r="G31" s="125"/>
      <c r="H31" s="413"/>
      <c r="I31" s="121"/>
      <c r="J31" s="318">
        <f t="shared" ca="1" si="7"/>
        <v>0</v>
      </c>
      <c r="K31" s="124"/>
      <c r="L31" s="91">
        <v>47</v>
      </c>
      <c r="M31" s="391">
        <f t="shared" si="8"/>
        <v>0</v>
      </c>
      <c r="N31" s="110"/>
      <c r="O31" s="93"/>
      <c r="P31" s="93"/>
      <c r="Q31" s="94"/>
      <c r="R31" s="93"/>
      <c r="S31" s="94"/>
      <c r="T31" s="94"/>
      <c r="U31" s="94"/>
      <c r="V31" s="93"/>
      <c r="W31" s="94"/>
      <c r="X31" s="94"/>
      <c r="Y31" s="94">
        <v>40</v>
      </c>
      <c r="Z31" s="94"/>
      <c r="AA31" s="94"/>
      <c r="AB31" s="94"/>
      <c r="AC31" s="94"/>
      <c r="AD31" s="94"/>
      <c r="AE31" s="94"/>
      <c r="AF31" s="94"/>
      <c r="AG31" s="94"/>
      <c r="AH31" s="94"/>
      <c r="AI31" s="94"/>
      <c r="AJ31" s="94"/>
      <c r="AK31" s="94"/>
      <c r="AL31" s="94"/>
      <c r="AM31" s="94">
        <v>-14</v>
      </c>
      <c r="AN31" s="94"/>
      <c r="AO31" s="94"/>
      <c r="AP31" s="94"/>
      <c r="AQ31" s="94"/>
      <c r="AR31" s="94"/>
      <c r="AS31" s="94"/>
      <c r="AT31" s="94"/>
      <c r="AU31" s="94"/>
      <c r="AV31" s="94"/>
      <c r="AW31" s="94"/>
      <c r="AX31" s="94"/>
      <c r="AY31" s="94"/>
      <c r="AZ31" s="94"/>
      <c r="BA31" s="94"/>
      <c r="BB31" s="94"/>
      <c r="BC31" s="94"/>
      <c r="BD31" s="94">
        <v>-14</v>
      </c>
      <c r="BE31" s="94"/>
      <c r="BF31" s="94"/>
      <c r="BG31" s="94"/>
      <c r="BH31" s="94"/>
      <c r="BI31" s="94">
        <v>-14</v>
      </c>
      <c r="BJ31" s="94"/>
      <c r="BK31" s="94"/>
      <c r="BL31" s="94"/>
      <c r="BM31" s="94">
        <v>-14</v>
      </c>
      <c r="BN31" s="94"/>
      <c r="BO31" s="94"/>
      <c r="BP31" s="470"/>
      <c r="BQ31" s="403">
        <f t="shared" ca="1" si="13"/>
        <v>0</v>
      </c>
      <c r="BR31" s="403">
        <f t="shared" ca="1" si="13"/>
        <v>0</v>
      </c>
      <c r="BS31" s="403">
        <f t="shared" ca="1" si="13"/>
        <v>0</v>
      </c>
      <c r="BT31" s="403">
        <f t="shared" ca="1" si="13"/>
        <v>0</v>
      </c>
      <c r="BU31" s="403">
        <f t="shared" ca="1" si="13"/>
        <v>0</v>
      </c>
      <c r="BV31" s="403">
        <f t="shared" ca="1" si="13"/>
        <v>0</v>
      </c>
      <c r="BW31" s="403">
        <f t="shared" ca="1" si="13"/>
        <v>0</v>
      </c>
      <c r="BX31" s="403">
        <f t="shared" ca="1" si="13"/>
        <v>0</v>
      </c>
      <c r="BY31" s="403">
        <f t="shared" ca="1" si="13"/>
        <v>0</v>
      </c>
      <c r="BZ31" s="403">
        <f t="shared" ca="1" si="13"/>
        <v>0</v>
      </c>
      <c r="CA31" s="403">
        <f t="shared" ca="1" si="14"/>
        <v>0</v>
      </c>
      <c r="CB31" s="403">
        <f t="shared" ca="1" si="14"/>
        <v>0</v>
      </c>
      <c r="CC31" s="403">
        <f t="shared" ca="1" si="14"/>
        <v>0</v>
      </c>
      <c r="CD31" s="403">
        <f t="shared" ca="1" si="14"/>
        <v>0</v>
      </c>
      <c r="CE31" s="403">
        <f t="shared" ca="1" si="14"/>
        <v>0</v>
      </c>
      <c r="CF31" s="403">
        <f t="shared" ca="1" si="14"/>
        <v>0</v>
      </c>
      <c r="CG31" s="403">
        <f t="shared" ca="1" si="14"/>
        <v>0</v>
      </c>
      <c r="CH31" s="403">
        <f t="shared" ca="1" si="14"/>
        <v>0</v>
      </c>
      <c r="CI31" s="403">
        <f t="shared" ca="1" si="14"/>
        <v>0</v>
      </c>
      <c r="CJ31" s="403">
        <f t="shared" ca="1" si="14"/>
        <v>0</v>
      </c>
      <c r="CK31" s="403">
        <f t="shared" ca="1" si="15"/>
        <v>0</v>
      </c>
      <c r="CL31" s="403">
        <f t="shared" ca="1" si="15"/>
        <v>0</v>
      </c>
      <c r="CM31" s="403">
        <f t="shared" ca="1" si="15"/>
        <v>0</v>
      </c>
      <c r="CN31" s="403">
        <f t="shared" ca="1" si="15"/>
        <v>0</v>
      </c>
    </row>
    <row r="32" spans="1:92" ht="15" customHeight="1" x14ac:dyDescent="0.2">
      <c r="A32" s="111">
        <v>4.43</v>
      </c>
      <c r="B32" s="104">
        <f>+M32*A32</f>
        <v>0</v>
      </c>
      <c r="C32" s="112"/>
      <c r="D32" s="126"/>
      <c r="E32" s="127"/>
      <c r="F32" s="334"/>
      <c r="G32" s="128"/>
      <c r="H32" s="414"/>
      <c r="I32" s="121"/>
      <c r="J32" s="318">
        <f t="shared" ca="1" si="7"/>
        <v>0</v>
      </c>
      <c r="K32" s="124"/>
      <c r="L32" s="91">
        <v>0</v>
      </c>
      <c r="M32" s="391">
        <f t="shared" si="8"/>
        <v>0</v>
      </c>
      <c r="N32" s="129"/>
      <c r="O32" s="93"/>
      <c r="P32" s="93"/>
      <c r="Q32" s="94"/>
      <c r="R32" s="93"/>
      <c r="S32" s="94"/>
      <c r="T32" s="94"/>
      <c r="U32" s="94"/>
      <c r="V32" s="93"/>
      <c r="W32" s="94"/>
      <c r="X32" s="94"/>
      <c r="Y32" s="94"/>
      <c r="Z32" s="94"/>
      <c r="AA32" s="94"/>
      <c r="AB32" s="94"/>
      <c r="AC32" s="94"/>
      <c r="AD32" s="94"/>
      <c r="AE32" s="94"/>
      <c r="AF32" s="94"/>
      <c r="AG32" s="94"/>
      <c r="AH32" s="94"/>
      <c r="AI32" s="94"/>
      <c r="AJ32" s="94"/>
      <c r="AK32" s="94"/>
      <c r="AL32" s="94"/>
      <c r="AM32" s="94"/>
      <c r="AN32" s="94"/>
      <c r="AO32" s="94"/>
      <c r="AP32" s="94"/>
      <c r="AQ32" s="94"/>
      <c r="AR32" s="94"/>
      <c r="AS32" s="94"/>
      <c r="AT32" s="94"/>
      <c r="AU32" s="94"/>
      <c r="AV32" s="94"/>
      <c r="AW32" s="94"/>
      <c r="AX32" s="94"/>
      <c r="AY32" s="94"/>
      <c r="AZ32" s="94"/>
      <c r="BA32" s="94"/>
      <c r="BB32" s="94"/>
      <c r="BC32" s="94"/>
      <c r="BD32" s="94"/>
      <c r="BE32" s="94"/>
      <c r="BF32" s="94"/>
      <c r="BG32" s="94"/>
      <c r="BH32" s="94"/>
      <c r="BI32" s="94"/>
      <c r="BJ32" s="94"/>
      <c r="BK32" s="94"/>
      <c r="BL32" s="94"/>
      <c r="BM32" s="94"/>
      <c r="BN32" s="94"/>
      <c r="BO32" s="94"/>
      <c r="BP32" s="470"/>
      <c r="BQ32" s="403">
        <f t="shared" ca="1" si="13"/>
        <v>0</v>
      </c>
      <c r="BR32" s="403">
        <f t="shared" ca="1" si="13"/>
        <v>0</v>
      </c>
      <c r="BS32" s="403">
        <f t="shared" ca="1" si="13"/>
        <v>0</v>
      </c>
      <c r="BT32" s="403">
        <f t="shared" ca="1" si="13"/>
        <v>0</v>
      </c>
      <c r="BU32" s="403">
        <f t="shared" ca="1" si="13"/>
        <v>0</v>
      </c>
      <c r="BV32" s="403">
        <f t="shared" ca="1" si="13"/>
        <v>0</v>
      </c>
      <c r="BW32" s="403">
        <f t="shared" ca="1" si="13"/>
        <v>0</v>
      </c>
      <c r="BX32" s="403">
        <f t="shared" ca="1" si="13"/>
        <v>0</v>
      </c>
      <c r="BY32" s="403">
        <f t="shared" ca="1" si="13"/>
        <v>0</v>
      </c>
      <c r="BZ32" s="403">
        <f t="shared" ca="1" si="13"/>
        <v>0</v>
      </c>
      <c r="CA32" s="403">
        <f t="shared" ca="1" si="14"/>
        <v>0</v>
      </c>
      <c r="CB32" s="403">
        <f t="shared" ca="1" si="14"/>
        <v>0</v>
      </c>
      <c r="CC32" s="403">
        <f t="shared" ca="1" si="14"/>
        <v>0</v>
      </c>
      <c r="CD32" s="403">
        <f t="shared" ca="1" si="14"/>
        <v>0</v>
      </c>
      <c r="CE32" s="403">
        <f t="shared" ca="1" si="14"/>
        <v>0</v>
      </c>
      <c r="CF32" s="403">
        <f t="shared" ca="1" si="14"/>
        <v>0</v>
      </c>
      <c r="CG32" s="403">
        <f t="shared" ca="1" si="14"/>
        <v>0</v>
      </c>
      <c r="CH32" s="403">
        <f t="shared" ca="1" si="14"/>
        <v>0</v>
      </c>
      <c r="CI32" s="403">
        <f t="shared" ca="1" si="14"/>
        <v>0</v>
      </c>
      <c r="CJ32" s="403">
        <f t="shared" ca="1" si="14"/>
        <v>0</v>
      </c>
      <c r="CK32" s="403">
        <f t="shared" ca="1" si="15"/>
        <v>0</v>
      </c>
      <c r="CL32" s="403">
        <f t="shared" ca="1" si="15"/>
        <v>0</v>
      </c>
      <c r="CM32" s="403">
        <f t="shared" ca="1" si="15"/>
        <v>0</v>
      </c>
      <c r="CN32" s="403">
        <f t="shared" ca="1" si="15"/>
        <v>0</v>
      </c>
    </row>
    <row r="33" spans="1:92" ht="15" customHeight="1" x14ac:dyDescent="0.2">
      <c r="A33" s="130">
        <f>147.79/5</f>
        <v>29.558</v>
      </c>
      <c r="B33" s="104">
        <f t="shared" ref="B33:B61" si="16">M33*A33</f>
        <v>0</v>
      </c>
      <c r="C33" s="112"/>
      <c r="D33" s="131"/>
      <c r="E33" s="132"/>
      <c r="F33" s="335"/>
      <c r="G33" s="133"/>
      <c r="H33" s="211"/>
      <c r="I33" s="134"/>
      <c r="J33" s="318">
        <f t="shared" ca="1" si="7"/>
        <v>-80</v>
      </c>
      <c r="K33" s="102"/>
      <c r="L33" s="91">
        <v>120</v>
      </c>
      <c r="M33" s="391">
        <f t="shared" si="8"/>
        <v>0</v>
      </c>
      <c r="N33" s="110"/>
      <c r="O33" s="93"/>
      <c r="P33" s="93"/>
      <c r="Q33" s="94">
        <v>160</v>
      </c>
      <c r="R33" s="93"/>
      <c r="S33" s="94"/>
      <c r="T33" s="94">
        <v>-40</v>
      </c>
      <c r="U33" s="94">
        <v>-5</v>
      </c>
      <c r="V33" s="93"/>
      <c r="W33" s="94"/>
      <c r="X33" s="94"/>
      <c r="Y33" s="94"/>
      <c r="Z33" s="94"/>
      <c r="AA33" s="94"/>
      <c r="AB33" s="94"/>
      <c r="AC33" s="94"/>
      <c r="AD33" s="94"/>
      <c r="AE33" s="94"/>
      <c r="AF33" s="94"/>
      <c r="AG33" s="94"/>
      <c r="AH33" s="94"/>
      <c r="AI33" s="95"/>
      <c r="AJ33" s="95"/>
      <c r="AK33" s="94"/>
      <c r="AL33" s="94"/>
      <c r="AM33" s="94"/>
      <c r="AN33" s="94"/>
      <c r="AO33" s="94"/>
      <c r="AP33" s="94"/>
      <c r="AQ33" s="95"/>
      <c r="AR33" s="95"/>
      <c r="AS33" s="400"/>
      <c r="AT33" s="95"/>
      <c r="AU33" s="94"/>
      <c r="AV33" s="95"/>
      <c r="AW33" s="95"/>
      <c r="AX33" s="95"/>
      <c r="AY33" s="95"/>
      <c r="AZ33" s="94">
        <v>-40</v>
      </c>
      <c r="BA33" s="94">
        <v>-40</v>
      </c>
      <c r="BB33" s="95"/>
      <c r="BC33" s="95"/>
      <c r="BD33" s="94"/>
      <c r="BE33" s="94"/>
      <c r="BF33" s="94"/>
      <c r="BG33" s="94"/>
      <c r="BH33" s="94"/>
      <c r="BI33" s="94"/>
      <c r="BJ33" s="94"/>
      <c r="BK33" s="94"/>
      <c r="BL33" s="94"/>
      <c r="BM33" s="94"/>
      <c r="BN33" s="95">
        <v>-45</v>
      </c>
      <c r="BO33" s="94"/>
      <c r="BP33" s="469"/>
      <c r="BQ33" s="403">
        <f t="shared" ca="1" si="13"/>
        <v>0</v>
      </c>
      <c r="BR33" s="403">
        <f t="shared" ca="1" si="13"/>
        <v>0</v>
      </c>
      <c r="BS33" s="403">
        <f t="shared" ca="1" si="13"/>
        <v>0</v>
      </c>
      <c r="BT33" s="403">
        <f t="shared" ca="1" si="13"/>
        <v>0</v>
      </c>
      <c r="BU33" s="403">
        <f t="shared" ca="1" si="13"/>
        <v>0</v>
      </c>
      <c r="BV33" s="403">
        <f t="shared" ca="1" si="13"/>
        <v>0</v>
      </c>
      <c r="BW33" s="403">
        <f t="shared" ca="1" si="13"/>
        <v>0</v>
      </c>
      <c r="BX33" s="403">
        <f t="shared" ca="1" si="13"/>
        <v>0</v>
      </c>
      <c r="BY33" s="403">
        <f t="shared" ca="1" si="13"/>
        <v>0</v>
      </c>
      <c r="BZ33" s="403">
        <f t="shared" ca="1" si="13"/>
        <v>0</v>
      </c>
      <c r="CA33" s="403">
        <f t="shared" ca="1" si="14"/>
        <v>0</v>
      </c>
      <c r="CB33" s="403">
        <f t="shared" ca="1" si="14"/>
        <v>0</v>
      </c>
      <c r="CC33" s="403">
        <f t="shared" ca="1" si="14"/>
        <v>0</v>
      </c>
      <c r="CD33" s="403">
        <f t="shared" ca="1" si="14"/>
        <v>0</v>
      </c>
      <c r="CE33" s="403">
        <f t="shared" ca="1" si="14"/>
        <v>0</v>
      </c>
      <c r="CF33" s="403">
        <f t="shared" ca="1" si="14"/>
        <v>0</v>
      </c>
      <c r="CG33" s="403">
        <f t="shared" ca="1" si="14"/>
        <v>0</v>
      </c>
      <c r="CH33" s="403">
        <f t="shared" ca="1" si="14"/>
        <v>0</v>
      </c>
      <c r="CI33" s="403">
        <f t="shared" ca="1" si="14"/>
        <v>0</v>
      </c>
      <c r="CJ33" s="403">
        <f t="shared" ca="1" si="14"/>
        <v>0</v>
      </c>
      <c r="CK33" s="403">
        <f t="shared" ca="1" si="15"/>
        <v>0</v>
      </c>
      <c r="CL33" s="403">
        <f t="shared" ca="1" si="15"/>
        <v>0</v>
      </c>
      <c r="CM33" s="403">
        <f t="shared" ca="1" si="15"/>
        <v>0</v>
      </c>
      <c r="CN33" s="403">
        <f t="shared" ca="1" si="15"/>
        <v>0</v>
      </c>
    </row>
    <row r="34" spans="1:92" ht="15" customHeight="1" x14ac:dyDescent="0.2">
      <c r="A34" s="130">
        <v>64.73</v>
      </c>
      <c r="B34" s="104">
        <f t="shared" si="16"/>
        <v>0</v>
      </c>
      <c r="C34" s="112"/>
      <c r="D34" s="131"/>
      <c r="E34" s="132"/>
      <c r="F34" s="335"/>
      <c r="G34" s="133"/>
      <c r="H34" s="211"/>
      <c r="I34" s="134"/>
      <c r="J34" s="318">
        <f t="shared" ca="1" si="7"/>
        <v>-16</v>
      </c>
      <c r="K34" s="135"/>
      <c r="L34" s="91">
        <v>23</v>
      </c>
      <c r="M34" s="391">
        <f t="shared" si="8"/>
        <v>0</v>
      </c>
      <c r="N34" s="110"/>
      <c r="O34" s="93"/>
      <c r="P34" s="93"/>
      <c r="Q34" s="94">
        <v>22</v>
      </c>
      <c r="R34" s="93"/>
      <c r="S34" s="94"/>
      <c r="T34" s="94">
        <v>-8</v>
      </c>
      <c r="U34" s="94">
        <v>-1</v>
      </c>
      <c r="V34" s="93"/>
      <c r="W34" s="94"/>
      <c r="X34" s="94"/>
      <c r="Y34" s="94"/>
      <c r="Z34" s="94"/>
      <c r="AA34" s="94"/>
      <c r="AB34" s="94"/>
      <c r="AC34" s="94"/>
      <c r="AD34" s="94"/>
      <c r="AE34" s="94"/>
      <c r="AF34" s="94"/>
      <c r="AG34" s="94"/>
      <c r="AH34" s="94"/>
      <c r="AI34" s="95"/>
      <c r="AJ34" s="95"/>
      <c r="AK34" s="94"/>
      <c r="AL34" s="94"/>
      <c r="AM34" s="94"/>
      <c r="AN34" s="94"/>
      <c r="AO34" s="94"/>
      <c r="AP34" s="94"/>
      <c r="AQ34" s="95"/>
      <c r="AR34" s="95"/>
      <c r="AS34" s="400"/>
      <c r="AT34" s="95"/>
      <c r="AU34" s="94"/>
      <c r="AV34" s="95"/>
      <c r="AW34" s="95"/>
      <c r="AX34" s="95"/>
      <c r="AY34" s="95"/>
      <c r="AZ34" s="94">
        <v>-8</v>
      </c>
      <c r="BA34" s="94">
        <v>-8</v>
      </c>
      <c r="BB34" s="95"/>
      <c r="BC34" s="95"/>
      <c r="BD34" s="94"/>
      <c r="BE34" s="94"/>
      <c r="BF34" s="94"/>
      <c r="BG34" s="94"/>
      <c r="BH34" s="94"/>
      <c r="BI34" s="94"/>
      <c r="BJ34" s="94"/>
      <c r="BK34" s="94"/>
      <c r="BL34" s="94"/>
      <c r="BM34" s="94"/>
      <c r="BN34" s="95">
        <v>-9</v>
      </c>
      <c r="BO34" s="94"/>
      <c r="BP34" s="469"/>
      <c r="BQ34" s="403">
        <f t="shared" ref="BQ34:BZ43" ca="1" si="17">-1*SUMIFS(stock_bruts_qte,stock_bruts_ref,$E34,stock_bruts_date,BQ$10)</f>
        <v>0</v>
      </c>
      <c r="BR34" s="403">
        <f t="shared" ca="1" si="17"/>
        <v>0</v>
      </c>
      <c r="BS34" s="403">
        <f t="shared" ca="1" si="17"/>
        <v>0</v>
      </c>
      <c r="BT34" s="403">
        <f t="shared" ca="1" si="17"/>
        <v>0</v>
      </c>
      <c r="BU34" s="403">
        <f t="shared" ca="1" si="17"/>
        <v>0</v>
      </c>
      <c r="BV34" s="403">
        <f t="shared" ca="1" si="17"/>
        <v>0</v>
      </c>
      <c r="BW34" s="403">
        <f t="shared" ca="1" si="17"/>
        <v>0</v>
      </c>
      <c r="BX34" s="403">
        <f t="shared" ca="1" si="17"/>
        <v>0</v>
      </c>
      <c r="BY34" s="403">
        <f t="shared" ca="1" si="17"/>
        <v>0</v>
      </c>
      <c r="BZ34" s="403">
        <f t="shared" ca="1" si="17"/>
        <v>0</v>
      </c>
      <c r="CA34" s="403">
        <f t="shared" ref="CA34:CJ43" ca="1" si="18">-1*SUMIFS(stock_bruts_qte,stock_bruts_ref,$E34,stock_bruts_date,CA$10)</f>
        <v>0</v>
      </c>
      <c r="CB34" s="403">
        <f t="shared" ca="1" si="18"/>
        <v>0</v>
      </c>
      <c r="CC34" s="403">
        <f t="shared" ca="1" si="18"/>
        <v>0</v>
      </c>
      <c r="CD34" s="403">
        <f t="shared" ca="1" si="18"/>
        <v>0</v>
      </c>
      <c r="CE34" s="403">
        <f t="shared" ca="1" si="18"/>
        <v>0</v>
      </c>
      <c r="CF34" s="403">
        <f t="shared" ca="1" si="18"/>
        <v>0</v>
      </c>
      <c r="CG34" s="403">
        <f t="shared" ca="1" si="18"/>
        <v>0</v>
      </c>
      <c r="CH34" s="403">
        <f t="shared" ca="1" si="18"/>
        <v>0</v>
      </c>
      <c r="CI34" s="403">
        <f t="shared" ca="1" si="18"/>
        <v>0</v>
      </c>
      <c r="CJ34" s="403">
        <f t="shared" ca="1" si="18"/>
        <v>0</v>
      </c>
      <c r="CK34" s="403">
        <f t="shared" ref="CK34:CN43" ca="1" si="19">-1*SUMIFS(stock_bruts_qte,stock_bruts_ref,$E34,stock_bruts_date,CK$10)</f>
        <v>0</v>
      </c>
      <c r="CL34" s="403">
        <f t="shared" ca="1" si="19"/>
        <v>0</v>
      </c>
      <c r="CM34" s="403">
        <f t="shared" ca="1" si="19"/>
        <v>0</v>
      </c>
      <c r="CN34" s="403">
        <f t="shared" ca="1" si="19"/>
        <v>0</v>
      </c>
    </row>
    <row r="35" spans="1:92" ht="15" customHeight="1" x14ac:dyDescent="0.2">
      <c r="A35" s="130">
        <v>14.61</v>
      </c>
      <c r="B35" s="104">
        <f t="shared" si="16"/>
        <v>0</v>
      </c>
      <c r="C35" s="112"/>
      <c r="D35" s="131"/>
      <c r="E35" s="132"/>
      <c r="F35" s="335"/>
      <c r="G35" s="134"/>
      <c r="H35" s="211"/>
      <c r="I35" s="134"/>
      <c r="J35" s="318">
        <f t="shared" ca="1" si="7"/>
        <v>-16</v>
      </c>
      <c r="K35" s="135"/>
      <c r="L35" s="91">
        <v>24</v>
      </c>
      <c r="M35" s="391">
        <f t="shared" si="8"/>
        <v>0</v>
      </c>
      <c r="N35" s="110"/>
      <c r="O35" s="93"/>
      <c r="P35" s="93"/>
      <c r="Q35" s="94">
        <v>22</v>
      </c>
      <c r="R35" s="93"/>
      <c r="S35" s="94"/>
      <c r="T35" s="94">
        <v>-8</v>
      </c>
      <c r="U35" s="94">
        <v>-1</v>
      </c>
      <c r="V35" s="93"/>
      <c r="W35" s="94"/>
      <c r="X35" s="94"/>
      <c r="Y35" s="94"/>
      <c r="Z35" s="94"/>
      <c r="AA35" s="94"/>
      <c r="AB35" s="94"/>
      <c r="AC35" s="94"/>
      <c r="AD35" s="94"/>
      <c r="AE35" s="94"/>
      <c r="AF35" s="94"/>
      <c r="AG35" s="94"/>
      <c r="AH35" s="94"/>
      <c r="AI35" s="95"/>
      <c r="AJ35" s="95"/>
      <c r="AK35" s="94"/>
      <c r="AL35" s="94"/>
      <c r="AM35" s="94"/>
      <c r="AN35" s="94"/>
      <c r="AO35" s="94"/>
      <c r="AP35" s="94"/>
      <c r="AQ35" s="95"/>
      <c r="AR35" s="95"/>
      <c r="AS35" s="400"/>
      <c r="AT35" s="95"/>
      <c r="AU35" s="94"/>
      <c r="AV35" s="95"/>
      <c r="AW35" s="95"/>
      <c r="AX35" s="95"/>
      <c r="AY35" s="95"/>
      <c r="AZ35" s="94">
        <v>-8</v>
      </c>
      <c r="BA35" s="94">
        <v>-8</v>
      </c>
      <c r="BB35" s="95"/>
      <c r="BC35" s="95"/>
      <c r="BD35" s="94"/>
      <c r="BE35" s="94"/>
      <c r="BF35" s="94"/>
      <c r="BG35" s="94"/>
      <c r="BH35" s="94"/>
      <c r="BI35" s="94"/>
      <c r="BJ35" s="94"/>
      <c r="BK35" s="94"/>
      <c r="BL35" s="94"/>
      <c r="BM35" s="94"/>
      <c r="BN35" s="95">
        <v>-9</v>
      </c>
      <c r="BO35" s="94"/>
      <c r="BP35" s="469"/>
      <c r="BQ35" s="403">
        <f t="shared" ca="1" si="17"/>
        <v>0</v>
      </c>
      <c r="BR35" s="403">
        <f t="shared" ca="1" si="17"/>
        <v>0</v>
      </c>
      <c r="BS35" s="403">
        <f t="shared" ca="1" si="17"/>
        <v>0</v>
      </c>
      <c r="BT35" s="403">
        <f t="shared" ca="1" si="17"/>
        <v>0</v>
      </c>
      <c r="BU35" s="403">
        <f t="shared" ca="1" si="17"/>
        <v>0</v>
      </c>
      <c r="BV35" s="403">
        <f t="shared" ca="1" si="17"/>
        <v>0</v>
      </c>
      <c r="BW35" s="403">
        <f t="shared" ca="1" si="17"/>
        <v>0</v>
      </c>
      <c r="BX35" s="403">
        <f t="shared" ca="1" si="17"/>
        <v>0</v>
      </c>
      <c r="BY35" s="403">
        <f t="shared" ca="1" si="17"/>
        <v>0</v>
      </c>
      <c r="BZ35" s="403">
        <f t="shared" ca="1" si="17"/>
        <v>0</v>
      </c>
      <c r="CA35" s="403">
        <f t="shared" ca="1" si="18"/>
        <v>0</v>
      </c>
      <c r="CB35" s="403">
        <f t="shared" ca="1" si="18"/>
        <v>0</v>
      </c>
      <c r="CC35" s="403">
        <f t="shared" ca="1" si="18"/>
        <v>0</v>
      </c>
      <c r="CD35" s="403">
        <f t="shared" ca="1" si="18"/>
        <v>0</v>
      </c>
      <c r="CE35" s="403">
        <f t="shared" ca="1" si="18"/>
        <v>0</v>
      </c>
      <c r="CF35" s="403">
        <f t="shared" ca="1" si="18"/>
        <v>0</v>
      </c>
      <c r="CG35" s="403">
        <f t="shared" ca="1" si="18"/>
        <v>0</v>
      </c>
      <c r="CH35" s="403">
        <f t="shared" ca="1" si="18"/>
        <v>0</v>
      </c>
      <c r="CI35" s="403">
        <f t="shared" ca="1" si="18"/>
        <v>0</v>
      </c>
      <c r="CJ35" s="403">
        <f t="shared" ca="1" si="18"/>
        <v>0</v>
      </c>
      <c r="CK35" s="403">
        <f t="shared" ca="1" si="19"/>
        <v>0</v>
      </c>
      <c r="CL35" s="403">
        <f t="shared" ca="1" si="19"/>
        <v>0</v>
      </c>
      <c r="CM35" s="403">
        <f t="shared" ca="1" si="19"/>
        <v>0</v>
      </c>
      <c r="CN35" s="403">
        <f t="shared" ca="1" si="19"/>
        <v>0</v>
      </c>
    </row>
    <row r="36" spans="1:92" ht="15" customHeight="1" x14ac:dyDescent="0.2">
      <c r="A36" s="103">
        <f>29.65/2.5</f>
        <v>11.86</v>
      </c>
      <c r="B36" s="104">
        <f t="shared" si="16"/>
        <v>0</v>
      </c>
      <c r="C36" s="112" t="s">
        <v>12</v>
      </c>
      <c r="D36" s="131"/>
      <c r="E36" s="136"/>
      <c r="F36" s="336"/>
      <c r="G36" s="137"/>
      <c r="H36" s="211"/>
      <c r="I36" s="137"/>
      <c r="J36" s="318">
        <f t="shared" ca="1" si="7"/>
        <v>-47.5</v>
      </c>
      <c r="K36" s="97"/>
      <c r="L36" s="91">
        <v>82.5</v>
      </c>
      <c r="M36" s="391">
        <f t="shared" si="8"/>
        <v>0</v>
      </c>
      <c r="N36" s="92"/>
      <c r="O36" s="93"/>
      <c r="P36" s="93"/>
      <c r="Q36" s="94">
        <v>100</v>
      </c>
      <c r="R36" s="93"/>
      <c r="S36" s="94"/>
      <c r="T36" s="94">
        <v>-47.5</v>
      </c>
      <c r="U36" s="94"/>
      <c r="V36" s="93"/>
      <c r="W36" s="94"/>
      <c r="X36" s="94"/>
      <c r="Y36" s="94"/>
      <c r="Z36" s="94"/>
      <c r="AA36" s="94"/>
      <c r="AB36" s="94"/>
      <c r="AC36" s="94"/>
      <c r="AD36" s="94"/>
      <c r="AE36" s="94"/>
      <c r="AF36" s="94"/>
      <c r="AG36" s="94"/>
      <c r="AH36" s="94"/>
      <c r="AI36" s="95"/>
      <c r="AJ36" s="95"/>
      <c r="AK36" s="94"/>
      <c r="AL36" s="94"/>
      <c r="AM36" s="94"/>
      <c r="AN36" s="94"/>
      <c r="AO36" s="94"/>
      <c r="AP36" s="94"/>
      <c r="AQ36" s="95"/>
      <c r="AR36" s="95"/>
      <c r="AS36" s="400"/>
      <c r="AT36" s="95"/>
      <c r="AU36" s="94"/>
      <c r="AV36" s="95"/>
      <c r="AW36" s="95"/>
      <c r="AX36" s="95"/>
      <c r="AY36" s="95"/>
      <c r="AZ36" s="94">
        <v>-47.5</v>
      </c>
      <c r="BA36" s="94"/>
      <c r="BB36" s="95"/>
      <c r="BC36" s="95"/>
      <c r="BD36" s="94"/>
      <c r="BE36" s="94"/>
      <c r="BF36" s="94"/>
      <c r="BG36" s="94"/>
      <c r="BH36" s="94"/>
      <c r="BI36" s="94"/>
      <c r="BJ36" s="94"/>
      <c r="BK36" s="94"/>
      <c r="BL36" s="94"/>
      <c r="BM36" s="94"/>
      <c r="BN36" s="95"/>
      <c r="BO36" s="94"/>
      <c r="BP36" s="469"/>
      <c r="BQ36" s="403">
        <f t="shared" ca="1" si="17"/>
        <v>0</v>
      </c>
      <c r="BR36" s="403">
        <f t="shared" ca="1" si="17"/>
        <v>0</v>
      </c>
      <c r="BS36" s="403">
        <f t="shared" ca="1" si="17"/>
        <v>0</v>
      </c>
      <c r="BT36" s="403">
        <f t="shared" ca="1" si="17"/>
        <v>0</v>
      </c>
      <c r="BU36" s="403">
        <f t="shared" ca="1" si="17"/>
        <v>0</v>
      </c>
      <c r="BV36" s="403">
        <f t="shared" ca="1" si="17"/>
        <v>0</v>
      </c>
      <c r="BW36" s="403">
        <f t="shared" ca="1" si="17"/>
        <v>0</v>
      </c>
      <c r="BX36" s="403">
        <f t="shared" ca="1" si="17"/>
        <v>0</v>
      </c>
      <c r="BY36" s="403">
        <f t="shared" ca="1" si="17"/>
        <v>0</v>
      </c>
      <c r="BZ36" s="403">
        <f t="shared" ca="1" si="17"/>
        <v>0</v>
      </c>
      <c r="CA36" s="403">
        <f t="shared" ca="1" si="18"/>
        <v>0</v>
      </c>
      <c r="CB36" s="403">
        <f t="shared" ca="1" si="18"/>
        <v>0</v>
      </c>
      <c r="CC36" s="403">
        <f t="shared" ca="1" si="18"/>
        <v>0</v>
      </c>
      <c r="CD36" s="403">
        <f t="shared" ca="1" si="18"/>
        <v>0</v>
      </c>
      <c r="CE36" s="403">
        <f t="shared" ca="1" si="18"/>
        <v>0</v>
      </c>
      <c r="CF36" s="403">
        <f t="shared" ca="1" si="18"/>
        <v>0</v>
      </c>
      <c r="CG36" s="403">
        <f t="shared" ca="1" si="18"/>
        <v>0</v>
      </c>
      <c r="CH36" s="403">
        <f t="shared" ca="1" si="18"/>
        <v>0</v>
      </c>
      <c r="CI36" s="403">
        <f t="shared" ca="1" si="18"/>
        <v>0</v>
      </c>
      <c r="CJ36" s="403">
        <f t="shared" ca="1" si="18"/>
        <v>0</v>
      </c>
      <c r="CK36" s="403">
        <f t="shared" ca="1" si="19"/>
        <v>0</v>
      </c>
      <c r="CL36" s="403">
        <f t="shared" ca="1" si="19"/>
        <v>0</v>
      </c>
      <c r="CM36" s="403">
        <f t="shared" ca="1" si="19"/>
        <v>0</v>
      </c>
      <c r="CN36" s="403">
        <f t="shared" ca="1" si="19"/>
        <v>0</v>
      </c>
    </row>
    <row r="37" spans="1:92" ht="15" customHeight="1" x14ac:dyDescent="0.2">
      <c r="A37" s="130">
        <f>29.65/2.5</f>
        <v>11.86</v>
      </c>
      <c r="B37" s="104">
        <f t="shared" si="16"/>
        <v>0</v>
      </c>
      <c r="C37" s="112" t="s">
        <v>12</v>
      </c>
      <c r="D37" s="131"/>
      <c r="E37" s="136"/>
      <c r="F37" s="336"/>
      <c r="G37" s="137"/>
      <c r="H37" s="211"/>
      <c r="I37" s="137"/>
      <c r="J37" s="318">
        <f t="shared" ca="1" si="7"/>
        <v>0</v>
      </c>
      <c r="K37" s="97"/>
      <c r="L37" s="91">
        <v>35</v>
      </c>
      <c r="M37" s="391">
        <f t="shared" si="8"/>
        <v>0</v>
      </c>
      <c r="N37" s="92"/>
      <c r="O37" s="93"/>
      <c r="P37" s="93"/>
      <c r="Q37" s="94"/>
      <c r="R37" s="93"/>
      <c r="S37" s="94"/>
      <c r="T37" s="94">
        <v>-27.5</v>
      </c>
      <c r="U37" s="94"/>
      <c r="V37" s="93"/>
      <c r="W37" s="94"/>
      <c r="X37" s="94"/>
      <c r="Y37" s="94"/>
      <c r="Z37" s="94"/>
      <c r="AA37" s="94"/>
      <c r="AB37" s="94"/>
      <c r="AC37" s="94"/>
      <c r="AD37" s="94"/>
      <c r="AE37" s="94"/>
      <c r="AF37" s="94"/>
      <c r="AG37" s="94"/>
      <c r="AH37" s="94"/>
      <c r="AI37" s="95"/>
      <c r="AJ37" s="95"/>
      <c r="AK37" s="94"/>
      <c r="AL37" s="94"/>
      <c r="AM37" s="94"/>
      <c r="AN37" s="94"/>
      <c r="AO37" s="94"/>
      <c r="AP37" s="94"/>
      <c r="AQ37" s="95"/>
      <c r="AR37" s="95"/>
      <c r="AS37" s="400"/>
      <c r="AT37" s="95"/>
      <c r="AU37" s="94"/>
      <c r="AV37" s="95"/>
      <c r="AW37" s="95"/>
      <c r="AX37" s="95"/>
      <c r="AY37" s="95"/>
      <c r="AZ37" s="94"/>
      <c r="BA37" s="94"/>
      <c r="BB37" s="95"/>
      <c r="BC37" s="95"/>
      <c r="BD37" s="94"/>
      <c r="BE37" s="94"/>
      <c r="BF37" s="94"/>
      <c r="BG37" s="94"/>
      <c r="BH37" s="94"/>
      <c r="BI37" s="94"/>
      <c r="BJ37" s="94"/>
      <c r="BK37" s="94"/>
      <c r="BL37" s="94"/>
      <c r="BM37" s="94"/>
      <c r="BN37" s="95"/>
      <c r="BO37" s="94"/>
      <c r="BP37" s="469"/>
      <c r="BQ37" s="403">
        <f t="shared" ca="1" si="17"/>
        <v>0</v>
      </c>
      <c r="BR37" s="403">
        <f t="shared" ca="1" si="17"/>
        <v>0</v>
      </c>
      <c r="BS37" s="403">
        <f t="shared" ca="1" si="17"/>
        <v>0</v>
      </c>
      <c r="BT37" s="403">
        <f t="shared" ca="1" si="17"/>
        <v>0</v>
      </c>
      <c r="BU37" s="403">
        <f t="shared" ca="1" si="17"/>
        <v>0</v>
      </c>
      <c r="BV37" s="403">
        <f t="shared" ca="1" si="17"/>
        <v>0</v>
      </c>
      <c r="BW37" s="403">
        <f t="shared" ca="1" si="17"/>
        <v>0</v>
      </c>
      <c r="BX37" s="403">
        <f t="shared" ca="1" si="17"/>
        <v>0</v>
      </c>
      <c r="BY37" s="403">
        <f t="shared" ca="1" si="17"/>
        <v>0</v>
      </c>
      <c r="BZ37" s="403">
        <f t="shared" ca="1" si="17"/>
        <v>0</v>
      </c>
      <c r="CA37" s="403">
        <f t="shared" ca="1" si="18"/>
        <v>0</v>
      </c>
      <c r="CB37" s="403">
        <f t="shared" ca="1" si="18"/>
        <v>0</v>
      </c>
      <c r="CC37" s="403">
        <f t="shared" ca="1" si="18"/>
        <v>0</v>
      </c>
      <c r="CD37" s="403">
        <f t="shared" ca="1" si="18"/>
        <v>0</v>
      </c>
      <c r="CE37" s="403">
        <f t="shared" ca="1" si="18"/>
        <v>0</v>
      </c>
      <c r="CF37" s="403">
        <f t="shared" ca="1" si="18"/>
        <v>0</v>
      </c>
      <c r="CG37" s="403">
        <f t="shared" ca="1" si="18"/>
        <v>0</v>
      </c>
      <c r="CH37" s="403">
        <f t="shared" ca="1" si="18"/>
        <v>0</v>
      </c>
      <c r="CI37" s="403">
        <f t="shared" ca="1" si="18"/>
        <v>0</v>
      </c>
      <c r="CJ37" s="403">
        <f t="shared" ca="1" si="18"/>
        <v>0</v>
      </c>
      <c r="CK37" s="403">
        <f t="shared" ca="1" si="19"/>
        <v>0</v>
      </c>
      <c r="CL37" s="403">
        <f t="shared" ca="1" si="19"/>
        <v>0</v>
      </c>
      <c r="CM37" s="403">
        <f t="shared" ca="1" si="19"/>
        <v>0</v>
      </c>
      <c r="CN37" s="403">
        <f t="shared" ca="1" si="19"/>
        <v>0</v>
      </c>
    </row>
    <row r="38" spans="1:92" x14ac:dyDescent="0.2">
      <c r="A38" s="103">
        <v>11.45</v>
      </c>
      <c r="B38" s="104">
        <f t="shared" si="16"/>
        <v>0</v>
      </c>
      <c r="C38" s="112" t="s">
        <v>12</v>
      </c>
      <c r="D38" s="131"/>
      <c r="E38" s="136"/>
      <c r="F38" s="336"/>
      <c r="G38" s="137"/>
      <c r="H38" s="211"/>
      <c r="I38" s="137"/>
      <c r="J38" s="318">
        <f t="shared" ca="1" si="7"/>
        <v>3</v>
      </c>
      <c r="K38" s="138"/>
      <c r="L38" s="91">
        <v>14</v>
      </c>
      <c r="M38" s="391">
        <f t="shared" si="8"/>
        <v>0</v>
      </c>
      <c r="N38" s="92"/>
      <c r="O38" s="93"/>
      <c r="P38" s="93"/>
      <c r="Q38" s="94"/>
      <c r="R38" s="93"/>
      <c r="S38" s="94"/>
      <c r="T38" s="94">
        <v>-2</v>
      </c>
      <c r="U38" s="94">
        <v>-3</v>
      </c>
      <c r="V38" s="93"/>
      <c r="W38" s="94">
        <v>-2</v>
      </c>
      <c r="X38" s="94"/>
      <c r="Y38" s="94"/>
      <c r="Z38" s="94"/>
      <c r="AA38" s="94"/>
      <c r="AB38" s="94"/>
      <c r="AC38" s="94">
        <v>-2</v>
      </c>
      <c r="AD38" s="94"/>
      <c r="AE38" s="94"/>
      <c r="AF38" s="94">
        <v>-2</v>
      </c>
      <c r="AG38" s="94"/>
      <c r="AH38" s="94"/>
      <c r="AI38" s="95"/>
      <c r="AJ38" s="95"/>
      <c r="AK38" s="94"/>
      <c r="AL38" s="94"/>
      <c r="AM38" s="94"/>
      <c r="AN38" s="94"/>
      <c r="AO38" s="94"/>
      <c r="AP38" s="94"/>
      <c r="AQ38" s="95"/>
      <c r="AR38" s="95"/>
      <c r="AS38" s="400"/>
      <c r="AT38" s="95"/>
      <c r="AU38" s="94">
        <v>15</v>
      </c>
      <c r="AV38" s="95"/>
      <c r="AW38" s="95"/>
      <c r="AX38" s="95"/>
      <c r="AY38" s="95"/>
      <c r="AZ38" s="94">
        <v>-2</v>
      </c>
      <c r="BA38" s="94">
        <v>-10</v>
      </c>
      <c r="BB38" s="95"/>
      <c r="BC38" s="95"/>
      <c r="BD38" s="94">
        <v>-2</v>
      </c>
      <c r="BE38" s="94"/>
      <c r="BF38" s="94"/>
      <c r="BG38" s="94">
        <v>-2</v>
      </c>
      <c r="BH38" s="94">
        <v>-2</v>
      </c>
      <c r="BI38" s="94"/>
      <c r="BJ38" s="94">
        <v>-2</v>
      </c>
      <c r="BK38" s="94">
        <v>-2</v>
      </c>
      <c r="BL38" s="94"/>
      <c r="BM38" s="94">
        <v>-2</v>
      </c>
      <c r="BN38" s="95"/>
      <c r="BO38" s="94"/>
      <c r="BP38" s="469"/>
      <c r="BQ38" s="403">
        <f t="shared" ca="1" si="17"/>
        <v>0</v>
      </c>
      <c r="BR38" s="403">
        <f t="shared" ca="1" si="17"/>
        <v>0</v>
      </c>
      <c r="BS38" s="403">
        <f t="shared" ca="1" si="17"/>
        <v>0</v>
      </c>
      <c r="BT38" s="403">
        <f t="shared" ca="1" si="17"/>
        <v>0</v>
      </c>
      <c r="BU38" s="403">
        <f t="shared" ca="1" si="17"/>
        <v>0</v>
      </c>
      <c r="BV38" s="403">
        <f t="shared" ca="1" si="17"/>
        <v>0</v>
      </c>
      <c r="BW38" s="403">
        <f t="shared" ca="1" si="17"/>
        <v>0</v>
      </c>
      <c r="BX38" s="403">
        <f t="shared" ca="1" si="17"/>
        <v>0</v>
      </c>
      <c r="BY38" s="403">
        <f t="shared" ca="1" si="17"/>
        <v>0</v>
      </c>
      <c r="BZ38" s="403">
        <f t="shared" ca="1" si="17"/>
        <v>0</v>
      </c>
      <c r="CA38" s="403">
        <f t="shared" ca="1" si="18"/>
        <v>0</v>
      </c>
      <c r="CB38" s="403">
        <f t="shared" ca="1" si="18"/>
        <v>0</v>
      </c>
      <c r="CC38" s="403">
        <f t="shared" ca="1" si="18"/>
        <v>0</v>
      </c>
      <c r="CD38" s="403">
        <f t="shared" ca="1" si="18"/>
        <v>0</v>
      </c>
      <c r="CE38" s="403">
        <f t="shared" ca="1" si="18"/>
        <v>0</v>
      </c>
      <c r="CF38" s="403">
        <f t="shared" ca="1" si="18"/>
        <v>0</v>
      </c>
      <c r="CG38" s="403">
        <f t="shared" ca="1" si="18"/>
        <v>0</v>
      </c>
      <c r="CH38" s="403">
        <f t="shared" ca="1" si="18"/>
        <v>0</v>
      </c>
      <c r="CI38" s="403">
        <f t="shared" ca="1" si="18"/>
        <v>0</v>
      </c>
      <c r="CJ38" s="403">
        <f t="shared" ca="1" si="18"/>
        <v>0</v>
      </c>
      <c r="CK38" s="403">
        <f t="shared" ca="1" si="19"/>
        <v>0</v>
      </c>
      <c r="CL38" s="403">
        <f t="shared" ca="1" si="19"/>
        <v>0</v>
      </c>
      <c r="CM38" s="403">
        <f t="shared" ca="1" si="19"/>
        <v>0</v>
      </c>
      <c r="CN38" s="403">
        <f t="shared" ca="1" si="19"/>
        <v>0</v>
      </c>
    </row>
    <row r="39" spans="1:92" s="140" customFormat="1" ht="15" customHeight="1" x14ac:dyDescent="0.2">
      <c r="A39" s="103">
        <f>28.65/2.5</f>
        <v>11.459999999999999</v>
      </c>
      <c r="B39" s="104">
        <f t="shared" si="16"/>
        <v>0</v>
      </c>
      <c r="C39" s="112" t="s">
        <v>12</v>
      </c>
      <c r="D39" s="131"/>
      <c r="E39" s="136"/>
      <c r="F39" s="336"/>
      <c r="G39" s="137"/>
      <c r="H39" s="211"/>
      <c r="I39" s="137"/>
      <c r="J39" s="318">
        <f t="shared" ca="1" si="7"/>
        <v>-30</v>
      </c>
      <c r="K39" s="139"/>
      <c r="L39" s="91">
        <v>80</v>
      </c>
      <c r="M39" s="391">
        <f t="shared" si="8"/>
        <v>0</v>
      </c>
      <c r="N39" s="92"/>
      <c r="O39" s="93"/>
      <c r="P39" s="93"/>
      <c r="Q39" s="94"/>
      <c r="R39" s="93"/>
      <c r="S39" s="94"/>
      <c r="T39" s="94">
        <v>-22.5</v>
      </c>
      <c r="U39" s="94"/>
      <c r="V39" s="93"/>
      <c r="W39" s="94"/>
      <c r="X39" s="94"/>
      <c r="Y39" s="94"/>
      <c r="Z39" s="94"/>
      <c r="AA39" s="94">
        <v>-2.5</v>
      </c>
      <c r="AB39" s="94"/>
      <c r="AC39" s="94"/>
      <c r="AD39" s="94"/>
      <c r="AE39" s="94"/>
      <c r="AF39" s="94"/>
      <c r="AG39" s="94"/>
      <c r="AH39" s="94"/>
      <c r="AI39" s="95"/>
      <c r="AJ39" s="95"/>
      <c r="AK39" s="94"/>
      <c r="AL39" s="94"/>
      <c r="AM39" s="94">
        <v>-2.5</v>
      </c>
      <c r="AN39" s="94"/>
      <c r="AO39" s="94"/>
      <c r="AP39" s="94"/>
      <c r="AQ39" s="95"/>
      <c r="AR39" s="95"/>
      <c r="AS39" s="400"/>
      <c r="AT39" s="95"/>
      <c r="AU39" s="94">
        <v>60</v>
      </c>
      <c r="AV39" s="95"/>
      <c r="AW39" s="95"/>
      <c r="AX39" s="95">
        <v>-2.5</v>
      </c>
      <c r="AY39" s="95"/>
      <c r="AZ39" s="94">
        <v>-47.5</v>
      </c>
      <c r="BA39" s="94">
        <v>-42.5</v>
      </c>
      <c r="BB39" s="95"/>
      <c r="BC39" s="95"/>
      <c r="BD39" s="94"/>
      <c r="BE39" s="94"/>
      <c r="BF39" s="94"/>
      <c r="BG39" s="94"/>
      <c r="BH39" s="94"/>
      <c r="BI39" s="94">
        <v>-2.5</v>
      </c>
      <c r="BJ39" s="94"/>
      <c r="BK39" s="94"/>
      <c r="BL39" s="94"/>
      <c r="BM39" s="94"/>
      <c r="BN39" s="95">
        <v>-35</v>
      </c>
      <c r="BO39" s="94"/>
      <c r="BP39" s="469"/>
      <c r="BQ39" s="403">
        <f t="shared" ca="1" si="17"/>
        <v>0</v>
      </c>
      <c r="BR39" s="403">
        <f t="shared" ca="1" si="17"/>
        <v>0</v>
      </c>
      <c r="BS39" s="403">
        <f t="shared" ca="1" si="17"/>
        <v>0</v>
      </c>
      <c r="BT39" s="403">
        <f t="shared" ca="1" si="17"/>
        <v>0</v>
      </c>
      <c r="BU39" s="403">
        <f t="shared" ca="1" si="17"/>
        <v>0</v>
      </c>
      <c r="BV39" s="403">
        <f t="shared" ca="1" si="17"/>
        <v>0</v>
      </c>
      <c r="BW39" s="403">
        <f t="shared" ca="1" si="17"/>
        <v>0</v>
      </c>
      <c r="BX39" s="403">
        <f t="shared" ca="1" si="17"/>
        <v>0</v>
      </c>
      <c r="BY39" s="403">
        <f t="shared" ca="1" si="17"/>
        <v>0</v>
      </c>
      <c r="BZ39" s="403">
        <f t="shared" ca="1" si="17"/>
        <v>0</v>
      </c>
      <c r="CA39" s="403">
        <f t="shared" ca="1" si="18"/>
        <v>0</v>
      </c>
      <c r="CB39" s="403">
        <f t="shared" ca="1" si="18"/>
        <v>0</v>
      </c>
      <c r="CC39" s="403">
        <f t="shared" ca="1" si="18"/>
        <v>0</v>
      </c>
      <c r="CD39" s="403">
        <f t="shared" ca="1" si="18"/>
        <v>0</v>
      </c>
      <c r="CE39" s="403">
        <f t="shared" ca="1" si="18"/>
        <v>0</v>
      </c>
      <c r="CF39" s="403">
        <f t="shared" ca="1" si="18"/>
        <v>0</v>
      </c>
      <c r="CG39" s="403">
        <f t="shared" ca="1" si="18"/>
        <v>0</v>
      </c>
      <c r="CH39" s="403">
        <f t="shared" ca="1" si="18"/>
        <v>0</v>
      </c>
      <c r="CI39" s="403">
        <f t="shared" ca="1" si="18"/>
        <v>0</v>
      </c>
      <c r="CJ39" s="403">
        <f t="shared" ca="1" si="18"/>
        <v>0</v>
      </c>
      <c r="CK39" s="403">
        <f t="shared" ca="1" si="19"/>
        <v>0</v>
      </c>
      <c r="CL39" s="403">
        <f t="shared" ca="1" si="19"/>
        <v>0</v>
      </c>
      <c r="CM39" s="403">
        <f t="shared" ca="1" si="19"/>
        <v>0</v>
      </c>
      <c r="CN39" s="403">
        <f t="shared" ca="1" si="19"/>
        <v>0</v>
      </c>
    </row>
    <row r="40" spans="1:92" s="140" customFormat="1" ht="15" customHeight="1" x14ac:dyDescent="0.2">
      <c r="A40" s="130">
        <f>65.83/2.5</f>
        <v>26.332000000000001</v>
      </c>
      <c r="B40" s="104">
        <f t="shared" si="16"/>
        <v>0</v>
      </c>
      <c r="C40" s="112" t="s">
        <v>10</v>
      </c>
      <c r="D40" s="131"/>
      <c r="E40" s="136"/>
      <c r="F40" s="336"/>
      <c r="G40" s="137"/>
      <c r="H40" s="211"/>
      <c r="I40" s="137"/>
      <c r="J40" s="318">
        <f t="shared" ca="1" si="7"/>
        <v>-10</v>
      </c>
      <c r="K40" s="97"/>
      <c r="L40" s="91">
        <v>85</v>
      </c>
      <c r="M40" s="391">
        <f t="shared" si="8"/>
        <v>0</v>
      </c>
      <c r="N40" s="92"/>
      <c r="O40" s="93"/>
      <c r="P40" s="93"/>
      <c r="Q40" s="94">
        <v>70</v>
      </c>
      <c r="R40" s="93"/>
      <c r="S40" s="94"/>
      <c r="T40" s="94">
        <v>-47.5</v>
      </c>
      <c r="U40" s="94">
        <v>-2.5</v>
      </c>
      <c r="V40" s="93"/>
      <c r="W40" s="94">
        <v>-2.5</v>
      </c>
      <c r="X40" s="94"/>
      <c r="Y40" s="94"/>
      <c r="Z40" s="94"/>
      <c r="AA40" s="94">
        <v>-2.5</v>
      </c>
      <c r="AB40" s="94"/>
      <c r="AC40" s="94">
        <v>-2.5</v>
      </c>
      <c r="AD40" s="94"/>
      <c r="AE40" s="94"/>
      <c r="AF40" s="94">
        <v>-2.5</v>
      </c>
      <c r="AG40" s="94"/>
      <c r="AH40" s="94"/>
      <c r="AI40" s="95"/>
      <c r="AJ40" s="95"/>
      <c r="AK40" s="94"/>
      <c r="AL40" s="94"/>
      <c r="AM40" s="94">
        <v>-2.5</v>
      </c>
      <c r="AN40" s="94"/>
      <c r="AO40" s="94"/>
      <c r="AP40" s="94"/>
      <c r="AQ40" s="95"/>
      <c r="AR40" s="95"/>
      <c r="AS40" s="400">
        <v>37.5</v>
      </c>
      <c r="AT40" s="95"/>
      <c r="AU40" s="94">
        <v>80</v>
      </c>
      <c r="AV40" s="95"/>
      <c r="AW40" s="95"/>
      <c r="AX40" s="95">
        <v>-2.5</v>
      </c>
      <c r="AY40" s="95"/>
      <c r="AZ40" s="94">
        <v>-47.5</v>
      </c>
      <c r="BA40" s="94">
        <v>-42.5</v>
      </c>
      <c r="BB40" s="95"/>
      <c r="BC40" s="95"/>
      <c r="BD40" s="94">
        <v>-2.5</v>
      </c>
      <c r="BE40" s="94"/>
      <c r="BF40" s="94"/>
      <c r="BG40" s="94">
        <v>-2.5</v>
      </c>
      <c r="BH40" s="94">
        <v>-2.5</v>
      </c>
      <c r="BI40" s="94">
        <v>-2.5</v>
      </c>
      <c r="BJ40" s="94">
        <v>-2.5</v>
      </c>
      <c r="BK40" s="94">
        <v>-2.5</v>
      </c>
      <c r="BL40" s="94"/>
      <c r="BM40" s="94">
        <v>-2.5</v>
      </c>
      <c r="BN40" s="95">
        <v>-35</v>
      </c>
      <c r="BO40" s="94"/>
      <c r="BP40" s="469"/>
      <c r="BQ40" s="403">
        <f t="shared" ca="1" si="17"/>
        <v>0</v>
      </c>
      <c r="BR40" s="403">
        <f t="shared" ca="1" si="17"/>
        <v>0</v>
      </c>
      <c r="BS40" s="403">
        <f t="shared" ca="1" si="17"/>
        <v>0</v>
      </c>
      <c r="BT40" s="403">
        <f t="shared" ca="1" si="17"/>
        <v>0</v>
      </c>
      <c r="BU40" s="403">
        <f t="shared" ca="1" si="17"/>
        <v>0</v>
      </c>
      <c r="BV40" s="403">
        <f t="shared" ca="1" si="17"/>
        <v>0</v>
      </c>
      <c r="BW40" s="403">
        <f t="shared" ca="1" si="17"/>
        <v>0</v>
      </c>
      <c r="BX40" s="403">
        <f t="shared" ca="1" si="17"/>
        <v>0</v>
      </c>
      <c r="BY40" s="403">
        <f t="shared" ca="1" si="17"/>
        <v>0</v>
      </c>
      <c r="BZ40" s="403">
        <f t="shared" ca="1" si="17"/>
        <v>0</v>
      </c>
      <c r="CA40" s="403">
        <f t="shared" ca="1" si="18"/>
        <v>0</v>
      </c>
      <c r="CB40" s="403">
        <f t="shared" ca="1" si="18"/>
        <v>0</v>
      </c>
      <c r="CC40" s="403">
        <f t="shared" ca="1" si="18"/>
        <v>0</v>
      </c>
      <c r="CD40" s="403">
        <f t="shared" ca="1" si="18"/>
        <v>0</v>
      </c>
      <c r="CE40" s="403">
        <f t="shared" ca="1" si="18"/>
        <v>0</v>
      </c>
      <c r="CF40" s="403">
        <f t="shared" ca="1" si="18"/>
        <v>0</v>
      </c>
      <c r="CG40" s="403">
        <f t="shared" ca="1" si="18"/>
        <v>0</v>
      </c>
      <c r="CH40" s="403">
        <f t="shared" ca="1" si="18"/>
        <v>0</v>
      </c>
      <c r="CI40" s="403">
        <f t="shared" ca="1" si="18"/>
        <v>0</v>
      </c>
      <c r="CJ40" s="403">
        <f t="shared" ca="1" si="18"/>
        <v>0</v>
      </c>
      <c r="CK40" s="403">
        <f t="shared" ca="1" si="19"/>
        <v>0</v>
      </c>
      <c r="CL40" s="403">
        <f t="shared" ca="1" si="19"/>
        <v>0</v>
      </c>
      <c r="CM40" s="403">
        <f t="shared" ca="1" si="19"/>
        <v>0</v>
      </c>
      <c r="CN40" s="403">
        <f t="shared" ca="1" si="19"/>
        <v>0</v>
      </c>
    </row>
    <row r="41" spans="1:92" ht="15" customHeight="1" x14ac:dyDescent="0.2">
      <c r="A41" s="130">
        <v>19.75</v>
      </c>
      <c r="B41" s="104">
        <f t="shared" si="16"/>
        <v>0</v>
      </c>
      <c r="C41" s="112"/>
      <c r="D41" s="131"/>
      <c r="E41" s="106"/>
      <c r="F41" s="329"/>
      <c r="G41" s="107"/>
      <c r="H41" s="211"/>
      <c r="I41" s="107"/>
      <c r="J41" s="318">
        <f t="shared" ca="1" si="7"/>
        <v>3</v>
      </c>
      <c r="K41" s="97"/>
      <c r="L41" s="91">
        <v>5</v>
      </c>
      <c r="M41" s="391">
        <f t="shared" si="8"/>
        <v>0</v>
      </c>
      <c r="N41" s="110"/>
      <c r="O41" s="93"/>
      <c r="P41" s="93"/>
      <c r="Q41" s="94">
        <v>5</v>
      </c>
      <c r="R41" s="93"/>
      <c r="S41" s="94"/>
      <c r="T41" s="94">
        <v>-2</v>
      </c>
      <c r="U41" s="94">
        <v>-1</v>
      </c>
      <c r="V41" s="93"/>
      <c r="W41" s="94"/>
      <c r="X41" s="94"/>
      <c r="Y41" s="94"/>
      <c r="Z41" s="94"/>
      <c r="AA41" s="94"/>
      <c r="AB41" s="94"/>
      <c r="AC41" s="94">
        <v>-1</v>
      </c>
      <c r="AD41" s="94"/>
      <c r="AE41" s="94"/>
      <c r="AF41" s="94"/>
      <c r="AG41" s="94"/>
      <c r="AH41" s="94"/>
      <c r="AI41" s="95"/>
      <c r="AJ41" s="95"/>
      <c r="AK41" s="94"/>
      <c r="AL41" s="94"/>
      <c r="AM41" s="94"/>
      <c r="AN41" s="94"/>
      <c r="AO41" s="94"/>
      <c r="AP41" s="94"/>
      <c r="AQ41" s="95"/>
      <c r="AR41" s="95"/>
      <c r="AS41" s="400">
        <v>5</v>
      </c>
      <c r="AT41" s="95"/>
      <c r="AU41" s="94">
        <v>5</v>
      </c>
      <c r="AV41" s="95"/>
      <c r="AW41" s="95"/>
      <c r="AX41" s="95"/>
      <c r="AY41" s="95"/>
      <c r="AZ41" s="94">
        <v>-1</v>
      </c>
      <c r="BA41" s="94">
        <v>-1</v>
      </c>
      <c r="BB41" s="95"/>
      <c r="BC41" s="95"/>
      <c r="BD41" s="94"/>
      <c r="BE41" s="94"/>
      <c r="BF41" s="94"/>
      <c r="BG41" s="94"/>
      <c r="BH41" s="94"/>
      <c r="BI41" s="94"/>
      <c r="BJ41" s="94"/>
      <c r="BK41" s="94"/>
      <c r="BL41" s="94"/>
      <c r="BM41" s="94"/>
      <c r="BN41" s="95">
        <v>-1</v>
      </c>
      <c r="BO41" s="94"/>
      <c r="BP41" s="469"/>
      <c r="BQ41" s="403">
        <f t="shared" ca="1" si="17"/>
        <v>0</v>
      </c>
      <c r="BR41" s="403">
        <f t="shared" ca="1" si="17"/>
        <v>0</v>
      </c>
      <c r="BS41" s="403">
        <f t="shared" ca="1" si="17"/>
        <v>0</v>
      </c>
      <c r="BT41" s="403">
        <f t="shared" ca="1" si="17"/>
        <v>0</v>
      </c>
      <c r="BU41" s="403">
        <f t="shared" ca="1" si="17"/>
        <v>0</v>
      </c>
      <c r="BV41" s="403">
        <f t="shared" ca="1" si="17"/>
        <v>0</v>
      </c>
      <c r="BW41" s="403">
        <f t="shared" ca="1" si="17"/>
        <v>0</v>
      </c>
      <c r="BX41" s="403">
        <f t="shared" ca="1" si="17"/>
        <v>0</v>
      </c>
      <c r="BY41" s="403">
        <f t="shared" ca="1" si="17"/>
        <v>0</v>
      </c>
      <c r="BZ41" s="403">
        <f t="shared" ca="1" si="17"/>
        <v>0</v>
      </c>
      <c r="CA41" s="403">
        <f t="shared" ca="1" si="18"/>
        <v>0</v>
      </c>
      <c r="CB41" s="403">
        <f t="shared" ca="1" si="18"/>
        <v>0</v>
      </c>
      <c r="CC41" s="403">
        <f t="shared" ca="1" si="18"/>
        <v>0</v>
      </c>
      <c r="CD41" s="403">
        <f t="shared" ca="1" si="18"/>
        <v>0</v>
      </c>
      <c r="CE41" s="403">
        <f t="shared" ca="1" si="18"/>
        <v>0</v>
      </c>
      <c r="CF41" s="403">
        <f t="shared" ca="1" si="18"/>
        <v>0</v>
      </c>
      <c r="CG41" s="403">
        <f t="shared" ca="1" si="18"/>
        <v>0</v>
      </c>
      <c r="CH41" s="403">
        <f t="shared" ca="1" si="18"/>
        <v>0</v>
      </c>
      <c r="CI41" s="403">
        <f t="shared" ca="1" si="18"/>
        <v>0</v>
      </c>
      <c r="CJ41" s="403">
        <f t="shared" ca="1" si="18"/>
        <v>0</v>
      </c>
      <c r="CK41" s="403">
        <f t="shared" ca="1" si="19"/>
        <v>0</v>
      </c>
      <c r="CL41" s="403">
        <f t="shared" ca="1" si="19"/>
        <v>0</v>
      </c>
      <c r="CM41" s="403">
        <f t="shared" ca="1" si="19"/>
        <v>0</v>
      </c>
      <c r="CN41" s="403">
        <f t="shared" ca="1" si="19"/>
        <v>0</v>
      </c>
    </row>
    <row r="42" spans="1:92" ht="15" customHeight="1" x14ac:dyDescent="0.2">
      <c r="A42" s="103">
        <v>94.43</v>
      </c>
      <c r="B42" s="104">
        <f t="shared" si="16"/>
        <v>0</v>
      </c>
      <c r="C42" s="112" t="s">
        <v>10</v>
      </c>
      <c r="D42" s="131"/>
      <c r="E42" s="141"/>
      <c r="F42" s="337"/>
      <c r="G42" s="142"/>
      <c r="H42" s="211"/>
      <c r="I42" s="142"/>
      <c r="J42" s="318">
        <f t="shared" ca="1" si="7"/>
        <v>17</v>
      </c>
      <c r="K42" s="102"/>
      <c r="L42" s="91">
        <v>6</v>
      </c>
      <c r="M42" s="391">
        <f t="shared" si="8"/>
        <v>0</v>
      </c>
      <c r="N42" s="92"/>
      <c r="O42" s="93"/>
      <c r="P42" s="93"/>
      <c r="Q42" s="94">
        <v>10</v>
      </c>
      <c r="R42" s="93"/>
      <c r="S42" s="94"/>
      <c r="T42" s="94">
        <v>-3</v>
      </c>
      <c r="U42" s="94"/>
      <c r="V42" s="93"/>
      <c r="W42" s="94">
        <v>-1</v>
      </c>
      <c r="X42" s="94"/>
      <c r="Y42" s="94"/>
      <c r="Z42" s="94"/>
      <c r="AA42" s="94">
        <v>-3</v>
      </c>
      <c r="AB42" s="94"/>
      <c r="AC42" s="94">
        <v>-2</v>
      </c>
      <c r="AD42" s="94"/>
      <c r="AE42" s="94"/>
      <c r="AF42" s="94">
        <v>-1</v>
      </c>
      <c r="AG42" s="94"/>
      <c r="AH42" s="94"/>
      <c r="AI42" s="95"/>
      <c r="AJ42" s="95"/>
      <c r="AK42" s="94"/>
      <c r="AL42" s="94"/>
      <c r="AM42" s="94">
        <v>-2</v>
      </c>
      <c r="AN42" s="94"/>
      <c r="AO42" s="94"/>
      <c r="AP42" s="94"/>
      <c r="AQ42" s="95"/>
      <c r="AR42" s="95"/>
      <c r="AS42" s="400"/>
      <c r="AT42" s="95"/>
      <c r="AU42" s="94">
        <v>20</v>
      </c>
      <c r="AV42" s="95"/>
      <c r="AW42" s="95"/>
      <c r="AX42" s="95">
        <v>-1</v>
      </c>
      <c r="AY42" s="95"/>
      <c r="AZ42" s="94"/>
      <c r="BA42" s="94">
        <v>-3</v>
      </c>
      <c r="BB42" s="95"/>
      <c r="BC42" s="95"/>
      <c r="BD42" s="94">
        <v>-2</v>
      </c>
      <c r="BE42" s="94"/>
      <c r="BF42" s="94"/>
      <c r="BG42" s="94">
        <v>-1</v>
      </c>
      <c r="BH42" s="94">
        <v>-1</v>
      </c>
      <c r="BI42" s="94">
        <v>-2</v>
      </c>
      <c r="BJ42" s="94">
        <v>-2</v>
      </c>
      <c r="BK42" s="94">
        <v>-1</v>
      </c>
      <c r="BL42" s="94"/>
      <c r="BM42" s="94">
        <v>-2</v>
      </c>
      <c r="BN42" s="95">
        <v>-2</v>
      </c>
      <c r="BO42" s="94"/>
      <c r="BP42" s="469"/>
      <c r="BQ42" s="403">
        <f t="shared" ca="1" si="17"/>
        <v>0</v>
      </c>
      <c r="BR42" s="403">
        <f t="shared" ca="1" si="17"/>
        <v>0</v>
      </c>
      <c r="BS42" s="403">
        <f t="shared" ca="1" si="17"/>
        <v>0</v>
      </c>
      <c r="BT42" s="403">
        <f t="shared" ca="1" si="17"/>
        <v>0</v>
      </c>
      <c r="BU42" s="403">
        <f t="shared" ca="1" si="17"/>
        <v>0</v>
      </c>
      <c r="BV42" s="403">
        <f t="shared" ca="1" si="17"/>
        <v>0</v>
      </c>
      <c r="BW42" s="403">
        <f t="shared" ca="1" si="17"/>
        <v>0</v>
      </c>
      <c r="BX42" s="403">
        <f t="shared" ca="1" si="17"/>
        <v>0</v>
      </c>
      <c r="BY42" s="403">
        <f t="shared" ca="1" si="17"/>
        <v>0</v>
      </c>
      <c r="BZ42" s="403">
        <f t="shared" ca="1" si="17"/>
        <v>0</v>
      </c>
      <c r="CA42" s="403">
        <f t="shared" ca="1" si="18"/>
        <v>0</v>
      </c>
      <c r="CB42" s="403">
        <f t="shared" ca="1" si="18"/>
        <v>0</v>
      </c>
      <c r="CC42" s="403">
        <f t="shared" ca="1" si="18"/>
        <v>0</v>
      </c>
      <c r="CD42" s="403">
        <f t="shared" ca="1" si="18"/>
        <v>0</v>
      </c>
      <c r="CE42" s="403">
        <f t="shared" ca="1" si="18"/>
        <v>0</v>
      </c>
      <c r="CF42" s="403">
        <f t="shared" ca="1" si="18"/>
        <v>0</v>
      </c>
      <c r="CG42" s="403">
        <f t="shared" ca="1" si="18"/>
        <v>0</v>
      </c>
      <c r="CH42" s="403">
        <f t="shared" ca="1" si="18"/>
        <v>0</v>
      </c>
      <c r="CI42" s="403">
        <f t="shared" ca="1" si="18"/>
        <v>0</v>
      </c>
      <c r="CJ42" s="403">
        <f t="shared" ca="1" si="18"/>
        <v>0</v>
      </c>
      <c r="CK42" s="403">
        <f t="shared" ca="1" si="19"/>
        <v>0</v>
      </c>
      <c r="CL42" s="403">
        <f t="shared" ca="1" si="19"/>
        <v>0</v>
      </c>
      <c r="CM42" s="403">
        <f t="shared" ca="1" si="19"/>
        <v>0</v>
      </c>
      <c r="CN42" s="403">
        <f t="shared" ca="1" si="19"/>
        <v>0</v>
      </c>
    </row>
    <row r="43" spans="1:92" x14ac:dyDescent="0.2">
      <c r="A43" s="103">
        <f>234.12/5</f>
        <v>46.823999999999998</v>
      </c>
      <c r="B43" s="104">
        <f t="shared" si="16"/>
        <v>0</v>
      </c>
      <c r="C43" s="112" t="s">
        <v>10</v>
      </c>
      <c r="D43" s="131"/>
      <c r="E43" s="141"/>
      <c r="F43" s="338"/>
      <c r="G43" s="142"/>
      <c r="H43" s="211"/>
      <c r="I43" s="142"/>
      <c r="J43" s="318">
        <f t="shared" ca="1" si="7"/>
        <v>-50</v>
      </c>
      <c r="K43" s="143"/>
      <c r="L43" s="91">
        <v>100</v>
      </c>
      <c r="M43" s="391">
        <f t="shared" si="8"/>
        <v>0</v>
      </c>
      <c r="N43" s="92"/>
      <c r="O43" s="93"/>
      <c r="P43" s="93"/>
      <c r="Q43" s="94">
        <v>10</v>
      </c>
      <c r="R43" s="93"/>
      <c r="S43" s="94"/>
      <c r="T43" s="94">
        <v>-40</v>
      </c>
      <c r="U43" s="94">
        <v>-5</v>
      </c>
      <c r="V43" s="93"/>
      <c r="W43" s="94"/>
      <c r="X43" s="94"/>
      <c r="Y43" s="94"/>
      <c r="Z43" s="94"/>
      <c r="AA43" s="94"/>
      <c r="AB43" s="94"/>
      <c r="AC43" s="94"/>
      <c r="AD43" s="94"/>
      <c r="AE43" s="94"/>
      <c r="AF43" s="94"/>
      <c r="AG43" s="94"/>
      <c r="AH43" s="94"/>
      <c r="AI43" s="95"/>
      <c r="AJ43" s="95"/>
      <c r="AK43" s="94"/>
      <c r="AL43" s="94"/>
      <c r="AM43" s="94"/>
      <c r="AN43" s="94"/>
      <c r="AO43" s="94"/>
      <c r="AP43" s="94"/>
      <c r="AQ43" s="95"/>
      <c r="AR43" s="95"/>
      <c r="AS43" s="400">
        <v>60</v>
      </c>
      <c r="AT43" s="95"/>
      <c r="AU43" s="94"/>
      <c r="AV43" s="95"/>
      <c r="AW43" s="95"/>
      <c r="AX43" s="95"/>
      <c r="AY43" s="95"/>
      <c r="AZ43" s="94">
        <v>-10</v>
      </c>
      <c r="BA43" s="94">
        <v>-40</v>
      </c>
      <c r="BB43" s="95"/>
      <c r="BC43" s="95"/>
      <c r="BD43" s="94"/>
      <c r="BE43" s="94"/>
      <c r="BF43" s="94"/>
      <c r="BG43" s="94"/>
      <c r="BH43" s="94"/>
      <c r="BI43" s="94"/>
      <c r="BJ43" s="94"/>
      <c r="BK43" s="94"/>
      <c r="BL43" s="94"/>
      <c r="BM43" s="94"/>
      <c r="BN43" s="95">
        <v>-70</v>
      </c>
      <c r="BO43" s="94"/>
      <c r="BP43" s="469"/>
      <c r="BQ43" s="403">
        <f t="shared" ca="1" si="17"/>
        <v>0</v>
      </c>
      <c r="BR43" s="403">
        <f t="shared" ca="1" si="17"/>
        <v>0</v>
      </c>
      <c r="BS43" s="403">
        <f t="shared" ca="1" si="17"/>
        <v>0</v>
      </c>
      <c r="BT43" s="403">
        <f t="shared" ca="1" si="17"/>
        <v>0</v>
      </c>
      <c r="BU43" s="403">
        <f t="shared" ca="1" si="17"/>
        <v>0</v>
      </c>
      <c r="BV43" s="403">
        <f t="shared" ca="1" si="17"/>
        <v>0</v>
      </c>
      <c r="BW43" s="403">
        <f t="shared" ca="1" si="17"/>
        <v>0</v>
      </c>
      <c r="BX43" s="403">
        <f t="shared" ca="1" si="17"/>
        <v>0</v>
      </c>
      <c r="BY43" s="403">
        <f t="shared" ca="1" si="17"/>
        <v>0</v>
      </c>
      <c r="BZ43" s="403">
        <f t="shared" ca="1" si="17"/>
        <v>0</v>
      </c>
      <c r="CA43" s="403">
        <f t="shared" ca="1" si="18"/>
        <v>0</v>
      </c>
      <c r="CB43" s="403">
        <f t="shared" ca="1" si="18"/>
        <v>0</v>
      </c>
      <c r="CC43" s="403">
        <f t="shared" ca="1" si="18"/>
        <v>0</v>
      </c>
      <c r="CD43" s="403">
        <f t="shared" ca="1" si="18"/>
        <v>0</v>
      </c>
      <c r="CE43" s="403">
        <f t="shared" ca="1" si="18"/>
        <v>0</v>
      </c>
      <c r="CF43" s="403">
        <f t="shared" ca="1" si="18"/>
        <v>0</v>
      </c>
      <c r="CG43" s="403">
        <f t="shared" ca="1" si="18"/>
        <v>0</v>
      </c>
      <c r="CH43" s="403">
        <f t="shared" ca="1" si="18"/>
        <v>0</v>
      </c>
      <c r="CI43" s="403">
        <f t="shared" ca="1" si="18"/>
        <v>0</v>
      </c>
      <c r="CJ43" s="403">
        <f t="shared" ca="1" si="18"/>
        <v>0</v>
      </c>
      <c r="CK43" s="403">
        <f t="shared" ca="1" si="19"/>
        <v>0</v>
      </c>
      <c r="CL43" s="403">
        <f t="shared" ca="1" si="19"/>
        <v>0</v>
      </c>
      <c r="CM43" s="403">
        <f t="shared" ca="1" si="19"/>
        <v>0</v>
      </c>
      <c r="CN43" s="403">
        <f t="shared" ca="1" si="19"/>
        <v>0</v>
      </c>
    </row>
    <row r="44" spans="1:92" x14ac:dyDescent="0.2">
      <c r="A44" s="103">
        <v>75.239999999999995</v>
      </c>
      <c r="B44" s="104">
        <f t="shared" si="16"/>
        <v>0</v>
      </c>
      <c r="C44" s="144" t="s">
        <v>14</v>
      </c>
      <c r="D44" s="145"/>
      <c r="E44" s="146"/>
      <c r="F44" s="339"/>
      <c r="G44" s="147"/>
      <c r="H44" s="211"/>
      <c r="I44" s="147"/>
      <c r="J44" s="318">
        <f t="shared" ca="1" si="7"/>
        <v>-1</v>
      </c>
      <c r="K44" s="143"/>
      <c r="L44" s="91">
        <v>7</v>
      </c>
      <c r="M44" s="391">
        <f t="shared" si="8"/>
        <v>0</v>
      </c>
      <c r="N44" s="148"/>
      <c r="O44" s="93"/>
      <c r="P44" s="93"/>
      <c r="Q44" s="94"/>
      <c r="R44" s="93"/>
      <c r="S44" s="94"/>
      <c r="T44" s="94">
        <v>-1</v>
      </c>
      <c r="U44" s="94"/>
      <c r="V44" s="93"/>
      <c r="W44" s="94"/>
      <c r="X44" s="94"/>
      <c r="Y44" s="94"/>
      <c r="Z44" s="94"/>
      <c r="AA44" s="94"/>
      <c r="AB44" s="94"/>
      <c r="AC44" s="94"/>
      <c r="AD44" s="94"/>
      <c r="AE44" s="94"/>
      <c r="AF44" s="94"/>
      <c r="AG44" s="94"/>
      <c r="AH44" s="94"/>
      <c r="AI44" s="95"/>
      <c r="AJ44" s="95"/>
      <c r="AK44" s="94"/>
      <c r="AL44" s="94"/>
      <c r="AM44" s="94">
        <v>-1</v>
      </c>
      <c r="AN44" s="94"/>
      <c r="AO44" s="94"/>
      <c r="AP44" s="94"/>
      <c r="AQ44" s="95"/>
      <c r="AR44" s="95"/>
      <c r="AS44" s="400"/>
      <c r="AT44" s="95"/>
      <c r="AU44" s="94"/>
      <c r="AV44" s="95"/>
      <c r="AW44" s="95"/>
      <c r="AX44" s="95">
        <v>-1</v>
      </c>
      <c r="AY44" s="95"/>
      <c r="AZ44" s="94"/>
      <c r="BA44" s="94">
        <v>-1</v>
      </c>
      <c r="BB44" s="95"/>
      <c r="BC44" s="95"/>
      <c r="BD44" s="94">
        <v>-1</v>
      </c>
      <c r="BE44" s="94"/>
      <c r="BF44" s="94"/>
      <c r="BG44" s="94"/>
      <c r="BH44" s="94"/>
      <c r="BI44" s="94">
        <v>-1</v>
      </c>
      <c r="BJ44" s="94">
        <v>-1</v>
      </c>
      <c r="BK44" s="94"/>
      <c r="BL44" s="94"/>
      <c r="BM44" s="94">
        <v>-1</v>
      </c>
      <c r="BN44" s="95">
        <v>-1</v>
      </c>
      <c r="BO44" s="94"/>
      <c r="BP44" s="469"/>
      <c r="BQ44" s="403">
        <f t="shared" ref="BQ44:BZ53" ca="1" si="20">-1*SUMIFS(stock_bruts_qte,stock_bruts_ref,$E44,stock_bruts_date,BQ$10)</f>
        <v>0</v>
      </c>
      <c r="BR44" s="403">
        <f t="shared" ca="1" si="20"/>
        <v>0</v>
      </c>
      <c r="BS44" s="403">
        <f t="shared" ca="1" si="20"/>
        <v>0</v>
      </c>
      <c r="BT44" s="403">
        <f t="shared" ca="1" si="20"/>
        <v>0</v>
      </c>
      <c r="BU44" s="403">
        <f t="shared" ca="1" si="20"/>
        <v>0</v>
      </c>
      <c r="BV44" s="403">
        <f t="shared" ca="1" si="20"/>
        <v>0</v>
      </c>
      <c r="BW44" s="403">
        <f t="shared" ca="1" si="20"/>
        <v>0</v>
      </c>
      <c r="BX44" s="403">
        <f t="shared" ca="1" si="20"/>
        <v>0</v>
      </c>
      <c r="BY44" s="403">
        <f t="shared" ca="1" si="20"/>
        <v>0</v>
      </c>
      <c r="BZ44" s="403">
        <f t="shared" ca="1" si="20"/>
        <v>0</v>
      </c>
      <c r="CA44" s="403">
        <f t="shared" ref="CA44:CJ53" ca="1" si="21">-1*SUMIFS(stock_bruts_qte,stock_bruts_ref,$E44,stock_bruts_date,CA$10)</f>
        <v>0</v>
      </c>
      <c r="CB44" s="403">
        <f t="shared" ca="1" si="21"/>
        <v>0</v>
      </c>
      <c r="CC44" s="403">
        <f t="shared" ca="1" si="21"/>
        <v>0</v>
      </c>
      <c r="CD44" s="403">
        <f t="shared" ca="1" si="21"/>
        <v>0</v>
      </c>
      <c r="CE44" s="403">
        <f t="shared" ca="1" si="21"/>
        <v>0</v>
      </c>
      <c r="CF44" s="403">
        <f t="shared" ca="1" si="21"/>
        <v>0</v>
      </c>
      <c r="CG44" s="403">
        <f t="shared" ca="1" si="21"/>
        <v>0</v>
      </c>
      <c r="CH44" s="403">
        <f t="shared" ca="1" si="21"/>
        <v>0</v>
      </c>
      <c r="CI44" s="403">
        <f t="shared" ca="1" si="21"/>
        <v>0</v>
      </c>
      <c r="CJ44" s="403">
        <f t="shared" ca="1" si="21"/>
        <v>0</v>
      </c>
      <c r="CK44" s="403">
        <f t="shared" ref="CK44:CN53" ca="1" si="22">-1*SUMIFS(stock_bruts_qte,stock_bruts_ref,$E44,stock_bruts_date,CK$10)</f>
        <v>0</v>
      </c>
      <c r="CL44" s="403">
        <f t="shared" ca="1" si="22"/>
        <v>0</v>
      </c>
      <c r="CM44" s="403">
        <f t="shared" ca="1" si="22"/>
        <v>0</v>
      </c>
      <c r="CN44" s="403">
        <f t="shared" ca="1" si="22"/>
        <v>0</v>
      </c>
    </row>
    <row r="45" spans="1:92" ht="15" customHeight="1" x14ac:dyDescent="0.2">
      <c r="A45" s="103">
        <v>10.8</v>
      </c>
      <c r="B45" s="104">
        <f t="shared" si="16"/>
        <v>0</v>
      </c>
      <c r="C45" s="112" t="s">
        <v>10</v>
      </c>
      <c r="D45" s="131"/>
      <c r="E45" s="149"/>
      <c r="F45" s="340"/>
      <c r="G45" s="150"/>
      <c r="H45" s="211"/>
      <c r="I45" s="150"/>
      <c r="J45" s="318">
        <f t="shared" ca="1" si="7"/>
        <v>-14</v>
      </c>
      <c r="K45" s="97"/>
      <c r="L45" s="91">
        <v>46</v>
      </c>
      <c r="M45" s="391">
        <f t="shared" si="8"/>
        <v>0</v>
      </c>
      <c r="N45" s="92"/>
      <c r="O45" s="93"/>
      <c r="P45" s="93"/>
      <c r="Q45" s="94"/>
      <c r="R45" s="93"/>
      <c r="S45" s="94"/>
      <c r="T45" s="94">
        <f>-1+(T49+T50+T54+T56+T68+T76)/5</f>
        <v>-14</v>
      </c>
      <c r="U45" s="94">
        <v>-2</v>
      </c>
      <c r="V45" s="93"/>
      <c r="W45" s="94"/>
      <c r="X45" s="94"/>
      <c r="Y45" s="94"/>
      <c r="Z45" s="94"/>
      <c r="AA45" s="94">
        <v>-3</v>
      </c>
      <c r="AB45" s="94"/>
      <c r="AC45" s="94"/>
      <c r="AD45" s="94"/>
      <c r="AE45" s="94"/>
      <c r="AF45" s="94"/>
      <c r="AG45" s="94"/>
      <c r="AH45" s="94"/>
      <c r="AI45" s="95"/>
      <c r="AJ45" s="95"/>
      <c r="AK45" s="94"/>
      <c r="AL45" s="94"/>
      <c r="AM45" s="94"/>
      <c r="AN45" s="94"/>
      <c r="AO45" s="94"/>
      <c r="AP45" s="94"/>
      <c r="AQ45" s="95"/>
      <c r="AR45" s="95"/>
      <c r="AS45" s="400"/>
      <c r="AT45" s="95"/>
      <c r="AU45" s="94"/>
      <c r="AV45" s="95"/>
      <c r="AW45" s="95"/>
      <c r="AX45" s="95"/>
      <c r="AY45" s="95"/>
      <c r="AZ45" s="94"/>
      <c r="BA45" s="94">
        <v>-14</v>
      </c>
      <c r="BB45" s="95"/>
      <c r="BC45" s="95"/>
      <c r="BD45" s="94"/>
      <c r="BE45" s="94"/>
      <c r="BF45" s="94"/>
      <c r="BG45" s="94"/>
      <c r="BH45" s="94"/>
      <c r="BI45" s="94"/>
      <c r="BJ45" s="94"/>
      <c r="BK45" s="94"/>
      <c r="BL45" s="94"/>
      <c r="BM45" s="94"/>
      <c r="BN45" s="95">
        <v>-22</v>
      </c>
      <c r="BO45" s="94"/>
      <c r="BP45" s="469"/>
      <c r="BQ45" s="403">
        <f t="shared" ca="1" si="20"/>
        <v>0</v>
      </c>
      <c r="BR45" s="403">
        <f t="shared" ca="1" si="20"/>
        <v>0</v>
      </c>
      <c r="BS45" s="403">
        <f t="shared" ca="1" si="20"/>
        <v>0</v>
      </c>
      <c r="BT45" s="403">
        <f t="shared" ca="1" si="20"/>
        <v>0</v>
      </c>
      <c r="BU45" s="403">
        <f t="shared" ca="1" si="20"/>
        <v>0</v>
      </c>
      <c r="BV45" s="403">
        <f t="shared" ca="1" si="20"/>
        <v>0</v>
      </c>
      <c r="BW45" s="403">
        <f t="shared" ca="1" si="20"/>
        <v>0</v>
      </c>
      <c r="BX45" s="403">
        <f t="shared" ca="1" si="20"/>
        <v>0</v>
      </c>
      <c r="BY45" s="403">
        <f t="shared" ca="1" si="20"/>
        <v>0</v>
      </c>
      <c r="BZ45" s="403">
        <f t="shared" ca="1" si="20"/>
        <v>0</v>
      </c>
      <c r="CA45" s="403">
        <f t="shared" ca="1" si="21"/>
        <v>0</v>
      </c>
      <c r="CB45" s="403">
        <f t="shared" ca="1" si="21"/>
        <v>0</v>
      </c>
      <c r="CC45" s="403">
        <f t="shared" ca="1" si="21"/>
        <v>0</v>
      </c>
      <c r="CD45" s="403">
        <f t="shared" ca="1" si="21"/>
        <v>0</v>
      </c>
      <c r="CE45" s="403">
        <f t="shared" ca="1" si="21"/>
        <v>0</v>
      </c>
      <c r="CF45" s="403">
        <f t="shared" ca="1" si="21"/>
        <v>0</v>
      </c>
      <c r="CG45" s="403">
        <f t="shared" ca="1" si="21"/>
        <v>0</v>
      </c>
      <c r="CH45" s="403">
        <f t="shared" ca="1" si="21"/>
        <v>0</v>
      </c>
      <c r="CI45" s="403">
        <f t="shared" ca="1" si="21"/>
        <v>0</v>
      </c>
      <c r="CJ45" s="403">
        <f t="shared" ca="1" si="21"/>
        <v>0</v>
      </c>
      <c r="CK45" s="403">
        <f t="shared" ca="1" si="22"/>
        <v>0</v>
      </c>
      <c r="CL45" s="403">
        <f t="shared" ca="1" si="22"/>
        <v>0</v>
      </c>
      <c r="CM45" s="403">
        <f t="shared" ca="1" si="22"/>
        <v>0</v>
      </c>
      <c r="CN45" s="403">
        <f t="shared" ca="1" si="22"/>
        <v>0</v>
      </c>
    </row>
    <row r="46" spans="1:92" ht="15" customHeight="1" x14ac:dyDescent="0.2">
      <c r="A46" s="103">
        <v>24</v>
      </c>
      <c r="B46" s="104">
        <f t="shared" si="16"/>
        <v>0</v>
      </c>
      <c r="C46" s="112" t="s">
        <v>10</v>
      </c>
      <c r="D46" s="131"/>
      <c r="E46" s="149"/>
      <c r="F46" s="340"/>
      <c r="G46" s="150"/>
      <c r="H46" s="211"/>
      <c r="I46" s="150"/>
      <c r="J46" s="318">
        <f t="shared" ca="1" si="7"/>
        <v>-14</v>
      </c>
      <c r="K46" s="102"/>
      <c r="L46" s="91">
        <v>34</v>
      </c>
      <c r="M46" s="391">
        <f t="shared" si="8"/>
        <v>0</v>
      </c>
      <c r="N46" s="92"/>
      <c r="O46" s="93"/>
      <c r="P46" s="93"/>
      <c r="Q46" s="94"/>
      <c r="R46" s="93"/>
      <c r="S46" s="94"/>
      <c r="T46" s="94">
        <v>-14</v>
      </c>
      <c r="U46" s="94">
        <v>-2</v>
      </c>
      <c r="V46" s="93"/>
      <c r="W46" s="94"/>
      <c r="X46" s="94"/>
      <c r="Y46" s="94"/>
      <c r="Z46" s="94"/>
      <c r="AA46" s="94">
        <v>-3</v>
      </c>
      <c r="AB46" s="94"/>
      <c r="AC46" s="94"/>
      <c r="AD46" s="94"/>
      <c r="AE46" s="94"/>
      <c r="AF46" s="94"/>
      <c r="AG46" s="94"/>
      <c r="AH46" s="94"/>
      <c r="AI46" s="95"/>
      <c r="AJ46" s="95"/>
      <c r="AK46" s="94"/>
      <c r="AL46" s="94"/>
      <c r="AM46" s="94"/>
      <c r="AN46" s="94"/>
      <c r="AO46" s="94"/>
      <c r="AP46" s="94"/>
      <c r="AQ46" s="95"/>
      <c r="AR46" s="95"/>
      <c r="AS46" s="400"/>
      <c r="AT46" s="95"/>
      <c r="AU46" s="94"/>
      <c r="AV46" s="95"/>
      <c r="AW46" s="95"/>
      <c r="AX46" s="95"/>
      <c r="AY46" s="95"/>
      <c r="AZ46" s="94"/>
      <c r="BA46" s="94">
        <v>-14</v>
      </c>
      <c r="BB46" s="95"/>
      <c r="BC46" s="95"/>
      <c r="BD46" s="94"/>
      <c r="BE46" s="94"/>
      <c r="BF46" s="94"/>
      <c r="BG46" s="94"/>
      <c r="BH46" s="94"/>
      <c r="BI46" s="94"/>
      <c r="BJ46" s="94"/>
      <c r="BK46" s="94"/>
      <c r="BL46" s="94"/>
      <c r="BM46" s="94"/>
      <c r="BN46" s="95">
        <v>-22</v>
      </c>
      <c r="BO46" s="94"/>
      <c r="BP46" s="469"/>
      <c r="BQ46" s="403">
        <f t="shared" ca="1" si="20"/>
        <v>0</v>
      </c>
      <c r="BR46" s="403">
        <f t="shared" ca="1" si="20"/>
        <v>0</v>
      </c>
      <c r="BS46" s="403">
        <f t="shared" ca="1" si="20"/>
        <v>0</v>
      </c>
      <c r="BT46" s="403">
        <f t="shared" ca="1" si="20"/>
        <v>0</v>
      </c>
      <c r="BU46" s="403">
        <f t="shared" ca="1" si="20"/>
        <v>0</v>
      </c>
      <c r="BV46" s="403">
        <f t="shared" ca="1" si="20"/>
        <v>0</v>
      </c>
      <c r="BW46" s="403">
        <f t="shared" ca="1" si="20"/>
        <v>0</v>
      </c>
      <c r="BX46" s="403">
        <f t="shared" ca="1" si="20"/>
        <v>0</v>
      </c>
      <c r="BY46" s="403">
        <f t="shared" ca="1" si="20"/>
        <v>0</v>
      </c>
      <c r="BZ46" s="403">
        <f t="shared" ca="1" si="20"/>
        <v>0</v>
      </c>
      <c r="CA46" s="403">
        <f t="shared" ca="1" si="21"/>
        <v>0</v>
      </c>
      <c r="CB46" s="403">
        <f t="shared" ca="1" si="21"/>
        <v>0</v>
      </c>
      <c r="CC46" s="403">
        <f t="shared" ca="1" si="21"/>
        <v>0</v>
      </c>
      <c r="CD46" s="403">
        <f t="shared" ca="1" si="21"/>
        <v>0</v>
      </c>
      <c r="CE46" s="403">
        <f t="shared" ca="1" si="21"/>
        <v>0</v>
      </c>
      <c r="CF46" s="403">
        <f t="shared" ca="1" si="21"/>
        <v>0</v>
      </c>
      <c r="CG46" s="403">
        <f t="shared" ca="1" si="21"/>
        <v>0</v>
      </c>
      <c r="CH46" s="403">
        <f t="shared" ca="1" si="21"/>
        <v>0</v>
      </c>
      <c r="CI46" s="403">
        <f t="shared" ca="1" si="21"/>
        <v>0</v>
      </c>
      <c r="CJ46" s="403">
        <f t="shared" ca="1" si="21"/>
        <v>0</v>
      </c>
      <c r="CK46" s="403">
        <f t="shared" ca="1" si="22"/>
        <v>0</v>
      </c>
      <c r="CL46" s="403">
        <f t="shared" ca="1" si="22"/>
        <v>0</v>
      </c>
      <c r="CM46" s="403">
        <f t="shared" ca="1" si="22"/>
        <v>0</v>
      </c>
      <c r="CN46" s="403">
        <f t="shared" ca="1" si="22"/>
        <v>0</v>
      </c>
    </row>
    <row r="47" spans="1:92" ht="15" customHeight="1" x14ac:dyDescent="0.2">
      <c r="A47" s="103"/>
      <c r="B47" s="104">
        <f t="shared" si="16"/>
        <v>0</v>
      </c>
      <c r="C47" s="112" t="s">
        <v>14</v>
      </c>
      <c r="D47" s="131"/>
      <c r="E47" s="151"/>
      <c r="F47" s="341"/>
      <c r="G47" s="152"/>
      <c r="H47" s="211"/>
      <c r="I47" s="152"/>
      <c r="J47" s="318">
        <f t="shared" ca="1" si="7"/>
        <v>0</v>
      </c>
      <c r="K47" s="97"/>
      <c r="L47" s="91">
        <v>0</v>
      </c>
      <c r="M47" s="391">
        <f t="shared" si="8"/>
        <v>0</v>
      </c>
      <c r="N47" s="110"/>
      <c r="O47" s="93"/>
      <c r="P47" s="93"/>
      <c r="Q47" s="94"/>
      <c r="R47" s="93"/>
      <c r="S47" s="94"/>
      <c r="T47" s="94"/>
      <c r="U47" s="94"/>
      <c r="V47" s="93"/>
      <c r="W47" s="94"/>
      <c r="X47" s="94"/>
      <c r="Y47" s="94"/>
      <c r="Z47" s="94"/>
      <c r="AA47" s="94"/>
      <c r="AB47" s="94"/>
      <c r="AC47" s="94"/>
      <c r="AD47" s="94"/>
      <c r="AE47" s="94"/>
      <c r="AF47" s="94"/>
      <c r="AG47" s="94"/>
      <c r="AH47" s="94"/>
      <c r="AI47" s="95"/>
      <c r="AJ47" s="95"/>
      <c r="AK47" s="94"/>
      <c r="AL47" s="94"/>
      <c r="AM47" s="94"/>
      <c r="AN47" s="94"/>
      <c r="AO47" s="94"/>
      <c r="AP47" s="94"/>
      <c r="AQ47" s="95"/>
      <c r="AR47" s="95"/>
      <c r="AS47" s="400"/>
      <c r="AT47" s="95"/>
      <c r="AU47" s="94"/>
      <c r="AV47" s="95"/>
      <c r="AW47" s="95"/>
      <c r="AX47" s="95"/>
      <c r="AY47" s="95"/>
      <c r="AZ47" s="94"/>
      <c r="BA47" s="94"/>
      <c r="BB47" s="95"/>
      <c r="BC47" s="95"/>
      <c r="BD47" s="94"/>
      <c r="BE47" s="94"/>
      <c r="BF47" s="94"/>
      <c r="BG47" s="94"/>
      <c r="BH47" s="94"/>
      <c r="BI47" s="94"/>
      <c r="BJ47" s="94"/>
      <c r="BK47" s="94"/>
      <c r="BL47" s="94"/>
      <c r="BM47" s="94"/>
      <c r="BN47" s="95"/>
      <c r="BO47" s="94"/>
      <c r="BP47" s="469"/>
      <c r="BQ47" s="403">
        <f t="shared" ca="1" si="20"/>
        <v>0</v>
      </c>
      <c r="BR47" s="403">
        <f t="shared" ca="1" si="20"/>
        <v>0</v>
      </c>
      <c r="BS47" s="403">
        <f t="shared" ca="1" si="20"/>
        <v>0</v>
      </c>
      <c r="BT47" s="403">
        <f t="shared" ca="1" si="20"/>
        <v>0</v>
      </c>
      <c r="BU47" s="403">
        <f t="shared" ca="1" si="20"/>
        <v>0</v>
      </c>
      <c r="BV47" s="403">
        <f t="shared" ca="1" si="20"/>
        <v>0</v>
      </c>
      <c r="BW47" s="403">
        <f t="shared" ca="1" si="20"/>
        <v>0</v>
      </c>
      <c r="BX47" s="403">
        <f t="shared" ca="1" si="20"/>
        <v>0</v>
      </c>
      <c r="BY47" s="403">
        <f t="shared" ca="1" si="20"/>
        <v>0</v>
      </c>
      <c r="BZ47" s="403">
        <f t="shared" ca="1" si="20"/>
        <v>0</v>
      </c>
      <c r="CA47" s="403">
        <f t="shared" ca="1" si="21"/>
        <v>0</v>
      </c>
      <c r="CB47" s="403">
        <f t="shared" ca="1" si="21"/>
        <v>0</v>
      </c>
      <c r="CC47" s="403">
        <f t="shared" ca="1" si="21"/>
        <v>0</v>
      </c>
      <c r="CD47" s="403">
        <f t="shared" ca="1" si="21"/>
        <v>0</v>
      </c>
      <c r="CE47" s="403">
        <f t="shared" ca="1" si="21"/>
        <v>0</v>
      </c>
      <c r="CF47" s="403">
        <f t="shared" ca="1" si="21"/>
        <v>0</v>
      </c>
      <c r="CG47" s="403">
        <f t="shared" ca="1" si="21"/>
        <v>0</v>
      </c>
      <c r="CH47" s="403">
        <f t="shared" ca="1" si="21"/>
        <v>0</v>
      </c>
      <c r="CI47" s="403">
        <f t="shared" ca="1" si="21"/>
        <v>0</v>
      </c>
      <c r="CJ47" s="403">
        <f t="shared" ca="1" si="21"/>
        <v>0</v>
      </c>
      <c r="CK47" s="403">
        <f t="shared" ca="1" si="22"/>
        <v>0</v>
      </c>
      <c r="CL47" s="403">
        <f t="shared" ca="1" si="22"/>
        <v>0</v>
      </c>
      <c r="CM47" s="403">
        <f t="shared" ca="1" si="22"/>
        <v>0</v>
      </c>
      <c r="CN47" s="403">
        <f t="shared" ca="1" si="22"/>
        <v>0</v>
      </c>
    </row>
    <row r="48" spans="1:92" ht="27" customHeight="1" x14ac:dyDescent="0.2">
      <c r="A48" s="103">
        <v>35.4</v>
      </c>
      <c r="B48" s="104">
        <f t="shared" si="16"/>
        <v>0</v>
      </c>
      <c r="C48" s="112" t="s">
        <v>14</v>
      </c>
      <c r="D48" s="131"/>
      <c r="E48" s="151"/>
      <c r="F48" s="341"/>
      <c r="G48" s="153"/>
      <c r="H48" s="211"/>
      <c r="I48" s="153"/>
      <c r="J48" s="318">
        <f t="shared" ca="1" si="7"/>
        <v>0</v>
      </c>
      <c r="K48" s="102"/>
      <c r="L48" s="91">
        <v>40</v>
      </c>
      <c r="M48" s="391">
        <f t="shared" si="8"/>
        <v>0</v>
      </c>
      <c r="N48" s="110"/>
      <c r="O48" s="93"/>
      <c r="P48" s="93"/>
      <c r="Q48" s="94"/>
      <c r="R48" s="93"/>
      <c r="S48" s="94"/>
      <c r="T48" s="94"/>
      <c r="U48" s="94"/>
      <c r="V48" s="93"/>
      <c r="W48" s="94"/>
      <c r="X48" s="94"/>
      <c r="Y48" s="94"/>
      <c r="Z48" s="94"/>
      <c r="AA48" s="94"/>
      <c r="AB48" s="94"/>
      <c r="AC48" s="94"/>
      <c r="AD48" s="94"/>
      <c r="AE48" s="94"/>
      <c r="AF48" s="94"/>
      <c r="AG48" s="94"/>
      <c r="AH48" s="94"/>
      <c r="AI48" s="95"/>
      <c r="AJ48" s="95"/>
      <c r="AK48" s="94"/>
      <c r="AL48" s="94"/>
      <c r="AM48" s="94"/>
      <c r="AN48" s="94"/>
      <c r="AO48" s="94"/>
      <c r="AP48" s="94"/>
      <c r="AQ48" s="95"/>
      <c r="AR48" s="95"/>
      <c r="AS48" s="400"/>
      <c r="AT48" s="95"/>
      <c r="AU48" s="94"/>
      <c r="AV48" s="95"/>
      <c r="AW48" s="95"/>
      <c r="AX48" s="95"/>
      <c r="AY48" s="95"/>
      <c r="AZ48" s="94"/>
      <c r="BA48" s="94"/>
      <c r="BB48" s="95"/>
      <c r="BC48" s="95"/>
      <c r="BD48" s="94"/>
      <c r="BE48" s="94"/>
      <c r="BF48" s="94"/>
      <c r="BG48" s="94"/>
      <c r="BH48" s="94"/>
      <c r="BI48" s="94"/>
      <c r="BJ48" s="94"/>
      <c r="BK48" s="94"/>
      <c r="BL48" s="94"/>
      <c r="BM48" s="94"/>
      <c r="BN48" s="95"/>
      <c r="BO48" s="94"/>
      <c r="BP48" s="469"/>
      <c r="BQ48" s="403">
        <f t="shared" ca="1" si="20"/>
        <v>0</v>
      </c>
      <c r="BR48" s="403">
        <f t="shared" ca="1" si="20"/>
        <v>0</v>
      </c>
      <c r="BS48" s="403">
        <f t="shared" ca="1" si="20"/>
        <v>0</v>
      </c>
      <c r="BT48" s="403">
        <f t="shared" ca="1" si="20"/>
        <v>0</v>
      </c>
      <c r="BU48" s="403">
        <f t="shared" ca="1" si="20"/>
        <v>0</v>
      </c>
      <c r="BV48" s="403">
        <f t="shared" ca="1" si="20"/>
        <v>0</v>
      </c>
      <c r="BW48" s="403">
        <f t="shared" ca="1" si="20"/>
        <v>0</v>
      </c>
      <c r="BX48" s="403">
        <f t="shared" ca="1" si="20"/>
        <v>0</v>
      </c>
      <c r="BY48" s="403">
        <f t="shared" ca="1" si="20"/>
        <v>0</v>
      </c>
      <c r="BZ48" s="403">
        <f t="shared" ca="1" si="20"/>
        <v>0</v>
      </c>
      <c r="CA48" s="403">
        <f t="shared" ca="1" si="21"/>
        <v>0</v>
      </c>
      <c r="CB48" s="403">
        <f t="shared" ca="1" si="21"/>
        <v>0</v>
      </c>
      <c r="CC48" s="403">
        <f t="shared" ca="1" si="21"/>
        <v>0</v>
      </c>
      <c r="CD48" s="403">
        <f t="shared" ca="1" si="21"/>
        <v>0</v>
      </c>
      <c r="CE48" s="403">
        <f t="shared" ca="1" si="21"/>
        <v>0</v>
      </c>
      <c r="CF48" s="403">
        <f t="shared" ca="1" si="21"/>
        <v>0</v>
      </c>
      <c r="CG48" s="403">
        <f t="shared" ca="1" si="21"/>
        <v>0</v>
      </c>
      <c r="CH48" s="403">
        <f t="shared" ca="1" si="21"/>
        <v>0</v>
      </c>
      <c r="CI48" s="403">
        <f t="shared" ca="1" si="21"/>
        <v>0</v>
      </c>
      <c r="CJ48" s="403">
        <f t="shared" ca="1" si="21"/>
        <v>0</v>
      </c>
      <c r="CK48" s="403">
        <f t="shared" ca="1" si="22"/>
        <v>0</v>
      </c>
      <c r="CL48" s="403">
        <f t="shared" ca="1" si="22"/>
        <v>0</v>
      </c>
      <c r="CM48" s="403">
        <f t="shared" ca="1" si="22"/>
        <v>0</v>
      </c>
      <c r="CN48" s="403">
        <f t="shared" ca="1" si="22"/>
        <v>0</v>
      </c>
    </row>
    <row r="49" spans="1:92" ht="15" customHeight="1" x14ac:dyDescent="0.2">
      <c r="A49" s="103">
        <v>49.06</v>
      </c>
      <c r="B49" s="104">
        <f t="shared" si="16"/>
        <v>0</v>
      </c>
      <c r="C49" s="112" t="s">
        <v>14</v>
      </c>
      <c r="D49" s="131"/>
      <c r="E49" s="151"/>
      <c r="F49" s="341"/>
      <c r="G49" s="152"/>
      <c r="H49" s="211"/>
      <c r="I49" s="152"/>
      <c r="J49" s="318">
        <f t="shared" ca="1" si="7"/>
        <v>-2</v>
      </c>
      <c r="K49" s="97"/>
      <c r="L49" s="91">
        <v>8</v>
      </c>
      <c r="M49" s="391">
        <f t="shared" si="8"/>
        <v>0</v>
      </c>
      <c r="N49" s="110"/>
      <c r="O49" s="93"/>
      <c r="P49" s="93"/>
      <c r="Q49" s="94">
        <v>10</v>
      </c>
      <c r="R49" s="93"/>
      <c r="S49" s="94"/>
      <c r="T49" s="94">
        <v>-3</v>
      </c>
      <c r="U49" s="94"/>
      <c r="V49" s="93"/>
      <c r="W49" s="94"/>
      <c r="X49" s="94"/>
      <c r="Y49" s="94"/>
      <c r="Z49" s="94"/>
      <c r="AA49" s="94">
        <v>-2</v>
      </c>
      <c r="AB49" s="94"/>
      <c r="AC49" s="94"/>
      <c r="AD49" s="94"/>
      <c r="AE49" s="94"/>
      <c r="AF49" s="94"/>
      <c r="AG49" s="94"/>
      <c r="AH49" s="94"/>
      <c r="AI49" s="95"/>
      <c r="AJ49" s="95"/>
      <c r="AK49" s="94"/>
      <c r="AL49" s="94"/>
      <c r="AM49" s="94"/>
      <c r="AN49" s="94"/>
      <c r="AO49" s="94"/>
      <c r="AP49" s="94"/>
      <c r="AQ49" s="95"/>
      <c r="AR49" s="95"/>
      <c r="AS49" s="400"/>
      <c r="AT49" s="95"/>
      <c r="AU49" s="94"/>
      <c r="AV49" s="95"/>
      <c r="AW49" s="95"/>
      <c r="AX49" s="95"/>
      <c r="AY49" s="95"/>
      <c r="AZ49" s="94"/>
      <c r="BA49" s="94">
        <v>-2</v>
      </c>
      <c r="BB49" s="95"/>
      <c r="BC49" s="95"/>
      <c r="BD49" s="94"/>
      <c r="BE49" s="94"/>
      <c r="BF49" s="94"/>
      <c r="BG49" s="94"/>
      <c r="BH49" s="94"/>
      <c r="BI49" s="94"/>
      <c r="BJ49" s="94"/>
      <c r="BK49" s="94"/>
      <c r="BL49" s="94"/>
      <c r="BM49" s="94"/>
      <c r="BN49" s="95"/>
      <c r="BO49" s="94"/>
      <c r="BP49" s="469"/>
      <c r="BQ49" s="403">
        <f t="shared" ca="1" si="20"/>
        <v>0</v>
      </c>
      <c r="BR49" s="403">
        <f t="shared" ca="1" si="20"/>
        <v>0</v>
      </c>
      <c r="BS49" s="403">
        <f t="shared" ca="1" si="20"/>
        <v>0</v>
      </c>
      <c r="BT49" s="403">
        <f t="shared" ca="1" si="20"/>
        <v>0</v>
      </c>
      <c r="BU49" s="403">
        <f t="shared" ca="1" si="20"/>
        <v>0</v>
      </c>
      <c r="BV49" s="403">
        <f t="shared" ca="1" si="20"/>
        <v>0</v>
      </c>
      <c r="BW49" s="403">
        <f t="shared" ca="1" si="20"/>
        <v>0</v>
      </c>
      <c r="BX49" s="403">
        <f t="shared" ca="1" si="20"/>
        <v>0</v>
      </c>
      <c r="BY49" s="403">
        <f t="shared" ca="1" si="20"/>
        <v>0</v>
      </c>
      <c r="BZ49" s="403">
        <f t="shared" ca="1" si="20"/>
        <v>0</v>
      </c>
      <c r="CA49" s="403">
        <f t="shared" ca="1" si="21"/>
        <v>0</v>
      </c>
      <c r="CB49" s="403">
        <f t="shared" ca="1" si="21"/>
        <v>0</v>
      </c>
      <c r="CC49" s="403">
        <f t="shared" ca="1" si="21"/>
        <v>0</v>
      </c>
      <c r="CD49" s="403">
        <f t="shared" ca="1" si="21"/>
        <v>0</v>
      </c>
      <c r="CE49" s="403">
        <f t="shared" ca="1" si="21"/>
        <v>0</v>
      </c>
      <c r="CF49" s="403">
        <f t="shared" ca="1" si="21"/>
        <v>0</v>
      </c>
      <c r="CG49" s="403">
        <f t="shared" ca="1" si="21"/>
        <v>0</v>
      </c>
      <c r="CH49" s="403">
        <f t="shared" ca="1" si="21"/>
        <v>0</v>
      </c>
      <c r="CI49" s="403">
        <f t="shared" ca="1" si="21"/>
        <v>0</v>
      </c>
      <c r="CJ49" s="403">
        <f t="shared" ca="1" si="21"/>
        <v>0</v>
      </c>
      <c r="CK49" s="403">
        <f t="shared" ca="1" si="22"/>
        <v>0</v>
      </c>
      <c r="CL49" s="403">
        <f t="shared" ca="1" si="22"/>
        <v>0</v>
      </c>
      <c r="CM49" s="403">
        <f t="shared" ca="1" si="22"/>
        <v>0</v>
      </c>
      <c r="CN49" s="403">
        <f t="shared" ca="1" si="22"/>
        <v>0</v>
      </c>
    </row>
    <row r="50" spans="1:92" ht="15" customHeight="1" x14ac:dyDescent="0.2">
      <c r="A50" s="103">
        <f>183.2/5</f>
        <v>36.64</v>
      </c>
      <c r="B50" s="104">
        <f t="shared" si="16"/>
        <v>0</v>
      </c>
      <c r="C50" s="112" t="s">
        <v>14</v>
      </c>
      <c r="D50" s="131"/>
      <c r="E50" s="151"/>
      <c r="F50" s="341"/>
      <c r="G50" s="152"/>
      <c r="H50" s="211"/>
      <c r="I50" s="152"/>
      <c r="J50" s="318">
        <f t="shared" ca="1" si="7"/>
        <v>-40</v>
      </c>
      <c r="K50" s="102"/>
      <c r="L50" s="91">
        <v>85</v>
      </c>
      <c r="M50" s="391">
        <f t="shared" si="8"/>
        <v>0</v>
      </c>
      <c r="N50" s="110"/>
      <c r="O50" s="93"/>
      <c r="P50" s="93"/>
      <c r="Q50" s="94"/>
      <c r="R50" s="93"/>
      <c r="S50" s="94"/>
      <c r="T50" s="94">
        <v>-40</v>
      </c>
      <c r="U50" s="94">
        <v>-5</v>
      </c>
      <c r="V50" s="93"/>
      <c r="W50" s="94"/>
      <c r="X50" s="94"/>
      <c r="Y50" s="94"/>
      <c r="Z50" s="94"/>
      <c r="AA50" s="94"/>
      <c r="AB50" s="94"/>
      <c r="AC50" s="94"/>
      <c r="AD50" s="94"/>
      <c r="AE50" s="94"/>
      <c r="AF50" s="94"/>
      <c r="AG50" s="94"/>
      <c r="AH50" s="94"/>
      <c r="AI50" s="95"/>
      <c r="AJ50" s="95"/>
      <c r="AK50" s="94"/>
      <c r="AL50" s="94"/>
      <c r="AM50" s="94"/>
      <c r="AN50" s="94"/>
      <c r="AO50" s="94"/>
      <c r="AP50" s="94"/>
      <c r="AQ50" s="95"/>
      <c r="AR50" s="95"/>
      <c r="AS50" s="400">
        <v>60</v>
      </c>
      <c r="AT50" s="95"/>
      <c r="AU50" s="94"/>
      <c r="AV50" s="95"/>
      <c r="AW50" s="95"/>
      <c r="AX50" s="95"/>
      <c r="AY50" s="95"/>
      <c r="AZ50" s="94"/>
      <c r="BA50" s="94">
        <v>-40</v>
      </c>
      <c r="BB50" s="95"/>
      <c r="BC50" s="95"/>
      <c r="BD50" s="94"/>
      <c r="BE50" s="94"/>
      <c r="BF50" s="94"/>
      <c r="BG50" s="94"/>
      <c r="BH50" s="94"/>
      <c r="BI50" s="94"/>
      <c r="BJ50" s="94"/>
      <c r="BK50" s="94"/>
      <c r="BL50" s="94"/>
      <c r="BM50" s="94"/>
      <c r="BN50" s="95"/>
      <c r="BO50" s="94"/>
      <c r="BP50" s="469"/>
      <c r="BQ50" s="403">
        <f t="shared" ca="1" si="20"/>
        <v>0</v>
      </c>
      <c r="BR50" s="403">
        <f t="shared" ca="1" si="20"/>
        <v>0</v>
      </c>
      <c r="BS50" s="403">
        <f t="shared" ca="1" si="20"/>
        <v>0</v>
      </c>
      <c r="BT50" s="403">
        <f t="shared" ca="1" si="20"/>
        <v>0</v>
      </c>
      <c r="BU50" s="403">
        <f t="shared" ca="1" si="20"/>
        <v>0</v>
      </c>
      <c r="BV50" s="403">
        <f t="shared" ca="1" si="20"/>
        <v>0</v>
      </c>
      <c r="BW50" s="403">
        <f t="shared" ca="1" si="20"/>
        <v>0</v>
      </c>
      <c r="BX50" s="403">
        <f t="shared" ca="1" si="20"/>
        <v>0</v>
      </c>
      <c r="BY50" s="403">
        <f t="shared" ca="1" si="20"/>
        <v>0</v>
      </c>
      <c r="BZ50" s="403">
        <f t="shared" ca="1" si="20"/>
        <v>0</v>
      </c>
      <c r="CA50" s="403">
        <f t="shared" ca="1" si="21"/>
        <v>0</v>
      </c>
      <c r="CB50" s="403">
        <f t="shared" ca="1" si="21"/>
        <v>0</v>
      </c>
      <c r="CC50" s="403">
        <f t="shared" ca="1" si="21"/>
        <v>0</v>
      </c>
      <c r="CD50" s="403">
        <f t="shared" ca="1" si="21"/>
        <v>0</v>
      </c>
      <c r="CE50" s="403">
        <f t="shared" ca="1" si="21"/>
        <v>0</v>
      </c>
      <c r="CF50" s="403">
        <f t="shared" ca="1" si="21"/>
        <v>0</v>
      </c>
      <c r="CG50" s="403">
        <f t="shared" ca="1" si="21"/>
        <v>0</v>
      </c>
      <c r="CH50" s="403">
        <f t="shared" ca="1" si="21"/>
        <v>0</v>
      </c>
      <c r="CI50" s="403">
        <f t="shared" ca="1" si="21"/>
        <v>0</v>
      </c>
      <c r="CJ50" s="403">
        <f t="shared" ca="1" si="21"/>
        <v>0</v>
      </c>
      <c r="CK50" s="403">
        <f t="shared" ca="1" si="22"/>
        <v>0</v>
      </c>
      <c r="CL50" s="403">
        <f t="shared" ca="1" si="22"/>
        <v>0</v>
      </c>
      <c r="CM50" s="403">
        <f t="shared" ca="1" si="22"/>
        <v>0</v>
      </c>
      <c r="CN50" s="403">
        <f t="shared" ca="1" si="22"/>
        <v>0</v>
      </c>
    </row>
    <row r="51" spans="1:92" s="140" customFormat="1" ht="15" customHeight="1" x14ac:dyDescent="0.2">
      <c r="A51" s="103">
        <f>177/5</f>
        <v>35.4</v>
      </c>
      <c r="B51" s="104">
        <f t="shared" si="16"/>
        <v>0</v>
      </c>
      <c r="C51" s="112" t="s">
        <v>14</v>
      </c>
      <c r="D51" s="131"/>
      <c r="E51" s="151"/>
      <c r="F51" s="341"/>
      <c r="G51" s="152"/>
      <c r="H51" s="211"/>
      <c r="I51" s="152"/>
      <c r="J51" s="318">
        <f t="shared" ca="1" si="7"/>
        <v>0</v>
      </c>
      <c r="K51" s="102"/>
      <c r="L51" s="91">
        <v>105</v>
      </c>
      <c r="M51" s="391">
        <f t="shared" si="8"/>
        <v>0</v>
      </c>
      <c r="N51" s="110"/>
      <c r="O51" s="93"/>
      <c r="P51" s="93"/>
      <c r="Q51" s="94"/>
      <c r="R51" s="93"/>
      <c r="S51" s="94"/>
      <c r="T51" s="94"/>
      <c r="U51" s="94"/>
      <c r="V51" s="93"/>
      <c r="W51" s="94"/>
      <c r="X51" s="94"/>
      <c r="Y51" s="94"/>
      <c r="Z51" s="94"/>
      <c r="AA51" s="94"/>
      <c r="AB51" s="94"/>
      <c r="AC51" s="94"/>
      <c r="AD51" s="94"/>
      <c r="AE51" s="94"/>
      <c r="AF51" s="94"/>
      <c r="AG51" s="94"/>
      <c r="AH51" s="94"/>
      <c r="AI51" s="95"/>
      <c r="AJ51" s="95"/>
      <c r="AK51" s="94"/>
      <c r="AL51" s="94"/>
      <c r="AM51" s="94"/>
      <c r="AN51" s="94"/>
      <c r="AO51" s="94"/>
      <c r="AP51" s="94"/>
      <c r="AQ51" s="95"/>
      <c r="AR51" s="95"/>
      <c r="AS51" s="400"/>
      <c r="AT51" s="95"/>
      <c r="AU51" s="94"/>
      <c r="AV51" s="95"/>
      <c r="AW51" s="95"/>
      <c r="AX51" s="95"/>
      <c r="AY51" s="95"/>
      <c r="AZ51" s="94"/>
      <c r="BA51" s="94"/>
      <c r="BB51" s="95"/>
      <c r="BC51" s="95"/>
      <c r="BD51" s="94"/>
      <c r="BE51" s="94"/>
      <c r="BF51" s="94"/>
      <c r="BG51" s="94"/>
      <c r="BH51" s="94"/>
      <c r="BI51" s="94"/>
      <c r="BJ51" s="94"/>
      <c r="BK51" s="94"/>
      <c r="BL51" s="94"/>
      <c r="BM51" s="94"/>
      <c r="BN51" s="95">
        <v>-70</v>
      </c>
      <c r="BO51" s="94"/>
      <c r="BP51" s="469"/>
      <c r="BQ51" s="403">
        <f t="shared" ca="1" si="20"/>
        <v>0</v>
      </c>
      <c r="BR51" s="403">
        <f t="shared" ca="1" si="20"/>
        <v>0</v>
      </c>
      <c r="BS51" s="403">
        <f t="shared" ca="1" si="20"/>
        <v>0</v>
      </c>
      <c r="BT51" s="403">
        <f t="shared" ca="1" si="20"/>
        <v>0</v>
      </c>
      <c r="BU51" s="403">
        <f t="shared" ca="1" si="20"/>
        <v>0</v>
      </c>
      <c r="BV51" s="403">
        <f t="shared" ca="1" si="20"/>
        <v>0</v>
      </c>
      <c r="BW51" s="403">
        <f t="shared" ca="1" si="20"/>
        <v>0</v>
      </c>
      <c r="BX51" s="403">
        <f t="shared" ca="1" si="20"/>
        <v>0</v>
      </c>
      <c r="BY51" s="403">
        <f t="shared" ca="1" si="20"/>
        <v>0</v>
      </c>
      <c r="BZ51" s="403">
        <f t="shared" ca="1" si="20"/>
        <v>0</v>
      </c>
      <c r="CA51" s="403">
        <f t="shared" ca="1" si="21"/>
        <v>0</v>
      </c>
      <c r="CB51" s="403">
        <f t="shared" ca="1" si="21"/>
        <v>0</v>
      </c>
      <c r="CC51" s="403">
        <f t="shared" ca="1" si="21"/>
        <v>0</v>
      </c>
      <c r="CD51" s="403">
        <f t="shared" ca="1" si="21"/>
        <v>0</v>
      </c>
      <c r="CE51" s="403">
        <f t="shared" ca="1" si="21"/>
        <v>0</v>
      </c>
      <c r="CF51" s="403">
        <f t="shared" ca="1" si="21"/>
        <v>0</v>
      </c>
      <c r="CG51" s="403">
        <f t="shared" ca="1" si="21"/>
        <v>0</v>
      </c>
      <c r="CH51" s="403">
        <f t="shared" ca="1" si="21"/>
        <v>0</v>
      </c>
      <c r="CI51" s="403">
        <f t="shared" ca="1" si="21"/>
        <v>0</v>
      </c>
      <c r="CJ51" s="403">
        <f t="shared" ca="1" si="21"/>
        <v>0</v>
      </c>
      <c r="CK51" s="403">
        <f t="shared" ca="1" si="22"/>
        <v>0</v>
      </c>
      <c r="CL51" s="403">
        <f t="shared" ca="1" si="22"/>
        <v>0</v>
      </c>
      <c r="CM51" s="403">
        <f t="shared" ca="1" si="22"/>
        <v>0</v>
      </c>
      <c r="CN51" s="403">
        <f t="shared" ca="1" si="22"/>
        <v>0</v>
      </c>
    </row>
    <row r="52" spans="1:92" ht="15" customHeight="1" x14ac:dyDescent="0.2">
      <c r="A52" s="103"/>
      <c r="B52" s="104">
        <f t="shared" si="16"/>
        <v>0</v>
      </c>
      <c r="C52" s="112" t="s">
        <v>14</v>
      </c>
      <c r="D52" s="131"/>
      <c r="E52" s="151"/>
      <c r="F52" s="341"/>
      <c r="G52" s="152"/>
      <c r="H52" s="211"/>
      <c r="I52" s="152"/>
      <c r="J52" s="318">
        <f t="shared" ca="1" si="7"/>
        <v>0</v>
      </c>
      <c r="K52" s="97"/>
      <c r="L52" s="91">
        <v>0</v>
      </c>
      <c r="M52" s="391">
        <f t="shared" si="8"/>
        <v>0</v>
      </c>
      <c r="N52" s="110"/>
      <c r="O52" s="93"/>
      <c r="P52" s="93"/>
      <c r="Q52" s="94"/>
      <c r="R52" s="93"/>
      <c r="S52" s="94"/>
      <c r="T52" s="94"/>
      <c r="U52" s="94"/>
      <c r="V52" s="93"/>
      <c r="W52" s="94"/>
      <c r="X52" s="94"/>
      <c r="Y52" s="94"/>
      <c r="Z52" s="94"/>
      <c r="AA52" s="94"/>
      <c r="AB52" s="94"/>
      <c r="AC52" s="94"/>
      <c r="AD52" s="94"/>
      <c r="AE52" s="94"/>
      <c r="AF52" s="94"/>
      <c r="AG52" s="94"/>
      <c r="AH52" s="94"/>
      <c r="AI52" s="95"/>
      <c r="AJ52" s="95"/>
      <c r="AK52" s="94"/>
      <c r="AL52" s="94"/>
      <c r="AM52" s="94"/>
      <c r="AN52" s="94"/>
      <c r="AO52" s="94"/>
      <c r="AP52" s="94"/>
      <c r="AQ52" s="95"/>
      <c r="AR52" s="95"/>
      <c r="AS52" s="400"/>
      <c r="AT52" s="95"/>
      <c r="AU52" s="94"/>
      <c r="AV52" s="95"/>
      <c r="AW52" s="95"/>
      <c r="AX52" s="95"/>
      <c r="AY52" s="95"/>
      <c r="AZ52" s="94"/>
      <c r="BA52" s="94"/>
      <c r="BB52" s="95"/>
      <c r="BC52" s="95"/>
      <c r="BD52" s="94"/>
      <c r="BE52" s="94"/>
      <c r="BF52" s="94"/>
      <c r="BG52" s="94"/>
      <c r="BH52" s="94"/>
      <c r="BI52" s="94"/>
      <c r="BJ52" s="94"/>
      <c r="BK52" s="94"/>
      <c r="BL52" s="94"/>
      <c r="BM52" s="94"/>
      <c r="BN52" s="95"/>
      <c r="BO52" s="94"/>
      <c r="BP52" s="469"/>
      <c r="BQ52" s="403">
        <f t="shared" ca="1" si="20"/>
        <v>0</v>
      </c>
      <c r="BR52" s="403">
        <f t="shared" ca="1" si="20"/>
        <v>0</v>
      </c>
      <c r="BS52" s="403">
        <f t="shared" ca="1" si="20"/>
        <v>0</v>
      </c>
      <c r="BT52" s="403">
        <f t="shared" ca="1" si="20"/>
        <v>0</v>
      </c>
      <c r="BU52" s="403">
        <f t="shared" ca="1" si="20"/>
        <v>0</v>
      </c>
      <c r="BV52" s="403">
        <f t="shared" ca="1" si="20"/>
        <v>0</v>
      </c>
      <c r="BW52" s="403">
        <f t="shared" ca="1" si="20"/>
        <v>0</v>
      </c>
      <c r="BX52" s="403">
        <f t="shared" ca="1" si="20"/>
        <v>0</v>
      </c>
      <c r="BY52" s="403">
        <f t="shared" ca="1" si="20"/>
        <v>0</v>
      </c>
      <c r="BZ52" s="403">
        <f t="shared" ca="1" si="20"/>
        <v>0</v>
      </c>
      <c r="CA52" s="403">
        <f t="shared" ca="1" si="21"/>
        <v>0</v>
      </c>
      <c r="CB52" s="403">
        <f t="shared" ca="1" si="21"/>
        <v>0</v>
      </c>
      <c r="CC52" s="403">
        <f t="shared" ca="1" si="21"/>
        <v>0</v>
      </c>
      <c r="CD52" s="403">
        <f t="shared" ca="1" si="21"/>
        <v>0</v>
      </c>
      <c r="CE52" s="403">
        <f t="shared" ca="1" si="21"/>
        <v>0</v>
      </c>
      <c r="CF52" s="403">
        <f t="shared" ca="1" si="21"/>
        <v>0</v>
      </c>
      <c r="CG52" s="403">
        <f t="shared" ca="1" si="21"/>
        <v>0</v>
      </c>
      <c r="CH52" s="403">
        <f t="shared" ca="1" si="21"/>
        <v>0</v>
      </c>
      <c r="CI52" s="403">
        <f t="shared" ca="1" si="21"/>
        <v>0</v>
      </c>
      <c r="CJ52" s="403">
        <f t="shared" ca="1" si="21"/>
        <v>0</v>
      </c>
      <c r="CK52" s="403">
        <f t="shared" ca="1" si="22"/>
        <v>0</v>
      </c>
      <c r="CL52" s="403">
        <f t="shared" ca="1" si="22"/>
        <v>0</v>
      </c>
      <c r="CM52" s="403">
        <f t="shared" ca="1" si="22"/>
        <v>0</v>
      </c>
      <c r="CN52" s="403">
        <f t="shared" ca="1" si="22"/>
        <v>0</v>
      </c>
    </row>
    <row r="53" spans="1:92" ht="29.25" customHeight="1" x14ac:dyDescent="0.2">
      <c r="A53" s="103">
        <v>35.4</v>
      </c>
      <c r="B53" s="104">
        <f t="shared" si="16"/>
        <v>0</v>
      </c>
      <c r="C53" s="112" t="s">
        <v>14</v>
      </c>
      <c r="D53" s="131"/>
      <c r="E53" s="151"/>
      <c r="F53" s="341"/>
      <c r="G53" s="152"/>
      <c r="H53" s="211"/>
      <c r="I53" s="152"/>
      <c r="J53" s="318">
        <f t="shared" ca="1" si="7"/>
        <v>0</v>
      </c>
      <c r="K53" s="102"/>
      <c r="L53" s="91">
        <v>180</v>
      </c>
      <c r="M53" s="391">
        <f t="shared" si="8"/>
        <v>0</v>
      </c>
      <c r="N53" s="110"/>
      <c r="O53" s="93"/>
      <c r="P53" s="93"/>
      <c r="Q53" s="94"/>
      <c r="R53" s="93"/>
      <c r="S53" s="94"/>
      <c r="T53" s="94"/>
      <c r="U53" s="94"/>
      <c r="V53" s="93"/>
      <c r="W53" s="94"/>
      <c r="X53" s="94"/>
      <c r="Y53" s="94"/>
      <c r="Z53" s="94"/>
      <c r="AA53" s="94"/>
      <c r="AB53" s="94"/>
      <c r="AC53" s="94"/>
      <c r="AD53" s="94"/>
      <c r="AE53" s="94"/>
      <c r="AF53" s="94"/>
      <c r="AG53" s="94"/>
      <c r="AH53" s="94"/>
      <c r="AI53" s="95"/>
      <c r="AJ53" s="95"/>
      <c r="AK53" s="94"/>
      <c r="AL53" s="94"/>
      <c r="AM53" s="94"/>
      <c r="AN53" s="94"/>
      <c r="AO53" s="94"/>
      <c r="AP53" s="94"/>
      <c r="AQ53" s="95"/>
      <c r="AR53" s="95"/>
      <c r="AS53" s="400"/>
      <c r="AT53" s="95"/>
      <c r="AU53" s="94"/>
      <c r="AV53" s="95"/>
      <c r="AW53" s="95"/>
      <c r="AX53" s="95"/>
      <c r="AY53" s="95"/>
      <c r="AZ53" s="94"/>
      <c r="BA53" s="94"/>
      <c r="BB53" s="95"/>
      <c r="BC53" s="95"/>
      <c r="BD53" s="94"/>
      <c r="BE53" s="94"/>
      <c r="BF53" s="94"/>
      <c r="BG53" s="94"/>
      <c r="BH53" s="94"/>
      <c r="BI53" s="94"/>
      <c r="BJ53" s="94"/>
      <c r="BK53" s="94"/>
      <c r="BL53" s="94"/>
      <c r="BM53" s="94"/>
      <c r="BN53" s="95"/>
      <c r="BO53" s="94"/>
      <c r="BP53" s="469"/>
      <c r="BQ53" s="403">
        <f t="shared" ca="1" si="20"/>
        <v>0</v>
      </c>
      <c r="BR53" s="403">
        <f t="shared" ca="1" si="20"/>
        <v>0</v>
      </c>
      <c r="BS53" s="403">
        <f t="shared" ca="1" si="20"/>
        <v>0</v>
      </c>
      <c r="BT53" s="403">
        <f t="shared" ca="1" si="20"/>
        <v>0</v>
      </c>
      <c r="BU53" s="403">
        <f t="shared" ca="1" si="20"/>
        <v>0</v>
      </c>
      <c r="BV53" s="403">
        <f t="shared" ca="1" si="20"/>
        <v>0</v>
      </c>
      <c r="BW53" s="403">
        <f t="shared" ca="1" si="20"/>
        <v>0</v>
      </c>
      <c r="BX53" s="403">
        <f t="shared" ca="1" si="20"/>
        <v>0</v>
      </c>
      <c r="BY53" s="403">
        <f t="shared" ca="1" si="20"/>
        <v>0</v>
      </c>
      <c r="BZ53" s="403">
        <f t="shared" ca="1" si="20"/>
        <v>0</v>
      </c>
      <c r="CA53" s="403">
        <f t="shared" ca="1" si="21"/>
        <v>0</v>
      </c>
      <c r="CB53" s="403">
        <f t="shared" ca="1" si="21"/>
        <v>0</v>
      </c>
      <c r="CC53" s="403">
        <f t="shared" ca="1" si="21"/>
        <v>0</v>
      </c>
      <c r="CD53" s="403">
        <f t="shared" ca="1" si="21"/>
        <v>0</v>
      </c>
      <c r="CE53" s="403">
        <f t="shared" ca="1" si="21"/>
        <v>0</v>
      </c>
      <c r="CF53" s="403">
        <f t="shared" ca="1" si="21"/>
        <v>0</v>
      </c>
      <c r="CG53" s="403">
        <f t="shared" ca="1" si="21"/>
        <v>0</v>
      </c>
      <c r="CH53" s="403">
        <f t="shared" ca="1" si="21"/>
        <v>0</v>
      </c>
      <c r="CI53" s="403">
        <f t="shared" ca="1" si="21"/>
        <v>0</v>
      </c>
      <c r="CJ53" s="403">
        <f t="shared" ca="1" si="21"/>
        <v>0</v>
      </c>
      <c r="CK53" s="403">
        <f t="shared" ca="1" si="22"/>
        <v>0</v>
      </c>
      <c r="CL53" s="403">
        <f t="shared" ca="1" si="22"/>
        <v>0</v>
      </c>
      <c r="CM53" s="403">
        <f t="shared" ca="1" si="22"/>
        <v>0</v>
      </c>
      <c r="CN53" s="403">
        <f t="shared" ca="1" si="22"/>
        <v>0</v>
      </c>
    </row>
    <row r="54" spans="1:92" ht="15" customHeight="1" x14ac:dyDescent="0.2">
      <c r="A54" s="103">
        <f>223.56/5</f>
        <v>44.712000000000003</v>
      </c>
      <c r="B54" s="104">
        <f t="shared" si="16"/>
        <v>0</v>
      </c>
      <c r="C54" s="144" t="s">
        <v>14</v>
      </c>
      <c r="D54" s="131"/>
      <c r="E54" s="154"/>
      <c r="F54" s="342"/>
      <c r="G54" s="155"/>
      <c r="H54" s="211"/>
      <c r="I54" s="155"/>
      <c r="J54" s="318">
        <f t="shared" ca="1" si="7"/>
        <v>-5</v>
      </c>
      <c r="K54" s="97"/>
      <c r="L54" s="91">
        <v>15</v>
      </c>
      <c r="M54" s="391">
        <f t="shared" si="8"/>
        <v>0</v>
      </c>
      <c r="N54" s="148"/>
      <c r="O54" s="93"/>
      <c r="P54" s="93"/>
      <c r="Q54" s="94">
        <v>10</v>
      </c>
      <c r="R54" s="93"/>
      <c r="S54" s="94"/>
      <c r="T54" s="94">
        <v>-5</v>
      </c>
      <c r="U54" s="94"/>
      <c r="V54" s="93"/>
      <c r="W54" s="94"/>
      <c r="X54" s="94"/>
      <c r="Y54" s="94"/>
      <c r="Z54" s="94"/>
      <c r="AA54" s="94"/>
      <c r="AB54" s="94"/>
      <c r="AC54" s="94"/>
      <c r="AD54" s="94"/>
      <c r="AE54" s="94"/>
      <c r="AF54" s="94"/>
      <c r="AG54" s="94"/>
      <c r="AH54" s="94"/>
      <c r="AI54" s="95"/>
      <c r="AJ54" s="95"/>
      <c r="AK54" s="94"/>
      <c r="AL54" s="94"/>
      <c r="AM54" s="94"/>
      <c r="AN54" s="94"/>
      <c r="AO54" s="94"/>
      <c r="AP54" s="94"/>
      <c r="AQ54" s="95"/>
      <c r="AR54" s="95"/>
      <c r="AS54" s="400"/>
      <c r="AT54" s="95"/>
      <c r="AU54" s="94"/>
      <c r="AV54" s="95"/>
      <c r="AW54" s="95"/>
      <c r="AX54" s="95"/>
      <c r="AY54" s="95"/>
      <c r="AZ54" s="94"/>
      <c r="BA54" s="94">
        <v>-5</v>
      </c>
      <c r="BB54" s="95"/>
      <c r="BC54" s="95"/>
      <c r="BD54" s="94"/>
      <c r="BE54" s="94"/>
      <c r="BF54" s="94"/>
      <c r="BG54" s="94"/>
      <c r="BH54" s="94"/>
      <c r="BI54" s="94"/>
      <c r="BJ54" s="94"/>
      <c r="BK54" s="94"/>
      <c r="BL54" s="94"/>
      <c r="BM54" s="94"/>
      <c r="BN54" s="95">
        <v>-30</v>
      </c>
      <c r="BO54" s="94"/>
      <c r="BP54" s="469"/>
      <c r="BQ54" s="403">
        <f t="shared" ref="BQ54:BZ63" ca="1" si="23">-1*SUMIFS(stock_bruts_qte,stock_bruts_ref,$E54,stock_bruts_date,BQ$10)</f>
        <v>0</v>
      </c>
      <c r="BR54" s="403">
        <f t="shared" ca="1" si="23"/>
        <v>0</v>
      </c>
      <c r="BS54" s="403">
        <f t="shared" ca="1" si="23"/>
        <v>0</v>
      </c>
      <c r="BT54" s="403">
        <f t="shared" ca="1" si="23"/>
        <v>0</v>
      </c>
      <c r="BU54" s="403">
        <f t="shared" ca="1" si="23"/>
        <v>0</v>
      </c>
      <c r="BV54" s="403">
        <f t="shared" ca="1" si="23"/>
        <v>0</v>
      </c>
      <c r="BW54" s="403">
        <f t="shared" ca="1" si="23"/>
        <v>0</v>
      </c>
      <c r="BX54" s="403">
        <f t="shared" ca="1" si="23"/>
        <v>0</v>
      </c>
      <c r="BY54" s="403">
        <f t="shared" ca="1" si="23"/>
        <v>0</v>
      </c>
      <c r="BZ54" s="403">
        <f t="shared" ca="1" si="23"/>
        <v>0</v>
      </c>
      <c r="CA54" s="403">
        <f t="shared" ref="CA54:CJ63" ca="1" si="24">-1*SUMIFS(stock_bruts_qte,stock_bruts_ref,$E54,stock_bruts_date,CA$10)</f>
        <v>0</v>
      </c>
      <c r="CB54" s="403">
        <f t="shared" ca="1" si="24"/>
        <v>0</v>
      </c>
      <c r="CC54" s="403">
        <f t="shared" ca="1" si="24"/>
        <v>0</v>
      </c>
      <c r="CD54" s="403">
        <f t="shared" ca="1" si="24"/>
        <v>0</v>
      </c>
      <c r="CE54" s="403">
        <f t="shared" ca="1" si="24"/>
        <v>0</v>
      </c>
      <c r="CF54" s="403">
        <f t="shared" ca="1" si="24"/>
        <v>0</v>
      </c>
      <c r="CG54" s="403">
        <f t="shared" ca="1" si="24"/>
        <v>0</v>
      </c>
      <c r="CH54" s="403">
        <f t="shared" ca="1" si="24"/>
        <v>0</v>
      </c>
      <c r="CI54" s="403">
        <f t="shared" ca="1" si="24"/>
        <v>0</v>
      </c>
      <c r="CJ54" s="403">
        <f t="shared" ca="1" si="24"/>
        <v>0</v>
      </c>
      <c r="CK54" s="403">
        <f t="shared" ref="CK54:CN63" ca="1" si="25">-1*SUMIFS(stock_bruts_qte,stock_bruts_ref,$E54,stock_bruts_date,CK$10)</f>
        <v>0</v>
      </c>
      <c r="CL54" s="403">
        <f t="shared" ca="1" si="25"/>
        <v>0</v>
      </c>
      <c r="CM54" s="403">
        <f t="shared" ca="1" si="25"/>
        <v>0</v>
      </c>
      <c r="CN54" s="403">
        <f t="shared" ca="1" si="25"/>
        <v>0</v>
      </c>
    </row>
    <row r="55" spans="1:92" ht="15" customHeight="1" x14ac:dyDescent="0.2">
      <c r="A55" s="103">
        <v>47.4</v>
      </c>
      <c r="B55" s="104">
        <f t="shared" si="16"/>
        <v>0</v>
      </c>
      <c r="C55" s="112" t="s">
        <v>14</v>
      </c>
      <c r="D55" s="131"/>
      <c r="E55" s="154"/>
      <c r="F55" s="342"/>
      <c r="G55" s="155"/>
      <c r="H55" s="211"/>
      <c r="I55" s="155"/>
      <c r="J55" s="318">
        <f t="shared" ca="1" si="7"/>
        <v>0</v>
      </c>
      <c r="K55" s="97"/>
      <c r="L55" s="91">
        <v>0</v>
      </c>
      <c r="M55" s="391">
        <f t="shared" si="8"/>
        <v>0</v>
      </c>
      <c r="N55" s="110"/>
      <c r="O55" s="93"/>
      <c r="P55" s="93"/>
      <c r="Q55" s="94"/>
      <c r="R55" s="93"/>
      <c r="S55" s="94"/>
      <c r="T55" s="94"/>
      <c r="U55" s="94"/>
      <c r="V55" s="93"/>
      <c r="W55" s="94"/>
      <c r="X55" s="94"/>
      <c r="Y55" s="94"/>
      <c r="Z55" s="94"/>
      <c r="AA55" s="94"/>
      <c r="AB55" s="94"/>
      <c r="AC55" s="94"/>
      <c r="AD55" s="94"/>
      <c r="AE55" s="94"/>
      <c r="AF55" s="94"/>
      <c r="AG55" s="94"/>
      <c r="AH55" s="94"/>
      <c r="AI55" s="95"/>
      <c r="AJ55" s="95"/>
      <c r="AK55" s="94"/>
      <c r="AL55" s="94"/>
      <c r="AM55" s="94"/>
      <c r="AN55" s="94"/>
      <c r="AO55" s="94"/>
      <c r="AP55" s="94"/>
      <c r="AQ55" s="95"/>
      <c r="AR55" s="95"/>
      <c r="AS55" s="400"/>
      <c r="AT55" s="95"/>
      <c r="AU55" s="94"/>
      <c r="AV55" s="95"/>
      <c r="AW55" s="95"/>
      <c r="AX55" s="95"/>
      <c r="AY55" s="95"/>
      <c r="AZ55" s="94"/>
      <c r="BA55" s="94"/>
      <c r="BB55" s="95"/>
      <c r="BC55" s="95"/>
      <c r="BD55" s="94"/>
      <c r="BE55" s="94"/>
      <c r="BF55" s="94"/>
      <c r="BG55" s="94"/>
      <c r="BH55" s="94"/>
      <c r="BI55" s="94"/>
      <c r="BJ55" s="94"/>
      <c r="BK55" s="94"/>
      <c r="BL55" s="94"/>
      <c r="BM55" s="94"/>
      <c r="BN55" s="95"/>
      <c r="BO55" s="94"/>
      <c r="BP55" s="469"/>
      <c r="BQ55" s="403">
        <f t="shared" ca="1" si="23"/>
        <v>0</v>
      </c>
      <c r="BR55" s="403">
        <f t="shared" ca="1" si="23"/>
        <v>0</v>
      </c>
      <c r="BS55" s="403">
        <f t="shared" ca="1" si="23"/>
        <v>0</v>
      </c>
      <c r="BT55" s="403">
        <f t="shared" ca="1" si="23"/>
        <v>0</v>
      </c>
      <c r="BU55" s="403">
        <f t="shared" ca="1" si="23"/>
        <v>0</v>
      </c>
      <c r="BV55" s="403">
        <f t="shared" ca="1" si="23"/>
        <v>0</v>
      </c>
      <c r="BW55" s="403">
        <f t="shared" ca="1" si="23"/>
        <v>0</v>
      </c>
      <c r="BX55" s="403">
        <f t="shared" ca="1" si="23"/>
        <v>0</v>
      </c>
      <c r="BY55" s="403">
        <f t="shared" ca="1" si="23"/>
        <v>0</v>
      </c>
      <c r="BZ55" s="403">
        <f t="shared" ca="1" si="23"/>
        <v>0</v>
      </c>
      <c r="CA55" s="403">
        <f t="shared" ca="1" si="24"/>
        <v>0</v>
      </c>
      <c r="CB55" s="403">
        <f t="shared" ca="1" si="24"/>
        <v>0</v>
      </c>
      <c r="CC55" s="403">
        <f t="shared" ca="1" si="24"/>
        <v>0</v>
      </c>
      <c r="CD55" s="403">
        <f t="shared" ca="1" si="24"/>
        <v>0</v>
      </c>
      <c r="CE55" s="403">
        <f t="shared" ca="1" si="24"/>
        <v>0</v>
      </c>
      <c r="CF55" s="403">
        <f t="shared" ca="1" si="24"/>
        <v>0</v>
      </c>
      <c r="CG55" s="403">
        <f t="shared" ca="1" si="24"/>
        <v>0</v>
      </c>
      <c r="CH55" s="403">
        <f t="shared" ca="1" si="24"/>
        <v>0</v>
      </c>
      <c r="CI55" s="403">
        <f t="shared" ca="1" si="24"/>
        <v>0</v>
      </c>
      <c r="CJ55" s="403">
        <f t="shared" ca="1" si="24"/>
        <v>0</v>
      </c>
      <c r="CK55" s="403">
        <f t="shared" ca="1" si="25"/>
        <v>0</v>
      </c>
      <c r="CL55" s="403">
        <f t="shared" ca="1" si="25"/>
        <v>0</v>
      </c>
      <c r="CM55" s="403">
        <f t="shared" ca="1" si="25"/>
        <v>0</v>
      </c>
      <c r="CN55" s="403">
        <f t="shared" ca="1" si="25"/>
        <v>0</v>
      </c>
    </row>
    <row r="56" spans="1:92" ht="45.75" customHeight="1" x14ac:dyDescent="0.2">
      <c r="A56" s="103">
        <v>49.06</v>
      </c>
      <c r="B56" s="104">
        <f t="shared" si="16"/>
        <v>0</v>
      </c>
      <c r="C56" s="112" t="s">
        <v>14</v>
      </c>
      <c r="D56" s="131"/>
      <c r="E56" s="88"/>
      <c r="F56" s="327"/>
      <c r="G56" s="156"/>
      <c r="H56" s="211"/>
      <c r="I56" s="156"/>
      <c r="J56" s="318">
        <f t="shared" ca="1" si="7"/>
        <v>-1</v>
      </c>
      <c r="K56" s="102"/>
      <c r="L56" s="91">
        <v>9</v>
      </c>
      <c r="M56" s="391">
        <f t="shared" si="8"/>
        <v>0</v>
      </c>
      <c r="N56" s="110"/>
      <c r="O56" s="93"/>
      <c r="P56" s="93"/>
      <c r="Q56" s="94">
        <v>10</v>
      </c>
      <c r="R56" s="93"/>
      <c r="S56" s="94"/>
      <c r="T56" s="94">
        <v>-2</v>
      </c>
      <c r="U56" s="94"/>
      <c r="V56" s="93"/>
      <c r="W56" s="94"/>
      <c r="X56" s="94"/>
      <c r="Y56" s="94"/>
      <c r="Z56" s="94"/>
      <c r="AA56" s="94"/>
      <c r="AB56" s="94"/>
      <c r="AC56" s="94"/>
      <c r="AD56" s="94"/>
      <c r="AE56" s="94"/>
      <c r="AF56" s="94"/>
      <c r="AG56" s="94"/>
      <c r="AH56" s="94"/>
      <c r="AI56" s="95"/>
      <c r="AJ56" s="95"/>
      <c r="AK56" s="94"/>
      <c r="AL56" s="94"/>
      <c r="AM56" s="94"/>
      <c r="AN56" s="94"/>
      <c r="AO56" s="94"/>
      <c r="AP56" s="94"/>
      <c r="AQ56" s="95"/>
      <c r="AR56" s="95"/>
      <c r="AS56" s="400"/>
      <c r="AT56" s="95"/>
      <c r="AU56" s="94"/>
      <c r="AV56" s="95"/>
      <c r="AW56" s="95"/>
      <c r="AX56" s="95"/>
      <c r="AY56" s="95"/>
      <c r="AZ56" s="94"/>
      <c r="BA56" s="94">
        <v>-1</v>
      </c>
      <c r="BB56" s="95"/>
      <c r="BC56" s="95"/>
      <c r="BD56" s="94"/>
      <c r="BE56" s="94"/>
      <c r="BF56" s="94"/>
      <c r="BG56" s="94"/>
      <c r="BH56" s="94"/>
      <c r="BI56" s="94"/>
      <c r="BJ56" s="94"/>
      <c r="BK56" s="94"/>
      <c r="BL56" s="94"/>
      <c r="BM56" s="94"/>
      <c r="BN56" s="95">
        <v>-2</v>
      </c>
      <c r="BO56" s="94"/>
      <c r="BP56" s="469"/>
      <c r="BQ56" s="403">
        <f t="shared" ca="1" si="23"/>
        <v>0</v>
      </c>
      <c r="BR56" s="403">
        <f t="shared" ca="1" si="23"/>
        <v>0</v>
      </c>
      <c r="BS56" s="403">
        <f t="shared" ca="1" si="23"/>
        <v>0</v>
      </c>
      <c r="BT56" s="403">
        <f t="shared" ca="1" si="23"/>
        <v>0</v>
      </c>
      <c r="BU56" s="403">
        <f t="shared" ca="1" si="23"/>
        <v>0</v>
      </c>
      <c r="BV56" s="403">
        <f t="shared" ca="1" si="23"/>
        <v>0</v>
      </c>
      <c r="BW56" s="403">
        <f t="shared" ca="1" si="23"/>
        <v>0</v>
      </c>
      <c r="BX56" s="403">
        <f t="shared" ca="1" si="23"/>
        <v>0</v>
      </c>
      <c r="BY56" s="403">
        <f t="shared" ca="1" si="23"/>
        <v>0</v>
      </c>
      <c r="BZ56" s="403">
        <f t="shared" ca="1" si="23"/>
        <v>0</v>
      </c>
      <c r="CA56" s="403">
        <f t="shared" ca="1" si="24"/>
        <v>0</v>
      </c>
      <c r="CB56" s="403">
        <f t="shared" ca="1" si="24"/>
        <v>0</v>
      </c>
      <c r="CC56" s="403">
        <f t="shared" ca="1" si="24"/>
        <v>0</v>
      </c>
      <c r="CD56" s="403">
        <f t="shared" ca="1" si="24"/>
        <v>0</v>
      </c>
      <c r="CE56" s="403">
        <f t="shared" ca="1" si="24"/>
        <v>0</v>
      </c>
      <c r="CF56" s="403">
        <f t="shared" ca="1" si="24"/>
        <v>0</v>
      </c>
      <c r="CG56" s="403">
        <f t="shared" ca="1" si="24"/>
        <v>0</v>
      </c>
      <c r="CH56" s="403">
        <f t="shared" ca="1" si="24"/>
        <v>0</v>
      </c>
      <c r="CI56" s="403">
        <f t="shared" ca="1" si="24"/>
        <v>0</v>
      </c>
      <c r="CJ56" s="403">
        <f t="shared" ca="1" si="24"/>
        <v>0</v>
      </c>
      <c r="CK56" s="403">
        <f t="shared" ca="1" si="25"/>
        <v>0</v>
      </c>
      <c r="CL56" s="403">
        <f t="shared" ca="1" si="25"/>
        <v>0</v>
      </c>
      <c r="CM56" s="403">
        <f t="shared" ca="1" si="25"/>
        <v>0</v>
      </c>
      <c r="CN56" s="403">
        <f t="shared" ca="1" si="25"/>
        <v>0</v>
      </c>
    </row>
    <row r="57" spans="1:92" ht="15" customHeight="1" x14ac:dyDescent="0.2">
      <c r="A57" s="103">
        <v>35.4</v>
      </c>
      <c r="B57" s="104">
        <f t="shared" si="16"/>
        <v>0</v>
      </c>
      <c r="C57" s="112" t="s">
        <v>14</v>
      </c>
      <c r="D57" s="131"/>
      <c r="E57" s="88"/>
      <c r="F57" s="327"/>
      <c r="G57" s="156"/>
      <c r="H57" s="211"/>
      <c r="I57" s="156"/>
      <c r="J57" s="318">
        <f t="shared" ca="1" si="7"/>
        <v>0</v>
      </c>
      <c r="K57" s="97"/>
      <c r="L57" s="91">
        <v>0</v>
      </c>
      <c r="M57" s="391">
        <f t="shared" si="8"/>
        <v>0</v>
      </c>
      <c r="N57" s="110"/>
      <c r="O57" s="93"/>
      <c r="P57" s="93"/>
      <c r="Q57" s="94"/>
      <c r="R57" s="93"/>
      <c r="S57" s="94"/>
      <c r="T57" s="94"/>
      <c r="U57" s="94"/>
      <c r="V57" s="93"/>
      <c r="W57" s="94"/>
      <c r="X57" s="94"/>
      <c r="Y57" s="94"/>
      <c r="Z57" s="94"/>
      <c r="AA57" s="94"/>
      <c r="AB57" s="94"/>
      <c r="AC57" s="94"/>
      <c r="AD57" s="94"/>
      <c r="AE57" s="94"/>
      <c r="AF57" s="94"/>
      <c r="AG57" s="94"/>
      <c r="AH57" s="94"/>
      <c r="AI57" s="95"/>
      <c r="AJ57" s="95"/>
      <c r="AK57" s="94"/>
      <c r="AL57" s="94"/>
      <c r="AM57" s="94"/>
      <c r="AN57" s="94"/>
      <c r="AO57" s="94"/>
      <c r="AP57" s="94"/>
      <c r="AQ57" s="95"/>
      <c r="AR57" s="95"/>
      <c r="AS57" s="400"/>
      <c r="AT57" s="95"/>
      <c r="AU57" s="94"/>
      <c r="AV57" s="95"/>
      <c r="AW57" s="95"/>
      <c r="AX57" s="95"/>
      <c r="AY57" s="95"/>
      <c r="AZ57" s="94"/>
      <c r="BA57" s="94"/>
      <c r="BB57" s="95"/>
      <c r="BC57" s="95"/>
      <c r="BD57" s="94"/>
      <c r="BE57" s="94"/>
      <c r="BF57" s="94"/>
      <c r="BG57" s="94"/>
      <c r="BH57" s="94"/>
      <c r="BI57" s="94"/>
      <c r="BJ57" s="94"/>
      <c r="BK57" s="94"/>
      <c r="BL57" s="94"/>
      <c r="BM57" s="94"/>
      <c r="BN57" s="95"/>
      <c r="BO57" s="94"/>
      <c r="BP57" s="469"/>
      <c r="BQ57" s="403">
        <f t="shared" ca="1" si="23"/>
        <v>0</v>
      </c>
      <c r="BR57" s="403">
        <f t="shared" ca="1" si="23"/>
        <v>0</v>
      </c>
      <c r="BS57" s="403">
        <f t="shared" ca="1" si="23"/>
        <v>0</v>
      </c>
      <c r="BT57" s="403">
        <f t="shared" ca="1" si="23"/>
        <v>0</v>
      </c>
      <c r="BU57" s="403">
        <f t="shared" ca="1" si="23"/>
        <v>0</v>
      </c>
      <c r="BV57" s="403">
        <f t="shared" ca="1" si="23"/>
        <v>0</v>
      </c>
      <c r="BW57" s="403">
        <f t="shared" ca="1" si="23"/>
        <v>0</v>
      </c>
      <c r="BX57" s="403">
        <f t="shared" ca="1" si="23"/>
        <v>0</v>
      </c>
      <c r="BY57" s="403">
        <f t="shared" ca="1" si="23"/>
        <v>0</v>
      </c>
      <c r="BZ57" s="403">
        <f t="shared" ca="1" si="23"/>
        <v>0</v>
      </c>
      <c r="CA57" s="403">
        <f t="shared" ca="1" si="24"/>
        <v>0</v>
      </c>
      <c r="CB57" s="403">
        <f t="shared" ca="1" si="24"/>
        <v>0</v>
      </c>
      <c r="CC57" s="403">
        <f t="shared" ca="1" si="24"/>
        <v>0</v>
      </c>
      <c r="CD57" s="403">
        <f t="shared" ca="1" si="24"/>
        <v>0</v>
      </c>
      <c r="CE57" s="403">
        <f t="shared" ca="1" si="24"/>
        <v>0</v>
      </c>
      <c r="CF57" s="403">
        <f t="shared" ca="1" si="24"/>
        <v>0</v>
      </c>
      <c r="CG57" s="403">
        <f t="shared" ca="1" si="24"/>
        <v>0</v>
      </c>
      <c r="CH57" s="403">
        <f t="shared" ca="1" si="24"/>
        <v>0</v>
      </c>
      <c r="CI57" s="403">
        <f t="shared" ca="1" si="24"/>
        <v>0</v>
      </c>
      <c r="CJ57" s="403">
        <f t="shared" ca="1" si="24"/>
        <v>0</v>
      </c>
      <c r="CK57" s="403">
        <f t="shared" ca="1" si="25"/>
        <v>0</v>
      </c>
      <c r="CL57" s="403">
        <f t="shared" ca="1" si="25"/>
        <v>0</v>
      </c>
      <c r="CM57" s="403">
        <f t="shared" ca="1" si="25"/>
        <v>0</v>
      </c>
      <c r="CN57" s="403">
        <f t="shared" ca="1" si="25"/>
        <v>0</v>
      </c>
    </row>
    <row r="58" spans="1:92" ht="15" customHeight="1" x14ac:dyDescent="0.2">
      <c r="A58" s="103">
        <v>47.4</v>
      </c>
      <c r="B58" s="104">
        <f t="shared" si="16"/>
        <v>0</v>
      </c>
      <c r="C58" s="112" t="s">
        <v>14</v>
      </c>
      <c r="D58" s="131"/>
      <c r="E58" s="88"/>
      <c r="F58" s="327"/>
      <c r="G58" s="156"/>
      <c r="H58" s="211"/>
      <c r="I58" s="156"/>
      <c r="J58" s="318">
        <f t="shared" ca="1" si="7"/>
        <v>0</v>
      </c>
      <c r="K58" s="102"/>
      <c r="L58" s="91">
        <v>0</v>
      </c>
      <c r="M58" s="391">
        <f t="shared" si="8"/>
        <v>0</v>
      </c>
      <c r="N58" s="110"/>
      <c r="O58" s="93"/>
      <c r="P58" s="93"/>
      <c r="Q58" s="94"/>
      <c r="R58" s="93"/>
      <c r="S58" s="94"/>
      <c r="T58" s="94"/>
      <c r="U58" s="94"/>
      <c r="V58" s="93"/>
      <c r="W58" s="94"/>
      <c r="X58" s="94"/>
      <c r="Y58" s="94"/>
      <c r="Z58" s="94"/>
      <c r="AA58" s="94"/>
      <c r="AB58" s="94"/>
      <c r="AC58" s="94"/>
      <c r="AD58" s="94"/>
      <c r="AE58" s="94"/>
      <c r="AF58" s="94"/>
      <c r="AG58" s="94"/>
      <c r="AH58" s="94"/>
      <c r="AI58" s="95"/>
      <c r="AJ58" s="95"/>
      <c r="AK58" s="94"/>
      <c r="AL58" s="94"/>
      <c r="AM58" s="94"/>
      <c r="AN58" s="94"/>
      <c r="AO58" s="94"/>
      <c r="AP58" s="94"/>
      <c r="AQ58" s="95"/>
      <c r="AR58" s="95"/>
      <c r="AS58" s="400"/>
      <c r="AT58" s="95"/>
      <c r="AU58" s="94"/>
      <c r="AV58" s="95"/>
      <c r="AW58" s="95"/>
      <c r="AX58" s="95"/>
      <c r="AY58" s="95"/>
      <c r="AZ58" s="94"/>
      <c r="BA58" s="94"/>
      <c r="BB58" s="95"/>
      <c r="BC58" s="95"/>
      <c r="BD58" s="94"/>
      <c r="BE58" s="94"/>
      <c r="BF58" s="94"/>
      <c r="BG58" s="94"/>
      <c r="BH58" s="94"/>
      <c r="BI58" s="94"/>
      <c r="BJ58" s="94"/>
      <c r="BK58" s="94"/>
      <c r="BL58" s="94"/>
      <c r="BM58" s="94"/>
      <c r="BN58" s="95"/>
      <c r="BO58" s="94"/>
      <c r="BP58" s="469"/>
      <c r="BQ58" s="403">
        <f t="shared" ca="1" si="23"/>
        <v>0</v>
      </c>
      <c r="BR58" s="403">
        <f t="shared" ca="1" si="23"/>
        <v>0</v>
      </c>
      <c r="BS58" s="403">
        <f t="shared" ca="1" si="23"/>
        <v>0</v>
      </c>
      <c r="BT58" s="403">
        <f t="shared" ca="1" si="23"/>
        <v>0</v>
      </c>
      <c r="BU58" s="403">
        <f t="shared" ca="1" si="23"/>
        <v>0</v>
      </c>
      <c r="BV58" s="403">
        <f t="shared" ca="1" si="23"/>
        <v>0</v>
      </c>
      <c r="BW58" s="403">
        <f t="shared" ca="1" si="23"/>
        <v>0</v>
      </c>
      <c r="BX58" s="403">
        <f t="shared" ca="1" si="23"/>
        <v>0</v>
      </c>
      <c r="BY58" s="403">
        <f t="shared" ca="1" si="23"/>
        <v>0</v>
      </c>
      <c r="BZ58" s="403">
        <f t="shared" ca="1" si="23"/>
        <v>0</v>
      </c>
      <c r="CA58" s="403">
        <f t="shared" ca="1" si="24"/>
        <v>0</v>
      </c>
      <c r="CB58" s="403">
        <f t="shared" ca="1" si="24"/>
        <v>0</v>
      </c>
      <c r="CC58" s="403">
        <f t="shared" ca="1" si="24"/>
        <v>0</v>
      </c>
      <c r="CD58" s="403">
        <f t="shared" ca="1" si="24"/>
        <v>0</v>
      </c>
      <c r="CE58" s="403">
        <f t="shared" ca="1" si="24"/>
        <v>0</v>
      </c>
      <c r="CF58" s="403">
        <f t="shared" ca="1" si="24"/>
        <v>0</v>
      </c>
      <c r="CG58" s="403">
        <f t="shared" ca="1" si="24"/>
        <v>0</v>
      </c>
      <c r="CH58" s="403">
        <f t="shared" ca="1" si="24"/>
        <v>0</v>
      </c>
      <c r="CI58" s="403">
        <f t="shared" ca="1" si="24"/>
        <v>0</v>
      </c>
      <c r="CJ58" s="403">
        <f t="shared" ca="1" si="24"/>
        <v>0</v>
      </c>
      <c r="CK58" s="403">
        <f t="shared" ca="1" si="25"/>
        <v>0</v>
      </c>
      <c r="CL58" s="403">
        <f t="shared" ca="1" si="25"/>
        <v>0</v>
      </c>
      <c r="CM58" s="403">
        <f t="shared" ca="1" si="25"/>
        <v>0</v>
      </c>
      <c r="CN58" s="403">
        <f t="shared" ca="1" si="25"/>
        <v>0</v>
      </c>
    </row>
    <row r="59" spans="1:92" ht="15" customHeight="1" x14ac:dyDescent="0.2">
      <c r="A59" s="103">
        <v>43.2</v>
      </c>
      <c r="B59" s="104">
        <f t="shared" si="16"/>
        <v>0</v>
      </c>
      <c r="C59" s="112" t="s">
        <v>14</v>
      </c>
      <c r="D59" s="131"/>
      <c r="E59" s="88"/>
      <c r="F59" s="327"/>
      <c r="G59" s="156"/>
      <c r="H59" s="211"/>
      <c r="I59" s="156"/>
      <c r="J59" s="318">
        <f t="shared" ca="1" si="7"/>
        <v>0</v>
      </c>
      <c r="K59" s="102"/>
      <c r="L59" s="91">
        <v>15</v>
      </c>
      <c r="M59" s="391">
        <f t="shared" si="8"/>
        <v>0</v>
      </c>
      <c r="N59" s="110"/>
      <c r="O59" s="93"/>
      <c r="P59" s="93"/>
      <c r="Q59" s="94"/>
      <c r="R59" s="93"/>
      <c r="S59" s="94"/>
      <c r="T59" s="94"/>
      <c r="U59" s="94"/>
      <c r="V59" s="93"/>
      <c r="W59" s="94"/>
      <c r="X59" s="94"/>
      <c r="Y59" s="94"/>
      <c r="Z59" s="94"/>
      <c r="AA59" s="94"/>
      <c r="AB59" s="94"/>
      <c r="AC59" s="94"/>
      <c r="AD59" s="94"/>
      <c r="AE59" s="94"/>
      <c r="AF59" s="94"/>
      <c r="AG59" s="94"/>
      <c r="AH59" s="94"/>
      <c r="AI59" s="95"/>
      <c r="AJ59" s="95"/>
      <c r="AK59" s="94"/>
      <c r="AL59" s="94"/>
      <c r="AM59" s="94"/>
      <c r="AN59" s="94"/>
      <c r="AO59" s="94"/>
      <c r="AP59" s="94"/>
      <c r="AQ59" s="95"/>
      <c r="AR59" s="95"/>
      <c r="AS59" s="400"/>
      <c r="AT59" s="95"/>
      <c r="AU59" s="94"/>
      <c r="AV59" s="95"/>
      <c r="AW59" s="95"/>
      <c r="AX59" s="95"/>
      <c r="AY59" s="95"/>
      <c r="AZ59" s="94"/>
      <c r="BA59" s="94"/>
      <c r="BB59" s="95"/>
      <c r="BC59" s="95"/>
      <c r="BD59" s="94"/>
      <c r="BE59" s="94"/>
      <c r="BF59" s="94"/>
      <c r="BG59" s="94"/>
      <c r="BH59" s="94"/>
      <c r="BI59" s="94"/>
      <c r="BJ59" s="94"/>
      <c r="BK59" s="94"/>
      <c r="BL59" s="94"/>
      <c r="BM59" s="94"/>
      <c r="BN59" s="95"/>
      <c r="BO59" s="94"/>
      <c r="BP59" s="469"/>
      <c r="BQ59" s="403">
        <f t="shared" ca="1" si="23"/>
        <v>0</v>
      </c>
      <c r="BR59" s="403">
        <f t="shared" ca="1" si="23"/>
        <v>0</v>
      </c>
      <c r="BS59" s="403">
        <f t="shared" ca="1" si="23"/>
        <v>0</v>
      </c>
      <c r="BT59" s="403">
        <f t="shared" ca="1" si="23"/>
        <v>0</v>
      </c>
      <c r="BU59" s="403">
        <f t="shared" ca="1" si="23"/>
        <v>0</v>
      </c>
      <c r="BV59" s="403">
        <f t="shared" ca="1" si="23"/>
        <v>0</v>
      </c>
      <c r="BW59" s="403">
        <f t="shared" ca="1" si="23"/>
        <v>0</v>
      </c>
      <c r="BX59" s="403">
        <f t="shared" ca="1" si="23"/>
        <v>0</v>
      </c>
      <c r="BY59" s="403">
        <f t="shared" ca="1" si="23"/>
        <v>0</v>
      </c>
      <c r="BZ59" s="403">
        <f t="shared" ca="1" si="23"/>
        <v>0</v>
      </c>
      <c r="CA59" s="403">
        <f t="shared" ca="1" si="24"/>
        <v>0</v>
      </c>
      <c r="CB59" s="403">
        <f t="shared" ca="1" si="24"/>
        <v>0</v>
      </c>
      <c r="CC59" s="403">
        <f t="shared" ca="1" si="24"/>
        <v>0</v>
      </c>
      <c r="CD59" s="403">
        <f t="shared" ca="1" si="24"/>
        <v>0</v>
      </c>
      <c r="CE59" s="403">
        <f t="shared" ca="1" si="24"/>
        <v>0</v>
      </c>
      <c r="CF59" s="403">
        <f t="shared" ca="1" si="24"/>
        <v>0</v>
      </c>
      <c r="CG59" s="403">
        <f t="shared" ca="1" si="24"/>
        <v>0</v>
      </c>
      <c r="CH59" s="403">
        <f t="shared" ca="1" si="24"/>
        <v>0</v>
      </c>
      <c r="CI59" s="403">
        <f t="shared" ca="1" si="24"/>
        <v>0</v>
      </c>
      <c r="CJ59" s="403">
        <f t="shared" ca="1" si="24"/>
        <v>0</v>
      </c>
      <c r="CK59" s="403">
        <f t="shared" ca="1" si="25"/>
        <v>0</v>
      </c>
      <c r="CL59" s="403">
        <f t="shared" ca="1" si="25"/>
        <v>0</v>
      </c>
      <c r="CM59" s="403">
        <f t="shared" ca="1" si="25"/>
        <v>0</v>
      </c>
      <c r="CN59" s="403">
        <f t="shared" ca="1" si="25"/>
        <v>0</v>
      </c>
    </row>
    <row r="60" spans="1:92" ht="15" customHeight="1" x14ac:dyDescent="0.2">
      <c r="A60" s="103">
        <f>223.56/5</f>
        <v>44.712000000000003</v>
      </c>
      <c r="B60" s="104">
        <f t="shared" si="16"/>
        <v>0</v>
      </c>
      <c r="C60" s="112"/>
      <c r="D60" s="131"/>
      <c r="E60" s="88"/>
      <c r="F60" s="327"/>
      <c r="G60" s="156"/>
      <c r="H60" s="211"/>
      <c r="I60" s="156"/>
      <c r="J60" s="318">
        <f t="shared" ca="1" si="7"/>
        <v>-5</v>
      </c>
      <c r="K60" s="102"/>
      <c r="L60" s="91">
        <v>20</v>
      </c>
      <c r="M60" s="391">
        <f t="shared" si="8"/>
        <v>0</v>
      </c>
      <c r="N60" s="110"/>
      <c r="O60" s="93"/>
      <c r="P60" s="93"/>
      <c r="Q60" s="94"/>
      <c r="R60" s="93"/>
      <c r="S60" s="94"/>
      <c r="T60" s="94"/>
      <c r="U60" s="94"/>
      <c r="V60" s="93"/>
      <c r="W60" s="94"/>
      <c r="X60" s="94"/>
      <c r="Y60" s="94"/>
      <c r="Z60" s="94"/>
      <c r="AA60" s="94"/>
      <c r="AB60" s="94"/>
      <c r="AC60" s="94"/>
      <c r="AD60" s="94"/>
      <c r="AE60" s="94"/>
      <c r="AF60" s="94"/>
      <c r="AG60" s="94"/>
      <c r="AH60" s="94"/>
      <c r="AI60" s="95"/>
      <c r="AJ60" s="95"/>
      <c r="AK60" s="94"/>
      <c r="AL60" s="94"/>
      <c r="AM60" s="94"/>
      <c r="AN60" s="94"/>
      <c r="AO60" s="94"/>
      <c r="AP60" s="94"/>
      <c r="AQ60" s="95"/>
      <c r="AR60" s="95"/>
      <c r="AS60" s="400">
        <v>10</v>
      </c>
      <c r="AT60" s="95"/>
      <c r="AU60" s="94"/>
      <c r="AV60" s="95"/>
      <c r="AW60" s="95"/>
      <c r="AX60" s="95"/>
      <c r="AY60" s="95"/>
      <c r="AZ60" s="94"/>
      <c r="BA60" s="94">
        <v>-5</v>
      </c>
      <c r="BB60" s="95"/>
      <c r="BC60" s="95"/>
      <c r="BD60" s="94"/>
      <c r="BE60" s="94"/>
      <c r="BF60" s="94"/>
      <c r="BG60" s="94"/>
      <c r="BH60" s="94"/>
      <c r="BI60" s="94"/>
      <c r="BJ60" s="94"/>
      <c r="BK60" s="94"/>
      <c r="BL60" s="94"/>
      <c r="BM60" s="94"/>
      <c r="BN60" s="95"/>
      <c r="BO60" s="94"/>
      <c r="BP60" s="469"/>
      <c r="BQ60" s="403">
        <f t="shared" ca="1" si="23"/>
        <v>0</v>
      </c>
      <c r="BR60" s="403">
        <f t="shared" ca="1" si="23"/>
        <v>0</v>
      </c>
      <c r="BS60" s="403">
        <f t="shared" ca="1" si="23"/>
        <v>0</v>
      </c>
      <c r="BT60" s="403">
        <f t="shared" ca="1" si="23"/>
        <v>0</v>
      </c>
      <c r="BU60" s="403">
        <f t="shared" ca="1" si="23"/>
        <v>0</v>
      </c>
      <c r="BV60" s="403">
        <f t="shared" ca="1" si="23"/>
        <v>0</v>
      </c>
      <c r="BW60" s="403">
        <f t="shared" ca="1" si="23"/>
        <v>0</v>
      </c>
      <c r="BX60" s="403">
        <f t="shared" ca="1" si="23"/>
        <v>0</v>
      </c>
      <c r="BY60" s="403">
        <f t="shared" ca="1" si="23"/>
        <v>0</v>
      </c>
      <c r="BZ60" s="403">
        <f t="shared" ca="1" si="23"/>
        <v>0</v>
      </c>
      <c r="CA60" s="403">
        <f t="shared" ca="1" si="24"/>
        <v>0</v>
      </c>
      <c r="CB60" s="403">
        <f t="shared" ca="1" si="24"/>
        <v>0</v>
      </c>
      <c r="CC60" s="403">
        <f t="shared" ca="1" si="24"/>
        <v>0</v>
      </c>
      <c r="CD60" s="403">
        <f t="shared" ca="1" si="24"/>
        <v>0</v>
      </c>
      <c r="CE60" s="403">
        <f t="shared" ca="1" si="24"/>
        <v>0</v>
      </c>
      <c r="CF60" s="403">
        <f t="shared" ca="1" si="24"/>
        <v>0</v>
      </c>
      <c r="CG60" s="403">
        <f t="shared" ca="1" si="24"/>
        <v>0</v>
      </c>
      <c r="CH60" s="403">
        <f t="shared" ca="1" si="24"/>
        <v>0</v>
      </c>
      <c r="CI60" s="403">
        <f t="shared" ca="1" si="24"/>
        <v>0</v>
      </c>
      <c r="CJ60" s="403">
        <f t="shared" ca="1" si="24"/>
        <v>0</v>
      </c>
      <c r="CK60" s="403">
        <f t="shared" ca="1" si="25"/>
        <v>0</v>
      </c>
      <c r="CL60" s="403">
        <f t="shared" ca="1" si="25"/>
        <v>0</v>
      </c>
      <c r="CM60" s="403">
        <f t="shared" ca="1" si="25"/>
        <v>0</v>
      </c>
      <c r="CN60" s="403">
        <f t="shared" ca="1" si="25"/>
        <v>0</v>
      </c>
    </row>
    <row r="61" spans="1:92" s="140" customFormat="1" ht="15" customHeight="1" x14ac:dyDescent="0.2">
      <c r="A61" s="103">
        <v>52.8</v>
      </c>
      <c r="B61" s="104">
        <f t="shared" si="16"/>
        <v>0</v>
      </c>
      <c r="C61" s="112"/>
      <c r="D61" s="131"/>
      <c r="E61" s="157"/>
      <c r="F61" s="343"/>
      <c r="G61" s="158"/>
      <c r="H61" s="211"/>
      <c r="I61" s="158"/>
      <c r="J61" s="318">
        <f t="shared" ca="1" si="7"/>
        <v>0</v>
      </c>
      <c r="K61" s="97"/>
      <c r="L61" s="91">
        <v>30</v>
      </c>
      <c r="M61" s="391">
        <f t="shared" si="8"/>
        <v>0</v>
      </c>
      <c r="N61" s="110"/>
      <c r="O61" s="93"/>
      <c r="P61" s="93"/>
      <c r="Q61" s="94"/>
      <c r="R61" s="93"/>
      <c r="S61" s="94"/>
      <c r="T61" s="94"/>
      <c r="U61" s="94"/>
      <c r="V61" s="93"/>
      <c r="W61" s="94"/>
      <c r="X61" s="94"/>
      <c r="Y61" s="94"/>
      <c r="Z61" s="94"/>
      <c r="AA61" s="94"/>
      <c r="AB61" s="94"/>
      <c r="AC61" s="94"/>
      <c r="AD61" s="94"/>
      <c r="AE61" s="94"/>
      <c r="AF61" s="94"/>
      <c r="AG61" s="94"/>
      <c r="AH61" s="94"/>
      <c r="AI61" s="95"/>
      <c r="AJ61" s="95"/>
      <c r="AK61" s="94"/>
      <c r="AL61" s="94"/>
      <c r="AM61" s="94"/>
      <c r="AN61" s="94"/>
      <c r="AO61" s="94"/>
      <c r="AP61" s="94"/>
      <c r="AQ61" s="95"/>
      <c r="AR61" s="95"/>
      <c r="AS61" s="400"/>
      <c r="AT61" s="95"/>
      <c r="AU61" s="94"/>
      <c r="AV61" s="95"/>
      <c r="AW61" s="95"/>
      <c r="AX61" s="95"/>
      <c r="AY61" s="95"/>
      <c r="AZ61" s="94"/>
      <c r="BA61" s="94"/>
      <c r="BB61" s="95"/>
      <c r="BC61" s="95"/>
      <c r="BD61" s="94"/>
      <c r="BE61" s="94"/>
      <c r="BF61" s="94"/>
      <c r="BG61" s="94"/>
      <c r="BH61" s="94"/>
      <c r="BI61" s="94"/>
      <c r="BJ61" s="94"/>
      <c r="BK61" s="94"/>
      <c r="BL61" s="94"/>
      <c r="BM61" s="94"/>
      <c r="BN61" s="95"/>
      <c r="BO61" s="94"/>
      <c r="BP61" s="469"/>
      <c r="BQ61" s="403">
        <f t="shared" ca="1" si="23"/>
        <v>0</v>
      </c>
      <c r="BR61" s="403">
        <f t="shared" ca="1" si="23"/>
        <v>0</v>
      </c>
      <c r="BS61" s="403">
        <f t="shared" ca="1" si="23"/>
        <v>0</v>
      </c>
      <c r="BT61" s="403">
        <f t="shared" ca="1" si="23"/>
        <v>0</v>
      </c>
      <c r="BU61" s="403">
        <f t="shared" ca="1" si="23"/>
        <v>0</v>
      </c>
      <c r="BV61" s="403">
        <f t="shared" ca="1" si="23"/>
        <v>0</v>
      </c>
      <c r="BW61" s="403">
        <f t="shared" ca="1" si="23"/>
        <v>0</v>
      </c>
      <c r="BX61" s="403">
        <f t="shared" ca="1" si="23"/>
        <v>0</v>
      </c>
      <c r="BY61" s="403">
        <f t="shared" ca="1" si="23"/>
        <v>0</v>
      </c>
      <c r="BZ61" s="403">
        <f t="shared" ca="1" si="23"/>
        <v>0</v>
      </c>
      <c r="CA61" s="403">
        <f t="shared" ca="1" si="24"/>
        <v>0</v>
      </c>
      <c r="CB61" s="403">
        <f t="shared" ca="1" si="24"/>
        <v>0</v>
      </c>
      <c r="CC61" s="403">
        <f t="shared" ca="1" si="24"/>
        <v>0</v>
      </c>
      <c r="CD61" s="403">
        <f t="shared" ca="1" si="24"/>
        <v>0</v>
      </c>
      <c r="CE61" s="403">
        <f t="shared" ca="1" si="24"/>
        <v>0</v>
      </c>
      <c r="CF61" s="403">
        <f t="shared" ca="1" si="24"/>
        <v>0</v>
      </c>
      <c r="CG61" s="403">
        <f t="shared" ca="1" si="24"/>
        <v>0</v>
      </c>
      <c r="CH61" s="403">
        <f t="shared" ca="1" si="24"/>
        <v>0</v>
      </c>
      <c r="CI61" s="403">
        <f t="shared" ca="1" si="24"/>
        <v>0</v>
      </c>
      <c r="CJ61" s="403">
        <f t="shared" ca="1" si="24"/>
        <v>0</v>
      </c>
      <c r="CK61" s="403">
        <f t="shared" ca="1" si="25"/>
        <v>0</v>
      </c>
      <c r="CL61" s="403">
        <f t="shared" ca="1" si="25"/>
        <v>0</v>
      </c>
      <c r="CM61" s="403">
        <f t="shared" ca="1" si="25"/>
        <v>0</v>
      </c>
      <c r="CN61" s="403">
        <f t="shared" ca="1" si="25"/>
        <v>0</v>
      </c>
    </row>
    <row r="62" spans="1:92" s="140" customFormat="1" ht="15" customHeight="1" x14ac:dyDescent="0.2">
      <c r="A62" s="103"/>
      <c r="B62" s="104"/>
      <c r="C62" s="112"/>
      <c r="D62" s="131"/>
      <c r="E62" s="157"/>
      <c r="F62" s="343"/>
      <c r="G62" s="158"/>
      <c r="H62" s="211"/>
      <c r="I62" s="158"/>
      <c r="J62" s="318">
        <f t="shared" ca="1" si="7"/>
        <v>0</v>
      </c>
      <c r="K62" s="97"/>
      <c r="L62" s="91">
        <v>60</v>
      </c>
      <c r="M62" s="391">
        <f t="shared" si="8"/>
        <v>0</v>
      </c>
      <c r="N62" s="110"/>
      <c r="O62" s="93"/>
      <c r="P62" s="93"/>
      <c r="Q62" s="94"/>
      <c r="R62" s="93"/>
      <c r="S62" s="94"/>
      <c r="T62" s="94"/>
      <c r="U62" s="94"/>
      <c r="V62" s="93"/>
      <c r="W62" s="94"/>
      <c r="X62" s="94"/>
      <c r="Y62" s="94"/>
      <c r="Z62" s="94"/>
      <c r="AA62" s="94"/>
      <c r="AB62" s="94"/>
      <c r="AC62" s="94"/>
      <c r="AD62" s="94"/>
      <c r="AE62" s="94"/>
      <c r="AF62" s="94"/>
      <c r="AG62" s="94"/>
      <c r="AH62" s="94"/>
      <c r="AI62" s="95"/>
      <c r="AJ62" s="95"/>
      <c r="AK62" s="94"/>
      <c r="AL62" s="94"/>
      <c r="AM62" s="94"/>
      <c r="AN62" s="94"/>
      <c r="AO62" s="94"/>
      <c r="AP62" s="94"/>
      <c r="AQ62" s="95"/>
      <c r="AR62" s="95"/>
      <c r="AS62" s="400"/>
      <c r="AT62" s="95"/>
      <c r="AU62" s="94"/>
      <c r="AV62" s="95"/>
      <c r="AW62" s="95"/>
      <c r="AX62" s="95"/>
      <c r="AY62" s="95"/>
      <c r="AZ62" s="94"/>
      <c r="BA62" s="94"/>
      <c r="BB62" s="95"/>
      <c r="BC62" s="95"/>
      <c r="BD62" s="94"/>
      <c r="BE62" s="94"/>
      <c r="BF62" s="94"/>
      <c r="BG62" s="94"/>
      <c r="BH62" s="94"/>
      <c r="BI62" s="94"/>
      <c r="BJ62" s="94"/>
      <c r="BK62" s="94"/>
      <c r="BL62" s="94"/>
      <c r="BM62" s="94"/>
      <c r="BN62" s="95"/>
      <c r="BO62" s="94"/>
      <c r="BP62" s="469"/>
      <c r="BQ62" s="403">
        <f t="shared" ca="1" si="23"/>
        <v>0</v>
      </c>
      <c r="BR62" s="403">
        <f t="shared" ca="1" si="23"/>
        <v>0</v>
      </c>
      <c r="BS62" s="403">
        <f t="shared" ca="1" si="23"/>
        <v>0</v>
      </c>
      <c r="BT62" s="403">
        <f t="shared" ca="1" si="23"/>
        <v>0</v>
      </c>
      <c r="BU62" s="403">
        <f t="shared" ca="1" si="23"/>
        <v>0</v>
      </c>
      <c r="BV62" s="403">
        <f t="shared" ca="1" si="23"/>
        <v>0</v>
      </c>
      <c r="BW62" s="403">
        <f t="shared" ca="1" si="23"/>
        <v>0</v>
      </c>
      <c r="BX62" s="403">
        <f t="shared" ca="1" si="23"/>
        <v>0</v>
      </c>
      <c r="BY62" s="403">
        <f t="shared" ca="1" si="23"/>
        <v>0</v>
      </c>
      <c r="BZ62" s="403">
        <f t="shared" ca="1" si="23"/>
        <v>0</v>
      </c>
      <c r="CA62" s="403">
        <f t="shared" ca="1" si="24"/>
        <v>0</v>
      </c>
      <c r="CB62" s="403">
        <f t="shared" ca="1" si="24"/>
        <v>0</v>
      </c>
      <c r="CC62" s="403">
        <f t="shared" ca="1" si="24"/>
        <v>0</v>
      </c>
      <c r="CD62" s="403">
        <f t="shared" ca="1" si="24"/>
        <v>0</v>
      </c>
      <c r="CE62" s="403">
        <f t="shared" ca="1" si="24"/>
        <v>0</v>
      </c>
      <c r="CF62" s="403">
        <f t="shared" ca="1" si="24"/>
        <v>0</v>
      </c>
      <c r="CG62" s="403">
        <f t="shared" ca="1" si="24"/>
        <v>0</v>
      </c>
      <c r="CH62" s="403">
        <f t="shared" ca="1" si="24"/>
        <v>0</v>
      </c>
      <c r="CI62" s="403">
        <f t="shared" ca="1" si="24"/>
        <v>0</v>
      </c>
      <c r="CJ62" s="403">
        <f t="shared" ca="1" si="24"/>
        <v>0</v>
      </c>
      <c r="CK62" s="403">
        <f t="shared" ca="1" si="25"/>
        <v>0</v>
      </c>
      <c r="CL62" s="403">
        <f t="shared" ca="1" si="25"/>
        <v>0</v>
      </c>
      <c r="CM62" s="403">
        <f t="shared" ca="1" si="25"/>
        <v>0</v>
      </c>
      <c r="CN62" s="403">
        <f t="shared" ca="1" si="25"/>
        <v>0</v>
      </c>
    </row>
    <row r="63" spans="1:92" ht="15" customHeight="1" x14ac:dyDescent="0.2">
      <c r="A63" s="159">
        <v>52.8</v>
      </c>
      <c r="B63" s="160">
        <f>+M63*A63</f>
        <v>0</v>
      </c>
      <c r="C63" s="144"/>
      <c r="D63" s="131"/>
      <c r="E63" s="161"/>
      <c r="F63" s="344"/>
      <c r="G63" s="162"/>
      <c r="H63" s="211"/>
      <c r="I63" s="162"/>
      <c r="J63" s="318">
        <f t="shared" ca="1" si="7"/>
        <v>0</v>
      </c>
      <c r="K63" s="102"/>
      <c r="L63" s="91">
        <v>30</v>
      </c>
      <c r="M63" s="391">
        <f t="shared" si="8"/>
        <v>0</v>
      </c>
      <c r="N63" s="148"/>
      <c r="O63" s="93"/>
      <c r="P63" s="93"/>
      <c r="Q63" s="94"/>
      <c r="R63" s="93"/>
      <c r="S63" s="94"/>
      <c r="T63" s="94"/>
      <c r="U63" s="94">
        <v>-5</v>
      </c>
      <c r="V63" s="93"/>
      <c r="W63" s="94"/>
      <c r="X63" s="94"/>
      <c r="Y63" s="94"/>
      <c r="Z63" s="94"/>
      <c r="AA63" s="94"/>
      <c r="AB63" s="94"/>
      <c r="AC63" s="94"/>
      <c r="AD63" s="94"/>
      <c r="AE63" s="94"/>
      <c r="AF63" s="94"/>
      <c r="AG63" s="94"/>
      <c r="AH63" s="94"/>
      <c r="AI63" s="95"/>
      <c r="AJ63" s="95"/>
      <c r="AK63" s="94"/>
      <c r="AL63" s="94"/>
      <c r="AM63" s="94"/>
      <c r="AN63" s="94"/>
      <c r="AO63" s="94"/>
      <c r="AP63" s="94"/>
      <c r="AQ63" s="95"/>
      <c r="AR63" s="95"/>
      <c r="AS63" s="400"/>
      <c r="AT63" s="95"/>
      <c r="AU63" s="94"/>
      <c r="AV63" s="95"/>
      <c r="AW63" s="95"/>
      <c r="AX63" s="95"/>
      <c r="AY63" s="95"/>
      <c r="AZ63" s="94"/>
      <c r="BA63" s="94"/>
      <c r="BB63" s="95"/>
      <c r="BC63" s="95"/>
      <c r="BD63" s="94"/>
      <c r="BE63" s="94"/>
      <c r="BF63" s="94"/>
      <c r="BG63" s="94"/>
      <c r="BH63" s="94"/>
      <c r="BI63" s="94"/>
      <c r="BJ63" s="94"/>
      <c r="BK63" s="94"/>
      <c r="BL63" s="94"/>
      <c r="BM63" s="94"/>
      <c r="BN63" s="95"/>
      <c r="BO63" s="94"/>
      <c r="BP63" s="469"/>
      <c r="BQ63" s="403">
        <f t="shared" ca="1" si="23"/>
        <v>0</v>
      </c>
      <c r="BR63" s="403">
        <f t="shared" ca="1" si="23"/>
        <v>0</v>
      </c>
      <c r="BS63" s="403">
        <f t="shared" ca="1" si="23"/>
        <v>0</v>
      </c>
      <c r="BT63" s="403">
        <f t="shared" ca="1" si="23"/>
        <v>0</v>
      </c>
      <c r="BU63" s="403">
        <f t="shared" ca="1" si="23"/>
        <v>0</v>
      </c>
      <c r="BV63" s="403">
        <f t="shared" ca="1" si="23"/>
        <v>0</v>
      </c>
      <c r="BW63" s="403">
        <f t="shared" ca="1" si="23"/>
        <v>0</v>
      </c>
      <c r="BX63" s="403">
        <f t="shared" ca="1" si="23"/>
        <v>0</v>
      </c>
      <c r="BY63" s="403">
        <f t="shared" ca="1" si="23"/>
        <v>0</v>
      </c>
      <c r="BZ63" s="403">
        <f t="shared" ca="1" si="23"/>
        <v>0</v>
      </c>
      <c r="CA63" s="403">
        <f t="shared" ca="1" si="24"/>
        <v>0</v>
      </c>
      <c r="CB63" s="403">
        <f t="shared" ca="1" si="24"/>
        <v>0</v>
      </c>
      <c r="CC63" s="403">
        <f t="shared" ca="1" si="24"/>
        <v>0</v>
      </c>
      <c r="CD63" s="403">
        <f t="shared" ca="1" si="24"/>
        <v>0</v>
      </c>
      <c r="CE63" s="403">
        <f t="shared" ca="1" si="24"/>
        <v>0</v>
      </c>
      <c r="CF63" s="403">
        <f t="shared" ca="1" si="24"/>
        <v>0</v>
      </c>
      <c r="CG63" s="403">
        <f t="shared" ca="1" si="24"/>
        <v>0</v>
      </c>
      <c r="CH63" s="403">
        <f t="shared" ca="1" si="24"/>
        <v>0</v>
      </c>
      <c r="CI63" s="403">
        <f t="shared" ca="1" si="24"/>
        <v>0</v>
      </c>
      <c r="CJ63" s="403">
        <f t="shared" ca="1" si="24"/>
        <v>0</v>
      </c>
      <c r="CK63" s="403">
        <f t="shared" ca="1" si="25"/>
        <v>0</v>
      </c>
      <c r="CL63" s="403">
        <f t="shared" ca="1" si="25"/>
        <v>0</v>
      </c>
      <c r="CM63" s="403">
        <f t="shared" ca="1" si="25"/>
        <v>0</v>
      </c>
      <c r="CN63" s="403">
        <f t="shared" ca="1" si="25"/>
        <v>0</v>
      </c>
    </row>
    <row r="64" spans="1:92" ht="15" customHeight="1" x14ac:dyDescent="0.2">
      <c r="A64" s="103">
        <v>52.8</v>
      </c>
      <c r="B64" s="104">
        <f>+M64*A64</f>
        <v>0</v>
      </c>
      <c r="C64" s="112"/>
      <c r="D64" s="131"/>
      <c r="E64" s="157"/>
      <c r="F64" s="343"/>
      <c r="G64" s="158"/>
      <c r="H64" s="211"/>
      <c r="I64" s="158"/>
      <c r="J64" s="318">
        <f t="shared" ca="1" si="7"/>
        <v>0</v>
      </c>
      <c r="K64" s="102"/>
      <c r="L64" s="91">
        <v>0</v>
      </c>
      <c r="M64" s="391">
        <f t="shared" si="8"/>
        <v>0</v>
      </c>
      <c r="N64" s="110"/>
      <c r="O64" s="93"/>
      <c r="P64" s="93"/>
      <c r="Q64" s="94"/>
      <c r="R64" s="93"/>
      <c r="S64" s="94"/>
      <c r="T64" s="94"/>
      <c r="U64" s="94"/>
      <c r="V64" s="93"/>
      <c r="W64" s="94"/>
      <c r="X64" s="94"/>
      <c r="Y64" s="94"/>
      <c r="Z64" s="94"/>
      <c r="AA64" s="94"/>
      <c r="AB64" s="94"/>
      <c r="AC64" s="94"/>
      <c r="AD64" s="94"/>
      <c r="AE64" s="94"/>
      <c r="AF64" s="94"/>
      <c r="AG64" s="94"/>
      <c r="AH64" s="94"/>
      <c r="AI64" s="95"/>
      <c r="AJ64" s="95"/>
      <c r="AK64" s="94"/>
      <c r="AL64" s="94"/>
      <c r="AM64" s="94"/>
      <c r="AN64" s="94"/>
      <c r="AO64" s="94"/>
      <c r="AP64" s="94"/>
      <c r="AQ64" s="95"/>
      <c r="AR64" s="95"/>
      <c r="AS64" s="400"/>
      <c r="AT64" s="95"/>
      <c r="AU64" s="94"/>
      <c r="AV64" s="95"/>
      <c r="AW64" s="95"/>
      <c r="AX64" s="95"/>
      <c r="AY64" s="95"/>
      <c r="AZ64" s="94"/>
      <c r="BA64" s="94"/>
      <c r="BB64" s="95"/>
      <c r="BC64" s="95"/>
      <c r="BD64" s="94"/>
      <c r="BE64" s="94"/>
      <c r="BF64" s="94"/>
      <c r="BG64" s="94"/>
      <c r="BH64" s="94"/>
      <c r="BI64" s="94"/>
      <c r="BJ64" s="94"/>
      <c r="BK64" s="94"/>
      <c r="BL64" s="94"/>
      <c r="BM64" s="94"/>
      <c r="BN64" s="95"/>
      <c r="BO64" s="94"/>
      <c r="BP64" s="469"/>
      <c r="BQ64" s="403">
        <f t="shared" ref="BQ64:BZ73" ca="1" si="26">-1*SUMIFS(stock_bruts_qte,stock_bruts_ref,$E64,stock_bruts_date,BQ$10)</f>
        <v>0</v>
      </c>
      <c r="BR64" s="403">
        <f t="shared" ca="1" si="26"/>
        <v>0</v>
      </c>
      <c r="BS64" s="403">
        <f t="shared" ca="1" si="26"/>
        <v>0</v>
      </c>
      <c r="BT64" s="403">
        <f t="shared" ca="1" si="26"/>
        <v>0</v>
      </c>
      <c r="BU64" s="403">
        <f t="shared" ca="1" si="26"/>
        <v>0</v>
      </c>
      <c r="BV64" s="403">
        <f t="shared" ca="1" si="26"/>
        <v>0</v>
      </c>
      <c r="BW64" s="403">
        <f t="shared" ca="1" si="26"/>
        <v>0</v>
      </c>
      <c r="BX64" s="403">
        <f t="shared" ca="1" si="26"/>
        <v>0</v>
      </c>
      <c r="BY64" s="403">
        <f t="shared" ca="1" si="26"/>
        <v>0</v>
      </c>
      <c r="BZ64" s="403">
        <f t="shared" ca="1" si="26"/>
        <v>0</v>
      </c>
      <c r="CA64" s="403">
        <f t="shared" ref="CA64:CJ73" ca="1" si="27">-1*SUMIFS(stock_bruts_qte,stock_bruts_ref,$E64,stock_bruts_date,CA$10)</f>
        <v>0</v>
      </c>
      <c r="CB64" s="403">
        <f t="shared" ca="1" si="27"/>
        <v>0</v>
      </c>
      <c r="CC64" s="403">
        <f t="shared" ca="1" si="27"/>
        <v>0</v>
      </c>
      <c r="CD64" s="403">
        <f t="shared" ca="1" si="27"/>
        <v>0</v>
      </c>
      <c r="CE64" s="403">
        <f t="shared" ca="1" si="27"/>
        <v>0</v>
      </c>
      <c r="CF64" s="403">
        <f t="shared" ca="1" si="27"/>
        <v>0</v>
      </c>
      <c r="CG64" s="403">
        <f t="shared" ca="1" si="27"/>
        <v>0</v>
      </c>
      <c r="CH64" s="403">
        <f t="shared" ca="1" si="27"/>
        <v>0</v>
      </c>
      <c r="CI64" s="403">
        <f t="shared" ca="1" si="27"/>
        <v>0</v>
      </c>
      <c r="CJ64" s="403">
        <f t="shared" ca="1" si="27"/>
        <v>0</v>
      </c>
      <c r="CK64" s="403">
        <f t="shared" ref="CK64:CN73" ca="1" si="28">-1*SUMIFS(stock_bruts_qte,stock_bruts_ref,$E64,stock_bruts_date,CK$10)</f>
        <v>0</v>
      </c>
      <c r="CL64" s="403">
        <f t="shared" ca="1" si="28"/>
        <v>0</v>
      </c>
      <c r="CM64" s="403">
        <f t="shared" ca="1" si="28"/>
        <v>0</v>
      </c>
      <c r="CN64" s="403">
        <f t="shared" ca="1" si="28"/>
        <v>0</v>
      </c>
    </row>
    <row r="65" spans="1:92" ht="15" customHeight="1" x14ac:dyDescent="0.2">
      <c r="A65" s="103">
        <v>75.14</v>
      </c>
      <c r="B65" s="104"/>
      <c r="C65" s="112"/>
      <c r="D65" s="131"/>
      <c r="E65" s="163"/>
      <c r="F65" s="345"/>
      <c r="G65" s="164"/>
      <c r="H65" s="211"/>
      <c r="I65" s="164"/>
      <c r="J65" s="318">
        <f t="shared" ca="1" si="7"/>
        <v>0</v>
      </c>
      <c r="K65" s="486"/>
      <c r="L65" s="91">
        <v>6</v>
      </c>
      <c r="M65" s="391">
        <f t="shared" si="8"/>
        <v>0</v>
      </c>
      <c r="N65" s="110"/>
      <c r="O65" s="93"/>
      <c r="P65" s="93"/>
      <c r="Q65" s="94"/>
      <c r="R65" s="93"/>
      <c r="S65" s="94"/>
      <c r="T65" s="94"/>
      <c r="U65" s="94"/>
      <c r="V65" s="93"/>
      <c r="W65" s="94"/>
      <c r="X65" s="94"/>
      <c r="Y65" s="94"/>
      <c r="Z65" s="94"/>
      <c r="AA65" s="94"/>
      <c r="AB65" s="94"/>
      <c r="AC65" s="94"/>
      <c r="AD65" s="94"/>
      <c r="AE65" s="94"/>
      <c r="AF65" s="94"/>
      <c r="AG65" s="94"/>
      <c r="AH65" s="94"/>
      <c r="AI65" s="95"/>
      <c r="AJ65" s="95"/>
      <c r="AK65" s="94"/>
      <c r="AL65" s="94"/>
      <c r="AM65" s="94"/>
      <c r="AN65" s="94"/>
      <c r="AO65" s="94"/>
      <c r="AP65" s="94"/>
      <c r="AQ65" s="95"/>
      <c r="AR65" s="95"/>
      <c r="AS65" s="400">
        <v>6</v>
      </c>
      <c r="AT65" s="95"/>
      <c r="AU65" s="94"/>
      <c r="AV65" s="95"/>
      <c r="AW65" s="95"/>
      <c r="AX65" s="95"/>
      <c r="AY65" s="95"/>
      <c r="AZ65" s="94"/>
      <c r="BA65" s="94"/>
      <c r="BB65" s="95"/>
      <c r="BC65" s="95"/>
      <c r="BD65" s="94"/>
      <c r="BE65" s="94"/>
      <c r="BF65" s="94"/>
      <c r="BG65" s="94"/>
      <c r="BH65" s="94"/>
      <c r="BI65" s="94"/>
      <c r="BJ65" s="94"/>
      <c r="BK65" s="94"/>
      <c r="BL65" s="94"/>
      <c r="BM65" s="94"/>
      <c r="BN65" s="95"/>
      <c r="BO65" s="94"/>
      <c r="BP65" s="469"/>
      <c r="BQ65" s="403">
        <f t="shared" ca="1" si="26"/>
        <v>0</v>
      </c>
      <c r="BR65" s="403">
        <f t="shared" ca="1" si="26"/>
        <v>0</v>
      </c>
      <c r="BS65" s="403">
        <f t="shared" ca="1" si="26"/>
        <v>0</v>
      </c>
      <c r="BT65" s="403">
        <f t="shared" ca="1" si="26"/>
        <v>0</v>
      </c>
      <c r="BU65" s="403">
        <f t="shared" ca="1" si="26"/>
        <v>0</v>
      </c>
      <c r="BV65" s="403">
        <f t="shared" ca="1" si="26"/>
        <v>0</v>
      </c>
      <c r="BW65" s="403">
        <f t="shared" ca="1" si="26"/>
        <v>0</v>
      </c>
      <c r="BX65" s="403">
        <f t="shared" ca="1" si="26"/>
        <v>0</v>
      </c>
      <c r="BY65" s="403">
        <f t="shared" ca="1" si="26"/>
        <v>0</v>
      </c>
      <c r="BZ65" s="403">
        <f t="shared" ca="1" si="26"/>
        <v>0</v>
      </c>
      <c r="CA65" s="403">
        <f t="shared" ca="1" si="27"/>
        <v>0</v>
      </c>
      <c r="CB65" s="403">
        <f t="shared" ca="1" si="27"/>
        <v>0</v>
      </c>
      <c r="CC65" s="403">
        <f t="shared" ca="1" si="27"/>
        <v>0</v>
      </c>
      <c r="CD65" s="403">
        <f t="shared" ca="1" si="27"/>
        <v>0</v>
      </c>
      <c r="CE65" s="403">
        <f t="shared" ca="1" si="27"/>
        <v>0</v>
      </c>
      <c r="CF65" s="403">
        <f t="shared" ca="1" si="27"/>
        <v>0</v>
      </c>
      <c r="CG65" s="403">
        <f t="shared" ca="1" si="27"/>
        <v>0</v>
      </c>
      <c r="CH65" s="403">
        <f t="shared" ca="1" si="27"/>
        <v>0</v>
      </c>
      <c r="CI65" s="403">
        <f t="shared" ca="1" si="27"/>
        <v>0</v>
      </c>
      <c r="CJ65" s="403">
        <f t="shared" ca="1" si="27"/>
        <v>0</v>
      </c>
      <c r="CK65" s="403">
        <f t="shared" ca="1" si="28"/>
        <v>0</v>
      </c>
      <c r="CL65" s="403">
        <f t="shared" ca="1" si="28"/>
        <v>0</v>
      </c>
      <c r="CM65" s="403">
        <f t="shared" ca="1" si="28"/>
        <v>0</v>
      </c>
      <c r="CN65" s="403">
        <f t="shared" ca="1" si="28"/>
        <v>0</v>
      </c>
    </row>
    <row r="66" spans="1:92" ht="15" customHeight="1" x14ac:dyDescent="0.2">
      <c r="A66" s="103">
        <f>341.55/5</f>
        <v>68.31</v>
      </c>
      <c r="B66" s="104"/>
      <c r="C66" s="112"/>
      <c r="D66" s="131"/>
      <c r="E66" s="163"/>
      <c r="F66" s="345"/>
      <c r="G66" s="164"/>
      <c r="H66" s="211"/>
      <c r="I66" s="164"/>
      <c r="J66" s="318">
        <f t="shared" ca="1" si="7"/>
        <v>-5</v>
      </c>
      <c r="K66" s="102"/>
      <c r="L66" s="91">
        <v>20</v>
      </c>
      <c r="M66" s="391">
        <f t="shared" si="8"/>
        <v>0</v>
      </c>
      <c r="N66" s="110"/>
      <c r="O66" s="93"/>
      <c r="P66" s="93"/>
      <c r="Q66" s="94"/>
      <c r="R66" s="93"/>
      <c r="S66" s="94"/>
      <c r="T66" s="94"/>
      <c r="U66" s="94"/>
      <c r="V66" s="93"/>
      <c r="W66" s="94"/>
      <c r="X66" s="94"/>
      <c r="Y66" s="94"/>
      <c r="Z66" s="94"/>
      <c r="AA66" s="94"/>
      <c r="AB66" s="94"/>
      <c r="AC66" s="94"/>
      <c r="AD66" s="94"/>
      <c r="AE66" s="94"/>
      <c r="AF66" s="94"/>
      <c r="AG66" s="94"/>
      <c r="AH66" s="94"/>
      <c r="AI66" s="95"/>
      <c r="AJ66" s="95"/>
      <c r="AK66" s="94"/>
      <c r="AL66" s="94"/>
      <c r="AM66" s="94"/>
      <c r="AN66" s="94"/>
      <c r="AO66" s="94"/>
      <c r="AP66" s="94"/>
      <c r="AQ66" s="95"/>
      <c r="AR66" s="95"/>
      <c r="AS66" s="400">
        <v>20</v>
      </c>
      <c r="AT66" s="95"/>
      <c r="AU66" s="94"/>
      <c r="AV66" s="95"/>
      <c r="AW66" s="95"/>
      <c r="AX66" s="95"/>
      <c r="AY66" s="95"/>
      <c r="AZ66" s="94"/>
      <c r="BA66" s="94">
        <v>-5</v>
      </c>
      <c r="BB66" s="95"/>
      <c r="BC66" s="95"/>
      <c r="BD66" s="94"/>
      <c r="BE66" s="94"/>
      <c r="BF66" s="94"/>
      <c r="BG66" s="94"/>
      <c r="BH66" s="94"/>
      <c r="BI66" s="94"/>
      <c r="BJ66" s="94"/>
      <c r="BK66" s="94"/>
      <c r="BL66" s="94"/>
      <c r="BM66" s="94"/>
      <c r="BN66" s="95"/>
      <c r="BO66" s="94"/>
      <c r="BP66" s="469"/>
      <c r="BQ66" s="403">
        <f t="shared" ca="1" si="26"/>
        <v>0</v>
      </c>
      <c r="BR66" s="403">
        <f t="shared" ca="1" si="26"/>
        <v>0</v>
      </c>
      <c r="BS66" s="403">
        <f t="shared" ca="1" si="26"/>
        <v>0</v>
      </c>
      <c r="BT66" s="403">
        <f t="shared" ca="1" si="26"/>
        <v>0</v>
      </c>
      <c r="BU66" s="403">
        <f t="shared" ca="1" si="26"/>
        <v>0</v>
      </c>
      <c r="BV66" s="403">
        <f t="shared" ca="1" si="26"/>
        <v>0</v>
      </c>
      <c r="BW66" s="403">
        <f t="shared" ca="1" si="26"/>
        <v>0</v>
      </c>
      <c r="BX66" s="403">
        <f t="shared" ca="1" si="26"/>
        <v>0</v>
      </c>
      <c r="BY66" s="403">
        <f t="shared" ca="1" si="26"/>
        <v>0</v>
      </c>
      <c r="BZ66" s="403">
        <f t="shared" ca="1" si="26"/>
        <v>0</v>
      </c>
      <c r="CA66" s="403">
        <f t="shared" ca="1" si="27"/>
        <v>0</v>
      </c>
      <c r="CB66" s="403">
        <f t="shared" ca="1" si="27"/>
        <v>0</v>
      </c>
      <c r="CC66" s="403">
        <f t="shared" ca="1" si="27"/>
        <v>0</v>
      </c>
      <c r="CD66" s="403">
        <f t="shared" ca="1" si="27"/>
        <v>0</v>
      </c>
      <c r="CE66" s="403">
        <f t="shared" ca="1" si="27"/>
        <v>0</v>
      </c>
      <c r="CF66" s="403">
        <f t="shared" ca="1" si="27"/>
        <v>0</v>
      </c>
      <c r="CG66" s="403">
        <f t="shared" ca="1" si="27"/>
        <v>0</v>
      </c>
      <c r="CH66" s="403">
        <f t="shared" ca="1" si="27"/>
        <v>0</v>
      </c>
      <c r="CI66" s="403">
        <f t="shared" ca="1" si="27"/>
        <v>0</v>
      </c>
      <c r="CJ66" s="403">
        <f t="shared" ca="1" si="27"/>
        <v>0</v>
      </c>
      <c r="CK66" s="403">
        <f t="shared" ca="1" si="28"/>
        <v>0</v>
      </c>
      <c r="CL66" s="403">
        <f t="shared" ca="1" si="28"/>
        <v>0</v>
      </c>
      <c r="CM66" s="403">
        <f t="shared" ca="1" si="28"/>
        <v>0</v>
      </c>
      <c r="CN66" s="403">
        <f t="shared" ca="1" si="28"/>
        <v>0</v>
      </c>
    </row>
    <row r="67" spans="1:92" ht="15" customHeight="1" x14ac:dyDescent="0.2">
      <c r="A67" s="103">
        <v>49.06</v>
      </c>
      <c r="B67" s="104">
        <f t="shared" ref="B67:B77" si="29">+M67*A67</f>
        <v>0</v>
      </c>
      <c r="C67" s="112"/>
      <c r="D67" s="131"/>
      <c r="E67" s="165"/>
      <c r="F67" s="346"/>
      <c r="G67" s="166"/>
      <c r="H67" s="211"/>
      <c r="I67" s="166"/>
      <c r="J67" s="318">
        <f t="shared" ca="1" si="7"/>
        <v>0</v>
      </c>
      <c r="K67" s="102"/>
      <c r="L67" s="91">
        <v>4</v>
      </c>
      <c r="M67" s="391">
        <f t="shared" si="8"/>
        <v>0</v>
      </c>
      <c r="N67" s="110"/>
      <c r="O67" s="93"/>
      <c r="P67" s="93"/>
      <c r="Q67" s="94">
        <v>6</v>
      </c>
      <c r="R67" s="93"/>
      <c r="S67" s="94"/>
      <c r="T67" s="94">
        <v>-1</v>
      </c>
      <c r="U67" s="94"/>
      <c r="V67" s="93"/>
      <c r="W67" s="94"/>
      <c r="X67" s="94"/>
      <c r="Y67" s="94"/>
      <c r="Z67" s="94"/>
      <c r="AA67" s="94">
        <v>-1</v>
      </c>
      <c r="AB67" s="94"/>
      <c r="AC67" s="94"/>
      <c r="AD67" s="94"/>
      <c r="AE67" s="94"/>
      <c r="AF67" s="94"/>
      <c r="AG67" s="94"/>
      <c r="AH67" s="94"/>
      <c r="AI67" s="95"/>
      <c r="AJ67" s="95"/>
      <c r="AK67" s="94"/>
      <c r="AL67" s="94"/>
      <c r="AM67" s="94"/>
      <c r="AN67" s="94"/>
      <c r="AO67" s="94"/>
      <c r="AP67" s="94"/>
      <c r="AQ67" s="95"/>
      <c r="AR67" s="95"/>
      <c r="AS67" s="400"/>
      <c r="AT67" s="95"/>
      <c r="AU67" s="94"/>
      <c r="AV67" s="95"/>
      <c r="AW67" s="95"/>
      <c r="AX67" s="95"/>
      <c r="AY67" s="95"/>
      <c r="AZ67" s="94"/>
      <c r="BA67" s="94"/>
      <c r="BB67" s="95"/>
      <c r="BC67" s="95"/>
      <c r="BD67" s="94"/>
      <c r="BE67" s="94"/>
      <c r="BF67" s="94"/>
      <c r="BG67" s="94"/>
      <c r="BH67" s="94"/>
      <c r="BI67" s="94"/>
      <c r="BJ67" s="94"/>
      <c r="BK67" s="94"/>
      <c r="BL67" s="94"/>
      <c r="BM67" s="94"/>
      <c r="BN67" s="95"/>
      <c r="BO67" s="94"/>
      <c r="BP67" s="469"/>
      <c r="BQ67" s="403">
        <f t="shared" ca="1" si="26"/>
        <v>0</v>
      </c>
      <c r="BR67" s="403">
        <f t="shared" ca="1" si="26"/>
        <v>0</v>
      </c>
      <c r="BS67" s="403">
        <f t="shared" ca="1" si="26"/>
        <v>0</v>
      </c>
      <c r="BT67" s="403">
        <f t="shared" ca="1" si="26"/>
        <v>0</v>
      </c>
      <c r="BU67" s="403">
        <f t="shared" ca="1" si="26"/>
        <v>0</v>
      </c>
      <c r="BV67" s="403">
        <f t="shared" ca="1" si="26"/>
        <v>0</v>
      </c>
      <c r="BW67" s="403">
        <f t="shared" ca="1" si="26"/>
        <v>0</v>
      </c>
      <c r="BX67" s="403">
        <f t="shared" ca="1" si="26"/>
        <v>0</v>
      </c>
      <c r="BY67" s="403">
        <f t="shared" ca="1" si="26"/>
        <v>0</v>
      </c>
      <c r="BZ67" s="403">
        <f t="shared" ca="1" si="26"/>
        <v>0</v>
      </c>
      <c r="CA67" s="403">
        <f t="shared" ca="1" si="27"/>
        <v>0</v>
      </c>
      <c r="CB67" s="403">
        <f t="shared" ca="1" si="27"/>
        <v>0</v>
      </c>
      <c r="CC67" s="403">
        <f t="shared" ca="1" si="27"/>
        <v>0</v>
      </c>
      <c r="CD67" s="403">
        <f t="shared" ca="1" si="27"/>
        <v>0</v>
      </c>
      <c r="CE67" s="403">
        <f t="shared" ca="1" si="27"/>
        <v>0</v>
      </c>
      <c r="CF67" s="403">
        <f t="shared" ca="1" si="27"/>
        <v>0</v>
      </c>
      <c r="CG67" s="403">
        <f t="shared" ca="1" si="27"/>
        <v>0</v>
      </c>
      <c r="CH67" s="403">
        <f t="shared" ca="1" si="27"/>
        <v>0</v>
      </c>
      <c r="CI67" s="403">
        <f t="shared" ca="1" si="27"/>
        <v>0</v>
      </c>
      <c r="CJ67" s="403">
        <f t="shared" ca="1" si="27"/>
        <v>0</v>
      </c>
      <c r="CK67" s="403">
        <f t="shared" ca="1" si="28"/>
        <v>0</v>
      </c>
      <c r="CL67" s="403">
        <f t="shared" ca="1" si="28"/>
        <v>0</v>
      </c>
      <c r="CM67" s="403">
        <f t="shared" ca="1" si="28"/>
        <v>0</v>
      </c>
      <c r="CN67" s="403">
        <f t="shared" ca="1" si="28"/>
        <v>0</v>
      </c>
    </row>
    <row r="68" spans="1:92" ht="15" customHeight="1" x14ac:dyDescent="0.2">
      <c r="A68" s="103">
        <f>223.56/5</f>
        <v>44.712000000000003</v>
      </c>
      <c r="B68" s="104">
        <f t="shared" si="29"/>
        <v>0</v>
      </c>
      <c r="C68" s="112"/>
      <c r="D68" s="131"/>
      <c r="E68" s="165"/>
      <c r="F68" s="346"/>
      <c r="G68" s="166"/>
      <c r="H68" s="211"/>
      <c r="I68" s="166"/>
      <c r="J68" s="318">
        <f t="shared" ca="1" si="7"/>
        <v>-5</v>
      </c>
      <c r="K68" s="102"/>
      <c r="L68" s="91">
        <v>12</v>
      </c>
      <c r="M68" s="391">
        <f t="shared" si="8"/>
        <v>0</v>
      </c>
      <c r="N68" s="110"/>
      <c r="O68" s="93"/>
      <c r="P68" s="93"/>
      <c r="Q68" s="94">
        <v>10</v>
      </c>
      <c r="R68" s="93"/>
      <c r="S68" s="94"/>
      <c r="T68" s="94">
        <v>-5</v>
      </c>
      <c r="U68" s="94"/>
      <c r="V68" s="93"/>
      <c r="W68" s="94"/>
      <c r="X68" s="94"/>
      <c r="Y68" s="94"/>
      <c r="Z68" s="94"/>
      <c r="AA68" s="94"/>
      <c r="AB68" s="94"/>
      <c r="AC68" s="94"/>
      <c r="AD68" s="94"/>
      <c r="AE68" s="94"/>
      <c r="AF68" s="94"/>
      <c r="AG68" s="94"/>
      <c r="AH68" s="94"/>
      <c r="AI68" s="95"/>
      <c r="AJ68" s="95"/>
      <c r="AK68" s="94"/>
      <c r="AL68" s="94"/>
      <c r="AM68" s="94"/>
      <c r="AN68" s="94"/>
      <c r="AO68" s="94"/>
      <c r="AP68" s="94"/>
      <c r="AQ68" s="95"/>
      <c r="AR68" s="95"/>
      <c r="AS68" s="400">
        <v>10</v>
      </c>
      <c r="AT68" s="95"/>
      <c r="AU68" s="94"/>
      <c r="AV68" s="95"/>
      <c r="AW68" s="95"/>
      <c r="AX68" s="95"/>
      <c r="AY68" s="95"/>
      <c r="AZ68" s="94"/>
      <c r="BA68" s="94">
        <v>-5</v>
      </c>
      <c r="BB68" s="95"/>
      <c r="BC68" s="95"/>
      <c r="BD68" s="94"/>
      <c r="BE68" s="94"/>
      <c r="BF68" s="94"/>
      <c r="BG68" s="94"/>
      <c r="BH68" s="94"/>
      <c r="BI68" s="94"/>
      <c r="BJ68" s="94"/>
      <c r="BK68" s="94"/>
      <c r="BL68" s="94"/>
      <c r="BM68" s="94"/>
      <c r="BN68" s="95"/>
      <c r="BO68" s="94"/>
      <c r="BP68" s="469"/>
      <c r="BQ68" s="403">
        <f t="shared" ca="1" si="26"/>
        <v>0</v>
      </c>
      <c r="BR68" s="403">
        <f t="shared" ca="1" si="26"/>
        <v>0</v>
      </c>
      <c r="BS68" s="403">
        <f t="shared" ca="1" si="26"/>
        <v>0</v>
      </c>
      <c r="BT68" s="403">
        <f t="shared" ca="1" si="26"/>
        <v>0</v>
      </c>
      <c r="BU68" s="403">
        <f t="shared" ca="1" si="26"/>
        <v>0</v>
      </c>
      <c r="BV68" s="403">
        <f t="shared" ca="1" si="26"/>
        <v>0</v>
      </c>
      <c r="BW68" s="403">
        <f t="shared" ca="1" si="26"/>
        <v>0</v>
      </c>
      <c r="BX68" s="403">
        <f t="shared" ca="1" si="26"/>
        <v>0</v>
      </c>
      <c r="BY68" s="403">
        <f t="shared" ca="1" si="26"/>
        <v>0</v>
      </c>
      <c r="BZ68" s="403">
        <f t="shared" ca="1" si="26"/>
        <v>0</v>
      </c>
      <c r="CA68" s="403">
        <f t="shared" ca="1" si="27"/>
        <v>0</v>
      </c>
      <c r="CB68" s="403">
        <f t="shared" ca="1" si="27"/>
        <v>0</v>
      </c>
      <c r="CC68" s="403">
        <f t="shared" ca="1" si="27"/>
        <v>0</v>
      </c>
      <c r="CD68" s="403">
        <f t="shared" ca="1" si="27"/>
        <v>0</v>
      </c>
      <c r="CE68" s="403">
        <f t="shared" ca="1" si="27"/>
        <v>0</v>
      </c>
      <c r="CF68" s="403">
        <f t="shared" ca="1" si="27"/>
        <v>0</v>
      </c>
      <c r="CG68" s="403">
        <f t="shared" ca="1" si="27"/>
        <v>0</v>
      </c>
      <c r="CH68" s="403">
        <f t="shared" ca="1" si="27"/>
        <v>0</v>
      </c>
      <c r="CI68" s="403">
        <f t="shared" ca="1" si="27"/>
        <v>0</v>
      </c>
      <c r="CJ68" s="403">
        <f t="shared" ca="1" si="27"/>
        <v>0</v>
      </c>
      <c r="CK68" s="403">
        <f t="shared" ca="1" si="28"/>
        <v>0</v>
      </c>
      <c r="CL68" s="403">
        <f t="shared" ca="1" si="28"/>
        <v>0</v>
      </c>
      <c r="CM68" s="403">
        <f t="shared" ca="1" si="28"/>
        <v>0</v>
      </c>
      <c r="CN68" s="403">
        <f t="shared" ca="1" si="28"/>
        <v>0</v>
      </c>
    </row>
    <row r="69" spans="1:92" ht="15" customHeight="1" x14ac:dyDescent="0.2">
      <c r="A69" s="103">
        <v>49.06</v>
      </c>
      <c r="B69" s="104">
        <f t="shared" si="29"/>
        <v>0</v>
      </c>
      <c r="C69" s="112" t="s">
        <v>14</v>
      </c>
      <c r="D69" s="131"/>
      <c r="E69" s="167"/>
      <c r="F69" s="347"/>
      <c r="G69" s="168"/>
      <c r="H69" s="211"/>
      <c r="I69" s="168"/>
      <c r="J69" s="318">
        <f t="shared" ca="1" si="7"/>
        <v>0</v>
      </c>
      <c r="K69" s="102"/>
      <c r="L69" s="91">
        <v>4</v>
      </c>
      <c r="M69" s="391">
        <f t="shared" si="8"/>
        <v>0</v>
      </c>
      <c r="N69" s="110"/>
      <c r="O69" s="93"/>
      <c r="P69" s="93"/>
      <c r="Q69" s="94"/>
      <c r="R69" s="93"/>
      <c r="S69" s="94"/>
      <c r="T69" s="94"/>
      <c r="U69" s="94"/>
      <c r="V69" s="93"/>
      <c r="W69" s="94"/>
      <c r="X69" s="94"/>
      <c r="Y69" s="94"/>
      <c r="Z69" s="94"/>
      <c r="AA69" s="94"/>
      <c r="AB69" s="94"/>
      <c r="AC69" s="94"/>
      <c r="AD69" s="94"/>
      <c r="AE69" s="94"/>
      <c r="AF69" s="94"/>
      <c r="AG69" s="94"/>
      <c r="AH69" s="94"/>
      <c r="AI69" s="95"/>
      <c r="AJ69" s="95"/>
      <c r="AK69" s="94"/>
      <c r="AL69" s="94"/>
      <c r="AM69" s="94"/>
      <c r="AN69" s="94"/>
      <c r="AO69" s="94"/>
      <c r="AP69" s="94"/>
      <c r="AQ69" s="95"/>
      <c r="AR69" s="95"/>
      <c r="AS69" s="400"/>
      <c r="AT69" s="95"/>
      <c r="AU69" s="94"/>
      <c r="AV69" s="95"/>
      <c r="AW69" s="95"/>
      <c r="AX69" s="95"/>
      <c r="AY69" s="95"/>
      <c r="AZ69" s="94"/>
      <c r="BA69" s="94"/>
      <c r="BB69" s="95"/>
      <c r="BC69" s="95"/>
      <c r="BD69" s="94"/>
      <c r="BE69" s="94"/>
      <c r="BF69" s="94"/>
      <c r="BG69" s="94"/>
      <c r="BH69" s="94"/>
      <c r="BI69" s="94"/>
      <c r="BJ69" s="94"/>
      <c r="BK69" s="94"/>
      <c r="BL69" s="94"/>
      <c r="BM69" s="94"/>
      <c r="BN69" s="95">
        <v>-1</v>
      </c>
      <c r="BO69" s="94"/>
      <c r="BP69" s="469"/>
      <c r="BQ69" s="403">
        <f t="shared" ca="1" si="26"/>
        <v>0</v>
      </c>
      <c r="BR69" s="403">
        <f t="shared" ca="1" si="26"/>
        <v>0</v>
      </c>
      <c r="BS69" s="403">
        <f t="shared" ca="1" si="26"/>
        <v>0</v>
      </c>
      <c r="BT69" s="403">
        <f t="shared" ca="1" si="26"/>
        <v>0</v>
      </c>
      <c r="BU69" s="403">
        <f t="shared" ca="1" si="26"/>
        <v>0</v>
      </c>
      <c r="BV69" s="403">
        <f t="shared" ca="1" si="26"/>
        <v>0</v>
      </c>
      <c r="BW69" s="403">
        <f t="shared" ca="1" si="26"/>
        <v>0</v>
      </c>
      <c r="BX69" s="403">
        <f t="shared" ca="1" si="26"/>
        <v>0</v>
      </c>
      <c r="BY69" s="403">
        <f t="shared" ca="1" si="26"/>
        <v>0</v>
      </c>
      <c r="BZ69" s="403">
        <f t="shared" ca="1" si="26"/>
        <v>0</v>
      </c>
      <c r="CA69" s="403">
        <f t="shared" ca="1" si="27"/>
        <v>0</v>
      </c>
      <c r="CB69" s="403">
        <f t="shared" ca="1" si="27"/>
        <v>0</v>
      </c>
      <c r="CC69" s="403">
        <f t="shared" ca="1" si="27"/>
        <v>0</v>
      </c>
      <c r="CD69" s="403">
        <f t="shared" ca="1" si="27"/>
        <v>0</v>
      </c>
      <c r="CE69" s="403">
        <f t="shared" ca="1" si="27"/>
        <v>0</v>
      </c>
      <c r="CF69" s="403">
        <f t="shared" ca="1" si="27"/>
        <v>0</v>
      </c>
      <c r="CG69" s="403">
        <f t="shared" ca="1" si="27"/>
        <v>0</v>
      </c>
      <c r="CH69" s="403">
        <f t="shared" ca="1" si="27"/>
        <v>0</v>
      </c>
      <c r="CI69" s="403">
        <f t="shared" ca="1" si="27"/>
        <v>0</v>
      </c>
      <c r="CJ69" s="403">
        <f t="shared" ca="1" si="27"/>
        <v>0</v>
      </c>
      <c r="CK69" s="403">
        <f t="shared" ca="1" si="28"/>
        <v>0</v>
      </c>
      <c r="CL69" s="403">
        <f t="shared" ca="1" si="28"/>
        <v>0</v>
      </c>
      <c r="CM69" s="403">
        <f t="shared" ca="1" si="28"/>
        <v>0</v>
      </c>
      <c r="CN69" s="403">
        <f t="shared" ca="1" si="28"/>
        <v>0</v>
      </c>
    </row>
    <row r="70" spans="1:92" ht="15" customHeight="1" x14ac:dyDescent="0.2">
      <c r="A70" s="103">
        <v>49.06</v>
      </c>
      <c r="B70" s="104">
        <f t="shared" si="29"/>
        <v>0</v>
      </c>
      <c r="C70" s="112" t="s">
        <v>14</v>
      </c>
      <c r="D70" s="131"/>
      <c r="E70" s="167"/>
      <c r="F70" s="347"/>
      <c r="G70" s="168"/>
      <c r="H70" s="211"/>
      <c r="I70" s="168"/>
      <c r="J70" s="318">
        <f t="shared" ca="1" si="7"/>
        <v>0</v>
      </c>
      <c r="K70" s="102"/>
      <c r="L70" s="91">
        <v>5</v>
      </c>
      <c r="M70" s="391">
        <f t="shared" si="8"/>
        <v>0</v>
      </c>
      <c r="N70" s="110"/>
      <c r="O70" s="93"/>
      <c r="P70" s="93"/>
      <c r="Q70" s="94"/>
      <c r="R70" s="93"/>
      <c r="S70" s="94"/>
      <c r="T70" s="94"/>
      <c r="U70" s="94"/>
      <c r="V70" s="93"/>
      <c r="W70" s="94"/>
      <c r="X70" s="94"/>
      <c r="Y70" s="94"/>
      <c r="Z70" s="94"/>
      <c r="AA70" s="94"/>
      <c r="AB70" s="94"/>
      <c r="AC70" s="94"/>
      <c r="AD70" s="94"/>
      <c r="AE70" s="94"/>
      <c r="AF70" s="94"/>
      <c r="AG70" s="94"/>
      <c r="AH70" s="94"/>
      <c r="AI70" s="95"/>
      <c r="AJ70" s="95"/>
      <c r="AK70" s="94"/>
      <c r="AL70" s="94"/>
      <c r="AM70" s="94"/>
      <c r="AN70" s="94"/>
      <c r="AO70" s="94"/>
      <c r="AP70" s="94"/>
      <c r="AQ70" s="95"/>
      <c r="AR70" s="95"/>
      <c r="AS70" s="400"/>
      <c r="AT70" s="95"/>
      <c r="AU70" s="94"/>
      <c r="AV70" s="95"/>
      <c r="AW70" s="95"/>
      <c r="AX70" s="95"/>
      <c r="AY70" s="95"/>
      <c r="AZ70" s="94"/>
      <c r="BA70" s="94"/>
      <c r="BB70" s="95"/>
      <c r="BC70" s="95"/>
      <c r="BD70" s="94"/>
      <c r="BE70" s="94"/>
      <c r="BF70" s="94"/>
      <c r="BG70" s="94"/>
      <c r="BH70" s="94"/>
      <c r="BI70" s="94"/>
      <c r="BJ70" s="94"/>
      <c r="BK70" s="94"/>
      <c r="BL70" s="94"/>
      <c r="BM70" s="94"/>
      <c r="BN70" s="95">
        <v>-1</v>
      </c>
      <c r="BO70" s="94"/>
      <c r="BP70" s="469"/>
      <c r="BQ70" s="403">
        <f t="shared" ca="1" si="26"/>
        <v>0</v>
      </c>
      <c r="BR70" s="403">
        <f t="shared" ca="1" si="26"/>
        <v>0</v>
      </c>
      <c r="BS70" s="403">
        <f t="shared" ca="1" si="26"/>
        <v>0</v>
      </c>
      <c r="BT70" s="403">
        <f t="shared" ca="1" si="26"/>
        <v>0</v>
      </c>
      <c r="BU70" s="403">
        <f t="shared" ca="1" si="26"/>
        <v>0</v>
      </c>
      <c r="BV70" s="403">
        <f t="shared" ca="1" si="26"/>
        <v>0</v>
      </c>
      <c r="BW70" s="403">
        <f t="shared" ca="1" si="26"/>
        <v>0</v>
      </c>
      <c r="BX70" s="403">
        <f t="shared" ca="1" si="26"/>
        <v>0</v>
      </c>
      <c r="BY70" s="403">
        <f t="shared" ca="1" si="26"/>
        <v>0</v>
      </c>
      <c r="BZ70" s="403">
        <f t="shared" ca="1" si="26"/>
        <v>0</v>
      </c>
      <c r="CA70" s="403">
        <f t="shared" ca="1" si="27"/>
        <v>0</v>
      </c>
      <c r="CB70" s="403">
        <f t="shared" ca="1" si="27"/>
        <v>0</v>
      </c>
      <c r="CC70" s="403">
        <f t="shared" ca="1" si="27"/>
        <v>0</v>
      </c>
      <c r="CD70" s="403">
        <f t="shared" ca="1" si="27"/>
        <v>0</v>
      </c>
      <c r="CE70" s="403">
        <f t="shared" ca="1" si="27"/>
        <v>0</v>
      </c>
      <c r="CF70" s="403">
        <f t="shared" ca="1" si="27"/>
        <v>0</v>
      </c>
      <c r="CG70" s="403">
        <f t="shared" ca="1" si="27"/>
        <v>0</v>
      </c>
      <c r="CH70" s="403">
        <f t="shared" ca="1" si="27"/>
        <v>0</v>
      </c>
      <c r="CI70" s="403">
        <f t="shared" ca="1" si="27"/>
        <v>0</v>
      </c>
      <c r="CJ70" s="403">
        <f t="shared" ca="1" si="27"/>
        <v>0</v>
      </c>
      <c r="CK70" s="403">
        <f t="shared" ca="1" si="28"/>
        <v>0</v>
      </c>
      <c r="CL70" s="403">
        <f t="shared" ca="1" si="28"/>
        <v>0</v>
      </c>
      <c r="CM70" s="403">
        <f t="shared" ca="1" si="28"/>
        <v>0</v>
      </c>
      <c r="CN70" s="403">
        <f t="shared" ca="1" si="28"/>
        <v>0</v>
      </c>
    </row>
    <row r="71" spans="1:92" ht="15" customHeight="1" x14ac:dyDescent="0.2">
      <c r="A71" s="103">
        <v>49.06</v>
      </c>
      <c r="B71" s="104">
        <f t="shared" si="29"/>
        <v>0</v>
      </c>
      <c r="C71" s="112" t="s">
        <v>14</v>
      </c>
      <c r="D71" s="131"/>
      <c r="E71" s="167"/>
      <c r="F71" s="347"/>
      <c r="G71" s="168"/>
      <c r="H71" s="211"/>
      <c r="I71" s="168"/>
      <c r="J71" s="318">
        <f t="shared" ca="1" si="7"/>
        <v>0</v>
      </c>
      <c r="K71" s="102"/>
      <c r="L71" s="91">
        <v>5</v>
      </c>
      <c r="M71" s="391">
        <f t="shared" si="8"/>
        <v>0</v>
      </c>
      <c r="N71" s="110"/>
      <c r="O71" s="93"/>
      <c r="P71" s="93"/>
      <c r="Q71" s="94"/>
      <c r="R71" s="93"/>
      <c r="S71" s="94"/>
      <c r="T71" s="94"/>
      <c r="U71" s="94"/>
      <c r="V71" s="93"/>
      <c r="W71" s="94"/>
      <c r="X71" s="94"/>
      <c r="Y71" s="94"/>
      <c r="Z71" s="94"/>
      <c r="AA71" s="94"/>
      <c r="AB71" s="94"/>
      <c r="AC71" s="94"/>
      <c r="AD71" s="94"/>
      <c r="AE71" s="94"/>
      <c r="AF71" s="94"/>
      <c r="AG71" s="94"/>
      <c r="AH71" s="94"/>
      <c r="AI71" s="95"/>
      <c r="AJ71" s="95"/>
      <c r="AK71" s="94"/>
      <c r="AL71" s="94"/>
      <c r="AM71" s="94"/>
      <c r="AN71" s="94"/>
      <c r="AO71" s="94"/>
      <c r="AP71" s="94"/>
      <c r="AQ71" s="95"/>
      <c r="AR71" s="95"/>
      <c r="AS71" s="400"/>
      <c r="AT71" s="95"/>
      <c r="AU71" s="94"/>
      <c r="AV71" s="95"/>
      <c r="AW71" s="95"/>
      <c r="AX71" s="95"/>
      <c r="AY71" s="95"/>
      <c r="AZ71" s="94"/>
      <c r="BA71" s="94"/>
      <c r="BB71" s="95"/>
      <c r="BC71" s="95"/>
      <c r="BD71" s="94"/>
      <c r="BE71" s="94"/>
      <c r="BF71" s="94"/>
      <c r="BG71" s="94"/>
      <c r="BH71" s="94"/>
      <c r="BI71" s="94"/>
      <c r="BJ71" s="94"/>
      <c r="BK71" s="94"/>
      <c r="BL71" s="94"/>
      <c r="BM71" s="94"/>
      <c r="BN71" s="95">
        <v>-1</v>
      </c>
      <c r="BO71" s="94"/>
      <c r="BP71" s="469"/>
      <c r="BQ71" s="403">
        <f t="shared" ca="1" si="26"/>
        <v>0</v>
      </c>
      <c r="BR71" s="403">
        <f t="shared" ca="1" si="26"/>
        <v>0</v>
      </c>
      <c r="BS71" s="403">
        <f t="shared" ca="1" si="26"/>
        <v>0</v>
      </c>
      <c r="BT71" s="403">
        <f t="shared" ca="1" si="26"/>
        <v>0</v>
      </c>
      <c r="BU71" s="403">
        <f t="shared" ca="1" si="26"/>
        <v>0</v>
      </c>
      <c r="BV71" s="403">
        <f t="shared" ca="1" si="26"/>
        <v>0</v>
      </c>
      <c r="BW71" s="403">
        <f t="shared" ca="1" si="26"/>
        <v>0</v>
      </c>
      <c r="BX71" s="403">
        <f t="shared" ca="1" si="26"/>
        <v>0</v>
      </c>
      <c r="BY71" s="403">
        <f t="shared" ca="1" si="26"/>
        <v>0</v>
      </c>
      <c r="BZ71" s="403">
        <f t="shared" ca="1" si="26"/>
        <v>0</v>
      </c>
      <c r="CA71" s="403">
        <f t="shared" ca="1" si="27"/>
        <v>0</v>
      </c>
      <c r="CB71" s="403">
        <f t="shared" ca="1" si="27"/>
        <v>0</v>
      </c>
      <c r="CC71" s="403">
        <f t="shared" ca="1" si="27"/>
        <v>0</v>
      </c>
      <c r="CD71" s="403">
        <f t="shared" ca="1" si="27"/>
        <v>0</v>
      </c>
      <c r="CE71" s="403">
        <f t="shared" ca="1" si="27"/>
        <v>0</v>
      </c>
      <c r="CF71" s="403">
        <f t="shared" ca="1" si="27"/>
        <v>0</v>
      </c>
      <c r="CG71" s="403">
        <f t="shared" ca="1" si="27"/>
        <v>0</v>
      </c>
      <c r="CH71" s="403">
        <f t="shared" ca="1" si="27"/>
        <v>0</v>
      </c>
      <c r="CI71" s="403">
        <f t="shared" ca="1" si="27"/>
        <v>0</v>
      </c>
      <c r="CJ71" s="403">
        <f t="shared" ca="1" si="27"/>
        <v>0</v>
      </c>
      <c r="CK71" s="403">
        <f t="shared" ca="1" si="28"/>
        <v>0</v>
      </c>
      <c r="CL71" s="403">
        <f t="shared" ca="1" si="28"/>
        <v>0</v>
      </c>
      <c r="CM71" s="403">
        <f t="shared" ca="1" si="28"/>
        <v>0</v>
      </c>
      <c r="CN71" s="403">
        <f t="shared" ca="1" si="28"/>
        <v>0</v>
      </c>
    </row>
    <row r="72" spans="1:92" ht="15" customHeight="1" x14ac:dyDescent="0.2">
      <c r="A72" s="103">
        <v>110.03</v>
      </c>
      <c r="B72" s="104">
        <f t="shared" si="29"/>
        <v>0</v>
      </c>
      <c r="C72" s="112"/>
      <c r="D72" s="131"/>
      <c r="E72" s="167"/>
      <c r="F72" s="347"/>
      <c r="G72" s="168"/>
      <c r="H72" s="211"/>
      <c r="I72" s="168"/>
      <c r="J72" s="318">
        <f t="shared" ca="1" si="7"/>
        <v>0</v>
      </c>
      <c r="K72" s="102"/>
      <c r="L72" s="91">
        <v>0</v>
      </c>
      <c r="M72" s="391">
        <f t="shared" si="8"/>
        <v>0</v>
      </c>
      <c r="N72" s="110"/>
      <c r="O72" s="93"/>
      <c r="P72" s="93"/>
      <c r="Q72" s="94"/>
      <c r="R72" s="93"/>
      <c r="S72" s="94"/>
      <c r="T72" s="94"/>
      <c r="U72" s="94"/>
      <c r="V72" s="93"/>
      <c r="W72" s="94"/>
      <c r="X72" s="94"/>
      <c r="Y72" s="94"/>
      <c r="Z72" s="94"/>
      <c r="AA72" s="94"/>
      <c r="AB72" s="94"/>
      <c r="AC72" s="94"/>
      <c r="AD72" s="94"/>
      <c r="AE72" s="94"/>
      <c r="AF72" s="94"/>
      <c r="AG72" s="94"/>
      <c r="AH72" s="94"/>
      <c r="AI72" s="95"/>
      <c r="AJ72" s="95"/>
      <c r="AK72" s="94"/>
      <c r="AL72" s="94"/>
      <c r="AM72" s="94"/>
      <c r="AN72" s="94"/>
      <c r="AO72" s="94"/>
      <c r="AP72" s="94"/>
      <c r="AQ72" s="95"/>
      <c r="AR72" s="95"/>
      <c r="AS72" s="400"/>
      <c r="AT72" s="95"/>
      <c r="AU72" s="94"/>
      <c r="AV72" s="95"/>
      <c r="AW72" s="95"/>
      <c r="AX72" s="95"/>
      <c r="AY72" s="95"/>
      <c r="AZ72" s="94"/>
      <c r="BA72" s="94"/>
      <c r="BB72" s="95"/>
      <c r="BC72" s="95"/>
      <c r="BD72" s="94"/>
      <c r="BE72" s="94"/>
      <c r="BF72" s="94"/>
      <c r="BG72" s="94"/>
      <c r="BH72" s="94"/>
      <c r="BI72" s="94"/>
      <c r="BJ72" s="94"/>
      <c r="BK72" s="94"/>
      <c r="BL72" s="94"/>
      <c r="BM72" s="94"/>
      <c r="BN72" s="95"/>
      <c r="BO72" s="94"/>
      <c r="BP72" s="469"/>
      <c r="BQ72" s="403">
        <f t="shared" ca="1" si="26"/>
        <v>0</v>
      </c>
      <c r="BR72" s="403">
        <f t="shared" ca="1" si="26"/>
        <v>0</v>
      </c>
      <c r="BS72" s="403">
        <f t="shared" ca="1" si="26"/>
        <v>0</v>
      </c>
      <c r="BT72" s="403">
        <f t="shared" ca="1" si="26"/>
        <v>0</v>
      </c>
      <c r="BU72" s="403">
        <f t="shared" ca="1" si="26"/>
        <v>0</v>
      </c>
      <c r="BV72" s="403">
        <f t="shared" ca="1" si="26"/>
        <v>0</v>
      </c>
      <c r="BW72" s="403">
        <f t="shared" ca="1" si="26"/>
        <v>0</v>
      </c>
      <c r="BX72" s="403">
        <f t="shared" ca="1" si="26"/>
        <v>0</v>
      </c>
      <c r="BY72" s="403">
        <f t="shared" ca="1" si="26"/>
        <v>0</v>
      </c>
      <c r="BZ72" s="403">
        <f t="shared" ca="1" si="26"/>
        <v>0</v>
      </c>
      <c r="CA72" s="403">
        <f t="shared" ca="1" si="27"/>
        <v>0</v>
      </c>
      <c r="CB72" s="403">
        <f t="shared" ca="1" si="27"/>
        <v>0</v>
      </c>
      <c r="CC72" s="403">
        <f t="shared" ca="1" si="27"/>
        <v>0</v>
      </c>
      <c r="CD72" s="403">
        <f t="shared" ca="1" si="27"/>
        <v>0</v>
      </c>
      <c r="CE72" s="403">
        <f t="shared" ca="1" si="27"/>
        <v>0</v>
      </c>
      <c r="CF72" s="403">
        <f t="shared" ca="1" si="27"/>
        <v>0</v>
      </c>
      <c r="CG72" s="403">
        <f t="shared" ca="1" si="27"/>
        <v>0</v>
      </c>
      <c r="CH72" s="403">
        <f t="shared" ca="1" si="27"/>
        <v>0</v>
      </c>
      <c r="CI72" s="403">
        <f t="shared" ca="1" si="27"/>
        <v>0</v>
      </c>
      <c r="CJ72" s="403">
        <f t="shared" ca="1" si="27"/>
        <v>0</v>
      </c>
      <c r="CK72" s="403">
        <f t="shared" ca="1" si="28"/>
        <v>0</v>
      </c>
      <c r="CL72" s="403">
        <f t="shared" ca="1" si="28"/>
        <v>0</v>
      </c>
      <c r="CM72" s="403">
        <f t="shared" ca="1" si="28"/>
        <v>0</v>
      </c>
      <c r="CN72" s="403">
        <f t="shared" ca="1" si="28"/>
        <v>0</v>
      </c>
    </row>
    <row r="73" spans="1:92" ht="15" customHeight="1" x14ac:dyDescent="0.2">
      <c r="A73" s="103">
        <v>36.64</v>
      </c>
      <c r="B73" s="104">
        <f t="shared" si="29"/>
        <v>0</v>
      </c>
      <c r="C73" s="112"/>
      <c r="D73" s="131"/>
      <c r="E73" s="167"/>
      <c r="F73" s="347"/>
      <c r="G73" s="168"/>
      <c r="H73" s="211"/>
      <c r="I73" s="168"/>
      <c r="J73" s="318">
        <f t="shared" ca="1" si="7"/>
        <v>0</v>
      </c>
      <c r="K73" s="97"/>
      <c r="L73" s="91">
        <v>40</v>
      </c>
      <c r="M73" s="391">
        <f t="shared" si="8"/>
        <v>0</v>
      </c>
      <c r="N73" s="110"/>
      <c r="O73" s="93"/>
      <c r="P73" s="93"/>
      <c r="Q73" s="94"/>
      <c r="R73" s="93"/>
      <c r="S73" s="94"/>
      <c r="T73" s="94"/>
      <c r="U73" s="94"/>
      <c r="V73" s="93"/>
      <c r="W73" s="94"/>
      <c r="X73" s="94"/>
      <c r="Y73" s="94"/>
      <c r="Z73" s="94"/>
      <c r="AA73" s="94"/>
      <c r="AB73" s="94"/>
      <c r="AC73" s="94"/>
      <c r="AD73" s="94"/>
      <c r="AE73" s="94"/>
      <c r="AF73" s="94"/>
      <c r="AG73" s="94"/>
      <c r="AH73" s="94"/>
      <c r="AI73" s="95"/>
      <c r="AJ73" s="95"/>
      <c r="AK73" s="94"/>
      <c r="AL73" s="94"/>
      <c r="AM73" s="94"/>
      <c r="AN73" s="94"/>
      <c r="AO73" s="94"/>
      <c r="AP73" s="94"/>
      <c r="AQ73" s="95"/>
      <c r="AR73" s="95"/>
      <c r="AS73" s="400"/>
      <c r="AT73" s="95"/>
      <c r="AU73" s="94"/>
      <c r="AV73" s="95"/>
      <c r="AW73" s="95"/>
      <c r="AX73" s="95"/>
      <c r="AY73" s="95"/>
      <c r="AZ73" s="94"/>
      <c r="BA73" s="94"/>
      <c r="BB73" s="95"/>
      <c r="BC73" s="95"/>
      <c r="BD73" s="94"/>
      <c r="BE73" s="94"/>
      <c r="BF73" s="94"/>
      <c r="BG73" s="94"/>
      <c r="BH73" s="94"/>
      <c r="BI73" s="94"/>
      <c r="BJ73" s="94"/>
      <c r="BK73" s="94"/>
      <c r="BL73" s="94"/>
      <c r="BM73" s="94"/>
      <c r="BN73" s="95"/>
      <c r="BO73" s="94"/>
      <c r="BP73" s="469"/>
      <c r="BQ73" s="403">
        <f t="shared" ca="1" si="26"/>
        <v>0</v>
      </c>
      <c r="BR73" s="403">
        <f t="shared" ca="1" si="26"/>
        <v>0</v>
      </c>
      <c r="BS73" s="403">
        <f t="shared" ca="1" si="26"/>
        <v>0</v>
      </c>
      <c r="BT73" s="403">
        <f t="shared" ca="1" si="26"/>
        <v>0</v>
      </c>
      <c r="BU73" s="403">
        <f t="shared" ca="1" si="26"/>
        <v>0</v>
      </c>
      <c r="BV73" s="403">
        <f t="shared" ca="1" si="26"/>
        <v>0</v>
      </c>
      <c r="BW73" s="403">
        <f t="shared" ca="1" si="26"/>
        <v>0</v>
      </c>
      <c r="BX73" s="403">
        <f t="shared" ca="1" si="26"/>
        <v>0</v>
      </c>
      <c r="BY73" s="403">
        <f t="shared" ca="1" si="26"/>
        <v>0</v>
      </c>
      <c r="BZ73" s="403">
        <f t="shared" ca="1" si="26"/>
        <v>0</v>
      </c>
      <c r="CA73" s="403">
        <f t="shared" ca="1" si="27"/>
        <v>0</v>
      </c>
      <c r="CB73" s="403">
        <f t="shared" ca="1" si="27"/>
        <v>0</v>
      </c>
      <c r="CC73" s="403">
        <f t="shared" ca="1" si="27"/>
        <v>0</v>
      </c>
      <c r="CD73" s="403">
        <f t="shared" ca="1" si="27"/>
        <v>0</v>
      </c>
      <c r="CE73" s="403">
        <f t="shared" ca="1" si="27"/>
        <v>0</v>
      </c>
      <c r="CF73" s="403">
        <f t="shared" ca="1" si="27"/>
        <v>0</v>
      </c>
      <c r="CG73" s="403">
        <f t="shared" ca="1" si="27"/>
        <v>0</v>
      </c>
      <c r="CH73" s="403">
        <f t="shared" ca="1" si="27"/>
        <v>0</v>
      </c>
      <c r="CI73" s="403">
        <f t="shared" ca="1" si="27"/>
        <v>0</v>
      </c>
      <c r="CJ73" s="403">
        <f t="shared" ca="1" si="27"/>
        <v>0</v>
      </c>
      <c r="CK73" s="403">
        <f t="shared" ca="1" si="28"/>
        <v>0</v>
      </c>
      <c r="CL73" s="403">
        <f t="shared" ca="1" si="28"/>
        <v>0</v>
      </c>
      <c r="CM73" s="403">
        <f t="shared" ca="1" si="28"/>
        <v>0</v>
      </c>
      <c r="CN73" s="403">
        <f t="shared" ca="1" si="28"/>
        <v>0</v>
      </c>
    </row>
    <row r="74" spans="1:92" ht="15" customHeight="1" x14ac:dyDescent="0.2">
      <c r="A74" s="103">
        <v>59.62</v>
      </c>
      <c r="B74" s="104">
        <f t="shared" si="29"/>
        <v>0</v>
      </c>
      <c r="C74" s="112"/>
      <c r="D74" s="131"/>
      <c r="E74" s="169"/>
      <c r="F74" s="348"/>
      <c r="G74" s="170"/>
      <c r="H74" s="211"/>
      <c r="I74" s="170"/>
      <c r="J74" s="318">
        <f t="shared" ca="1" si="7"/>
        <v>0</v>
      </c>
      <c r="K74" s="97"/>
      <c r="L74" s="91">
        <v>30</v>
      </c>
      <c r="M74" s="391">
        <f t="shared" si="8"/>
        <v>0</v>
      </c>
      <c r="N74" s="110"/>
      <c r="O74" s="93"/>
      <c r="P74" s="93"/>
      <c r="Q74" s="94"/>
      <c r="R74" s="93"/>
      <c r="S74" s="94"/>
      <c r="T74" s="94"/>
      <c r="U74" s="94"/>
      <c r="V74" s="93"/>
      <c r="W74" s="94"/>
      <c r="X74" s="94"/>
      <c r="Y74" s="94"/>
      <c r="Z74" s="94"/>
      <c r="AA74" s="94"/>
      <c r="AB74" s="94"/>
      <c r="AC74" s="94"/>
      <c r="AD74" s="94"/>
      <c r="AE74" s="94"/>
      <c r="AF74" s="94"/>
      <c r="AG74" s="94"/>
      <c r="AH74" s="94"/>
      <c r="AI74" s="95"/>
      <c r="AJ74" s="95"/>
      <c r="AK74" s="94"/>
      <c r="AL74" s="94"/>
      <c r="AM74" s="94"/>
      <c r="AN74" s="94"/>
      <c r="AO74" s="94"/>
      <c r="AP74" s="94"/>
      <c r="AQ74" s="95"/>
      <c r="AR74" s="95"/>
      <c r="AS74" s="400"/>
      <c r="AT74" s="95"/>
      <c r="AU74" s="94"/>
      <c r="AV74" s="95"/>
      <c r="AW74" s="95"/>
      <c r="AX74" s="95"/>
      <c r="AY74" s="95"/>
      <c r="AZ74" s="94"/>
      <c r="BA74" s="94"/>
      <c r="BB74" s="95"/>
      <c r="BC74" s="95"/>
      <c r="BD74" s="94"/>
      <c r="BE74" s="94"/>
      <c r="BF74" s="94"/>
      <c r="BG74" s="94"/>
      <c r="BH74" s="94"/>
      <c r="BI74" s="94"/>
      <c r="BJ74" s="94"/>
      <c r="BK74" s="94"/>
      <c r="BL74" s="94"/>
      <c r="BM74" s="94"/>
      <c r="BN74" s="95"/>
      <c r="BO74" s="94"/>
      <c r="BP74" s="469"/>
      <c r="BQ74" s="403">
        <f t="shared" ref="BQ74:BZ83" ca="1" si="30">-1*SUMIFS(stock_bruts_qte,stock_bruts_ref,$E74,stock_bruts_date,BQ$10)</f>
        <v>0</v>
      </c>
      <c r="BR74" s="403">
        <f t="shared" ca="1" si="30"/>
        <v>0</v>
      </c>
      <c r="BS74" s="403">
        <f t="shared" ca="1" si="30"/>
        <v>0</v>
      </c>
      <c r="BT74" s="403">
        <f t="shared" ca="1" si="30"/>
        <v>0</v>
      </c>
      <c r="BU74" s="403">
        <f t="shared" ca="1" si="30"/>
        <v>0</v>
      </c>
      <c r="BV74" s="403">
        <f t="shared" ca="1" si="30"/>
        <v>0</v>
      </c>
      <c r="BW74" s="403">
        <f t="shared" ca="1" si="30"/>
        <v>0</v>
      </c>
      <c r="BX74" s="403">
        <f t="shared" ca="1" si="30"/>
        <v>0</v>
      </c>
      <c r="BY74" s="403">
        <f t="shared" ca="1" si="30"/>
        <v>0</v>
      </c>
      <c r="BZ74" s="403">
        <f t="shared" ca="1" si="30"/>
        <v>0</v>
      </c>
      <c r="CA74" s="403">
        <f t="shared" ref="CA74:CJ83" ca="1" si="31">-1*SUMIFS(stock_bruts_qte,stock_bruts_ref,$E74,stock_bruts_date,CA$10)</f>
        <v>0</v>
      </c>
      <c r="CB74" s="403">
        <f t="shared" ca="1" si="31"/>
        <v>0</v>
      </c>
      <c r="CC74" s="403">
        <f t="shared" ca="1" si="31"/>
        <v>0</v>
      </c>
      <c r="CD74" s="403">
        <f t="shared" ca="1" si="31"/>
        <v>0</v>
      </c>
      <c r="CE74" s="403">
        <f t="shared" ca="1" si="31"/>
        <v>0</v>
      </c>
      <c r="CF74" s="403">
        <f t="shared" ca="1" si="31"/>
        <v>0</v>
      </c>
      <c r="CG74" s="403">
        <f t="shared" ca="1" si="31"/>
        <v>0</v>
      </c>
      <c r="CH74" s="403">
        <f t="shared" ca="1" si="31"/>
        <v>0</v>
      </c>
      <c r="CI74" s="403">
        <f t="shared" ca="1" si="31"/>
        <v>0</v>
      </c>
      <c r="CJ74" s="403">
        <f t="shared" ca="1" si="31"/>
        <v>0</v>
      </c>
      <c r="CK74" s="403">
        <f t="shared" ref="CK74:CN83" ca="1" si="32">-1*SUMIFS(stock_bruts_qte,stock_bruts_ref,$E74,stock_bruts_date,CK$10)</f>
        <v>0</v>
      </c>
      <c r="CL74" s="403">
        <f t="shared" ca="1" si="32"/>
        <v>0</v>
      </c>
      <c r="CM74" s="403">
        <f t="shared" ca="1" si="32"/>
        <v>0</v>
      </c>
      <c r="CN74" s="403">
        <f t="shared" ca="1" si="32"/>
        <v>0</v>
      </c>
    </row>
    <row r="75" spans="1:92" ht="15" customHeight="1" x14ac:dyDescent="0.2">
      <c r="A75" s="103">
        <v>57.6</v>
      </c>
      <c r="B75" s="104">
        <f t="shared" si="29"/>
        <v>0</v>
      </c>
      <c r="C75" s="112"/>
      <c r="D75" s="131"/>
      <c r="E75" s="169"/>
      <c r="F75" s="348"/>
      <c r="G75" s="170"/>
      <c r="H75" s="211"/>
      <c r="I75" s="170"/>
      <c r="J75" s="318">
        <f t="shared" ca="1" si="7"/>
        <v>0</v>
      </c>
      <c r="K75" s="102"/>
      <c r="L75" s="91">
        <v>0</v>
      </c>
      <c r="M75" s="391">
        <f t="shared" si="8"/>
        <v>0</v>
      </c>
      <c r="N75" s="110"/>
      <c r="O75" s="93"/>
      <c r="P75" s="93"/>
      <c r="Q75" s="94"/>
      <c r="R75" s="93"/>
      <c r="S75" s="94"/>
      <c r="T75" s="94"/>
      <c r="U75" s="94"/>
      <c r="V75" s="93"/>
      <c r="W75" s="94"/>
      <c r="X75" s="94"/>
      <c r="Y75" s="94"/>
      <c r="Z75" s="94"/>
      <c r="AA75" s="94"/>
      <c r="AB75" s="94">
        <v>-30</v>
      </c>
      <c r="AC75" s="94"/>
      <c r="AD75" s="94"/>
      <c r="AE75" s="94"/>
      <c r="AF75" s="94"/>
      <c r="AG75" s="94"/>
      <c r="AH75" s="94"/>
      <c r="AI75" s="95"/>
      <c r="AJ75" s="95"/>
      <c r="AK75" s="94"/>
      <c r="AL75" s="94"/>
      <c r="AM75" s="94"/>
      <c r="AN75" s="94"/>
      <c r="AO75" s="94"/>
      <c r="AP75" s="94"/>
      <c r="AQ75" s="95"/>
      <c r="AR75" s="95"/>
      <c r="AS75" s="400"/>
      <c r="AT75" s="95"/>
      <c r="AU75" s="94"/>
      <c r="AV75" s="95"/>
      <c r="AW75" s="95"/>
      <c r="AX75" s="95"/>
      <c r="AY75" s="95"/>
      <c r="AZ75" s="94"/>
      <c r="BA75" s="94"/>
      <c r="BB75" s="95"/>
      <c r="BC75" s="95"/>
      <c r="BD75" s="94"/>
      <c r="BE75" s="94"/>
      <c r="BF75" s="94"/>
      <c r="BG75" s="94"/>
      <c r="BH75" s="94"/>
      <c r="BI75" s="94"/>
      <c r="BJ75" s="94"/>
      <c r="BK75" s="94"/>
      <c r="BL75" s="94"/>
      <c r="BM75" s="94"/>
      <c r="BN75" s="95"/>
      <c r="BO75" s="94"/>
      <c r="BP75" s="469"/>
      <c r="BQ75" s="403">
        <f t="shared" ca="1" si="30"/>
        <v>0</v>
      </c>
      <c r="BR75" s="403">
        <f t="shared" ca="1" si="30"/>
        <v>0</v>
      </c>
      <c r="BS75" s="403">
        <f t="shared" ca="1" si="30"/>
        <v>0</v>
      </c>
      <c r="BT75" s="403">
        <f t="shared" ca="1" si="30"/>
        <v>0</v>
      </c>
      <c r="BU75" s="403">
        <f t="shared" ca="1" si="30"/>
        <v>0</v>
      </c>
      <c r="BV75" s="403">
        <f t="shared" ca="1" si="30"/>
        <v>0</v>
      </c>
      <c r="BW75" s="403">
        <f t="shared" ca="1" si="30"/>
        <v>0</v>
      </c>
      <c r="BX75" s="403">
        <f t="shared" ca="1" si="30"/>
        <v>0</v>
      </c>
      <c r="BY75" s="403">
        <f t="shared" ca="1" si="30"/>
        <v>0</v>
      </c>
      <c r="BZ75" s="403">
        <f t="shared" ca="1" si="30"/>
        <v>0</v>
      </c>
      <c r="CA75" s="403">
        <f t="shared" ca="1" si="31"/>
        <v>0</v>
      </c>
      <c r="CB75" s="403">
        <f t="shared" ca="1" si="31"/>
        <v>0</v>
      </c>
      <c r="CC75" s="403">
        <f t="shared" ca="1" si="31"/>
        <v>0</v>
      </c>
      <c r="CD75" s="403">
        <f t="shared" ca="1" si="31"/>
        <v>0</v>
      </c>
      <c r="CE75" s="403">
        <f t="shared" ca="1" si="31"/>
        <v>0</v>
      </c>
      <c r="CF75" s="403">
        <f t="shared" ca="1" si="31"/>
        <v>0</v>
      </c>
      <c r="CG75" s="403">
        <f t="shared" ca="1" si="31"/>
        <v>0</v>
      </c>
      <c r="CH75" s="403">
        <f t="shared" ca="1" si="31"/>
        <v>0</v>
      </c>
      <c r="CI75" s="403">
        <f t="shared" ca="1" si="31"/>
        <v>0</v>
      </c>
      <c r="CJ75" s="403">
        <f t="shared" ca="1" si="31"/>
        <v>0</v>
      </c>
      <c r="CK75" s="403">
        <f t="shared" ca="1" si="32"/>
        <v>0</v>
      </c>
      <c r="CL75" s="403">
        <f t="shared" ca="1" si="32"/>
        <v>0</v>
      </c>
      <c r="CM75" s="403">
        <f t="shared" ca="1" si="32"/>
        <v>0</v>
      </c>
      <c r="CN75" s="403">
        <f t="shared" ca="1" si="32"/>
        <v>0</v>
      </c>
    </row>
    <row r="76" spans="1:92" ht="15" customHeight="1" x14ac:dyDescent="0.2">
      <c r="A76" s="103">
        <f>353.97/5</f>
        <v>70.794000000000011</v>
      </c>
      <c r="B76" s="104">
        <f t="shared" si="29"/>
        <v>0</v>
      </c>
      <c r="C76" s="112"/>
      <c r="D76" s="131"/>
      <c r="E76" s="171"/>
      <c r="F76" s="349"/>
      <c r="G76" s="147"/>
      <c r="H76" s="211"/>
      <c r="I76" s="147"/>
      <c r="J76" s="318">
        <f t="shared" ca="1" si="7"/>
        <v>-5</v>
      </c>
      <c r="K76" s="102"/>
      <c r="L76" s="91">
        <v>15</v>
      </c>
      <c r="M76" s="391">
        <f t="shared" si="8"/>
        <v>0</v>
      </c>
      <c r="N76" s="110"/>
      <c r="O76" s="93"/>
      <c r="P76" s="93"/>
      <c r="Q76" s="94">
        <v>20</v>
      </c>
      <c r="R76" s="93"/>
      <c r="S76" s="94"/>
      <c r="T76" s="94">
        <v>-10</v>
      </c>
      <c r="U76" s="94"/>
      <c r="V76" s="93"/>
      <c r="W76" s="94"/>
      <c r="X76" s="94"/>
      <c r="Y76" s="94"/>
      <c r="Z76" s="94"/>
      <c r="AA76" s="94">
        <v>-5</v>
      </c>
      <c r="AB76" s="94"/>
      <c r="AC76" s="94"/>
      <c r="AD76" s="94"/>
      <c r="AE76" s="94"/>
      <c r="AF76" s="94"/>
      <c r="AG76" s="94"/>
      <c r="AH76" s="94"/>
      <c r="AI76" s="95"/>
      <c r="AJ76" s="95"/>
      <c r="AK76" s="94"/>
      <c r="AL76" s="94"/>
      <c r="AM76" s="94"/>
      <c r="AN76" s="94"/>
      <c r="AO76" s="94"/>
      <c r="AP76" s="94"/>
      <c r="AQ76" s="95"/>
      <c r="AR76" s="95"/>
      <c r="AS76" s="400"/>
      <c r="AT76" s="95"/>
      <c r="AU76" s="94"/>
      <c r="AV76" s="95"/>
      <c r="AW76" s="95"/>
      <c r="AX76" s="95"/>
      <c r="AY76" s="95"/>
      <c r="AZ76" s="94"/>
      <c r="BA76" s="94">
        <v>-5</v>
      </c>
      <c r="BB76" s="95"/>
      <c r="BC76" s="95"/>
      <c r="BD76" s="94"/>
      <c r="BE76" s="94"/>
      <c r="BF76" s="94"/>
      <c r="BG76" s="94"/>
      <c r="BH76" s="94"/>
      <c r="BI76" s="94"/>
      <c r="BJ76" s="94"/>
      <c r="BK76" s="94"/>
      <c r="BL76" s="94"/>
      <c r="BM76" s="94"/>
      <c r="BN76" s="95"/>
      <c r="BO76" s="94"/>
      <c r="BP76" s="469"/>
      <c r="BQ76" s="403">
        <f t="shared" ca="1" si="30"/>
        <v>0</v>
      </c>
      <c r="BR76" s="403">
        <f t="shared" ca="1" si="30"/>
        <v>0</v>
      </c>
      <c r="BS76" s="403">
        <f t="shared" ca="1" si="30"/>
        <v>0</v>
      </c>
      <c r="BT76" s="403">
        <f t="shared" ca="1" si="30"/>
        <v>0</v>
      </c>
      <c r="BU76" s="403">
        <f t="shared" ca="1" si="30"/>
        <v>0</v>
      </c>
      <c r="BV76" s="403">
        <f t="shared" ca="1" si="30"/>
        <v>0</v>
      </c>
      <c r="BW76" s="403">
        <f t="shared" ca="1" si="30"/>
        <v>0</v>
      </c>
      <c r="BX76" s="403">
        <f t="shared" ca="1" si="30"/>
        <v>0</v>
      </c>
      <c r="BY76" s="403">
        <f t="shared" ca="1" si="30"/>
        <v>0</v>
      </c>
      <c r="BZ76" s="403">
        <f t="shared" ca="1" si="30"/>
        <v>0</v>
      </c>
      <c r="CA76" s="403">
        <f t="shared" ca="1" si="31"/>
        <v>0</v>
      </c>
      <c r="CB76" s="403">
        <f t="shared" ca="1" si="31"/>
        <v>0</v>
      </c>
      <c r="CC76" s="403">
        <f t="shared" ca="1" si="31"/>
        <v>0</v>
      </c>
      <c r="CD76" s="403">
        <f t="shared" ca="1" si="31"/>
        <v>0</v>
      </c>
      <c r="CE76" s="403">
        <f t="shared" ca="1" si="31"/>
        <v>0</v>
      </c>
      <c r="CF76" s="403">
        <f t="shared" ca="1" si="31"/>
        <v>0</v>
      </c>
      <c r="CG76" s="403">
        <f t="shared" ca="1" si="31"/>
        <v>0</v>
      </c>
      <c r="CH76" s="403">
        <f t="shared" ca="1" si="31"/>
        <v>0</v>
      </c>
      <c r="CI76" s="403">
        <f t="shared" ca="1" si="31"/>
        <v>0</v>
      </c>
      <c r="CJ76" s="403">
        <f t="shared" ca="1" si="31"/>
        <v>0</v>
      </c>
      <c r="CK76" s="403">
        <f t="shared" ca="1" si="32"/>
        <v>0</v>
      </c>
      <c r="CL76" s="403">
        <f t="shared" ca="1" si="32"/>
        <v>0</v>
      </c>
      <c r="CM76" s="403">
        <f t="shared" ca="1" si="32"/>
        <v>0</v>
      </c>
      <c r="CN76" s="403">
        <f t="shared" ca="1" si="32"/>
        <v>0</v>
      </c>
    </row>
    <row r="77" spans="1:92" ht="15" customHeight="1" x14ac:dyDescent="0.2">
      <c r="A77" s="103">
        <v>75.239999999999995</v>
      </c>
      <c r="B77" s="104">
        <f t="shared" si="29"/>
        <v>0</v>
      </c>
      <c r="C77" s="112"/>
      <c r="D77" s="131"/>
      <c r="E77" s="171"/>
      <c r="F77" s="349"/>
      <c r="G77" s="172"/>
      <c r="H77" s="211"/>
      <c r="I77" s="172"/>
      <c r="J77" s="318">
        <f t="shared" ca="1" si="7"/>
        <v>0</v>
      </c>
      <c r="K77" s="102"/>
      <c r="L77" s="91">
        <v>0</v>
      </c>
      <c r="M77" s="391">
        <f t="shared" si="8"/>
        <v>0</v>
      </c>
      <c r="N77" s="110"/>
      <c r="O77" s="93"/>
      <c r="P77" s="93"/>
      <c r="Q77" s="94"/>
      <c r="R77" s="93"/>
      <c r="S77" s="94"/>
      <c r="T77" s="94"/>
      <c r="U77" s="94"/>
      <c r="V77" s="93"/>
      <c r="W77" s="94"/>
      <c r="X77" s="94"/>
      <c r="Y77" s="94"/>
      <c r="Z77" s="94"/>
      <c r="AA77" s="94"/>
      <c r="AB77" s="94"/>
      <c r="AC77" s="94"/>
      <c r="AD77" s="94"/>
      <c r="AE77" s="94"/>
      <c r="AF77" s="94"/>
      <c r="AG77" s="94"/>
      <c r="AH77" s="94"/>
      <c r="AI77" s="95"/>
      <c r="AJ77" s="95"/>
      <c r="AK77" s="94"/>
      <c r="AL77" s="94"/>
      <c r="AM77" s="94"/>
      <c r="AN77" s="94"/>
      <c r="AO77" s="94"/>
      <c r="AP77" s="94"/>
      <c r="AQ77" s="95"/>
      <c r="AR77" s="95"/>
      <c r="AS77" s="400"/>
      <c r="AT77" s="95"/>
      <c r="AU77" s="94"/>
      <c r="AV77" s="95"/>
      <c r="AW77" s="95"/>
      <c r="AX77" s="95"/>
      <c r="AY77" s="95"/>
      <c r="AZ77" s="94"/>
      <c r="BA77" s="94"/>
      <c r="BB77" s="95"/>
      <c r="BC77" s="95"/>
      <c r="BD77" s="94"/>
      <c r="BE77" s="94"/>
      <c r="BF77" s="94"/>
      <c r="BG77" s="94"/>
      <c r="BH77" s="94"/>
      <c r="BI77" s="94"/>
      <c r="BJ77" s="94"/>
      <c r="BK77" s="94"/>
      <c r="BL77" s="94"/>
      <c r="BM77" s="94"/>
      <c r="BN77" s="95"/>
      <c r="BO77" s="94"/>
      <c r="BP77" s="469"/>
      <c r="BQ77" s="403">
        <f t="shared" ca="1" si="30"/>
        <v>0</v>
      </c>
      <c r="BR77" s="403">
        <f t="shared" ca="1" si="30"/>
        <v>0</v>
      </c>
      <c r="BS77" s="403">
        <f t="shared" ca="1" si="30"/>
        <v>0</v>
      </c>
      <c r="BT77" s="403">
        <f t="shared" ca="1" si="30"/>
        <v>0</v>
      </c>
      <c r="BU77" s="403">
        <f t="shared" ca="1" si="30"/>
        <v>0</v>
      </c>
      <c r="BV77" s="403">
        <f t="shared" ca="1" si="30"/>
        <v>0</v>
      </c>
      <c r="BW77" s="403">
        <f t="shared" ca="1" si="30"/>
        <v>0</v>
      </c>
      <c r="BX77" s="403">
        <f t="shared" ca="1" si="30"/>
        <v>0</v>
      </c>
      <c r="BY77" s="403">
        <f t="shared" ca="1" si="30"/>
        <v>0</v>
      </c>
      <c r="BZ77" s="403">
        <f t="shared" ca="1" si="30"/>
        <v>0</v>
      </c>
      <c r="CA77" s="403">
        <f t="shared" ca="1" si="31"/>
        <v>0</v>
      </c>
      <c r="CB77" s="403">
        <f t="shared" ca="1" si="31"/>
        <v>0</v>
      </c>
      <c r="CC77" s="403">
        <f t="shared" ca="1" si="31"/>
        <v>0</v>
      </c>
      <c r="CD77" s="403">
        <f t="shared" ca="1" si="31"/>
        <v>0</v>
      </c>
      <c r="CE77" s="403">
        <f t="shared" ca="1" si="31"/>
        <v>0</v>
      </c>
      <c r="CF77" s="403">
        <f t="shared" ca="1" si="31"/>
        <v>0</v>
      </c>
      <c r="CG77" s="403">
        <f t="shared" ca="1" si="31"/>
        <v>0</v>
      </c>
      <c r="CH77" s="403">
        <f t="shared" ca="1" si="31"/>
        <v>0</v>
      </c>
      <c r="CI77" s="403">
        <f t="shared" ca="1" si="31"/>
        <v>0</v>
      </c>
      <c r="CJ77" s="403">
        <f t="shared" ca="1" si="31"/>
        <v>0</v>
      </c>
      <c r="CK77" s="403">
        <f t="shared" ca="1" si="32"/>
        <v>0</v>
      </c>
      <c r="CL77" s="403">
        <f t="shared" ca="1" si="32"/>
        <v>0</v>
      </c>
      <c r="CM77" s="403">
        <f t="shared" ca="1" si="32"/>
        <v>0</v>
      </c>
      <c r="CN77" s="403">
        <f t="shared" ca="1" si="32"/>
        <v>0</v>
      </c>
    </row>
    <row r="78" spans="1:92" ht="15" customHeight="1" x14ac:dyDescent="0.2">
      <c r="A78" s="103">
        <v>65.84</v>
      </c>
      <c r="B78" s="104">
        <f>M78*A78</f>
        <v>0</v>
      </c>
      <c r="C78" s="144" t="s">
        <v>13</v>
      </c>
      <c r="D78" s="145"/>
      <c r="E78" s="146"/>
      <c r="F78" s="339"/>
      <c r="G78" s="147"/>
      <c r="H78" s="211"/>
      <c r="I78" s="147"/>
      <c r="J78" s="318">
        <f t="shared" ref="J78:J141" ca="1" si="33">M78+SUMIFS(O78:BP78,oui_non,"Non",MAIN_Mouv,"Sortie",MAIN_dateBesoin,"&lt;"&amp;TODAY()+7*$J$13)+SUMIFS(O78:BP78,oui_non,"Non",MAIN_Mouv,"Entrée",MAIN_dateBesoin,"&lt;"&amp;TODAY()+7*$J$13)+SUMIF(peremption_date,"&lt;"&amp;TODAY()+7*$J$13,BQ78:CN78)</f>
        <v>-2</v>
      </c>
      <c r="K78" s="135"/>
      <c r="L78" s="91">
        <v>8</v>
      </c>
      <c r="M78" s="391">
        <f t="shared" ref="M78:M141" si="34">SUMIF(stock_bruts_ref,$E78,stock_bruts_qte)</f>
        <v>0</v>
      </c>
      <c r="N78" s="148"/>
      <c r="O78" s="93"/>
      <c r="P78" s="93"/>
      <c r="Q78" s="94"/>
      <c r="R78" s="93"/>
      <c r="S78" s="94"/>
      <c r="T78" s="94">
        <v>-1</v>
      </c>
      <c r="U78" s="94"/>
      <c r="V78" s="93"/>
      <c r="W78" s="94"/>
      <c r="X78" s="94"/>
      <c r="Y78" s="94"/>
      <c r="Z78" s="94"/>
      <c r="AA78" s="94"/>
      <c r="AB78" s="94"/>
      <c r="AC78" s="94"/>
      <c r="AD78" s="94"/>
      <c r="AE78" s="94"/>
      <c r="AF78" s="94"/>
      <c r="AG78" s="94"/>
      <c r="AH78" s="94"/>
      <c r="AI78" s="95"/>
      <c r="AJ78" s="95"/>
      <c r="AK78" s="94"/>
      <c r="AL78" s="94"/>
      <c r="AM78" s="94"/>
      <c r="AN78" s="94"/>
      <c r="AO78" s="94"/>
      <c r="AP78" s="94"/>
      <c r="AQ78" s="95"/>
      <c r="AR78" s="95"/>
      <c r="AS78" s="400"/>
      <c r="AT78" s="95"/>
      <c r="AU78" s="94"/>
      <c r="AV78" s="95"/>
      <c r="AW78" s="95"/>
      <c r="AX78" s="95"/>
      <c r="AY78" s="95"/>
      <c r="AZ78" s="94">
        <v>-1</v>
      </c>
      <c r="BA78" s="94">
        <v>-1</v>
      </c>
      <c r="BB78" s="95"/>
      <c r="BC78" s="95"/>
      <c r="BD78" s="94"/>
      <c r="BE78" s="94"/>
      <c r="BF78" s="94"/>
      <c r="BG78" s="94"/>
      <c r="BH78" s="94"/>
      <c r="BI78" s="94"/>
      <c r="BJ78" s="94"/>
      <c r="BK78" s="94"/>
      <c r="BL78" s="94"/>
      <c r="BM78" s="94"/>
      <c r="BN78" s="95"/>
      <c r="BO78" s="94"/>
      <c r="BP78" s="469"/>
      <c r="BQ78" s="403">
        <f t="shared" ca="1" si="30"/>
        <v>0</v>
      </c>
      <c r="BR78" s="403">
        <f t="shared" ca="1" si="30"/>
        <v>0</v>
      </c>
      <c r="BS78" s="403">
        <f t="shared" ca="1" si="30"/>
        <v>0</v>
      </c>
      <c r="BT78" s="403">
        <f t="shared" ca="1" si="30"/>
        <v>0</v>
      </c>
      <c r="BU78" s="403">
        <f t="shared" ca="1" si="30"/>
        <v>0</v>
      </c>
      <c r="BV78" s="403">
        <f t="shared" ca="1" si="30"/>
        <v>0</v>
      </c>
      <c r="BW78" s="403">
        <f t="shared" ca="1" si="30"/>
        <v>0</v>
      </c>
      <c r="BX78" s="403">
        <f t="shared" ca="1" si="30"/>
        <v>0</v>
      </c>
      <c r="BY78" s="403">
        <f t="shared" ca="1" si="30"/>
        <v>0</v>
      </c>
      <c r="BZ78" s="403">
        <f t="shared" ca="1" si="30"/>
        <v>0</v>
      </c>
      <c r="CA78" s="403">
        <f t="shared" ca="1" si="31"/>
        <v>0</v>
      </c>
      <c r="CB78" s="403">
        <f t="shared" ca="1" si="31"/>
        <v>0</v>
      </c>
      <c r="CC78" s="403">
        <f t="shared" ca="1" si="31"/>
        <v>0</v>
      </c>
      <c r="CD78" s="403">
        <f t="shared" ca="1" si="31"/>
        <v>0</v>
      </c>
      <c r="CE78" s="403">
        <f t="shared" ca="1" si="31"/>
        <v>0</v>
      </c>
      <c r="CF78" s="403">
        <f t="shared" ca="1" si="31"/>
        <v>0</v>
      </c>
      <c r="CG78" s="403">
        <f t="shared" ca="1" si="31"/>
        <v>0</v>
      </c>
      <c r="CH78" s="403">
        <f t="shared" ca="1" si="31"/>
        <v>0</v>
      </c>
      <c r="CI78" s="403">
        <f t="shared" ca="1" si="31"/>
        <v>0</v>
      </c>
      <c r="CJ78" s="403">
        <f t="shared" ca="1" si="31"/>
        <v>0</v>
      </c>
      <c r="CK78" s="403">
        <f t="shared" ca="1" si="32"/>
        <v>0</v>
      </c>
      <c r="CL78" s="403">
        <f t="shared" ca="1" si="32"/>
        <v>0</v>
      </c>
      <c r="CM78" s="403">
        <f t="shared" ca="1" si="32"/>
        <v>0</v>
      </c>
      <c r="CN78" s="403">
        <f t="shared" ca="1" si="32"/>
        <v>0</v>
      </c>
    </row>
    <row r="79" spans="1:92" ht="29.45" customHeight="1" x14ac:dyDescent="0.2">
      <c r="A79" s="130">
        <f>153.39/5</f>
        <v>30.677999999999997</v>
      </c>
      <c r="B79" s="104">
        <f t="shared" ref="B79:B86" si="35">+M79*A79</f>
        <v>0</v>
      </c>
      <c r="C79" s="112" t="s">
        <v>13</v>
      </c>
      <c r="D79" s="173"/>
      <c r="E79" s="174"/>
      <c r="F79" s="350"/>
      <c r="G79" s="175"/>
      <c r="H79" s="211"/>
      <c r="I79" s="175"/>
      <c r="J79" s="318">
        <f t="shared" ca="1" si="33"/>
        <v>0</v>
      </c>
      <c r="K79" s="176"/>
      <c r="L79" s="91">
        <v>225</v>
      </c>
      <c r="M79" s="391">
        <f t="shared" si="34"/>
        <v>0</v>
      </c>
      <c r="N79" s="110"/>
      <c r="O79" s="93"/>
      <c r="P79" s="93"/>
      <c r="Q79" s="94"/>
      <c r="R79" s="93"/>
      <c r="S79" s="94"/>
      <c r="T79" s="94"/>
      <c r="U79" s="94"/>
      <c r="V79" s="93"/>
      <c r="W79" s="94"/>
      <c r="X79" s="94"/>
      <c r="Y79" s="94"/>
      <c r="Z79" s="94"/>
      <c r="AA79" s="94"/>
      <c r="AB79" s="94"/>
      <c r="AC79" s="94">
        <v>-5</v>
      </c>
      <c r="AD79" s="94"/>
      <c r="AE79" s="94"/>
      <c r="AF79" s="94"/>
      <c r="AG79" s="94"/>
      <c r="AH79" s="94"/>
      <c r="AI79" s="95"/>
      <c r="AJ79" s="95"/>
      <c r="AK79" s="94"/>
      <c r="AL79" s="94"/>
      <c r="AM79" s="94"/>
      <c r="AN79" s="94"/>
      <c r="AO79" s="94"/>
      <c r="AP79" s="94"/>
      <c r="AQ79" s="95"/>
      <c r="AR79" s="95"/>
      <c r="AS79" s="400"/>
      <c r="AT79" s="95"/>
      <c r="AU79" s="94"/>
      <c r="AV79" s="95"/>
      <c r="AW79" s="95"/>
      <c r="AX79" s="95"/>
      <c r="AY79" s="95"/>
      <c r="AZ79" s="94"/>
      <c r="BA79" s="94"/>
      <c r="BB79" s="95"/>
      <c r="BC79" s="95"/>
      <c r="BD79" s="94"/>
      <c r="BE79" s="94"/>
      <c r="BF79" s="94"/>
      <c r="BG79" s="94"/>
      <c r="BH79" s="94"/>
      <c r="BI79" s="94"/>
      <c r="BJ79" s="94"/>
      <c r="BK79" s="94"/>
      <c r="BL79" s="94"/>
      <c r="BM79" s="94"/>
      <c r="BN79" s="95"/>
      <c r="BO79" s="94"/>
      <c r="BP79" s="469"/>
      <c r="BQ79" s="403">
        <f t="shared" ca="1" si="30"/>
        <v>0</v>
      </c>
      <c r="BR79" s="403">
        <f t="shared" ca="1" si="30"/>
        <v>0</v>
      </c>
      <c r="BS79" s="403">
        <f t="shared" ca="1" si="30"/>
        <v>0</v>
      </c>
      <c r="BT79" s="403">
        <f t="shared" ca="1" si="30"/>
        <v>0</v>
      </c>
      <c r="BU79" s="403">
        <f t="shared" ca="1" si="30"/>
        <v>0</v>
      </c>
      <c r="BV79" s="403">
        <f t="shared" ca="1" si="30"/>
        <v>0</v>
      </c>
      <c r="BW79" s="403">
        <f t="shared" ca="1" si="30"/>
        <v>0</v>
      </c>
      <c r="BX79" s="403">
        <f t="shared" ca="1" si="30"/>
        <v>0</v>
      </c>
      <c r="BY79" s="403">
        <f t="shared" ca="1" si="30"/>
        <v>0</v>
      </c>
      <c r="BZ79" s="403">
        <f t="shared" ca="1" si="30"/>
        <v>0</v>
      </c>
      <c r="CA79" s="403">
        <f t="shared" ca="1" si="31"/>
        <v>0</v>
      </c>
      <c r="CB79" s="403">
        <f t="shared" ca="1" si="31"/>
        <v>0</v>
      </c>
      <c r="CC79" s="403">
        <f t="shared" ca="1" si="31"/>
        <v>0</v>
      </c>
      <c r="CD79" s="403">
        <f t="shared" ca="1" si="31"/>
        <v>0</v>
      </c>
      <c r="CE79" s="403">
        <f t="shared" ca="1" si="31"/>
        <v>0</v>
      </c>
      <c r="CF79" s="403">
        <f t="shared" ca="1" si="31"/>
        <v>0</v>
      </c>
      <c r="CG79" s="403">
        <f t="shared" ca="1" si="31"/>
        <v>0</v>
      </c>
      <c r="CH79" s="403">
        <f t="shared" ca="1" si="31"/>
        <v>0</v>
      </c>
      <c r="CI79" s="403">
        <f t="shared" ca="1" si="31"/>
        <v>0</v>
      </c>
      <c r="CJ79" s="403">
        <f t="shared" ca="1" si="31"/>
        <v>0</v>
      </c>
      <c r="CK79" s="403">
        <f t="shared" ca="1" si="32"/>
        <v>0</v>
      </c>
      <c r="CL79" s="403">
        <f t="shared" ca="1" si="32"/>
        <v>0</v>
      </c>
      <c r="CM79" s="403">
        <f t="shared" ca="1" si="32"/>
        <v>0</v>
      </c>
      <c r="CN79" s="403">
        <f t="shared" ca="1" si="32"/>
        <v>0</v>
      </c>
    </row>
    <row r="80" spans="1:92" s="140" customFormat="1" ht="15" customHeight="1" x14ac:dyDescent="0.2">
      <c r="A80" s="103">
        <f>148.2/5</f>
        <v>29.639999999999997</v>
      </c>
      <c r="B80" s="104">
        <f t="shared" si="35"/>
        <v>0</v>
      </c>
      <c r="C80" s="112" t="s">
        <v>13</v>
      </c>
      <c r="D80" s="131"/>
      <c r="E80" s="174"/>
      <c r="F80" s="350"/>
      <c r="G80" s="175"/>
      <c r="H80" s="211"/>
      <c r="I80" s="175"/>
      <c r="J80" s="318">
        <f t="shared" ca="1" si="33"/>
        <v>0</v>
      </c>
      <c r="K80" s="102"/>
      <c r="L80" s="91">
        <v>0</v>
      </c>
      <c r="M80" s="391">
        <f t="shared" si="34"/>
        <v>0</v>
      </c>
      <c r="N80" s="110"/>
      <c r="O80" s="93"/>
      <c r="P80" s="93"/>
      <c r="Q80" s="94"/>
      <c r="R80" s="93"/>
      <c r="S80" s="94"/>
      <c r="T80" s="94"/>
      <c r="U80" s="94"/>
      <c r="V80" s="93"/>
      <c r="W80" s="94"/>
      <c r="X80" s="94"/>
      <c r="Y80" s="94"/>
      <c r="Z80" s="94"/>
      <c r="AA80" s="94"/>
      <c r="AB80" s="94"/>
      <c r="AC80" s="94"/>
      <c r="AD80" s="94"/>
      <c r="AE80" s="94"/>
      <c r="AF80" s="94"/>
      <c r="AG80" s="94"/>
      <c r="AH80" s="94"/>
      <c r="AI80" s="95"/>
      <c r="AJ80" s="95"/>
      <c r="AK80" s="94"/>
      <c r="AL80" s="94"/>
      <c r="AM80" s="94"/>
      <c r="AN80" s="94"/>
      <c r="AO80" s="94"/>
      <c r="AP80" s="94"/>
      <c r="AQ80" s="95"/>
      <c r="AR80" s="95"/>
      <c r="AS80" s="400"/>
      <c r="AT80" s="95"/>
      <c r="AU80" s="94"/>
      <c r="AV80" s="95"/>
      <c r="AW80" s="95"/>
      <c r="AX80" s="95"/>
      <c r="AY80" s="95"/>
      <c r="AZ80" s="94"/>
      <c r="BA80" s="94"/>
      <c r="BB80" s="95"/>
      <c r="BC80" s="95"/>
      <c r="BD80" s="94"/>
      <c r="BE80" s="94"/>
      <c r="BF80" s="94"/>
      <c r="BG80" s="94"/>
      <c r="BH80" s="94"/>
      <c r="BI80" s="94"/>
      <c r="BJ80" s="94"/>
      <c r="BK80" s="94"/>
      <c r="BL80" s="94"/>
      <c r="BM80" s="94"/>
      <c r="BN80" s="95"/>
      <c r="BO80" s="94"/>
      <c r="BP80" s="469"/>
      <c r="BQ80" s="403">
        <f t="shared" ca="1" si="30"/>
        <v>0</v>
      </c>
      <c r="BR80" s="403">
        <f t="shared" ca="1" si="30"/>
        <v>0</v>
      </c>
      <c r="BS80" s="403">
        <f t="shared" ca="1" si="30"/>
        <v>0</v>
      </c>
      <c r="BT80" s="403">
        <f t="shared" ca="1" si="30"/>
        <v>0</v>
      </c>
      <c r="BU80" s="403">
        <f t="shared" ca="1" si="30"/>
        <v>0</v>
      </c>
      <c r="BV80" s="403">
        <f t="shared" ca="1" si="30"/>
        <v>0</v>
      </c>
      <c r="BW80" s="403">
        <f t="shared" ca="1" si="30"/>
        <v>0</v>
      </c>
      <c r="BX80" s="403">
        <f t="shared" ca="1" si="30"/>
        <v>0</v>
      </c>
      <c r="BY80" s="403">
        <f t="shared" ca="1" si="30"/>
        <v>0</v>
      </c>
      <c r="BZ80" s="403">
        <f t="shared" ca="1" si="30"/>
        <v>0</v>
      </c>
      <c r="CA80" s="403">
        <f t="shared" ca="1" si="31"/>
        <v>0</v>
      </c>
      <c r="CB80" s="403">
        <f t="shared" ca="1" si="31"/>
        <v>0</v>
      </c>
      <c r="CC80" s="403">
        <f t="shared" ca="1" si="31"/>
        <v>0</v>
      </c>
      <c r="CD80" s="403">
        <f t="shared" ca="1" si="31"/>
        <v>0</v>
      </c>
      <c r="CE80" s="403">
        <f t="shared" ca="1" si="31"/>
        <v>0</v>
      </c>
      <c r="CF80" s="403">
        <f t="shared" ca="1" si="31"/>
        <v>0</v>
      </c>
      <c r="CG80" s="403">
        <f t="shared" ca="1" si="31"/>
        <v>0</v>
      </c>
      <c r="CH80" s="403">
        <f t="shared" ca="1" si="31"/>
        <v>0</v>
      </c>
      <c r="CI80" s="403">
        <f t="shared" ca="1" si="31"/>
        <v>0</v>
      </c>
      <c r="CJ80" s="403">
        <f t="shared" ca="1" si="31"/>
        <v>0</v>
      </c>
      <c r="CK80" s="403">
        <f t="shared" ca="1" si="32"/>
        <v>0</v>
      </c>
      <c r="CL80" s="403">
        <f t="shared" ca="1" si="32"/>
        <v>0</v>
      </c>
      <c r="CM80" s="403">
        <f t="shared" ca="1" si="32"/>
        <v>0</v>
      </c>
      <c r="CN80" s="403">
        <f t="shared" ca="1" si="32"/>
        <v>0</v>
      </c>
    </row>
    <row r="81" spans="1:92" ht="15" customHeight="1" x14ac:dyDescent="0.2">
      <c r="A81" s="130">
        <v>33.74</v>
      </c>
      <c r="B81" s="104">
        <f t="shared" si="35"/>
        <v>0</v>
      </c>
      <c r="C81" s="112" t="s">
        <v>13</v>
      </c>
      <c r="D81" s="131"/>
      <c r="E81" s="177"/>
      <c r="F81" s="350"/>
      <c r="G81" s="175"/>
      <c r="H81" s="211"/>
      <c r="I81" s="175"/>
      <c r="J81" s="318">
        <f t="shared" ca="1" si="33"/>
        <v>-1</v>
      </c>
      <c r="K81" s="102"/>
      <c r="L81" s="91">
        <v>19</v>
      </c>
      <c r="M81" s="391">
        <f t="shared" si="34"/>
        <v>0</v>
      </c>
      <c r="N81" s="110"/>
      <c r="O81" s="93"/>
      <c r="P81" s="93"/>
      <c r="Q81" s="94"/>
      <c r="R81" s="93"/>
      <c r="S81" s="94"/>
      <c r="T81" s="94">
        <v>-5</v>
      </c>
      <c r="U81" s="94"/>
      <c r="V81" s="93"/>
      <c r="W81" s="94"/>
      <c r="X81" s="94"/>
      <c r="Y81" s="94"/>
      <c r="Z81" s="94"/>
      <c r="AA81" s="94">
        <v>-1</v>
      </c>
      <c r="AB81" s="94"/>
      <c r="AC81" s="94">
        <v>-1</v>
      </c>
      <c r="AD81" s="94"/>
      <c r="AE81" s="94"/>
      <c r="AF81" s="94"/>
      <c r="AG81" s="94"/>
      <c r="AH81" s="94"/>
      <c r="AI81" s="95"/>
      <c r="AJ81" s="95"/>
      <c r="AK81" s="94"/>
      <c r="AL81" s="94"/>
      <c r="AM81" s="94"/>
      <c r="AN81" s="94"/>
      <c r="AO81" s="94"/>
      <c r="AP81" s="94"/>
      <c r="AQ81" s="95"/>
      <c r="AR81" s="95"/>
      <c r="AS81" s="400"/>
      <c r="AT81" s="95"/>
      <c r="AU81" s="94"/>
      <c r="AV81" s="95"/>
      <c r="AW81" s="95"/>
      <c r="AX81" s="95"/>
      <c r="AY81" s="95"/>
      <c r="AZ81" s="94"/>
      <c r="BA81" s="94">
        <v>-1</v>
      </c>
      <c r="BB81" s="95"/>
      <c r="BC81" s="95"/>
      <c r="BD81" s="94"/>
      <c r="BE81" s="94"/>
      <c r="BF81" s="94"/>
      <c r="BG81" s="94"/>
      <c r="BH81" s="94"/>
      <c r="BI81" s="94"/>
      <c r="BJ81" s="94"/>
      <c r="BK81" s="94"/>
      <c r="BL81" s="94"/>
      <c r="BM81" s="94"/>
      <c r="BN81" s="95"/>
      <c r="BO81" s="94"/>
      <c r="BP81" s="469"/>
      <c r="BQ81" s="403">
        <f t="shared" ca="1" si="30"/>
        <v>0</v>
      </c>
      <c r="BR81" s="403">
        <f t="shared" ca="1" si="30"/>
        <v>0</v>
      </c>
      <c r="BS81" s="403">
        <f t="shared" ca="1" si="30"/>
        <v>0</v>
      </c>
      <c r="BT81" s="403">
        <f t="shared" ca="1" si="30"/>
        <v>0</v>
      </c>
      <c r="BU81" s="403">
        <f t="shared" ca="1" si="30"/>
        <v>0</v>
      </c>
      <c r="BV81" s="403">
        <f t="shared" ca="1" si="30"/>
        <v>0</v>
      </c>
      <c r="BW81" s="403">
        <f t="shared" ca="1" si="30"/>
        <v>0</v>
      </c>
      <c r="BX81" s="403">
        <f t="shared" ca="1" si="30"/>
        <v>0</v>
      </c>
      <c r="BY81" s="403">
        <f t="shared" ca="1" si="30"/>
        <v>0</v>
      </c>
      <c r="BZ81" s="403">
        <f t="shared" ca="1" si="30"/>
        <v>0</v>
      </c>
      <c r="CA81" s="403">
        <f t="shared" ca="1" si="31"/>
        <v>0</v>
      </c>
      <c r="CB81" s="403">
        <f t="shared" ca="1" si="31"/>
        <v>0</v>
      </c>
      <c r="CC81" s="403">
        <f t="shared" ca="1" si="31"/>
        <v>0</v>
      </c>
      <c r="CD81" s="403">
        <f t="shared" ca="1" si="31"/>
        <v>0</v>
      </c>
      <c r="CE81" s="403">
        <f t="shared" ca="1" si="31"/>
        <v>0</v>
      </c>
      <c r="CF81" s="403">
        <f t="shared" ca="1" si="31"/>
        <v>0</v>
      </c>
      <c r="CG81" s="403">
        <f t="shared" ca="1" si="31"/>
        <v>0</v>
      </c>
      <c r="CH81" s="403">
        <f t="shared" ca="1" si="31"/>
        <v>0</v>
      </c>
      <c r="CI81" s="403">
        <f t="shared" ca="1" si="31"/>
        <v>0</v>
      </c>
      <c r="CJ81" s="403">
        <f t="shared" ca="1" si="31"/>
        <v>0</v>
      </c>
      <c r="CK81" s="403">
        <f t="shared" ca="1" si="32"/>
        <v>0</v>
      </c>
      <c r="CL81" s="403">
        <f t="shared" ca="1" si="32"/>
        <v>0</v>
      </c>
      <c r="CM81" s="403">
        <f t="shared" ca="1" si="32"/>
        <v>0</v>
      </c>
      <c r="CN81" s="403">
        <f t="shared" ca="1" si="32"/>
        <v>0</v>
      </c>
    </row>
    <row r="82" spans="1:92" ht="15" customHeight="1" x14ac:dyDescent="0.2">
      <c r="A82" s="103">
        <f>153.39/5</f>
        <v>30.677999999999997</v>
      </c>
      <c r="B82" s="104">
        <f t="shared" si="35"/>
        <v>0</v>
      </c>
      <c r="C82" s="112" t="s">
        <v>13</v>
      </c>
      <c r="D82" s="131"/>
      <c r="E82" s="174"/>
      <c r="F82" s="350"/>
      <c r="G82" s="178"/>
      <c r="H82" s="211"/>
      <c r="I82" s="175"/>
      <c r="J82" s="318">
        <f t="shared" ca="1" si="33"/>
        <v>-60</v>
      </c>
      <c r="K82" s="97"/>
      <c r="L82" s="91">
        <v>130</v>
      </c>
      <c r="M82" s="391">
        <f t="shared" si="34"/>
        <v>0</v>
      </c>
      <c r="N82" s="110"/>
      <c r="O82" s="93"/>
      <c r="P82" s="93"/>
      <c r="Q82" s="94">
        <v>20</v>
      </c>
      <c r="R82" s="93"/>
      <c r="S82" s="94"/>
      <c r="T82" s="94">
        <v>-40</v>
      </c>
      <c r="U82" s="94"/>
      <c r="V82" s="93"/>
      <c r="W82" s="94"/>
      <c r="X82" s="94"/>
      <c r="Y82" s="94"/>
      <c r="Z82" s="94"/>
      <c r="AA82" s="94"/>
      <c r="AB82" s="94"/>
      <c r="AC82" s="94"/>
      <c r="AD82" s="94"/>
      <c r="AE82" s="94"/>
      <c r="AF82" s="94"/>
      <c r="AG82" s="94"/>
      <c r="AH82" s="94"/>
      <c r="AI82" s="95"/>
      <c r="AJ82" s="95"/>
      <c r="AK82" s="94"/>
      <c r="AL82" s="94"/>
      <c r="AM82" s="94"/>
      <c r="AN82" s="94"/>
      <c r="AO82" s="94"/>
      <c r="AP82" s="94"/>
      <c r="AQ82" s="95"/>
      <c r="AR82" s="95"/>
      <c r="AS82" s="400">
        <v>60</v>
      </c>
      <c r="AT82" s="95"/>
      <c r="AU82" s="94">
        <v>60</v>
      </c>
      <c r="AV82" s="95"/>
      <c r="AW82" s="95"/>
      <c r="AX82" s="95"/>
      <c r="AY82" s="95"/>
      <c r="AZ82" s="94">
        <v>-80</v>
      </c>
      <c r="BA82" s="94">
        <v>-40</v>
      </c>
      <c r="BB82" s="95"/>
      <c r="BC82" s="95"/>
      <c r="BD82" s="94"/>
      <c r="BE82" s="94"/>
      <c r="BF82" s="94"/>
      <c r="BG82" s="94"/>
      <c r="BH82" s="94"/>
      <c r="BI82" s="94"/>
      <c r="BJ82" s="94"/>
      <c r="BK82" s="94"/>
      <c r="BL82" s="94"/>
      <c r="BM82" s="94"/>
      <c r="BN82" s="95"/>
      <c r="BO82" s="94"/>
      <c r="BP82" s="469"/>
      <c r="BQ82" s="403">
        <f t="shared" ca="1" si="30"/>
        <v>0</v>
      </c>
      <c r="BR82" s="403">
        <f t="shared" ca="1" si="30"/>
        <v>0</v>
      </c>
      <c r="BS82" s="403">
        <f t="shared" ca="1" si="30"/>
        <v>0</v>
      </c>
      <c r="BT82" s="403">
        <f t="shared" ca="1" si="30"/>
        <v>0</v>
      </c>
      <c r="BU82" s="403">
        <f t="shared" ca="1" si="30"/>
        <v>0</v>
      </c>
      <c r="BV82" s="403">
        <f t="shared" ca="1" si="30"/>
        <v>0</v>
      </c>
      <c r="BW82" s="403">
        <f t="shared" ca="1" si="30"/>
        <v>0</v>
      </c>
      <c r="BX82" s="403">
        <f t="shared" ca="1" si="30"/>
        <v>0</v>
      </c>
      <c r="BY82" s="403">
        <f t="shared" ca="1" si="30"/>
        <v>0</v>
      </c>
      <c r="BZ82" s="403">
        <f t="shared" ca="1" si="30"/>
        <v>0</v>
      </c>
      <c r="CA82" s="403">
        <f t="shared" ca="1" si="31"/>
        <v>0</v>
      </c>
      <c r="CB82" s="403">
        <f t="shared" ca="1" si="31"/>
        <v>0</v>
      </c>
      <c r="CC82" s="403">
        <f t="shared" ca="1" si="31"/>
        <v>0</v>
      </c>
      <c r="CD82" s="403">
        <f t="shared" ca="1" si="31"/>
        <v>0</v>
      </c>
      <c r="CE82" s="403">
        <f t="shared" ca="1" si="31"/>
        <v>0</v>
      </c>
      <c r="CF82" s="403">
        <f t="shared" ca="1" si="31"/>
        <v>0</v>
      </c>
      <c r="CG82" s="403">
        <f t="shared" ca="1" si="31"/>
        <v>0</v>
      </c>
      <c r="CH82" s="403">
        <f t="shared" ca="1" si="31"/>
        <v>0</v>
      </c>
      <c r="CI82" s="403">
        <f t="shared" ca="1" si="31"/>
        <v>0</v>
      </c>
      <c r="CJ82" s="403">
        <f t="shared" ca="1" si="31"/>
        <v>0</v>
      </c>
      <c r="CK82" s="403">
        <f t="shared" ca="1" si="32"/>
        <v>0</v>
      </c>
      <c r="CL82" s="403">
        <f t="shared" ca="1" si="32"/>
        <v>0</v>
      </c>
      <c r="CM82" s="403">
        <f t="shared" ca="1" si="32"/>
        <v>0</v>
      </c>
      <c r="CN82" s="403">
        <f t="shared" ca="1" si="32"/>
        <v>0</v>
      </c>
    </row>
    <row r="83" spans="1:92" ht="15" customHeight="1" x14ac:dyDescent="0.2">
      <c r="A83" s="103">
        <v>38.94</v>
      </c>
      <c r="B83" s="104">
        <f t="shared" si="35"/>
        <v>0</v>
      </c>
      <c r="C83" s="112" t="s">
        <v>13</v>
      </c>
      <c r="D83" s="131"/>
      <c r="E83" s="179"/>
      <c r="F83" s="351"/>
      <c r="G83" s="180"/>
      <c r="H83" s="211"/>
      <c r="I83" s="180"/>
      <c r="J83" s="318">
        <f t="shared" ca="1" si="33"/>
        <v>-5</v>
      </c>
      <c r="K83" s="426"/>
      <c r="L83" s="91">
        <v>9</v>
      </c>
      <c r="M83" s="391">
        <f t="shared" si="34"/>
        <v>0</v>
      </c>
      <c r="N83" s="148"/>
      <c r="O83" s="93"/>
      <c r="P83" s="93"/>
      <c r="Q83" s="94">
        <v>5</v>
      </c>
      <c r="R83" s="93"/>
      <c r="S83" s="94"/>
      <c r="T83" s="94">
        <v>-3</v>
      </c>
      <c r="U83" s="94"/>
      <c r="V83" s="93"/>
      <c r="W83" s="94"/>
      <c r="X83" s="94"/>
      <c r="Y83" s="94"/>
      <c r="Z83" s="94"/>
      <c r="AA83" s="94"/>
      <c r="AB83" s="94"/>
      <c r="AC83" s="94"/>
      <c r="AD83" s="94"/>
      <c r="AE83" s="94"/>
      <c r="AF83" s="94"/>
      <c r="AG83" s="94"/>
      <c r="AH83" s="94"/>
      <c r="AI83" s="95"/>
      <c r="AJ83" s="95"/>
      <c r="AK83" s="94"/>
      <c r="AL83" s="94"/>
      <c r="AM83" s="94"/>
      <c r="AN83" s="94"/>
      <c r="AO83" s="94"/>
      <c r="AP83" s="94"/>
      <c r="AQ83" s="95"/>
      <c r="AR83" s="95"/>
      <c r="AS83" s="400"/>
      <c r="AT83" s="95"/>
      <c r="AU83" s="94"/>
      <c r="AV83" s="95"/>
      <c r="AW83" s="95"/>
      <c r="AX83" s="95"/>
      <c r="AY83" s="95"/>
      <c r="AZ83" s="94">
        <v>-2</v>
      </c>
      <c r="BA83" s="94">
        <v>-3</v>
      </c>
      <c r="BB83" s="95"/>
      <c r="BC83" s="95"/>
      <c r="BD83" s="94"/>
      <c r="BE83" s="94"/>
      <c r="BF83" s="94"/>
      <c r="BG83" s="94"/>
      <c r="BH83" s="94"/>
      <c r="BI83" s="94"/>
      <c r="BJ83" s="94"/>
      <c r="BK83" s="94"/>
      <c r="BL83" s="94"/>
      <c r="BM83" s="94"/>
      <c r="BN83" s="95"/>
      <c r="BO83" s="94"/>
      <c r="BP83" s="469"/>
      <c r="BQ83" s="403">
        <f t="shared" ca="1" si="30"/>
        <v>0</v>
      </c>
      <c r="BR83" s="403">
        <f t="shared" ca="1" si="30"/>
        <v>0</v>
      </c>
      <c r="BS83" s="403">
        <f t="shared" ca="1" si="30"/>
        <v>0</v>
      </c>
      <c r="BT83" s="403">
        <f t="shared" ca="1" si="30"/>
        <v>0</v>
      </c>
      <c r="BU83" s="403">
        <f t="shared" ca="1" si="30"/>
        <v>0</v>
      </c>
      <c r="BV83" s="403">
        <f t="shared" ca="1" si="30"/>
        <v>0</v>
      </c>
      <c r="BW83" s="403">
        <f t="shared" ca="1" si="30"/>
        <v>0</v>
      </c>
      <c r="BX83" s="403">
        <f t="shared" ca="1" si="30"/>
        <v>0</v>
      </c>
      <c r="BY83" s="403">
        <f t="shared" ca="1" si="30"/>
        <v>0</v>
      </c>
      <c r="BZ83" s="403">
        <f t="shared" ca="1" si="30"/>
        <v>0</v>
      </c>
      <c r="CA83" s="403">
        <f t="shared" ca="1" si="31"/>
        <v>0</v>
      </c>
      <c r="CB83" s="403">
        <f t="shared" ca="1" si="31"/>
        <v>0</v>
      </c>
      <c r="CC83" s="403">
        <f t="shared" ca="1" si="31"/>
        <v>0</v>
      </c>
      <c r="CD83" s="403">
        <f t="shared" ca="1" si="31"/>
        <v>0</v>
      </c>
      <c r="CE83" s="403">
        <f t="shared" ca="1" si="31"/>
        <v>0</v>
      </c>
      <c r="CF83" s="403">
        <f t="shared" ca="1" si="31"/>
        <v>0</v>
      </c>
      <c r="CG83" s="403">
        <f t="shared" ca="1" si="31"/>
        <v>0</v>
      </c>
      <c r="CH83" s="403">
        <f t="shared" ca="1" si="31"/>
        <v>0</v>
      </c>
      <c r="CI83" s="403">
        <f t="shared" ca="1" si="31"/>
        <v>0</v>
      </c>
      <c r="CJ83" s="403">
        <f t="shared" ca="1" si="31"/>
        <v>0</v>
      </c>
      <c r="CK83" s="403">
        <f t="shared" ca="1" si="32"/>
        <v>0</v>
      </c>
      <c r="CL83" s="403">
        <f t="shared" ca="1" si="32"/>
        <v>0</v>
      </c>
      <c r="CM83" s="403">
        <f t="shared" ca="1" si="32"/>
        <v>0</v>
      </c>
      <c r="CN83" s="403">
        <f t="shared" ca="1" si="32"/>
        <v>0</v>
      </c>
    </row>
    <row r="84" spans="1:92" ht="15" customHeight="1" x14ac:dyDescent="0.2">
      <c r="A84" s="159">
        <f>148.2/5</f>
        <v>29.639999999999997</v>
      </c>
      <c r="B84" s="160">
        <f t="shared" si="35"/>
        <v>0</v>
      </c>
      <c r="C84" s="144" t="s">
        <v>13</v>
      </c>
      <c r="D84" s="131"/>
      <c r="E84" s="181"/>
      <c r="F84" s="351"/>
      <c r="G84" s="180"/>
      <c r="H84" s="211"/>
      <c r="I84" s="180"/>
      <c r="J84" s="318">
        <f t="shared" ca="1" si="33"/>
        <v>0</v>
      </c>
      <c r="K84" s="182"/>
      <c r="L84" s="91">
        <v>0</v>
      </c>
      <c r="M84" s="391">
        <f t="shared" si="34"/>
        <v>0</v>
      </c>
      <c r="N84" s="148"/>
      <c r="O84" s="93"/>
      <c r="P84" s="93"/>
      <c r="Q84" s="94"/>
      <c r="R84" s="93"/>
      <c r="S84" s="94"/>
      <c r="T84" s="94"/>
      <c r="U84" s="94"/>
      <c r="V84" s="93"/>
      <c r="W84" s="94"/>
      <c r="X84" s="94"/>
      <c r="Y84" s="94"/>
      <c r="Z84" s="94"/>
      <c r="AA84" s="94"/>
      <c r="AB84" s="94"/>
      <c r="AC84" s="94"/>
      <c r="AD84" s="94"/>
      <c r="AE84" s="94"/>
      <c r="AF84" s="94"/>
      <c r="AG84" s="94"/>
      <c r="AH84" s="94"/>
      <c r="AI84" s="95"/>
      <c r="AJ84" s="95"/>
      <c r="AK84" s="94"/>
      <c r="AL84" s="94"/>
      <c r="AM84" s="94"/>
      <c r="AN84" s="94"/>
      <c r="AO84" s="94"/>
      <c r="AP84" s="94"/>
      <c r="AQ84" s="95"/>
      <c r="AR84" s="95"/>
      <c r="AS84" s="400"/>
      <c r="AT84" s="95"/>
      <c r="AU84" s="94"/>
      <c r="AV84" s="95"/>
      <c r="AW84" s="95"/>
      <c r="AX84" s="95"/>
      <c r="AY84" s="95"/>
      <c r="AZ84" s="94"/>
      <c r="BA84" s="94"/>
      <c r="BB84" s="95"/>
      <c r="BC84" s="95"/>
      <c r="BD84" s="94"/>
      <c r="BE84" s="94"/>
      <c r="BF84" s="94"/>
      <c r="BG84" s="94"/>
      <c r="BH84" s="94"/>
      <c r="BI84" s="94"/>
      <c r="BJ84" s="94"/>
      <c r="BK84" s="94"/>
      <c r="BL84" s="94"/>
      <c r="BM84" s="94"/>
      <c r="BN84" s="95"/>
      <c r="BO84" s="94"/>
      <c r="BP84" s="469"/>
      <c r="BQ84" s="403">
        <f t="shared" ref="BQ84:BZ93" ca="1" si="36">-1*SUMIFS(stock_bruts_qte,stock_bruts_ref,$E84,stock_bruts_date,BQ$10)</f>
        <v>0</v>
      </c>
      <c r="BR84" s="403">
        <f t="shared" ca="1" si="36"/>
        <v>0</v>
      </c>
      <c r="BS84" s="403">
        <f t="shared" ca="1" si="36"/>
        <v>0</v>
      </c>
      <c r="BT84" s="403">
        <f t="shared" ca="1" si="36"/>
        <v>0</v>
      </c>
      <c r="BU84" s="403">
        <f t="shared" ca="1" si="36"/>
        <v>0</v>
      </c>
      <c r="BV84" s="403">
        <f t="shared" ca="1" si="36"/>
        <v>0</v>
      </c>
      <c r="BW84" s="403">
        <f t="shared" ca="1" si="36"/>
        <v>0</v>
      </c>
      <c r="BX84" s="403">
        <f t="shared" ca="1" si="36"/>
        <v>0</v>
      </c>
      <c r="BY84" s="403">
        <f t="shared" ca="1" si="36"/>
        <v>0</v>
      </c>
      <c r="BZ84" s="403">
        <f t="shared" ca="1" si="36"/>
        <v>0</v>
      </c>
      <c r="CA84" s="403">
        <f t="shared" ref="CA84:CJ93" ca="1" si="37">-1*SUMIFS(stock_bruts_qte,stock_bruts_ref,$E84,stock_bruts_date,CA$10)</f>
        <v>0</v>
      </c>
      <c r="CB84" s="403">
        <f t="shared" ca="1" si="37"/>
        <v>0</v>
      </c>
      <c r="CC84" s="403">
        <f t="shared" ca="1" si="37"/>
        <v>0</v>
      </c>
      <c r="CD84" s="403">
        <f t="shared" ca="1" si="37"/>
        <v>0</v>
      </c>
      <c r="CE84" s="403">
        <f t="shared" ca="1" si="37"/>
        <v>0</v>
      </c>
      <c r="CF84" s="403">
        <f t="shared" ca="1" si="37"/>
        <v>0</v>
      </c>
      <c r="CG84" s="403">
        <f t="shared" ca="1" si="37"/>
        <v>0</v>
      </c>
      <c r="CH84" s="403">
        <f t="shared" ca="1" si="37"/>
        <v>0</v>
      </c>
      <c r="CI84" s="403">
        <f t="shared" ca="1" si="37"/>
        <v>0</v>
      </c>
      <c r="CJ84" s="403">
        <f t="shared" ca="1" si="37"/>
        <v>0</v>
      </c>
      <c r="CK84" s="403">
        <f t="shared" ref="CK84:CN93" ca="1" si="38">-1*SUMIFS(stock_bruts_qte,stock_bruts_ref,$E84,stock_bruts_date,CK$10)</f>
        <v>0</v>
      </c>
      <c r="CL84" s="403">
        <f t="shared" ca="1" si="38"/>
        <v>0</v>
      </c>
      <c r="CM84" s="403">
        <f t="shared" ca="1" si="38"/>
        <v>0</v>
      </c>
      <c r="CN84" s="403">
        <f t="shared" ca="1" si="38"/>
        <v>0</v>
      </c>
    </row>
    <row r="85" spans="1:92" x14ac:dyDescent="0.2">
      <c r="A85" s="103">
        <v>32.6</v>
      </c>
      <c r="B85" s="104">
        <f t="shared" si="35"/>
        <v>0</v>
      </c>
      <c r="C85" s="112" t="s">
        <v>13</v>
      </c>
      <c r="D85" s="131"/>
      <c r="E85" s="88"/>
      <c r="F85" s="352"/>
      <c r="G85" s="183"/>
      <c r="H85" s="211"/>
      <c r="I85" s="430"/>
      <c r="J85" s="318">
        <f t="shared" ca="1" si="33"/>
        <v>8</v>
      </c>
      <c r="K85" s="102"/>
      <c r="L85" s="91">
        <v>9</v>
      </c>
      <c r="M85" s="391">
        <f t="shared" si="34"/>
        <v>0</v>
      </c>
      <c r="N85" s="110"/>
      <c r="O85" s="93">
        <v>-12</v>
      </c>
      <c r="P85" s="93"/>
      <c r="Q85" s="94"/>
      <c r="R85" s="93"/>
      <c r="S85" s="94"/>
      <c r="T85" s="94">
        <v>-2</v>
      </c>
      <c r="U85" s="94"/>
      <c r="V85" s="93"/>
      <c r="W85" s="94">
        <v>-2</v>
      </c>
      <c r="X85" s="94"/>
      <c r="Y85" s="94"/>
      <c r="Z85" s="94"/>
      <c r="AA85" s="94"/>
      <c r="AB85" s="94"/>
      <c r="AC85" s="94"/>
      <c r="AD85" s="94"/>
      <c r="AE85" s="94"/>
      <c r="AF85" s="94">
        <v>-2</v>
      </c>
      <c r="AG85" s="94"/>
      <c r="AH85" s="94"/>
      <c r="AI85" s="95"/>
      <c r="AJ85" s="95"/>
      <c r="AK85" s="94"/>
      <c r="AL85" s="94"/>
      <c r="AM85" s="94"/>
      <c r="AN85" s="94"/>
      <c r="AO85" s="94"/>
      <c r="AP85" s="94"/>
      <c r="AQ85" s="95"/>
      <c r="AR85" s="95"/>
      <c r="AS85" s="400"/>
      <c r="AT85" s="95"/>
      <c r="AU85" s="94">
        <v>10</v>
      </c>
      <c r="AV85" s="95"/>
      <c r="AW85" s="95"/>
      <c r="AX85" s="95"/>
      <c r="AY85" s="95"/>
      <c r="AZ85" s="94">
        <v>-1</v>
      </c>
      <c r="BA85" s="94">
        <v>-1</v>
      </c>
      <c r="BB85" s="95"/>
      <c r="BC85" s="95"/>
      <c r="BD85" s="94">
        <v>-1</v>
      </c>
      <c r="BE85" s="94"/>
      <c r="BF85" s="94"/>
      <c r="BG85" s="94">
        <v>-1</v>
      </c>
      <c r="BH85" s="94">
        <v>-1</v>
      </c>
      <c r="BI85" s="94"/>
      <c r="BJ85" s="94">
        <v>-1</v>
      </c>
      <c r="BK85" s="94">
        <v>-1</v>
      </c>
      <c r="BL85" s="94"/>
      <c r="BM85" s="94">
        <v>-1</v>
      </c>
      <c r="BN85" s="95"/>
      <c r="BO85" s="94"/>
      <c r="BP85" s="469"/>
      <c r="BQ85" s="403">
        <f t="shared" ca="1" si="36"/>
        <v>0</v>
      </c>
      <c r="BR85" s="403">
        <f t="shared" ca="1" si="36"/>
        <v>0</v>
      </c>
      <c r="BS85" s="403">
        <f t="shared" ca="1" si="36"/>
        <v>0</v>
      </c>
      <c r="BT85" s="403">
        <f t="shared" ca="1" si="36"/>
        <v>0</v>
      </c>
      <c r="BU85" s="403">
        <f t="shared" ca="1" si="36"/>
        <v>0</v>
      </c>
      <c r="BV85" s="403">
        <f t="shared" ca="1" si="36"/>
        <v>0</v>
      </c>
      <c r="BW85" s="403">
        <f t="shared" ca="1" si="36"/>
        <v>0</v>
      </c>
      <c r="BX85" s="403">
        <f t="shared" ca="1" si="36"/>
        <v>0</v>
      </c>
      <c r="BY85" s="403">
        <f t="shared" ca="1" si="36"/>
        <v>0</v>
      </c>
      <c r="BZ85" s="403">
        <f t="shared" ca="1" si="36"/>
        <v>0</v>
      </c>
      <c r="CA85" s="403">
        <f t="shared" ca="1" si="37"/>
        <v>0</v>
      </c>
      <c r="CB85" s="403">
        <f t="shared" ca="1" si="37"/>
        <v>0</v>
      </c>
      <c r="CC85" s="403">
        <f t="shared" ca="1" si="37"/>
        <v>0</v>
      </c>
      <c r="CD85" s="403">
        <f t="shared" ca="1" si="37"/>
        <v>0</v>
      </c>
      <c r="CE85" s="403">
        <f t="shared" ca="1" si="37"/>
        <v>0</v>
      </c>
      <c r="CF85" s="403">
        <f t="shared" ca="1" si="37"/>
        <v>0</v>
      </c>
      <c r="CG85" s="403">
        <f t="shared" ca="1" si="37"/>
        <v>0</v>
      </c>
      <c r="CH85" s="403">
        <f t="shared" ca="1" si="37"/>
        <v>0</v>
      </c>
      <c r="CI85" s="403">
        <f t="shared" ca="1" si="37"/>
        <v>0</v>
      </c>
      <c r="CJ85" s="403">
        <f t="shared" ca="1" si="37"/>
        <v>0</v>
      </c>
      <c r="CK85" s="403">
        <f t="shared" ca="1" si="38"/>
        <v>0</v>
      </c>
      <c r="CL85" s="403">
        <f t="shared" ca="1" si="38"/>
        <v>0</v>
      </c>
      <c r="CM85" s="403">
        <f t="shared" ca="1" si="38"/>
        <v>0</v>
      </c>
      <c r="CN85" s="403">
        <f t="shared" ca="1" si="38"/>
        <v>0</v>
      </c>
    </row>
    <row r="86" spans="1:92" x14ac:dyDescent="0.2">
      <c r="A86" s="103">
        <f>148.2/5</f>
        <v>29.639999999999997</v>
      </c>
      <c r="B86" s="104">
        <f t="shared" si="35"/>
        <v>0</v>
      </c>
      <c r="C86" s="112" t="s">
        <v>13</v>
      </c>
      <c r="D86" s="131"/>
      <c r="E86" s="184"/>
      <c r="F86" s="352"/>
      <c r="G86" s="183"/>
      <c r="H86" s="211"/>
      <c r="I86" s="430"/>
      <c r="J86" s="318">
        <f t="shared" ca="1" si="33"/>
        <v>0</v>
      </c>
      <c r="K86" s="102"/>
      <c r="L86" s="91">
        <v>0</v>
      </c>
      <c r="M86" s="391">
        <f t="shared" si="34"/>
        <v>0</v>
      </c>
      <c r="N86" s="110"/>
      <c r="O86" s="93"/>
      <c r="P86" s="93"/>
      <c r="Q86" s="94"/>
      <c r="R86" s="93"/>
      <c r="S86" s="94"/>
      <c r="T86" s="94"/>
      <c r="U86" s="94"/>
      <c r="V86" s="93"/>
      <c r="W86" s="94"/>
      <c r="X86" s="94"/>
      <c r="Y86" s="94"/>
      <c r="Z86" s="94"/>
      <c r="AA86" s="94"/>
      <c r="AB86" s="94"/>
      <c r="AC86" s="94"/>
      <c r="AD86" s="94"/>
      <c r="AE86" s="94"/>
      <c r="AF86" s="94"/>
      <c r="AG86" s="94"/>
      <c r="AH86" s="94"/>
      <c r="AI86" s="95"/>
      <c r="AJ86" s="95"/>
      <c r="AK86" s="94"/>
      <c r="AL86" s="94"/>
      <c r="AM86" s="94"/>
      <c r="AN86" s="94"/>
      <c r="AO86" s="94"/>
      <c r="AP86" s="94"/>
      <c r="AQ86" s="95"/>
      <c r="AR86" s="95"/>
      <c r="AS86" s="400"/>
      <c r="AT86" s="95"/>
      <c r="AU86" s="94"/>
      <c r="AV86" s="95"/>
      <c r="AW86" s="95"/>
      <c r="AX86" s="95"/>
      <c r="AY86" s="95"/>
      <c r="AZ86" s="94"/>
      <c r="BA86" s="94"/>
      <c r="BB86" s="95"/>
      <c r="BC86" s="95"/>
      <c r="BD86" s="94"/>
      <c r="BE86" s="94"/>
      <c r="BF86" s="94"/>
      <c r="BG86" s="94"/>
      <c r="BH86" s="94"/>
      <c r="BI86" s="94"/>
      <c r="BJ86" s="94"/>
      <c r="BK86" s="94"/>
      <c r="BL86" s="94"/>
      <c r="BM86" s="94"/>
      <c r="BN86" s="95"/>
      <c r="BO86" s="94"/>
      <c r="BP86" s="469"/>
      <c r="BQ86" s="403">
        <f t="shared" ca="1" si="36"/>
        <v>0</v>
      </c>
      <c r="BR86" s="403">
        <f t="shared" ca="1" si="36"/>
        <v>0</v>
      </c>
      <c r="BS86" s="403">
        <f t="shared" ca="1" si="36"/>
        <v>0</v>
      </c>
      <c r="BT86" s="403">
        <f t="shared" ca="1" si="36"/>
        <v>0</v>
      </c>
      <c r="BU86" s="403">
        <f t="shared" ca="1" si="36"/>
        <v>0</v>
      </c>
      <c r="BV86" s="403">
        <f t="shared" ca="1" si="36"/>
        <v>0</v>
      </c>
      <c r="BW86" s="403">
        <f t="shared" ca="1" si="36"/>
        <v>0</v>
      </c>
      <c r="BX86" s="403">
        <f t="shared" ca="1" si="36"/>
        <v>0</v>
      </c>
      <c r="BY86" s="403">
        <f t="shared" ca="1" si="36"/>
        <v>0</v>
      </c>
      <c r="BZ86" s="403">
        <f t="shared" ca="1" si="36"/>
        <v>0</v>
      </c>
      <c r="CA86" s="403">
        <f t="shared" ca="1" si="37"/>
        <v>0</v>
      </c>
      <c r="CB86" s="403">
        <f t="shared" ca="1" si="37"/>
        <v>0</v>
      </c>
      <c r="CC86" s="403">
        <f t="shared" ca="1" si="37"/>
        <v>0</v>
      </c>
      <c r="CD86" s="403">
        <f t="shared" ca="1" si="37"/>
        <v>0</v>
      </c>
      <c r="CE86" s="403">
        <f t="shared" ca="1" si="37"/>
        <v>0</v>
      </c>
      <c r="CF86" s="403">
        <f t="shared" ca="1" si="37"/>
        <v>0</v>
      </c>
      <c r="CG86" s="403">
        <f t="shared" ca="1" si="37"/>
        <v>0</v>
      </c>
      <c r="CH86" s="403">
        <f t="shared" ca="1" si="37"/>
        <v>0</v>
      </c>
      <c r="CI86" s="403">
        <f t="shared" ca="1" si="37"/>
        <v>0</v>
      </c>
      <c r="CJ86" s="403">
        <f t="shared" ca="1" si="37"/>
        <v>0</v>
      </c>
      <c r="CK86" s="403">
        <f t="shared" ca="1" si="38"/>
        <v>0</v>
      </c>
      <c r="CL86" s="403">
        <f t="shared" ca="1" si="38"/>
        <v>0</v>
      </c>
      <c r="CM86" s="403">
        <f t="shared" ca="1" si="38"/>
        <v>0</v>
      </c>
      <c r="CN86" s="403">
        <f t="shared" ca="1" si="38"/>
        <v>0</v>
      </c>
    </row>
    <row r="87" spans="1:92" ht="15" customHeight="1" x14ac:dyDescent="0.2">
      <c r="A87" s="103"/>
      <c r="B87" s="104">
        <v>37.619999999999997</v>
      </c>
      <c r="C87" s="112" t="s">
        <v>13</v>
      </c>
      <c r="D87" s="131"/>
      <c r="E87" s="184"/>
      <c r="F87" s="352"/>
      <c r="G87" s="183"/>
      <c r="H87" s="211"/>
      <c r="I87" s="430"/>
      <c r="J87" s="318">
        <f t="shared" ca="1" si="33"/>
        <v>-1</v>
      </c>
      <c r="K87" s="427"/>
      <c r="L87" s="91">
        <v>17</v>
      </c>
      <c r="M87" s="391">
        <f t="shared" si="34"/>
        <v>0</v>
      </c>
      <c r="N87" s="110"/>
      <c r="O87" s="93"/>
      <c r="P87" s="93"/>
      <c r="Q87" s="94"/>
      <c r="R87" s="93"/>
      <c r="S87" s="94"/>
      <c r="T87" s="94"/>
      <c r="U87" s="94"/>
      <c r="V87" s="93"/>
      <c r="W87" s="94"/>
      <c r="X87" s="94"/>
      <c r="Y87" s="94"/>
      <c r="Z87" s="94"/>
      <c r="AA87" s="94"/>
      <c r="AB87" s="94"/>
      <c r="AC87" s="94"/>
      <c r="AD87" s="94"/>
      <c r="AE87" s="94"/>
      <c r="AF87" s="94"/>
      <c r="AG87" s="94"/>
      <c r="AH87" s="94"/>
      <c r="AI87" s="95"/>
      <c r="AJ87" s="95"/>
      <c r="AK87" s="94"/>
      <c r="AL87" s="94"/>
      <c r="AM87" s="94"/>
      <c r="AN87" s="94"/>
      <c r="AO87" s="94"/>
      <c r="AP87" s="94"/>
      <c r="AQ87" s="95"/>
      <c r="AR87" s="95"/>
      <c r="AS87" s="400"/>
      <c r="AT87" s="95"/>
      <c r="AU87" s="94"/>
      <c r="AV87" s="95"/>
      <c r="AW87" s="95"/>
      <c r="AX87" s="95"/>
      <c r="AY87" s="95"/>
      <c r="AZ87" s="94">
        <v>-1</v>
      </c>
      <c r="BA87" s="94"/>
      <c r="BB87" s="95"/>
      <c r="BC87" s="95"/>
      <c r="BD87" s="94"/>
      <c r="BE87" s="94"/>
      <c r="BF87" s="94"/>
      <c r="BG87" s="94"/>
      <c r="BH87" s="94"/>
      <c r="BI87" s="94"/>
      <c r="BJ87" s="94"/>
      <c r="BK87" s="94"/>
      <c r="BL87" s="94"/>
      <c r="BM87" s="94"/>
      <c r="BN87" s="95"/>
      <c r="BO87" s="94"/>
      <c r="BP87" s="469"/>
      <c r="BQ87" s="403">
        <f t="shared" ca="1" si="36"/>
        <v>0</v>
      </c>
      <c r="BR87" s="403">
        <f t="shared" ca="1" si="36"/>
        <v>0</v>
      </c>
      <c r="BS87" s="403">
        <f t="shared" ca="1" si="36"/>
        <v>0</v>
      </c>
      <c r="BT87" s="403">
        <f t="shared" ca="1" si="36"/>
        <v>0</v>
      </c>
      <c r="BU87" s="403">
        <f t="shared" ca="1" si="36"/>
        <v>0</v>
      </c>
      <c r="BV87" s="403">
        <f t="shared" ca="1" si="36"/>
        <v>0</v>
      </c>
      <c r="BW87" s="403">
        <f t="shared" ca="1" si="36"/>
        <v>0</v>
      </c>
      <c r="BX87" s="403">
        <f t="shared" ca="1" si="36"/>
        <v>0</v>
      </c>
      <c r="BY87" s="403">
        <f t="shared" ca="1" si="36"/>
        <v>0</v>
      </c>
      <c r="BZ87" s="403">
        <f t="shared" ca="1" si="36"/>
        <v>0</v>
      </c>
      <c r="CA87" s="403">
        <f t="shared" ca="1" si="37"/>
        <v>0</v>
      </c>
      <c r="CB87" s="403">
        <f t="shared" ca="1" si="37"/>
        <v>0</v>
      </c>
      <c r="CC87" s="403">
        <f t="shared" ca="1" si="37"/>
        <v>0</v>
      </c>
      <c r="CD87" s="403">
        <f t="shared" ca="1" si="37"/>
        <v>0</v>
      </c>
      <c r="CE87" s="403">
        <f t="shared" ca="1" si="37"/>
        <v>0</v>
      </c>
      <c r="CF87" s="403">
        <f t="shared" ca="1" si="37"/>
        <v>0</v>
      </c>
      <c r="CG87" s="403">
        <f t="shared" ca="1" si="37"/>
        <v>0</v>
      </c>
      <c r="CH87" s="403">
        <f t="shared" ca="1" si="37"/>
        <v>0</v>
      </c>
      <c r="CI87" s="403">
        <f t="shared" ca="1" si="37"/>
        <v>0</v>
      </c>
      <c r="CJ87" s="403">
        <f t="shared" ca="1" si="37"/>
        <v>0</v>
      </c>
      <c r="CK87" s="403">
        <f t="shared" ca="1" si="38"/>
        <v>0</v>
      </c>
      <c r="CL87" s="403">
        <f t="shared" ca="1" si="38"/>
        <v>0</v>
      </c>
      <c r="CM87" s="403">
        <f t="shared" ca="1" si="38"/>
        <v>0</v>
      </c>
      <c r="CN87" s="403">
        <f t="shared" ca="1" si="38"/>
        <v>0</v>
      </c>
    </row>
    <row r="88" spans="1:92" ht="15" customHeight="1" x14ac:dyDescent="0.2">
      <c r="A88" s="103">
        <v>37.619999999999997</v>
      </c>
      <c r="B88" s="104">
        <f t="shared" ref="B88:B97" si="39">+M88*A88</f>
        <v>0</v>
      </c>
      <c r="C88" s="112" t="s">
        <v>13</v>
      </c>
      <c r="D88" s="131"/>
      <c r="E88" s="184"/>
      <c r="F88" s="352"/>
      <c r="G88" s="183"/>
      <c r="H88" s="211"/>
      <c r="I88" s="430"/>
      <c r="J88" s="318">
        <f t="shared" ca="1" si="33"/>
        <v>0</v>
      </c>
      <c r="K88" s="97"/>
      <c r="L88" s="91">
        <v>0</v>
      </c>
      <c r="M88" s="391">
        <f t="shared" si="34"/>
        <v>0</v>
      </c>
      <c r="N88" s="110"/>
      <c r="O88" s="93"/>
      <c r="P88" s="93"/>
      <c r="Q88" s="94"/>
      <c r="R88" s="93"/>
      <c r="S88" s="94"/>
      <c r="T88" s="94"/>
      <c r="U88" s="94"/>
      <c r="V88" s="93"/>
      <c r="W88" s="94"/>
      <c r="X88" s="94"/>
      <c r="Y88" s="94"/>
      <c r="Z88" s="94"/>
      <c r="AA88" s="94"/>
      <c r="AB88" s="94"/>
      <c r="AC88" s="94"/>
      <c r="AD88" s="94"/>
      <c r="AE88" s="94"/>
      <c r="AF88" s="94"/>
      <c r="AG88" s="94"/>
      <c r="AH88" s="94"/>
      <c r="AI88" s="95"/>
      <c r="AJ88" s="95"/>
      <c r="AK88" s="94"/>
      <c r="AL88" s="94"/>
      <c r="AM88" s="94"/>
      <c r="AN88" s="94"/>
      <c r="AO88" s="94"/>
      <c r="AP88" s="94"/>
      <c r="AQ88" s="95"/>
      <c r="AR88" s="95"/>
      <c r="AS88" s="400"/>
      <c r="AT88" s="95"/>
      <c r="AU88" s="94"/>
      <c r="AV88" s="95"/>
      <c r="AW88" s="95"/>
      <c r="AX88" s="95"/>
      <c r="AY88" s="95"/>
      <c r="AZ88" s="94"/>
      <c r="BA88" s="94"/>
      <c r="BB88" s="95"/>
      <c r="BC88" s="95"/>
      <c r="BD88" s="94"/>
      <c r="BE88" s="94"/>
      <c r="BF88" s="94"/>
      <c r="BG88" s="94"/>
      <c r="BH88" s="94"/>
      <c r="BI88" s="94"/>
      <c r="BJ88" s="94"/>
      <c r="BK88" s="94"/>
      <c r="BL88" s="94"/>
      <c r="BM88" s="94"/>
      <c r="BN88" s="95"/>
      <c r="BO88" s="94"/>
      <c r="BP88" s="469"/>
      <c r="BQ88" s="403">
        <f t="shared" ca="1" si="36"/>
        <v>0</v>
      </c>
      <c r="BR88" s="403">
        <f t="shared" ca="1" si="36"/>
        <v>0</v>
      </c>
      <c r="BS88" s="403">
        <f t="shared" ca="1" si="36"/>
        <v>0</v>
      </c>
      <c r="BT88" s="403">
        <f t="shared" ca="1" si="36"/>
        <v>0</v>
      </c>
      <c r="BU88" s="403">
        <f t="shared" ca="1" si="36"/>
        <v>0</v>
      </c>
      <c r="BV88" s="403">
        <f t="shared" ca="1" si="36"/>
        <v>0</v>
      </c>
      <c r="BW88" s="403">
        <f t="shared" ca="1" si="36"/>
        <v>0</v>
      </c>
      <c r="BX88" s="403">
        <f t="shared" ca="1" si="36"/>
        <v>0</v>
      </c>
      <c r="BY88" s="403">
        <f t="shared" ca="1" si="36"/>
        <v>0</v>
      </c>
      <c r="BZ88" s="403">
        <f t="shared" ca="1" si="36"/>
        <v>0</v>
      </c>
      <c r="CA88" s="403">
        <f t="shared" ca="1" si="37"/>
        <v>0</v>
      </c>
      <c r="CB88" s="403">
        <f t="shared" ca="1" si="37"/>
        <v>0</v>
      </c>
      <c r="CC88" s="403">
        <f t="shared" ca="1" si="37"/>
        <v>0</v>
      </c>
      <c r="CD88" s="403">
        <f t="shared" ca="1" si="37"/>
        <v>0</v>
      </c>
      <c r="CE88" s="403">
        <f t="shared" ca="1" si="37"/>
        <v>0</v>
      </c>
      <c r="CF88" s="403">
        <f t="shared" ca="1" si="37"/>
        <v>0</v>
      </c>
      <c r="CG88" s="403">
        <f t="shared" ca="1" si="37"/>
        <v>0</v>
      </c>
      <c r="CH88" s="403">
        <f t="shared" ca="1" si="37"/>
        <v>0</v>
      </c>
      <c r="CI88" s="403">
        <f t="shared" ca="1" si="37"/>
        <v>0</v>
      </c>
      <c r="CJ88" s="403">
        <f t="shared" ca="1" si="37"/>
        <v>0</v>
      </c>
      <c r="CK88" s="403">
        <f t="shared" ca="1" si="38"/>
        <v>0</v>
      </c>
      <c r="CL88" s="403">
        <f t="shared" ca="1" si="38"/>
        <v>0</v>
      </c>
      <c r="CM88" s="403">
        <f t="shared" ca="1" si="38"/>
        <v>0</v>
      </c>
      <c r="CN88" s="403">
        <f t="shared" ca="1" si="38"/>
        <v>0</v>
      </c>
    </row>
    <row r="89" spans="1:92" ht="15" customHeight="1" x14ac:dyDescent="0.2">
      <c r="A89" s="103">
        <v>104.51</v>
      </c>
      <c r="B89" s="104">
        <f t="shared" si="39"/>
        <v>0</v>
      </c>
      <c r="C89" s="112" t="s">
        <v>13</v>
      </c>
      <c r="D89" s="131"/>
      <c r="E89" s="167"/>
      <c r="F89" s="353"/>
      <c r="G89" s="185"/>
      <c r="H89" s="211"/>
      <c r="I89" s="185"/>
      <c r="J89" s="318">
        <f t="shared" ca="1" si="33"/>
        <v>0</v>
      </c>
      <c r="K89" s="102"/>
      <c r="L89" s="91">
        <v>0</v>
      </c>
      <c r="M89" s="391">
        <f t="shared" si="34"/>
        <v>0</v>
      </c>
      <c r="N89" s="110"/>
      <c r="O89" s="93"/>
      <c r="P89" s="93">
        <v>-1</v>
      </c>
      <c r="Q89" s="94"/>
      <c r="R89" s="93"/>
      <c r="S89" s="94"/>
      <c r="T89" s="94"/>
      <c r="U89" s="94"/>
      <c r="V89" s="93"/>
      <c r="W89" s="94"/>
      <c r="X89" s="94"/>
      <c r="Y89" s="94"/>
      <c r="Z89" s="94"/>
      <c r="AA89" s="94"/>
      <c r="AB89" s="94"/>
      <c r="AC89" s="94"/>
      <c r="AD89" s="94"/>
      <c r="AE89" s="94"/>
      <c r="AF89" s="94"/>
      <c r="AG89" s="94"/>
      <c r="AH89" s="94"/>
      <c r="AI89" s="95"/>
      <c r="AJ89" s="95"/>
      <c r="AK89" s="94"/>
      <c r="AL89" s="94"/>
      <c r="AM89" s="94"/>
      <c r="AN89" s="94"/>
      <c r="AO89" s="94"/>
      <c r="AP89" s="94"/>
      <c r="AQ89" s="95"/>
      <c r="AR89" s="95"/>
      <c r="AS89" s="400"/>
      <c r="AT89" s="95"/>
      <c r="AU89" s="94"/>
      <c r="AV89" s="95"/>
      <c r="AW89" s="95"/>
      <c r="AX89" s="95"/>
      <c r="AY89" s="95"/>
      <c r="AZ89" s="94"/>
      <c r="BA89" s="94"/>
      <c r="BB89" s="95"/>
      <c r="BC89" s="95"/>
      <c r="BD89" s="94"/>
      <c r="BE89" s="94"/>
      <c r="BF89" s="94"/>
      <c r="BG89" s="94"/>
      <c r="BH89" s="94"/>
      <c r="BI89" s="94"/>
      <c r="BJ89" s="94"/>
      <c r="BK89" s="94"/>
      <c r="BL89" s="94"/>
      <c r="BM89" s="94"/>
      <c r="BN89" s="95"/>
      <c r="BO89" s="94"/>
      <c r="BP89" s="469"/>
      <c r="BQ89" s="403">
        <f t="shared" ca="1" si="36"/>
        <v>0</v>
      </c>
      <c r="BR89" s="403">
        <f t="shared" ca="1" si="36"/>
        <v>0</v>
      </c>
      <c r="BS89" s="403">
        <f t="shared" ca="1" si="36"/>
        <v>0</v>
      </c>
      <c r="BT89" s="403">
        <f t="shared" ca="1" si="36"/>
        <v>0</v>
      </c>
      <c r="BU89" s="403">
        <f t="shared" ca="1" si="36"/>
        <v>0</v>
      </c>
      <c r="BV89" s="403">
        <f t="shared" ca="1" si="36"/>
        <v>0</v>
      </c>
      <c r="BW89" s="403">
        <f t="shared" ca="1" si="36"/>
        <v>0</v>
      </c>
      <c r="BX89" s="403">
        <f t="shared" ca="1" si="36"/>
        <v>0</v>
      </c>
      <c r="BY89" s="403">
        <f t="shared" ca="1" si="36"/>
        <v>0</v>
      </c>
      <c r="BZ89" s="403">
        <f t="shared" ca="1" si="36"/>
        <v>0</v>
      </c>
      <c r="CA89" s="403">
        <f t="shared" ca="1" si="37"/>
        <v>0</v>
      </c>
      <c r="CB89" s="403">
        <f t="shared" ca="1" si="37"/>
        <v>0</v>
      </c>
      <c r="CC89" s="403">
        <f t="shared" ca="1" si="37"/>
        <v>0</v>
      </c>
      <c r="CD89" s="403">
        <f t="shared" ca="1" si="37"/>
        <v>0</v>
      </c>
      <c r="CE89" s="403">
        <f t="shared" ca="1" si="37"/>
        <v>0</v>
      </c>
      <c r="CF89" s="403">
        <f t="shared" ca="1" si="37"/>
        <v>0</v>
      </c>
      <c r="CG89" s="403">
        <f t="shared" ca="1" si="37"/>
        <v>0</v>
      </c>
      <c r="CH89" s="403">
        <f t="shared" ca="1" si="37"/>
        <v>0</v>
      </c>
      <c r="CI89" s="403">
        <f t="shared" ca="1" si="37"/>
        <v>0</v>
      </c>
      <c r="CJ89" s="403">
        <f t="shared" ca="1" si="37"/>
        <v>0</v>
      </c>
      <c r="CK89" s="403">
        <f t="shared" ca="1" si="38"/>
        <v>0</v>
      </c>
      <c r="CL89" s="403">
        <f t="shared" ca="1" si="38"/>
        <v>0</v>
      </c>
      <c r="CM89" s="403">
        <f t="shared" ca="1" si="38"/>
        <v>0</v>
      </c>
      <c r="CN89" s="403">
        <f t="shared" ca="1" si="38"/>
        <v>0</v>
      </c>
    </row>
    <row r="90" spans="1:92" s="140" customFormat="1" ht="15" customHeight="1" x14ac:dyDescent="0.2">
      <c r="A90" s="103">
        <v>32.6</v>
      </c>
      <c r="B90" s="104">
        <f t="shared" si="39"/>
        <v>0</v>
      </c>
      <c r="C90" s="112" t="s">
        <v>13</v>
      </c>
      <c r="D90" s="131"/>
      <c r="E90" s="186"/>
      <c r="F90" s="353"/>
      <c r="G90" s="185"/>
      <c r="H90" s="211"/>
      <c r="I90" s="185"/>
      <c r="J90" s="318">
        <f t="shared" ca="1" si="33"/>
        <v>0</v>
      </c>
      <c r="K90" s="97"/>
      <c r="L90" s="91">
        <v>28</v>
      </c>
      <c r="M90" s="391">
        <f t="shared" si="34"/>
        <v>0</v>
      </c>
      <c r="N90" s="110"/>
      <c r="O90" s="93"/>
      <c r="P90" s="93"/>
      <c r="Q90" s="94"/>
      <c r="R90" s="93"/>
      <c r="S90" s="94"/>
      <c r="T90" s="94"/>
      <c r="U90" s="94"/>
      <c r="V90" s="93"/>
      <c r="W90" s="94"/>
      <c r="X90" s="94"/>
      <c r="Y90" s="94"/>
      <c r="Z90" s="94"/>
      <c r="AA90" s="94"/>
      <c r="AB90" s="94"/>
      <c r="AC90" s="94"/>
      <c r="AD90" s="94"/>
      <c r="AE90" s="94"/>
      <c r="AF90" s="94"/>
      <c r="AG90" s="94"/>
      <c r="AH90" s="94"/>
      <c r="AI90" s="95"/>
      <c r="AJ90" s="95"/>
      <c r="AK90" s="94"/>
      <c r="AL90" s="94"/>
      <c r="AM90" s="94"/>
      <c r="AN90" s="94"/>
      <c r="AO90" s="94"/>
      <c r="AP90" s="94"/>
      <c r="AQ90" s="95"/>
      <c r="AR90" s="95"/>
      <c r="AS90" s="400"/>
      <c r="AT90" s="95"/>
      <c r="AU90" s="94"/>
      <c r="AV90" s="95"/>
      <c r="AW90" s="95"/>
      <c r="AX90" s="95"/>
      <c r="AY90" s="95"/>
      <c r="AZ90" s="94"/>
      <c r="BA90" s="94"/>
      <c r="BB90" s="95"/>
      <c r="BC90" s="95"/>
      <c r="BD90" s="94"/>
      <c r="BE90" s="94"/>
      <c r="BF90" s="94"/>
      <c r="BG90" s="94"/>
      <c r="BH90" s="94"/>
      <c r="BI90" s="94"/>
      <c r="BJ90" s="94"/>
      <c r="BK90" s="94"/>
      <c r="BL90" s="94"/>
      <c r="BM90" s="94"/>
      <c r="BN90" s="95"/>
      <c r="BO90" s="94"/>
      <c r="BP90" s="469"/>
      <c r="BQ90" s="403">
        <f t="shared" ca="1" si="36"/>
        <v>0</v>
      </c>
      <c r="BR90" s="403">
        <f t="shared" ca="1" si="36"/>
        <v>0</v>
      </c>
      <c r="BS90" s="403">
        <f t="shared" ca="1" si="36"/>
        <v>0</v>
      </c>
      <c r="BT90" s="403">
        <f t="shared" ca="1" si="36"/>
        <v>0</v>
      </c>
      <c r="BU90" s="403">
        <f t="shared" ca="1" si="36"/>
        <v>0</v>
      </c>
      <c r="BV90" s="403">
        <f t="shared" ca="1" si="36"/>
        <v>0</v>
      </c>
      <c r="BW90" s="403">
        <f t="shared" ca="1" si="36"/>
        <v>0</v>
      </c>
      <c r="BX90" s="403">
        <f t="shared" ca="1" si="36"/>
        <v>0</v>
      </c>
      <c r="BY90" s="403">
        <f t="shared" ca="1" si="36"/>
        <v>0</v>
      </c>
      <c r="BZ90" s="403">
        <f t="shared" ca="1" si="36"/>
        <v>0</v>
      </c>
      <c r="CA90" s="403">
        <f t="shared" ca="1" si="37"/>
        <v>0</v>
      </c>
      <c r="CB90" s="403">
        <f t="shared" ca="1" si="37"/>
        <v>0</v>
      </c>
      <c r="CC90" s="403">
        <f t="shared" ca="1" si="37"/>
        <v>0</v>
      </c>
      <c r="CD90" s="403">
        <f t="shared" ca="1" si="37"/>
        <v>0</v>
      </c>
      <c r="CE90" s="403">
        <f t="shared" ca="1" si="37"/>
        <v>0</v>
      </c>
      <c r="CF90" s="403">
        <f t="shared" ca="1" si="37"/>
        <v>0</v>
      </c>
      <c r="CG90" s="403">
        <f t="shared" ca="1" si="37"/>
        <v>0</v>
      </c>
      <c r="CH90" s="403">
        <f t="shared" ca="1" si="37"/>
        <v>0</v>
      </c>
      <c r="CI90" s="403">
        <f t="shared" ca="1" si="37"/>
        <v>0</v>
      </c>
      <c r="CJ90" s="403">
        <f t="shared" ca="1" si="37"/>
        <v>0</v>
      </c>
      <c r="CK90" s="403">
        <f t="shared" ca="1" si="38"/>
        <v>0</v>
      </c>
      <c r="CL90" s="403">
        <f t="shared" ca="1" si="38"/>
        <v>0</v>
      </c>
      <c r="CM90" s="403">
        <f t="shared" ca="1" si="38"/>
        <v>0</v>
      </c>
      <c r="CN90" s="403">
        <f t="shared" ca="1" si="38"/>
        <v>0</v>
      </c>
    </row>
    <row r="91" spans="1:92" ht="15" customHeight="1" x14ac:dyDescent="0.2">
      <c r="A91" s="159">
        <v>45.6</v>
      </c>
      <c r="B91" s="160">
        <f t="shared" si="39"/>
        <v>0</v>
      </c>
      <c r="C91" s="144"/>
      <c r="D91" s="173"/>
      <c r="E91" s="187"/>
      <c r="F91" s="354"/>
      <c r="G91" s="188"/>
      <c r="H91" s="211"/>
      <c r="I91" s="188"/>
      <c r="J91" s="318">
        <f t="shared" ca="1" si="33"/>
        <v>0</v>
      </c>
      <c r="K91" s="182"/>
      <c r="L91" s="91">
        <v>5</v>
      </c>
      <c r="M91" s="391">
        <f t="shared" si="34"/>
        <v>0</v>
      </c>
      <c r="N91" s="148"/>
      <c r="O91" s="93"/>
      <c r="P91" s="93"/>
      <c r="Q91" s="94"/>
      <c r="R91" s="93"/>
      <c r="S91" s="94"/>
      <c r="T91" s="94"/>
      <c r="U91" s="94"/>
      <c r="V91" s="93"/>
      <c r="W91" s="94"/>
      <c r="X91" s="94"/>
      <c r="Y91" s="94"/>
      <c r="Z91" s="94"/>
      <c r="AA91" s="94"/>
      <c r="AB91" s="94"/>
      <c r="AC91" s="94"/>
      <c r="AD91" s="94"/>
      <c r="AE91" s="94"/>
      <c r="AF91" s="94"/>
      <c r="AG91" s="94"/>
      <c r="AH91" s="94"/>
      <c r="AI91" s="95"/>
      <c r="AJ91" s="95"/>
      <c r="AK91" s="94"/>
      <c r="AL91" s="94"/>
      <c r="AM91" s="94"/>
      <c r="AN91" s="94"/>
      <c r="AO91" s="94"/>
      <c r="AP91" s="94"/>
      <c r="AQ91" s="95"/>
      <c r="AR91" s="95"/>
      <c r="AS91" s="400"/>
      <c r="AT91" s="95"/>
      <c r="AU91" s="94"/>
      <c r="AV91" s="95"/>
      <c r="AW91" s="95"/>
      <c r="AX91" s="95"/>
      <c r="AY91" s="95"/>
      <c r="AZ91" s="94"/>
      <c r="BA91" s="94"/>
      <c r="BB91" s="95"/>
      <c r="BC91" s="95"/>
      <c r="BD91" s="94"/>
      <c r="BE91" s="94"/>
      <c r="BF91" s="94"/>
      <c r="BG91" s="94"/>
      <c r="BH91" s="94"/>
      <c r="BI91" s="94"/>
      <c r="BJ91" s="94"/>
      <c r="BK91" s="94"/>
      <c r="BL91" s="94"/>
      <c r="BM91" s="94"/>
      <c r="BN91" s="95"/>
      <c r="BO91" s="94"/>
      <c r="BP91" s="469"/>
      <c r="BQ91" s="403">
        <f t="shared" ca="1" si="36"/>
        <v>0</v>
      </c>
      <c r="BR91" s="403">
        <f t="shared" ca="1" si="36"/>
        <v>0</v>
      </c>
      <c r="BS91" s="403">
        <f t="shared" ca="1" si="36"/>
        <v>0</v>
      </c>
      <c r="BT91" s="403">
        <f t="shared" ca="1" si="36"/>
        <v>0</v>
      </c>
      <c r="BU91" s="403">
        <f t="shared" ca="1" si="36"/>
        <v>0</v>
      </c>
      <c r="BV91" s="403">
        <f t="shared" ca="1" si="36"/>
        <v>0</v>
      </c>
      <c r="BW91" s="403">
        <f t="shared" ca="1" si="36"/>
        <v>0</v>
      </c>
      <c r="BX91" s="403">
        <f t="shared" ca="1" si="36"/>
        <v>0</v>
      </c>
      <c r="BY91" s="403">
        <f t="shared" ca="1" si="36"/>
        <v>0</v>
      </c>
      <c r="BZ91" s="403">
        <f t="shared" ca="1" si="36"/>
        <v>0</v>
      </c>
      <c r="CA91" s="403">
        <f t="shared" ca="1" si="37"/>
        <v>0</v>
      </c>
      <c r="CB91" s="403">
        <f t="shared" ca="1" si="37"/>
        <v>0</v>
      </c>
      <c r="CC91" s="403">
        <f t="shared" ca="1" si="37"/>
        <v>0</v>
      </c>
      <c r="CD91" s="403">
        <f t="shared" ca="1" si="37"/>
        <v>0</v>
      </c>
      <c r="CE91" s="403">
        <f t="shared" ca="1" si="37"/>
        <v>0</v>
      </c>
      <c r="CF91" s="403">
        <f t="shared" ca="1" si="37"/>
        <v>0</v>
      </c>
      <c r="CG91" s="403">
        <f t="shared" ca="1" si="37"/>
        <v>0</v>
      </c>
      <c r="CH91" s="403">
        <f t="shared" ca="1" si="37"/>
        <v>0</v>
      </c>
      <c r="CI91" s="403">
        <f t="shared" ca="1" si="37"/>
        <v>0</v>
      </c>
      <c r="CJ91" s="403">
        <f t="shared" ca="1" si="37"/>
        <v>0</v>
      </c>
      <c r="CK91" s="403">
        <f t="shared" ca="1" si="38"/>
        <v>0</v>
      </c>
      <c r="CL91" s="403">
        <f t="shared" ca="1" si="38"/>
        <v>0</v>
      </c>
      <c r="CM91" s="403">
        <f t="shared" ca="1" si="38"/>
        <v>0</v>
      </c>
      <c r="CN91" s="403">
        <f t="shared" ca="1" si="38"/>
        <v>0</v>
      </c>
    </row>
    <row r="92" spans="1:92" ht="15" customHeight="1" x14ac:dyDescent="0.2">
      <c r="A92" s="103">
        <v>58.14</v>
      </c>
      <c r="B92" s="104">
        <f t="shared" si="39"/>
        <v>0</v>
      </c>
      <c r="C92" s="112" t="s">
        <v>13</v>
      </c>
      <c r="D92" s="173"/>
      <c r="E92" s="189"/>
      <c r="F92" s="355"/>
      <c r="G92" s="190"/>
      <c r="H92" s="211"/>
      <c r="I92" s="190"/>
      <c r="J92" s="318">
        <f t="shared" ca="1" si="33"/>
        <v>0</v>
      </c>
      <c r="K92" s="97"/>
      <c r="L92" s="91">
        <v>0</v>
      </c>
      <c r="M92" s="391">
        <f t="shared" si="34"/>
        <v>0</v>
      </c>
      <c r="N92" s="110"/>
      <c r="O92" s="93"/>
      <c r="P92" s="93"/>
      <c r="Q92" s="94"/>
      <c r="R92" s="93"/>
      <c r="S92" s="94"/>
      <c r="T92" s="94"/>
      <c r="U92" s="94"/>
      <c r="V92" s="93"/>
      <c r="W92" s="94"/>
      <c r="X92" s="94"/>
      <c r="Y92" s="94"/>
      <c r="Z92" s="94"/>
      <c r="AA92" s="94"/>
      <c r="AB92" s="94"/>
      <c r="AC92" s="94"/>
      <c r="AD92" s="94"/>
      <c r="AE92" s="94"/>
      <c r="AF92" s="94"/>
      <c r="AG92" s="94"/>
      <c r="AH92" s="94"/>
      <c r="AI92" s="95"/>
      <c r="AJ92" s="95"/>
      <c r="AK92" s="94"/>
      <c r="AL92" s="94"/>
      <c r="AM92" s="94"/>
      <c r="AN92" s="94"/>
      <c r="AO92" s="94"/>
      <c r="AP92" s="94"/>
      <c r="AQ92" s="95"/>
      <c r="AR92" s="95"/>
      <c r="AS92" s="400"/>
      <c r="AT92" s="95"/>
      <c r="AU92" s="94"/>
      <c r="AV92" s="95"/>
      <c r="AW92" s="95"/>
      <c r="AX92" s="95"/>
      <c r="AY92" s="95"/>
      <c r="AZ92" s="94"/>
      <c r="BA92" s="94"/>
      <c r="BB92" s="95"/>
      <c r="BC92" s="95"/>
      <c r="BD92" s="94"/>
      <c r="BE92" s="94"/>
      <c r="BF92" s="94"/>
      <c r="BG92" s="94"/>
      <c r="BH92" s="94"/>
      <c r="BI92" s="94"/>
      <c r="BJ92" s="94"/>
      <c r="BK92" s="94"/>
      <c r="BL92" s="94"/>
      <c r="BM92" s="94"/>
      <c r="BN92" s="95"/>
      <c r="BO92" s="94"/>
      <c r="BP92" s="469"/>
      <c r="BQ92" s="403">
        <f t="shared" ca="1" si="36"/>
        <v>0</v>
      </c>
      <c r="BR92" s="403">
        <f t="shared" ca="1" si="36"/>
        <v>0</v>
      </c>
      <c r="BS92" s="403">
        <f t="shared" ca="1" si="36"/>
        <v>0</v>
      </c>
      <c r="BT92" s="403">
        <f t="shared" ca="1" si="36"/>
        <v>0</v>
      </c>
      <c r="BU92" s="403">
        <f t="shared" ca="1" si="36"/>
        <v>0</v>
      </c>
      <c r="BV92" s="403">
        <f t="shared" ca="1" si="36"/>
        <v>0</v>
      </c>
      <c r="BW92" s="403">
        <f t="shared" ca="1" si="36"/>
        <v>0</v>
      </c>
      <c r="BX92" s="403">
        <f t="shared" ca="1" si="36"/>
        <v>0</v>
      </c>
      <c r="BY92" s="403">
        <f t="shared" ca="1" si="36"/>
        <v>0</v>
      </c>
      <c r="BZ92" s="403">
        <f t="shared" ca="1" si="36"/>
        <v>0</v>
      </c>
      <c r="CA92" s="403">
        <f t="shared" ca="1" si="37"/>
        <v>0</v>
      </c>
      <c r="CB92" s="403">
        <f t="shared" ca="1" si="37"/>
        <v>0</v>
      </c>
      <c r="CC92" s="403">
        <f t="shared" ca="1" si="37"/>
        <v>0</v>
      </c>
      <c r="CD92" s="403">
        <f t="shared" ca="1" si="37"/>
        <v>0</v>
      </c>
      <c r="CE92" s="403">
        <f t="shared" ca="1" si="37"/>
        <v>0</v>
      </c>
      <c r="CF92" s="403">
        <f t="shared" ca="1" si="37"/>
        <v>0</v>
      </c>
      <c r="CG92" s="403">
        <f t="shared" ca="1" si="37"/>
        <v>0</v>
      </c>
      <c r="CH92" s="403">
        <f t="shared" ca="1" si="37"/>
        <v>0</v>
      </c>
      <c r="CI92" s="403">
        <f t="shared" ca="1" si="37"/>
        <v>0</v>
      </c>
      <c r="CJ92" s="403">
        <f t="shared" ca="1" si="37"/>
        <v>0</v>
      </c>
      <c r="CK92" s="403">
        <f t="shared" ca="1" si="38"/>
        <v>0</v>
      </c>
      <c r="CL92" s="403">
        <f t="shared" ca="1" si="38"/>
        <v>0</v>
      </c>
      <c r="CM92" s="403">
        <f t="shared" ca="1" si="38"/>
        <v>0</v>
      </c>
      <c r="CN92" s="403">
        <f t="shared" ca="1" si="38"/>
        <v>0</v>
      </c>
    </row>
    <row r="93" spans="1:92" ht="15" customHeight="1" x14ac:dyDescent="0.2">
      <c r="A93" s="103">
        <v>50.16</v>
      </c>
      <c r="B93" s="104">
        <f t="shared" si="39"/>
        <v>0</v>
      </c>
      <c r="C93" s="112" t="s">
        <v>13</v>
      </c>
      <c r="D93" s="131"/>
      <c r="E93" s="189"/>
      <c r="F93" s="355"/>
      <c r="G93" s="190"/>
      <c r="H93" s="211"/>
      <c r="I93" s="190"/>
      <c r="J93" s="318">
        <f t="shared" ca="1" si="33"/>
        <v>0</v>
      </c>
      <c r="K93" s="97"/>
      <c r="L93" s="91">
        <v>27</v>
      </c>
      <c r="M93" s="391">
        <f t="shared" si="34"/>
        <v>0</v>
      </c>
      <c r="N93" s="110"/>
      <c r="O93" s="93"/>
      <c r="P93" s="93"/>
      <c r="Q93" s="94"/>
      <c r="R93" s="93"/>
      <c r="S93" s="94"/>
      <c r="T93" s="94"/>
      <c r="U93" s="94"/>
      <c r="V93" s="93"/>
      <c r="W93" s="94"/>
      <c r="X93" s="94"/>
      <c r="Y93" s="94"/>
      <c r="Z93" s="94"/>
      <c r="AA93" s="94"/>
      <c r="AB93" s="94"/>
      <c r="AC93" s="94"/>
      <c r="AD93" s="94"/>
      <c r="AE93" s="94"/>
      <c r="AF93" s="94"/>
      <c r="AG93" s="94"/>
      <c r="AH93" s="94"/>
      <c r="AI93" s="95"/>
      <c r="AJ93" s="95"/>
      <c r="AK93" s="94"/>
      <c r="AL93" s="94"/>
      <c r="AM93" s="94"/>
      <c r="AN93" s="94"/>
      <c r="AO93" s="94"/>
      <c r="AP93" s="94"/>
      <c r="AQ93" s="95"/>
      <c r="AR93" s="95"/>
      <c r="AS93" s="400"/>
      <c r="AT93" s="95"/>
      <c r="AU93" s="94"/>
      <c r="AV93" s="95"/>
      <c r="AW93" s="95"/>
      <c r="AX93" s="95"/>
      <c r="AY93" s="95"/>
      <c r="AZ93" s="94"/>
      <c r="BA93" s="94"/>
      <c r="BB93" s="95"/>
      <c r="BC93" s="95"/>
      <c r="BD93" s="94"/>
      <c r="BE93" s="94"/>
      <c r="BF93" s="94"/>
      <c r="BG93" s="94"/>
      <c r="BH93" s="94"/>
      <c r="BI93" s="94"/>
      <c r="BJ93" s="94"/>
      <c r="BK93" s="94"/>
      <c r="BL93" s="94"/>
      <c r="BM93" s="94"/>
      <c r="BN93" s="95"/>
      <c r="BO93" s="94"/>
      <c r="BP93" s="469"/>
      <c r="BQ93" s="403">
        <f t="shared" ca="1" si="36"/>
        <v>0</v>
      </c>
      <c r="BR93" s="403">
        <f t="shared" ca="1" si="36"/>
        <v>0</v>
      </c>
      <c r="BS93" s="403">
        <f t="shared" ca="1" si="36"/>
        <v>0</v>
      </c>
      <c r="BT93" s="403">
        <f t="shared" ca="1" si="36"/>
        <v>0</v>
      </c>
      <c r="BU93" s="403">
        <f t="shared" ca="1" si="36"/>
        <v>0</v>
      </c>
      <c r="BV93" s="403">
        <f t="shared" ca="1" si="36"/>
        <v>0</v>
      </c>
      <c r="BW93" s="403">
        <f t="shared" ca="1" si="36"/>
        <v>0</v>
      </c>
      <c r="BX93" s="403">
        <f t="shared" ca="1" si="36"/>
        <v>0</v>
      </c>
      <c r="BY93" s="403">
        <f t="shared" ca="1" si="36"/>
        <v>0</v>
      </c>
      <c r="BZ93" s="403">
        <f t="shared" ca="1" si="36"/>
        <v>0</v>
      </c>
      <c r="CA93" s="403">
        <f t="shared" ca="1" si="37"/>
        <v>0</v>
      </c>
      <c r="CB93" s="403">
        <f t="shared" ca="1" si="37"/>
        <v>0</v>
      </c>
      <c r="CC93" s="403">
        <f t="shared" ca="1" si="37"/>
        <v>0</v>
      </c>
      <c r="CD93" s="403">
        <f t="shared" ca="1" si="37"/>
        <v>0</v>
      </c>
      <c r="CE93" s="403">
        <f t="shared" ca="1" si="37"/>
        <v>0</v>
      </c>
      <c r="CF93" s="403">
        <f t="shared" ca="1" si="37"/>
        <v>0</v>
      </c>
      <c r="CG93" s="403">
        <f t="shared" ca="1" si="37"/>
        <v>0</v>
      </c>
      <c r="CH93" s="403">
        <f t="shared" ca="1" si="37"/>
        <v>0</v>
      </c>
      <c r="CI93" s="403">
        <f t="shared" ca="1" si="37"/>
        <v>0</v>
      </c>
      <c r="CJ93" s="403">
        <f t="shared" ca="1" si="37"/>
        <v>0</v>
      </c>
      <c r="CK93" s="403">
        <f t="shared" ca="1" si="38"/>
        <v>0</v>
      </c>
      <c r="CL93" s="403">
        <f t="shared" ca="1" si="38"/>
        <v>0</v>
      </c>
      <c r="CM93" s="403">
        <f t="shared" ca="1" si="38"/>
        <v>0</v>
      </c>
      <c r="CN93" s="403">
        <f t="shared" ca="1" si="38"/>
        <v>0</v>
      </c>
    </row>
    <row r="94" spans="1:92" ht="15" customHeight="1" x14ac:dyDescent="0.2">
      <c r="A94" s="103">
        <v>50.16</v>
      </c>
      <c r="B94" s="104">
        <f t="shared" si="39"/>
        <v>0</v>
      </c>
      <c r="C94" s="112" t="s">
        <v>13</v>
      </c>
      <c r="D94" s="173"/>
      <c r="E94" s="189"/>
      <c r="F94" s="355"/>
      <c r="G94" s="190"/>
      <c r="H94" s="211"/>
      <c r="I94" s="190"/>
      <c r="J94" s="318">
        <f t="shared" ca="1" si="33"/>
        <v>0</v>
      </c>
      <c r="K94" s="97"/>
      <c r="L94" s="91">
        <v>21</v>
      </c>
      <c r="M94" s="391">
        <f t="shared" si="34"/>
        <v>0</v>
      </c>
      <c r="N94" s="110"/>
      <c r="O94" s="93"/>
      <c r="P94" s="93"/>
      <c r="Q94" s="94"/>
      <c r="R94" s="93"/>
      <c r="S94" s="94"/>
      <c r="T94" s="94"/>
      <c r="U94" s="94"/>
      <c r="V94" s="93"/>
      <c r="W94" s="94"/>
      <c r="X94" s="94"/>
      <c r="Y94" s="94"/>
      <c r="Z94" s="94"/>
      <c r="AA94" s="94"/>
      <c r="AB94" s="94"/>
      <c r="AC94" s="94"/>
      <c r="AD94" s="94"/>
      <c r="AE94" s="94"/>
      <c r="AF94" s="94"/>
      <c r="AG94" s="94"/>
      <c r="AH94" s="94"/>
      <c r="AI94" s="95"/>
      <c r="AJ94" s="95"/>
      <c r="AK94" s="94"/>
      <c r="AL94" s="94"/>
      <c r="AM94" s="94"/>
      <c r="AN94" s="94"/>
      <c r="AO94" s="94"/>
      <c r="AP94" s="94"/>
      <c r="AQ94" s="95"/>
      <c r="AR94" s="95"/>
      <c r="AS94" s="400"/>
      <c r="AT94" s="95"/>
      <c r="AU94" s="94"/>
      <c r="AV94" s="95"/>
      <c r="AW94" s="95"/>
      <c r="AX94" s="95"/>
      <c r="AY94" s="95"/>
      <c r="AZ94" s="94"/>
      <c r="BA94" s="94"/>
      <c r="BB94" s="95"/>
      <c r="BC94" s="95"/>
      <c r="BD94" s="94"/>
      <c r="BE94" s="94"/>
      <c r="BF94" s="94"/>
      <c r="BG94" s="94"/>
      <c r="BH94" s="94"/>
      <c r="BI94" s="94"/>
      <c r="BJ94" s="94"/>
      <c r="BK94" s="94"/>
      <c r="BL94" s="94"/>
      <c r="BM94" s="94"/>
      <c r="BN94" s="95"/>
      <c r="BO94" s="94"/>
      <c r="BP94" s="469"/>
      <c r="BQ94" s="403">
        <f t="shared" ref="BQ94:BZ103" ca="1" si="40">-1*SUMIFS(stock_bruts_qte,stock_bruts_ref,$E94,stock_bruts_date,BQ$10)</f>
        <v>0</v>
      </c>
      <c r="BR94" s="403">
        <f t="shared" ca="1" si="40"/>
        <v>0</v>
      </c>
      <c r="BS94" s="403">
        <f t="shared" ca="1" si="40"/>
        <v>0</v>
      </c>
      <c r="BT94" s="403">
        <f t="shared" ca="1" si="40"/>
        <v>0</v>
      </c>
      <c r="BU94" s="403">
        <f t="shared" ca="1" si="40"/>
        <v>0</v>
      </c>
      <c r="BV94" s="403">
        <f t="shared" ca="1" si="40"/>
        <v>0</v>
      </c>
      <c r="BW94" s="403">
        <f t="shared" ca="1" si="40"/>
        <v>0</v>
      </c>
      <c r="BX94" s="403">
        <f t="shared" ca="1" si="40"/>
        <v>0</v>
      </c>
      <c r="BY94" s="403">
        <f t="shared" ca="1" si="40"/>
        <v>0</v>
      </c>
      <c r="BZ94" s="403">
        <f t="shared" ca="1" si="40"/>
        <v>0</v>
      </c>
      <c r="CA94" s="403">
        <f t="shared" ref="CA94:CJ103" ca="1" si="41">-1*SUMIFS(stock_bruts_qte,stock_bruts_ref,$E94,stock_bruts_date,CA$10)</f>
        <v>0</v>
      </c>
      <c r="CB94" s="403">
        <f t="shared" ca="1" si="41"/>
        <v>0</v>
      </c>
      <c r="CC94" s="403">
        <f t="shared" ca="1" si="41"/>
        <v>0</v>
      </c>
      <c r="CD94" s="403">
        <f t="shared" ca="1" si="41"/>
        <v>0</v>
      </c>
      <c r="CE94" s="403">
        <f t="shared" ca="1" si="41"/>
        <v>0</v>
      </c>
      <c r="CF94" s="403">
        <f t="shared" ca="1" si="41"/>
        <v>0</v>
      </c>
      <c r="CG94" s="403">
        <f t="shared" ca="1" si="41"/>
        <v>0</v>
      </c>
      <c r="CH94" s="403">
        <f t="shared" ca="1" si="41"/>
        <v>0</v>
      </c>
      <c r="CI94" s="403">
        <f t="shared" ca="1" si="41"/>
        <v>0</v>
      </c>
      <c r="CJ94" s="403">
        <f t="shared" ca="1" si="41"/>
        <v>0</v>
      </c>
      <c r="CK94" s="403">
        <f t="shared" ref="CK94:CN103" ca="1" si="42">-1*SUMIFS(stock_bruts_qte,stock_bruts_ref,$E94,stock_bruts_date,CK$10)</f>
        <v>0</v>
      </c>
      <c r="CL94" s="403">
        <f t="shared" ca="1" si="42"/>
        <v>0</v>
      </c>
      <c r="CM94" s="403">
        <f t="shared" ca="1" si="42"/>
        <v>0</v>
      </c>
      <c r="CN94" s="403">
        <f t="shared" ca="1" si="42"/>
        <v>0</v>
      </c>
    </row>
    <row r="95" spans="1:92" ht="15" customHeight="1" x14ac:dyDescent="0.2">
      <c r="A95" s="103">
        <f>279.3/5</f>
        <v>55.86</v>
      </c>
      <c r="B95" s="104">
        <f t="shared" si="39"/>
        <v>0</v>
      </c>
      <c r="C95" s="112" t="s">
        <v>13</v>
      </c>
      <c r="D95" s="131"/>
      <c r="E95" s="189"/>
      <c r="F95" s="355"/>
      <c r="G95" s="191"/>
      <c r="H95" s="211"/>
      <c r="I95" s="192"/>
      <c r="J95" s="318">
        <f t="shared" ca="1" si="33"/>
        <v>0</v>
      </c>
      <c r="K95" s="97"/>
      <c r="L95" s="91">
        <v>15</v>
      </c>
      <c r="M95" s="391">
        <f t="shared" si="34"/>
        <v>0</v>
      </c>
      <c r="N95" s="110"/>
      <c r="O95" s="93"/>
      <c r="P95" s="93"/>
      <c r="Q95" s="94"/>
      <c r="R95" s="93"/>
      <c r="S95" s="94"/>
      <c r="T95" s="94"/>
      <c r="U95" s="94"/>
      <c r="V95" s="93"/>
      <c r="W95" s="94"/>
      <c r="X95" s="94"/>
      <c r="Y95" s="94"/>
      <c r="Z95" s="94"/>
      <c r="AA95" s="94"/>
      <c r="AB95" s="94"/>
      <c r="AC95" s="94"/>
      <c r="AD95" s="94"/>
      <c r="AE95" s="94"/>
      <c r="AF95" s="94"/>
      <c r="AG95" s="94"/>
      <c r="AH95" s="94"/>
      <c r="AI95" s="95"/>
      <c r="AJ95" s="95"/>
      <c r="AK95" s="94"/>
      <c r="AL95" s="94"/>
      <c r="AM95" s="94"/>
      <c r="AN95" s="94"/>
      <c r="AO95" s="94"/>
      <c r="AP95" s="94"/>
      <c r="AQ95" s="95"/>
      <c r="AR95" s="95"/>
      <c r="AS95" s="400"/>
      <c r="AT95" s="95"/>
      <c r="AU95" s="94"/>
      <c r="AV95" s="95"/>
      <c r="AW95" s="95"/>
      <c r="AX95" s="95"/>
      <c r="AY95" s="95"/>
      <c r="AZ95" s="94"/>
      <c r="BA95" s="94"/>
      <c r="BB95" s="95"/>
      <c r="BC95" s="95"/>
      <c r="BD95" s="94"/>
      <c r="BE95" s="94"/>
      <c r="BF95" s="94"/>
      <c r="BG95" s="94"/>
      <c r="BH95" s="94"/>
      <c r="BI95" s="94"/>
      <c r="BJ95" s="94"/>
      <c r="BK95" s="94"/>
      <c r="BL95" s="94"/>
      <c r="BM95" s="94"/>
      <c r="BN95" s="95"/>
      <c r="BO95" s="94"/>
      <c r="BP95" s="469"/>
      <c r="BQ95" s="403">
        <f t="shared" ca="1" si="40"/>
        <v>0</v>
      </c>
      <c r="BR95" s="403">
        <f t="shared" ca="1" si="40"/>
        <v>0</v>
      </c>
      <c r="BS95" s="403">
        <f t="shared" ca="1" si="40"/>
        <v>0</v>
      </c>
      <c r="BT95" s="403">
        <f t="shared" ca="1" si="40"/>
        <v>0</v>
      </c>
      <c r="BU95" s="403">
        <f t="shared" ca="1" si="40"/>
        <v>0</v>
      </c>
      <c r="BV95" s="403">
        <f t="shared" ca="1" si="40"/>
        <v>0</v>
      </c>
      <c r="BW95" s="403">
        <f t="shared" ca="1" si="40"/>
        <v>0</v>
      </c>
      <c r="BX95" s="403">
        <f t="shared" ca="1" si="40"/>
        <v>0</v>
      </c>
      <c r="BY95" s="403">
        <f t="shared" ca="1" si="40"/>
        <v>0</v>
      </c>
      <c r="BZ95" s="403">
        <f t="shared" ca="1" si="40"/>
        <v>0</v>
      </c>
      <c r="CA95" s="403">
        <f t="shared" ca="1" si="41"/>
        <v>0</v>
      </c>
      <c r="CB95" s="403">
        <f t="shared" ca="1" si="41"/>
        <v>0</v>
      </c>
      <c r="CC95" s="403">
        <f t="shared" ca="1" si="41"/>
        <v>0</v>
      </c>
      <c r="CD95" s="403">
        <f t="shared" ca="1" si="41"/>
        <v>0</v>
      </c>
      <c r="CE95" s="403">
        <f t="shared" ca="1" si="41"/>
        <v>0</v>
      </c>
      <c r="CF95" s="403">
        <f t="shared" ca="1" si="41"/>
        <v>0</v>
      </c>
      <c r="CG95" s="403">
        <f t="shared" ca="1" si="41"/>
        <v>0</v>
      </c>
      <c r="CH95" s="403">
        <f t="shared" ca="1" si="41"/>
        <v>0</v>
      </c>
      <c r="CI95" s="403">
        <f t="shared" ca="1" si="41"/>
        <v>0</v>
      </c>
      <c r="CJ95" s="403">
        <f t="shared" ca="1" si="41"/>
        <v>0</v>
      </c>
      <c r="CK95" s="403">
        <f t="shared" ca="1" si="42"/>
        <v>0</v>
      </c>
      <c r="CL95" s="403">
        <f t="shared" ca="1" si="42"/>
        <v>0</v>
      </c>
      <c r="CM95" s="403">
        <f t="shared" ca="1" si="42"/>
        <v>0</v>
      </c>
      <c r="CN95" s="403">
        <f t="shared" ca="1" si="42"/>
        <v>0</v>
      </c>
    </row>
    <row r="96" spans="1:92" ht="15" customHeight="1" x14ac:dyDescent="0.2">
      <c r="A96" s="103">
        <v>58.14</v>
      </c>
      <c r="B96" s="104">
        <f t="shared" si="39"/>
        <v>0</v>
      </c>
      <c r="C96" s="112" t="s">
        <v>13</v>
      </c>
      <c r="D96" s="131"/>
      <c r="E96" s="157"/>
      <c r="F96" s="356"/>
      <c r="G96" s="193"/>
      <c r="H96" s="415"/>
      <c r="I96" s="190"/>
      <c r="J96" s="318">
        <f t="shared" ca="1" si="33"/>
        <v>0</v>
      </c>
      <c r="K96" s="97"/>
      <c r="L96" s="91">
        <v>2</v>
      </c>
      <c r="M96" s="391">
        <f t="shared" si="34"/>
        <v>0</v>
      </c>
      <c r="N96" s="110"/>
      <c r="O96" s="93"/>
      <c r="P96" s="93"/>
      <c r="Q96" s="94"/>
      <c r="R96" s="93"/>
      <c r="S96" s="94"/>
      <c r="T96" s="94"/>
      <c r="U96" s="94"/>
      <c r="V96" s="93"/>
      <c r="W96" s="94"/>
      <c r="X96" s="94"/>
      <c r="Y96" s="94"/>
      <c r="Z96" s="94"/>
      <c r="AA96" s="94"/>
      <c r="AB96" s="94"/>
      <c r="AC96" s="94"/>
      <c r="AD96" s="94"/>
      <c r="AE96" s="94"/>
      <c r="AF96" s="94"/>
      <c r="AG96" s="94"/>
      <c r="AH96" s="94"/>
      <c r="AI96" s="95"/>
      <c r="AJ96" s="95"/>
      <c r="AK96" s="94"/>
      <c r="AL96" s="94"/>
      <c r="AM96" s="94"/>
      <c r="AN96" s="94"/>
      <c r="AO96" s="94"/>
      <c r="AP96" s="94"/>
      <c r="AQ96" s="95"/>
      <c r="AR96" s="95"/>
      <c r="AS96" s="400"/>
      <c r="AT96" s="95"/>
      <c r="AU96" s="94"/>
      <c r="AV96" s="95"/>
      <c r="AW96" s="95"/>
      <c r="AX96" s="95"/>
      <c r="AY96" s="95"/>
      <c r="AZ96" s="94"/>
      <c r="BA96" s="94"/>
      <c r="BB96" s="95"/>
      <c r="BC96" s="95"/>
      <c r="BD96" s="94"/>
      <c r="BE96" s="94"/>
      <c r="BF96" s="94"/>
      <c r="BG96" s="94"/>
      <c r="BH96" s="94"/>
      <c r="BI96" s="94"/>
      <c r="BJ96" s="94"/>
      <c r="BK96" s="94"/>
      <c r="BL96" s="94"/>
      <c r="BM96" s="94"/>
      <c r="BN96" s="95"/>
      <c r="BO96" s="94"/>
      <c r="BP96" s="469"/>
      <c r="BQ96" s="403">
        <f t="shared" ca="1" si="40"/>
        <v>0</v>
      </c>
      <c r="BR96" s="403">
        <f t="shared" ca="1" si="40"/>
        <v>0</v>
      </c>
      <c r="BS96" s="403">
        <f t="shared" ca="1" si="40"/>
        <v>0</v>
      </c>
      <c r="BT96" s="403">
        <f t="shared" ca="1" si="40"/>
        <v>0</v>
      </c>
      <c r="BU96" s="403">
        <f t="shared" ca="1" si="40"/>
        <v>0</v>
      </c>
      <c r="BV96" s="403">
        <f t="shared" ca="1" si="40"/>
        <v>0</v>
      </c>
      <c r="BW96" s="403">
        <f t="shared" ca="1" si="40"/>
        <v>0</v>
      </c>
      <c r="BX96" s="403">
        <f t="shared" ca="1" si="40"/>
        <v>0</v>
      </c>
      <c r="BY96" s="403">
        <f t="shared" ca="1" si="40"/>
        <v>0</v>
      </c>
      <c r="BZ96" s="403">
        <f t="shared" ca="1" si="40"/>
        <v>0</v>
      </c>
      <c r="CA96" s="403">
        <f t="shared" ca="1" si="41"/>
        <v>0</v>
      </c>
      <c r="CB96" s="403">
        <f t="shared" ca="1" si="41"/>
        <v>0</v>
      </c>
      <c r="CC96" s="403">
        <f t="shared" ca="1" si="41"/>
        <v>0</v>
      </c>
      <c r="CD96" s="403">
        <f t="shared" ca="1" si="41"/>
        <v>0</v>
      </c>
      <c r="CE96" s="403">
        <f t="shared" ca="1" si="41"/>
        <v>0</v>
      </c>
      <c r="CF96" s="403">
        <f t="shared" ca="1" si="41"/>
        <v>0</v>
      </c>
      <c r="CG96" s="403">
        <f t="shared" ca="1" si="41"/>
        <v>0</v>
      </c>
      <c r="CH96" s="403">
        <f t="shared" ca="1" si="41"/>
        <v>0</v>
      </c>
      <c r="CI96" s="403">
        <f t="shared" ca="1" si="41"/>
        <v>0</v>
      </c>
      <c r="CJ96" s="403">
        <f t="shared" ca="1" si="41"/>
        <v>0</v>
      </c>
      <c r="CK96" s="403">
        <f t="shared" ca="1" si="42"/>
        <v>0</v>
      </c>
      <c r="CL96" s="403">
        <f t="shared" ca="1" si="42"/>
        <v>0</v>
      </c>
      <c r="CM96" s="403">
        <f t="shared" ca="1" si="42"/>
        <v>0</v>
      </c>
      <c r="CN96" s="403">
        <f t="shared" ca="1" si="42"/>
        <v>0</v>
      </c>
    </row>
    <row r="97" spans="1:92" ht="15" customHeight="1" x14ac:dyDescent="0.2">
      <c r="A97" s="103">
        <v>58.14</v>
      </c>
      <c r="B97" s="104">
        <f t="shared" si="39"/>
        <v>0</v>
      </c>
      <c r="C97" s="112"/>
      <c r="D97" s="131"/>
      <c r="E97" s="189"/>
      <c r="F97" s="355"/>
      <c r="G97" s="192"/>
      <c r="H97" s="211"/>
      <c r="I97" s="192"/>
      <c r="J97" s="318">
        <f t="shared" ca="1" si="33"/>
        <v>0</v>
      </c>
      <c r="K97" s="102"/>
      <c r="L97" s="91">
        <v>10</v>
      </c>
      <c r="M97" s="391">
        <f t="shared" si="34"/>
        <v>0</v>
      </c>
      <c r="N97" s="110"/>
      <c r="O97" s="93"/>
      <c r="P97" s="93"/>
      <c r="Q97" s="94"/>
      <c r="R97" s="93"/>
      <c r="S97" s="94"/>
      <c r="T97" s="94"/>
      <c r="U97" s="94"/>
      <c r="V97" s="93"/>
      <c r="W97" s="94"/>
      <c r="X97" s="94"/>
      <c r="Y97" s="94"/>
      <c r="Z97" s="94"/>
      <c r="AA97" s="94"/>
      <c r="AB97" s="94"/>
      <c r="AC97" s="94">
        <v>-1</v>
      </c>
      <c r="AD97" s="94"/>
      <c r="AE97" s="94"/>
      <c r="AF97" s="94"/>
      <c r="AG97" s="94"/>
      <c r="AH97" s="94"/>
      <c r="AI97" s="95"/>
      <c r="AJ97" s="95"/>
      <c r="AK97" s="94"/>
      <c r="AL97" s="94"/>
      <c r="AM97" s="94"/>
      <c r="AN97" s="94"/>
      <c r="AO97" s="94"/>
      <c r="AP97" s="94"/>
      <c r="AQ97" s="95"/>
      <c r="AR97" s="95"/>
      <c r="AS97" s="400"/>
      <c r="AT97" s="95"/>
      <c r="AU97" s="94"/>
      <c r="AV97" s="95"/>
      <c r="AW97" s="95"/>
      <c r="AX97" s="95"/>
      <c r="AY97" s="95"/>
      <c r="AZ97" s="94"/>
      <c r="BA97" s="94"/>
      <c r="BB97" s="95"/>
      <c r="BC97" s="95"/>
      <c r="BD97" s="94"/>
      <c r="BE97" s="94"/>
      <c r="BF97" s="94"/>
      <c r="BG97" s="94"/>
      <c r="BH97" s="94"/>
      <c r="BI97" s="94"/>
      <c r="BJ97" s="94"/>
      <c r="BK97" s="94"/>
      <c r="BL97" s="94"/>
      <c r="BM97" s="94"/>
      <c r="BN97" s="95"/>
      <c r="BO97" s="94"/>
      <c r="BP97" s="469"/>
      <c r="BQ97" s="403">
        <f t="shared" ca="1" si="40"/>
        <v>0</v>
      </c>
      <c r="BR97" s="403">
        <f t="shared" ca="1" si="40"/>
        <v>0</v>
      </c>
      <c r="BS97" s="403">
        <f t="shared" ca="1" si="40"/>
        <v>0</v>
      </c>
      <c r="BT97" s="403">
        <f t="shared" ca="1" si="40"/>
        <v>0</v>
      </c>
      <c r="BU97" s="403">
        <f t="shared" ca="1" si="40"/>
        <v>0</v>
      </c>
      <c r="BV97" s="403">
        <f t="shared" ca="1" si="40"/>
        <v>0</v>
      </c>
      <c r="BW97" s="403">
        <f t="shared" ca="1" si="40"/>
        <v>0</v>
      </c>
      <c r="BX97" s="403">
        <f t="shared" ca="1" si="40"/>
        <v>0</v>
      </c>
      <c r="BY97" s="403">
        <f t="shared" ca="1" si="40"/>
        <v>0</v>
      </c>
      <c r="BZ97" s="403">
        <f t="shared" ca="1" si="40"/>
        <v>0</v>
      </c>
      <c r="CA97" s="403">
        <f t="shared" ca="1" si="41"/>
        <v>0</v>
      </c>
      <c r="CB97" s="403">
        <f t="shared" ca="1" si="41"/>
        <v>0</v>
      </c>
      <c r="CC97" s="403">
        <f t="shared" ca="1" si="41"/>
        <v>0</v>
      </c>
      <c r="CD97" s="403">
        <f t="shared" ca="1" si="41"/>
        <v>0</v>
      </c>
      <c r="CE97" s="403">
        <f t="shared" ca="1" si="41"/>
        <v>0</v>
      </c>
      <c r="CF97" s="403">
        <f t="shared" ca="1" si="41"/>
        <v>0</v>
      </c>
      <c r="CG97" s="403">
        <f t="shared" ca="1" si="41"/>
        <v>0</v>
      </c>
      <c r="CH97" s="403">
        <f t="shared" ca="1" si="41"/>
        <v>0</v>
      </c>
      <c r="CI97" s="403">
        <f t="shared" ca="1" si="41"/>
        <v>0</v>
      </c>
      <c r="CJ97" s="403">
        <f t="shared" ca="1" si="41"/>
        <v>0</v>
      </c>
      <c r="CK97" s="403">
        <f t="shared" ca="1" si="42"/>
        <v>0</v>
      </c>
      <c r="CL97" s="403">
        <f t="shared" ca="1" si="42"/>
        <v>0</v>
      </c>
      <c r="CM97" s="403">
        <f t="shared" ca="1" si="42"/>
        <v>0</v>
      </c>
      <c r="CN97" s="403">
        <f t="shared" ca="1" si="42"/>
        <v>0</v>
      </c>
    </row>
    <row r="98" spans="1:92" ht="15" customHeight="1" x14ac:dyDescent="0.2">
      <c r="A98" s="130">
        <f>235.98/5</f>
        <v>47.195999999999998</v>
      </c>
      <c r="B98" s="104"/>
      <c r="C98" s="112"/>
      <c r="D98" s="131"/>
      <c r="E98" s="189"/>
      <c r="F98" s="355"/>
      <c r="G98" s="192"/>
      <c r="H98" s="211"/>
      <c r="I98" s="192"/>
      <c r="J98" s="318">
        <f t="shared" ca="1" si="33"/>
        <v>0</v>
      </c>
      <c r="K98" s="97"/>
      <c r="L98" s="91">
        <v>50</v>
      </c>
      <c r="M98" s="391">
        <f t="shared" si="34"/>
        <v>0</v>
      </c>
      <c r="N98" s="110"/>
      <c r="O98" s="93"/>
      <c r="P98" s="93"/>
      <c r="Q98" s="94"/>
      <c r="R98" s="93"/>
      <c r="S98" s="94"/>
      <c r="T98" s="94"/>
      <c r="U98" s="94"/>
      <c r="V98" s="93"/>
      <c r="W98" s="94"/>
      <c r="X98" s="94"/>
      <c r="Y98" s="94"/>
      <c r="Z98" s="94"/>
      <c r="AA98" s="94"/>
      <c r="AB98" s="94"/>
      <c r="AC98" s="94"/>
      <c r="AD98" s="94"/>
      <c r="AE98" s="94"/>
      <c r="AF98" s="94"/>
      <c r="AG98" s="94"/>
      <c r="AH98" s="94"/>
      <c r="AI98" s="95"/>
      <c r="AJ98" s="95"/>
      <c r="AK98" s="94"/>
      <c r="AL98" s="94"/>
      <c r="AM98" s="94"/>
      <c r="AN98" s="94"/>
      <c r="AO98" s="94"/>
      <c r="AP98" s="94"/>
      <c r="AQ98" s="95"/>
      <c r="AR98" s="95"/>
      <c r="AS98" s="400"/>
      <c r="AT98" s="95"/>
      <c r="AU98" s="94"/>
      <c r="AV98" s="95"/>
      <c r="AW98" s="95"/>
      <c r="AX98" s="95"/>
      <c r="AY98" s="95"/>
      <c r="AZ98" s="94"/>
      <c r="BA98" s="94"/>
      <c r="BB98" s="95"/>
      <c r="BC98" s="95"/>
      <c r="BD98" s="94"/>
      <c r="BE98" s="94"/>
      <c r="BF98" s="94"/>
      <c r="BG98" s="94"/>
      <c r="BH98" s="94"/>
      <c r="BI98" s="94"/>
      <c r="BJ98" s="94"/>
      <c r="BK98" s="94"/>
      <c r="BL98" s="94"/>
      <c r="BM98" s="94"/>
      <c r="BN98" s="95"/>
      <c r="BO98" s="94"/>
      <c r="BP98" s="469"/>
      <c r="BQ98" s="403">
        <f t="shared" ca="1" si="40"/>
        <v>0</v>
      </c>
      <c r="BR98" s="403">
        <f t="shared" ca="1" si="40"/>
        <v>0</v>
      </c>
      <c r="BS98" s="403">
        <f t="shared" ca="1" si="40"/>
        <v>0</v>
      </c>
      <c r="BT98" s="403">
        <f t="shared" ca="1" si="40"/>
        <v>0</v>
      </c>
      <c r="BU98" s="403">
        <f t="shared" ca="1" si="40"/>
        <v>0</v>
      </c>
      <c r="BV98" s="403">
        <f t="shared" ca="1" si="40"/>
        <v>0</v>
      </c>
      <c r="BW98" s="403">
        <f t="shared" ca="1" si="40"/>
        <v>0</v>
      </c>
      <c r="BX98" s="403">
        <f t="shared" ca="1" si="40"/>
        <v>0</v>
      </c>
      <c r="BY98" s="403">
        <f t="shared" ca="1" si="40"/>
        <v>0</v>
      </c>
      <c r="BZ98" s="403">
        <f t="shared" ca="1" si="40"/>
        <v>0</v>
      </c>
      <c r="CA98" s="403">
        <f t="shared" ca="1" si="41"/>
        <v>0</v>
      </c>
      <c r="CB98" s="403">
        <f t="shared" ca="1" si="41"/>
        <v>0</v>
      </c>
      <c r="CC98" s="403">
        <f t="shared" ca="1" si="41"/>
        <v>0</v>
      </c>
      <c r="CD98" s="403">
        <f t="shared" ca="1" si="41"/>
        <v>0</v>
      </c>
      <c r="CE98" s="403">
        <f t="shared" ca="1" si="41"/>
        <v>0</v>
      </c>
      <c r="CF98" s="403">
        <f t="shared" ca="1" si="41"/>
        <v>0</v>
      </c>
      <c r="CG98" s="403">
        <f t="shared" ca="1" si="41"/>
        <v>0</v>
      </c>
      <c r="CH98" s="403">
        <f t="shared" ca="1" si="41"/>
        <v>0</v>
      </c>
      <c r="CI98" s="403">
        <f t="shared" ca="1" si="41"/>
        <v>0</v>
      </c>
      <c r="CJ98" s="403">
        <f t="shared" ca="1" si="41"/>
        <v>0</v>
      </c>
      <c r="CK98" s="403">
        <f t="shared" ca="1" si="42"/>
        <v>0</v>
      </c>
      <c r="CL98" s="403">
        <f t="shared" ca="1" si="42"/>
        <v>0</v>
      </c>
      <c r="CM98" s="403">
        <f t="shared" ca="1" si="42"/>
        <v>0</v>
      </c>
      <c r="CN98" s="403">
        <f t="shared" ca="1" si="42"/>
        <v>0</v>
      </c>
    </row>
    <row r="99" spans="1:92" ht="15" customHeight="1" x14ac:dyDescent="0.2">
      <c r="A99" s="130">
        <v>60.17</v>
      </c>
      <c r="B99" s="104"/>
      <c r="C99" s="112"/>
      <c r="D99" s="131"/>
      <c r="E99" s="189"/>
      <c r="F99" s="355"/>
      <c r="G99" s="192"/>
      <c r="H99" s="211"/>
      <c r="I99" s="192"/>
      <c r="J99" s="318">
        <f t="shared" ca="1" si="33"/>
        <v>0</v>
      </c>
      <c r="K99" s="97"/>
      <c r="L99" s="91">
        <v>18</v>
      </c>
      <c r="M99" s="391">
        <f t="shared" si="34"/>
        <v>0</v>
      </c>
      <c r="N99" s="110"/>
      <c r="O99" s="93"/>
      <c r="P99" s="93"/>
      <c r="Q99" s="94"/>
      <c r="R99" s="93"/>
      <c r="S99" s="94"/>
      <c r="T99" s="94"/>
      <c r="U99" s="94"/>
      <c r="V99" s="93"/>
      <c r="W99" s="94"/>
      <c r="X99" s="94"/>
      <c r="Y99" s="94"/>
      <c r="Z99" s="94"/>
      <c r="AA99" s="94"/>
      <c r="AB99" s="94"/>
      <c r="AC99" s="94"/>
      <c r="AD99" s="94"/>
      <c r="AE99" s="94"/>
      <c r="AF99" s="94"/>
      <c r="AG99" s="94"/>
      <c r="AH99" s="94"/>
      <c r="AI99" s="95"/>
      <c r="AJ99" s="95"/>
      <c r="AK99" s="94"/>
      <c r="AL99" s="94"/>
      <c r="AM99" s="94"/>
      <c r="AN99" s="94"/>
      <c r="AO99" s="94"/>
      <c r="AP99" s="94"/>
      <c r="AQ99" s="95"/>
      <c r="AR99" s="95"/>
      <c r="AS99" s="400"/>
      <c r="AT99" s="95"/>
      <c r="AU99" s="94"/>
      <c r="AV99" s="95"/>
      <c r="AW99" s="95"/>
      <c r="AX99" s="95"/>
      <c r="AY99" s="95"/>
      <c r="AZ99" s="94"/>
      <c r="BA99" s="94"/>
      <c r="BB99" s="95"/>
      <c r="BC99" s="95"/>
      <c r="BD99" s="94"/>
      <c r="BE99" s="94"/>
      <c r="BF99" s="94"/>
      <c r="BG99" s="94"/>
      <c r="BH99" s="94"/>
      <c r="BI99" s="94"/>
      <c r="BJ99" s="94"/>
      <c r="BK99" s="94"/>
      <c r="BL99" s="94"/>
      <c r="BM99" s="94"/>
      <c r="BN99" s="95"/>
      <c r="BO99" s="94"/>
      <c r="BP99" s="469"/>
      <c r="BQ99" s="403">
        <f t="shared" ca="1" si="40"/>
        <v>0</v>
      </c>
      <c r="BR99" s="403">
        <f t="shared" ca="1" si="40"/>
        <v>0</v>
      </c>
      <c r="BS99" s="403">
        <f t="shared" ca="1" si="40"/>
        <v>0</v>
      </c>
      <c r="BT99" s="403">
        <f t="shared" ca="1" si="40"/>
        <v>0</v>
      </c>
      <c r="BU99" s="403">
        <f t="shared" ca="1" si="40"/>
        <v>0</v>
      </c>
      <c r="BV99" s="403">
        <f t="shared" ca="1" si="40"/>
        <v>0</v>
      </c>
      <c r="BW99" s="403">
        <f t="shared" ca="1" si="40"/>
        <v>0</v>
      </c>
      <c r="BX99" s="403">
        <f t="shared" ca="1" si="40"/>
        <v>0</v>
      </c>
      <c r="BY99" s="403">
        <f t="shared" ca="1" si="40"/>
        <v>0</v>
      </c>
      <c r="BZ99" s="403">
        <f t="shared" ca="1" si="40"/>
        <v>0</v>
      </c>
      <c r="CA99" s="403">
        <f t="shared" ca="1" si="41"/>
        <v>0</v>
      </c>
      <c r="CB99" s="403">
        <f t="shared" ca="1" si="41"/>
        <v>0</v>
      </c>
      <c r="CC99" s="403">
        <f t="shared" ca="1" si="41"/>
        <v>0</v>
      </c>
      <c r="CD99" s="403">
        <f t="shared" ca="1" si="41"/>
        <v>0</v>
      </c>
      <c r="CE99" s="403">
        <f t="shared" ca="1" si="41"/>
        <v>0</v>
      </c>
      <c r="CF99" s="403">
        <f t="shared" ca="1" si="41"/>
        <v>0</v>
      </c>
      <c r="CG99" s="403">
        <f t="shared" ca="1" si="41"/>
        <v>0</v>
      </c>
      <c r="CH99" s="403">
        <f t="shared" ca="1" si="41"/>
        <v>0</v>
      </c>
      <c r="CI99" s="403">
        <f t="shared" ca="1" si="41"/>
        <v>0</v>
      </c>
      <c r="CJ99" s="403">
        <f t="shared" ca="1" si="41"/>
        <v>0</v>
      </c>
      <c r="CK99" s="403">
        <f t="shared" ca="1" si="42"/>
        <v>0</v>
      </c>
      <c r="CL99" s="403">
        <f t="shared" ca="1" si="42"/>
        <v>0</v>
      </c>
      <c r="CM99" s="403">
        <f t="shared" ca="1" si="42"/>
        <v>0</v>
      </c>
      <c r="CN99" s="403">
        <f t="shared" ca="1" si="42"/>
        <v>0</v>
      </c>
    </row>
    <row r="100" spans="1:92" ht="15" customHeight="1" x14ac:dyDescent="0.2">
      <c r="A100" s="130">
        <f>235.98/5</f>
        <v>47.195999999999998</v>
      </c>
      <c r="B100" s="104"/>
      <c r="C100" s="112"/>
      <c r="D100" s="131"/>
      <c r="E100" s="189"/>
      <c r="F100" s="355"/>
      <c r="G100" s="192"/>
      <c r="H100" s="211"/>
      <c r="I100" s="192"/>
      <c r="J100" s="318">
        <f t="shared" ca="1" si="33"/>
        <v>0</v>
      </c>
      <c r="K100" s="97"/>
      <c r="L100" s="91">
        <v>125</v>
      </c>
      <c r="M100" s="391">
        <f t="shared" si="34"/>
        <v>0</v>
      </c>
      <c r="N100" s="110"/>
      <c r="O100" s="93"/>
      <c r="P100" s="93"/>
      <c r="Q100" s="94"/>
      <c r="R100" s="93"/>
      <c r="S100" s="94"/>
      <c r="T100" s="94"/>
      <c r="U100" s="94"/>
      <c r="V100" s="93"/>
      <c r="W100" s="94"/>
      <c r="X100" s="94"/>
      <c r="Y100" s="94"/>
      <c r="Z100" s="94"/>
      <c r="AA100" s="94"/>
      <c r="AB100" s="94"/>
      <c r="AC100" s="94"/>
      <c r="AD100" s="94"/>
      <c r="AE100" s="94"/>
      <c r="AF100" s="94"/>
      <c r="AG100" s="94"/>
      <c r="AH100" s="94"/>
      <c r="AI100" s="95"/>
      <c r="AJ100" s="95"/>
      <c r="AK100" s="94"/>
      <c r="AL100" s="94"/>
      <c r="AM100" s="94"/>
      <c r="AN100" s="94"/>
      <c r="AO100" s="94"/>
      <c r="AP100" s="94"/>
      <c r="AQ100" s="95"/>
      <c r="AR100" s="95"/>
      <c r="AS100" s="400"/>
      <c r="AT100" s="95"/>
      <c r="AU100" s="94"/>
      <c r="AV100" s="95"/>
      <c r="AW100" s="95"/>
      <c r="AX100" s="95"/>
      <c r="AY100" s="95"/>
      <c r="AZ100" s="94"/>
      <c r="BA100" s="94"/>
      <c r="BB100" s="95"/>
      <c r="BC100" s="95"/>
      <c r="BD100" s="94"/>
      <c r="BE100" s="94"/>
      <c r="BF100" s="94"/>
      <c r="BG100" s="94"/>
      <c r="BH100" s="94"/>
      <c r="BI100" s="94"/>
      <c r="BJ100" s="94"/>
      <c r="BK100" s="94"/>
      <c r="BL100" s="94"/>
      <c r="BM100" s="94"/>
      <c r="BN100" s="95"/>
      <c r="BO100" s="94"/>
      <c r="BP100" s="469"/>
      <c r="BQ100" s="403">
        <f t="shared" ca="1" si="40"/>
        <v>0</v>
      </c>
      <c r="BR100" s="403">
        <f t="shared" ca="1" si="40"/>
        <v>0</v>
      </c>
      <c r="BS100" s="403">
        <f t="shared" ca="1" si="40"/>
        <v>0</v>
      </c>
      <c r="BT100" s="403">
        <f t="shared" ca="1" si="40"/>
        <v>0</v>
      </c>
      <c r="BU100" s="403">
        <f t="shared" ca="1" si="40"/>
        <v>0</v>
      </c>
      <c r="BV100" s="403">
        <f t="shared" ca="1" si="40"/>
        <v>0</v>
      </c>
      <c r="BW100" s="403">
        <f t="shared" ca="1" si="40"/>
        <v>0</v>
      </c>
      <c r="BX100" s="403">
        <f t="shared" ca="1" si="40"/>
        <v>0</v>
      </c>
      <c r="BY100" s="403">
        <f t="shared" ca="1" si="40"/>
        <v>0</v>
      </c>
      <c r="BZ100" s="403">
        <f t="shared" ca="1" si="40"/>
        <v>0</v>
      </c>
      <c r="CA100" s="403">
        <f t="shared" ca="1" si="41"/>
        <v>0</v>
      </c>
      <c r="CB100" s="403">
        <f t="shared" ca="1" si="41"/>
        <v>0</v>
      </c>
      <c r="CC100" s="403">
        <f t="shared" ca="1" si="41"/>
        <v>0</v>
      </c>
      <c r="CD100" s="403">
        <f t="shared" ca="1" si="41"/>
        <v>0</v>
      </c>
      <c r="CE100" s="403">
        <f t="shared" ca="1" si="41"/>
        <v>0</v>
      </c>
      <c r="CF100" s="403">
        <f t="shared" ca="1" si="41"/>
        <v>0</v>
      </c>
      <c r="CG100" s="403">
        <f t="shared" ca="1" si="41"/>
        <v>0</v>
      </c>
      <c r="CH100" s="403">
        <f t="shared" ca="1" si="41"/>
        <v>0</v>
      </c>
      <c r="CI100" s="403">
        <f t="shared" ca="1" si="41"/>
        <v>0</v>
      </c>
      <c r="CJ100" s="403">
        <f t="shared" ca="1" si="41"/>
        <v>0</v>
      </c>
      <c r="CK100" s="403">
        <f t="shared" ca="1" si="42"/>
        <v>0</v>
      </c>
      <c r="CL100" s="403">
        <f t="shared" ca="1" si="42"/>
        <v>0</v>
      </c>
      <c r="CM100" s="403">
        <f t="shared" ca="1" si="42"/>
        <v>0</v>
      </c>
      <c r="CN100" s="403">
        <f t="shared" ca="1" si="42"/>
        <v>0</v>
      </c>
    </row>
    <row r="101" spans="1:92" ht="15" customHeight="1" x14ac:dyDescent="0.2">
      <c r="A101" s="103">
        <v>55.18</v>
      </c>
      <c r="B101" s="104">
        <f>+M101*A101</f>
        <v>0</v>
      </c>
      <c r="C101" s="112" t="s">
        <v>13</v>
      </c>
      <c r="D101" s="131"/>
      <c r="E101" s="194"/>
      <c r="F101" s="357"/>
      <c r="G101" s="195"/>
      <c r="H101" s="211"/>
      <c r="I101" s="195"/>
      <c r="J101" s="318">
        <f t="shared" ca="1" si="33"/>
        <v>0</v>
      </c>
      <c r="K101" s="97"/>
      <c r="L101" s="91">
        <v>17</v>
      </c>
      <c r="M101" s="391">
        <f t="shared" si="34"/>
        <v>0</v>
      </c>
      <c r="N101" s="110"/>
      <c r="O101" s="93"/>
      <c r="P101" s="93"/>
      <c r="Q101" s="94"/>
      <c r="R101" s="93"/>
      <c r="S101" s="94"/>
      <c r="T101" s="94"/>
      <c r="U101" s="94"/>
      <c r="V101" s="93"/>
      <c r="W101" s="94"/>
      <c r="X101" s="94"/>
      <c r="Y101" s="94"/>
      <c r="Z101" s="94"/>
      <c r="AA101" s="94"/>
      <c r="AB101" s="94"/>
      <c r="AC101" s="94"/>
      <c r="AD101" s="94"/>
      <c r="AE101" s="94"/>
      <c r="AF101" s="94"/>
      <c r="AG101" s="94"/>
      <c r="AH101" s="94"/>
      <c r="AI101" s="95"/>
      <c r="AJ101" s="95"/>
      <c r="AK101" s="94"/>
      <c r="AL101" s="94"/>
      <c r="AM101" s="94"/>
      <c r="AN101" s="94"/>
      <c r="AO101" s="94"/>
      <c r="AP101" s="94"/>
      <c r="AQ101" s="95"/>
      <c r="AR101" s="95"/>
      <c r="AS101" s="400"/>
      <c r="AT101" s="95"/>
      <c r="AU101" s="94"/>
      <c r="AV101" s="95"/>
      <c r="AW101" s="95"/>
      <c r="AX101" s="95"/>
      <c r="AY101" s="95"/>
      <c r="AZ101" s="94"/>
      <c r="BA101" s="94"/>
      <c r="BB101" s="95"/>
      <c r="BC101" s="95"/>
      <c r="BD101" s="94"/>
      <c r="BE101" s="94"/>
      <c r="BF101" s="94"/>
      <c r="BG101" s="94"/>
      <c r="BH101" s="94"/>
      <c r="BI101" s="94"/>
      <c r="BJ101" s="94"/>
      <c r="BK101" s="94"/>
      <c r="BL101" s="94"/>
      <c r="BM101" s="94"/>
      <c r="BN101" s="95"/>
      <c r="BO101" s="94"/>
      <c r="BP101" s="469"/>
      <c r="BQ101" s="403">
        <f t="shared" ca="1" si="40"/>
        <v>0</v>
      </c>
      <c r="BR101" s="403">
        <f t="shared" ca="1" si="40"/>
        <v>0</v>
      </c>
      <c r="BS101" s="403">
        <f t="shared" ca="1" si="40"/>
        <v>0</v>
      </c>
      <c r="BT101" s="403">
        <f t="shared" ca="1" si="40"/>
        <v>0</v>
      </c>
      <c r="BU101" s="403">
        <f t="shared" ca="1" si="40"/>
        <v>0</v>
      </c>
      <c r="BV101" s="403">
        <f t="shared" ca="1" si="40"/>
        <v>0</v>
      </c>
      <c r="BW101" s="403">
        <f t="shared" ca="1" si="40"/>
        <v>0</v>
      </c>
      <c r="BX101" s="403">
        <f t="shared" ca="1" si="40"/>
        <v>0</v>
      </c>
      <c r="BY101" s="403">
        <f t="shared" ca="1" si="40"/>
        <v>0</v>
      </c>
      <c r="BZ101" s="403">
        <f t="shared" ca="1" si="40"/>
        <v>0</v>
      </c>
      <c r="CA101" s="403">
        <f t="shared" ca="1" si="41"/>
        <v>0</v>
      </c>
      <c r="CB101" s="403">
        <f t="shared" ca="1" si="41"/>
        <v>0</v>
      </c>
      <c r="CC101" s="403">
        <f t="shared" ca="1" si="41"/>
        <v>0</v>
      </c>
      <c r="CD101" s="403">
        <f t="shared" ca="1" si="41"/>
        <v>0</v>
      </c>
      <c r="CE101" s="403">
        <f t="shared" ca="1" si="41"/>
        <v>0</v>
      </c>
      <c r="CF101" s="403">
        <f t="shared" ca="1" si="41"/>
        <v>0</v>
      </c>
      <c r="CG101" s="403">
        <f t="shared" ca="1" si="41"/>
        <v>0</v>
      </c>
      <c r="CH101" s="403">
        <f t="shared" ca="1" si="41"/>
        <v>0</v>
      </c>
      <c r="CI101" s="403">
        <f t="shared" ca="1" si="41"/>
        <v>0</v>
      </c>
      <c r="CJ101" s="403">
        <f t="shared" ca="1" si="41"/>
        <v>0</v>
      </c>
      <c r="CK101" s="403">
        <f t="shared" ca="1" si="42"/>
        <v>0</v>
      </c>
      <c r="CL101" s="403">
        <f t="shared" ca="1" si="42"/>
        <v>0</v>
      </c>
      <c r="CM101" s="403">
        <f t="shared" ca="1" si="42"/>
        <v>0</v>
      </c>
      <c r="CN101" s="403">
        <f t="shared" ca="1" si="42"/>
        <v>0</v>
      </c>
    </row>
    <row r="102" spans="1:92" ht="15" customHeight="1" x14ac:dyDescent="0.2">
      <c r="A102" s="103">
        <v>55.18</v>
      </c>
      <c r="B102" s="104">
        <f>+M102*A102</f>
        <v>0</v>
      </c>
      <c r="C102" s="112" t="s">
        <v>13</v>
      </c>
      <c r="D102" s="131"/>
      <c r="E102" s="196"/>
      <c r="F102" s="358"/>
      <c r="G102" s="197"/>
      <c r="H102" s="211"/>
      <c r="I102" s="197"/>
      <c r="J102" s="318">
        <f t="shared" ca="1" si="33"/>
        <v>0</v>
      </c>
      <c r="K102" s="97"/>
      <c r="L102" s="91">
        <v>22</v>
      </c>
      <c r="M102" s="391">
        <f t="shared" si="34"/>
        <v>0</v>
      </c>
      <c r="N102" s="110"/>
      <c r="O102" s="93"/>
      <c r="P102" s="93"/>
      <c r="Q102" s="94"/>
      <c r="R102" s="93"/>
      <c r="S102" s="94"/>
      <c r="T102" s="94"/>
      <c r="U102" s="94"/>
      <c r="V102" s="93"/>
      <c r="W102" s="94"/>
      <c r="X102" s="94"/>
      <c r="Y102" s="94"/>
      <c r="Z102" s="94"/>
      <c r="AA102" s="94"/>
      <c r="AB102" s="94"/>
      <c r="AC102" s="94"/>
      <c r="AD102" s="94"/>
      <c r="AE102" s="94"/>
      <c r="AF102" s="94"/>
      <c r="AG102" s="94"/>
      <c r="AH102" s="94"/>
      <c r="AI102" s="95"/>
      <c r="AJ102" s="95"/>
      <c r="AK102" s="94"/>
      <c r="AL102" s="94"/>
      <c r="AM102" s="94"/>
      <c r="AN102" s="94"/>
      <c r="AO102" s="94"/>
      <c r="AP102" s="94"/>
      <c r="AQ102" s="95"/>
      <c r="AR102" s="95"/>
      <c r="AS102" s="400"/>
      <c r="AT102" s="95"/>
      <c r="AU102" s="94"/>
      <c r="AV102" s="95"/>
      <c r="AW102" s="95"/>
      <c r="AX102" s="95"/>
      <c r="AY102" s="95"/>
      <c r="AZ102" s="94"/>
      <c r="BA102" s="94"/>
      <c r="BB102" s="95"/>
      <c r="BC102" s="95"/>
      <c r="BD102" s="94"/>
      <c r="BE102" s="94"/>
      <c r="BF102" s="94"/>
      <c r="BG102" s="94"/>
      <c r="BH102" s="94"/>
      <c r="BI102" s="94"/>
      <c r="BJ102" s="94"/>
      <c r="BK102" s="94"/>
      <c r="BL102" s="94"/>
      <c r="BM102" s="94"/>
      <c r="BN102" s="95"/>
      <c r="BO102" s="94"/>
      <c r="BP102" s="469"/>
      <c r="BQ102" s="403">
        <f t="shared" ca="1" si="40"/>
        <v>0</v>
      </c>
      <c r="BR102" s="403">
        <f t="shared" ca="1" si="40"/>
        <v>0</v>
      </c>
      <c r="BS102" s="403">
        <f t="shared" ca="1" si="40"/>
        <v>0</v>
      </c>
      <c r="BT102" s="403">
        <f t="shared" ca="1" si="40"/>
        <v>0</v>
      </c>
      <c r="BU102" s="403">
        <f t="shared" ca="1" si="40"/>
        <v>0</v>
      </c>
      <c r="BV102" s="403">
        <f t="shared" ca="1" si="40"/>
        <v>0</v>
      </c>
      <c r="BW102" s="403">
        <f t="shared" ca="1" si="40"/>
        <v>0</v>
      </c>
      <c r="BX102" s="403">
        <f t="shared" ca="1" si="40"/>
        <v>0</v>
      </c>
      <c r="BY102" s="403">
        <f t="shared" ca="1" si="40"/>
        <v>0</v>
      </c>
      <c r="BZ102" s="403">
        <f t="shared" ca="1" si="40"/>
        <v>0</v>
      </c>
      <c r="CA102" s="403">
        <f t="shared" ca="1" si="41"/>
        <v>0</v>
      </c>
      <c r="CB102" s="403">
        <f t="shared" ca="1" si="41"/>
        <v>0</v>
      </c>
      <c r="CC102" s="403">
        <f t="shared" ca="1" si="41"/>
        <v>0</v>
      </c>
      <c r="CD102" s="403">
        <f t="shared" ca="1" si="41"/>
        <v>0</v>
      </c>
      <c r="CE102" s="403">
        <f t="shared" ca="1" si="41"/>
        <v>0</v>
      </c>
      <c r="CF102" s="403">
        <f t="shared" ca="1" si="41"/>
        <v>0</v>
      </c>
      <c r="CG102" s="403">
        <f t="shared" ca="1" si="41"/>
        <v>0</v>
      </c>
      <c r="CH102" s="403">
        <f t="shared" ca="1" si="41"/>
        <v>0</v>
      </c>
      <c r="CI102" s="403">
        <f t="shared" ca="1" si="41"/>
        <v>0</v>
      </c>
      <c r="CJ102" s="403">
        <f t="shared" ca="1" si="41"/>
        <v>0</v>
      </c>
      <c r="CK102" s="403">
        <f t="shared" ca="1" si="42"/>
        <v>0</v>
      </c>
      <c r="CL102" s="403">
        <f t="shared" ca="1" si="42"/>
        <v>0</v>
      </c>
      <c r="CM102" s="403">
        <f t="shared" ca="1" si="42"/>
        <v>0</v>
      </c>
      <c r="CN102" s="403">
        <f t="shared" ca="1" si="42"/>
        <v>0</v>
      </c>
    </row>
    <row r="103" spans="1:92" ht="15" customHeight="1" x14ac:dyDescent="0.2">
      <c r="A103" s="103">
        <v>55.18</v>
      </c>
      <c r="B103" s="104">
        <f>+M103*A103</f>
        <v>0</v>
      </c>
      <c r="C103" s="112" t="s">
        <v>13</v>
      </c>
      <c r="D103" s="131"/>
      <c r="E103" s="198"/>
      <c r="F103" s="359"/>
      <c r="G103" s="199"/>
      <c r="H103" s="211"/>
      <c r="I103" s="199"/>
      <c r="J103" s="318">
        <f t="shared" ca="1" si="33"/>
        <v>0</v>
      </c>
      <c r="K103" s="97"/>
      <c r="L103" s="91">
        <v>21</v>
      </c>
      <c r="M103" s="391">
        <f t="shared" si="34"/>
        <v>0</v>
      </c>
      <c r="N103" s="110"/>
      <c r="O103" s="93"/>
      <c r="P103" s="93"/>
      <c r="Q103" s="94"/>
      <c r="R103" s="93"/>
      <c r="S103" s="94"/>
      <c r="T103" s="94"/>
      <c r="U103" s="94"/>
      <c r="V103" s="93"/>
      <c r="W103" s="94"/>
      <c r="X103" s="94"/>
      <c r="Y103" s="94"/>
      <c r="Z103" s="94"/>
      <c r="AA103" s="94"/>
      <c r="AB103" s="94"/>
      <c r="AC103" s="94"/>
      <c r="AD103" s="94"/>
      <c r="AE103" s="94"/>
      <c r="AF103" s="94"/>
      <c r="AG103" s="94"/>
      <c r="AH103" s="94"/>
      <c r="AI103" s="95"/>
      <c r="AJ103" s="95"/>
      <c r="AK103" s="94"/>
      <c r="AL103" s="94"/>
      <c r="AM103" s="94"/>
      <c r="AN103" s="94"/>
      <c r="AO103" s="94"/>
      <c r="AP103" s="94"/>
      <c r="AQ103" s="95"/>
      <c r="AR103" s="95"/>
      <c r="AS103" s="400"/>
      <c r="AT103" s="95"/>
      <c r="AU103" s="94"/>
      <c r="AV103" s="95"/>
      <c r="AW103" s="95"/>
      <c r="AX103" s="95"/>
      <c r="AY103" s="95"/>
      <c r="AZ103" s="94"/>
      <c r="BA103" s="94"/>
      <c r="BB103" s="95"/>
      <c r="BC103" s="95"/>
      <c r="BD103" s="94"/>
      <c r="BE103" s="94"/>
      <c r="BF103" s="94"/>
      <c r="BG103" s="94"/>
      <c r="BH103" s="94"/>
      <c r="BI103" s="94"/>
      <c r="BJ103" s="94"/>
      <c r="BK103" s="94"/>
      <c r="BL103" s="94"/>
      <c r="BM103" s="94"/>
      <c r="BN103" s="95"/>
      <c r="BO103" s="94"/>
      <c r="BP103" s="469"/>
      <c r="BQ103" s="403">
        <f t="shared" ca="1" si="40"/>
        <v>0</v>
      </c>
      <c r="BR103" s="403">
        <f t="shared" ca="1" si="40"/>
        <v>0</v>
      </c>
      <c r="BS103" s="403">
        <f t="shared" ca="1" si="40"/>
        <v>0</v>
      </c>
      <c r="BT103" s="403">
        <f t="shared" ca="1" si="40"/>
        <v>0</v>
      </c>
      <c r="BU103" s="403">
        <f t="shared" ca="1" si="40"/>
        <v>0</v>
      </c>
      <c r="BV103" s="403">
        <f t="shared" ca="1" si="40"/>
        <v>0</v>
      </c>
      <c r="BW103" s="403">
        <f t="shared" ca="1" si="40"/>
        <v>0</v>
      </c>
      <c r="BX103" s="403">
        <f t="shared" ca="1" si="40"/>
        <v>0</v>
      </c>
      <c r="BY103" s="403">
        <f t="shared" ca="1" si="40"/>
        <v>0</v>
      </c>
      <c r="BZ103" s="403">
        <f t="shared" ca="1" si="40"/>
        <v>0</v>
      </c>
      <c r="CA103" s="403">
        <f t="shared" ca="1" si="41"/>
        <v>0</v>
      </c>
      <c r="CB103" s="403">
        <f t="shared" ca="1" si="41"/>
        <v>0</v>
      </c>
      <c r="CC103" s="403">
        <f t="shared" ca="1" si="41"/>
        <v>0</v>
      </c>
      <c r="CD103" s="403">
        <f t="shared" ca="1" si="41"/>
        <v>0</v>
      </c>
      <c r="CE103" s="403">
        <f t="shared" ca="1" si="41"/>
        <v>0</v>
      </c>
      <c r="CF103" s="403">
        <f t="shared" ca="1" si="41"/>
        <v>0</v>
      </c>
      <c r="CG103" s="403">
        <f t="shared" ca="1" si="41"/>
        <v>0</v>
      </c>
      <c r="CH103" s="403">
        <f t="shared" ca="1" si="41"/>
        <v>0</v>
      </c>
      <c r="CI103" s="403">
        <f t="shared" ca="1" si="41"/>
        <v>0</v>
      </c>
      <c r="CJ103" s="403">
        <f t="shared" ca="1" si="41"/>
        <v>0</v>
      </c>
      <c r="CK103" s="403">
        <f t="shared" ca="1" si="42"/>
        <v>0</v>
      </c>
      <c r="CL103" s="403">
        <f t="shared" ca="1" si="42"/>
        <v>0</v>
      </c>
      <c r="CM103" s="403">
        <f t="shared" ca="1" si="42"/>
        <v>0</v>
      </c>
      <c r="CN103" s="403">
        <f t="shared" ca="1" si="42"/>
        <v>0</v>
      </c>
    </row>
    <row r="104" spans="1:92" ht="15" customHeight="1" x14ac:dyDescent="0.2">
      <c r="A104" s="103">
        <f>954.15/15</f>
        <v>63.61</v>
      </c>
      <c r="B104" s="104">
        <f>+M104*A104</f>
        <v>0</v>
      </c>
      <c r="C104" s="112"/>
      <c r="D104" s="131"/>
      <c r="E104" s="198"/>
      <c r="F104" s="359"/>
      <c r="G104" s="200"/>
      <c r="H104" s="211"/>
      <c r="I104" s="200"/>
      <c r="J104" s="318">
        <f t="shared" ca="1" si="33"/>
        <v>0</v>
      </c>
      <c r="K104" s="102"/>
      <c r="L104" s="91">
        <v>11</v>
      </c>
      <c r="M104" s="391">
        <f t="shared" si="34"/>
        <v>0</v>
      </c>
      <c r="N104" s="110"/>
      <c r="O104" s="93"/>
      <c r="P104" s="93"/>
      <c r="Q104" s="94"/>
      <c r="R104" s="93"/>
      <c r="S104" s="94"/>
      <c r="T104" s="94"/>
      <c r="U104" s="94"/>
      <c r="V104" s="93"/>
      <c r="W104" s="94"/>
      <c r="X104" s="94"/>
      <c r="Y104" s="94"/>
      <c r="Z104" s="94"/>
      <c r="AA104" s="94"/>
      <c r="AB104" s="94"/>
      <c r="AC104" s="94">
        <v>-1</v>
      </c>
      <c r="AD104" s="94"/>
      <c r="AE104" s="94"/>
      <c r="AF104" s="94"/>
      <c r="AG104" s="94"/>
      <c r="AH104" s="94"/>
      <c r="AI104" s="95"/>
      <c r="AJ104" s="95"/>
      <c r="AK104" s="94"/>
      <c r="AL104" s="94"/>
      <c r="AM104" s="94"/>
      <c r="AN104" s="94"/>
      <c r="AO104" s="94"/>
      <c r="AP104" s="94"/>
      <c r="AQ104" s="95"/>
      <c r="AR104" s="95"/>
      <c r="AS104" s="400"/>
      <c r="AT104" s="95"/>
      <c r="AU104" s="94"/>
      <c r="AV104" s="95"/>
      <c r="AW104" s="95"/>
      <c r="AX104" s="95"/>
      <c r="AY104" s="95"/>
      <c r="AZ104" s="94"/>
      <c r="BA104" s="94"/>
      <c r="BB104" s="95"/>
      <c r="BC104" s="95"/>
      <c r="BD104" s="94"/>
      <c r="BE104" s="94"/>
      <c r="BF104" s="94"/>
      <c r="BG104" s="94"/>
      <c r="BH104" s="94"/>
      <c r="BI104" s="94"/>
      <c r="BJ104" s="94"/>
      <c r="BK104" s="94"/>
      <c r="BL104" s="94"/>
      <c r="BM104" s="94"/>
      <c r="BN104" s="95"/>
      <c r="BO104" s="94"/>
      <c r="BP104" s="469"/>
      <c r="BQ104" s="403">
        <f t="shared" ref="BQ104:BZ113" ca="1" si="43">-1*SUMIFS(stock_bruts_qte,stock_bruts_ref,$E104,stock_bruts_date,BQ$10)</f>
        <v>0</v>
      </c>
      <c r="BR104" s="403">
        <f t="shared" ca="1" si="43"/>
        <v>0</v>
      </c>
      <c r="BS104" s="403">
        <f t="shared" ca="1" si="43"/>
        <v>0</v>
      </c>
      <c r="BT104" s="403">
        <f t="shared" ca="1" si="43"/>
        <v>0</v>
      </c>
      <c r="BU104" s="403">
        <f t="shared" ca="1" si="43"/>
        <v>0</v>
      </c>
      <c r="BV104" s="403">
        <f t="shared" ca="1" si="43"/>
        <v>0</v>
      </c>
      <c r="BW104" s="403">
        <f t="shared" ca="1" si="43"/>
        <v>0</v>
      </c>
      <c r="BX104" s="403">
        <f t="shared" ca="1" si="43"/>
        <v>0</v>
      </c>
      <c r="BY104" s="403">
        <f t="shared" ca="1" si="43"/>
        <v>0</v>
      </c>
      <c r="BZ104" s="403">
        <f t="shared" ca="1" si="43"/>
        <v>0</v>
      </c>
      <c r="CA104" s="403">
        <f t="shared" ref="CA104:CJ113" ca="1" si="44">-1*SUMIFS(stock_bruts_qte,stock_bruts_ref,$E104,stock_bruts_date,CA$10)</f>
        <v>0</v>
      </c>
      <c r="CB104" s="403">
        <f t="shared" ca="1" si="44"/>
        <v>0</v>
      </c>
      <c r="CC104" s="403">
        <f t="shared" ca="1" si="44"/>
        <v>0</v>
      </c>
      <c r="CD104" s="403">
        <f t="shared" ca="1" si="44"/>
        <v>0</v>
      </c>
      <c r="CE104" s="403">
        <f t="shared" ca="1" si="44"/>
        <v>0</v>
      </c>
      <c r="CF104" s="403">
        <f t="shared" ca="1" si="44"/>
        <v>0</v>
      </c>
      <c r="CG104" s="403">
        <f t="shared" ca="1" si="44"/>
        <v>0</v>
      </c>
      <c r="CH104" s="403">
        <f t="shared" ca="1" si="44"/>
        <v>0</v>
      </c>
      <c r="CI104" s="403">
        <f t="shared" ca="1" si="44"/>
        <v>0</v>
      </c>
      <c r="CJ104" s="403">
        <f t="shared" ca="1" si="44"/>
        <v>0</v>
      </c>
      <c r="CK104" s="403">
        <f t="shared" ref="CK104:CN113" ca="1" si="45">-1*SUMIFS(stock_bruts_qte,stock_bruts_ref,$E104,stock_bruts_date,CK$10)</f>
        <v>0</v>
      </c>
      <c r="CL104" s="403">
        <f t="shared" ca="1" si="45"/>
        <v>0</v>
      </c>
      <c r="CM104" s="403">
        <f t="shared" ca="1" si="45"/>
        <v>0</v>
      </c>
      <c r="CN104" s="403">
        <f t="shared" ca="1" si="45"/>
        <v>0</v>
      </c>
    </row>
    <row r="105" spans="1:92" ht="15" customHeight="1" x14ac:dyDescent="0.2">
      <c r="A105" s="130">
        <f>259.58/5</f>
        <v>51.915999999999997</v>
      </c>
      <c r="B105" s="104"/>
      <c r="C105" s="112"/>
      <c r="D105" s="131"/>
      <c r="E105" s="198"/>
      <c r="F105" s="359"/>
      <c r="G105" s="200"/>
      <c r="H105" s="211"/>
      <c r="I105" s="200"/>
      <c r="J105" s="318">
        <f t="shared" ca="1" si="33"/>
        <v>0</v>
      </c>
      <c r="K105" s="97"/>
      <c r="L105" s="91">
        <v>50</v>
      </c>
      <c r="M105" s="391">
        <f t="shared" si="34"/>
        <v>0</v>
      </c>
      <c r="N105" s="110"/>
      <c r="O105" s="93"/>
      <c r="P105" s="93"/>
      <c r="Q105" s="94"/>
      <c r="R105" s="93"/>
      <c r="S105" s="94"/>
      <c r="T105" s="94"/>
      <c r="U105" s="94"/>
      <c r="V105" s="93"/>
      <c r="W105" s="94"/>
      <c r="X105" s="94"/>
      <c r="Y105" s="94"/>
      <c r="Z105" s="94"/>
      <c r="AA105" s="94"/>
      <c r="AB105" s="94"/>
      <c r="AC105" s="94"/>
      <c r="AD105" s="94"/>
      <c r="AE105" s="94"/>
      <c r="AF105" s="94"/>
      <c r="AG105" s="94"/>
      <c r="AH105" s="94"/>
      <c r="AI105" s="95"/>
      <c r="AJ105" s="95"/>
      <c r="AK105" s="94"/>
      <c r="AL105" s="94"/>
      <c r="AM105" s="94"/>
      <c r="AN105" s="94"/>
      <c r="AO105" s="94"/>
      <c r="AP105" s="94"/>
      <c r="AQ105" s="95"/>
      <c r="AR105" s="95"/>
      <c r="AS105" s="400"/>
      <c r="AT105" s="95"/>
      <c r="AU105" s="94"/>
      <c r="AV105" s="95"/>
      <c r="AW105" s="95"/>
      <c r="AX105" s="95"/>
      <c r="AY105" s="95"/>
      <c r="AZ105" s="94"/>
      <c r="BA105" s="94"/>
      <c r="BB105" s="95"/>
      <c r="BC105" s="95"/>
      <c r="BD105" s="94"/>
      <c r="BE105" s="94"/>
      <c r="BF105" s="94"/>
      <c r="BG105" s="94"/>
      <c r="BH105" s="94"/>
      <c r="BI105" s="94"/>
      <c r="BJ105" s="94"/>
      <c r="BK105" s="94"/>
      <c r="BL105" s="94"/>
      <c r="BM105" s="94"/>
      <c r="BN105" s="95"/>
      <c r="BO105" s="94"/>
      <c r="BP105" s="469"/>
      <c r="BQ105" s="403">
        <f t="shared" ca="1" si="43"/>
        <v>0</v>
      </c>
      <c r="BR105" s="403">
        <f t="shared" ca="1" si="43"/>
        <v>0</v>
      </c>
      <c r="BS105" s="403">
        <f t="shared" ca="1" si="43"/>
        <v>0</v>
      </c>
      <c r="BT105" s="403">
        <f t="shared" ca="1" si="43"/>
        <v>0</v>
      </c>
      <c r="BU105" s="403">
        <f t="shared" ca="1" si="43"/>
        <v>0</v>
      </c>
      <c r="BV105" s="403">
        <f t="shared" ca="1" si="43"/>
        <v>0</v>
      </c>
      <c r="BW105" s="403">
        <f t="shared" ca="1" si="43"/>
        <v>0</v>
      </c>
      <c r="BX105" s="403">
        <f t="shared" ca="1" si="43"/>
        <v>0</v>
      </c>
      <c r="BY105" s="403">
        <f t="shared" ca="1" si="43"/>
        <v>0</v>
      </c>
      <c r="BZ105" s="403">
        <f t="shared" ca="1" si="43"/>
        <v>0</v>
      </c>
      <c r="CA105" s="403">
        <f t="shared" ca="1" si="44"/>
        <v>0</v>
      </c>
      <c r="CB105" s="403">
        <f t="shared" ca="1" si="44"/>
        <v>0</v>
      </c>
      <c r="CC105" s="403">
        <f t="shared" ca="1" si="44"/>
        <v>0</v>
      </c>
      <c r="CD105" s="403">
        <f t="shared" ca="1" si="44"/>
        <v>0</v>
      </c>
      <c r="CE105" s="403">
        <f t="shared" ca="1" si="44"/>
        <v>0</v>
      </c>
      <c r="CF105" s="403">
        <f t="shared" ca="1" si="44"/>
        <v>0</v>
      </c>
      <c r="CG105" s="403">
        <f t="shared" ca="1" si="44"/>
        <v>0</v>
      </c>
      <c r="CH105" s="403">
        <f t="shared" ca="1" si="44"/>
        <v>0</v>
      </c>
      <c r="CI105" s="403">
        <f t="shared" ca="1" si="44"/>
        <v>0</v>
      </c>
      <c r="CJ105" s="403">
        <f t="shared" ca="1" si="44"/>
        <v>0</v>
      </c>
      <c r="CK105" s="403">
        <f t="shared" ca="1" si="45"/>
        <v>0</v>
      </c>
      <c r="CL105" s="403">
        <f t="shared" ca="1" si="45"/>
        <v>0</v>
      </c>
      <c r="CM105" s="403">
        <f t="shared" ca="1" si="45"/>
        <v>0</v>
      </c>
      <c r="CN105" s="403">
        <f t="shared" ca="1" si="45"/>
        <v>0</v>
      </c>
    </row>
    <row r="106" spans="1:92" ht="15" customHeight="1" x14ac:dyDescent="0.2">
      <c r="A106" s="103">
        <v>50.16</v>
      </c>
      <c r="B106" s="104">
        <f>+M106*A106</f>
        <v>0</v>
      </c>
      <c r="C106" s="112" t="s">
        <v>13</v>
      </c>
      <c r="D106" s="131"/>
      <c r="E106" s="201"/>
      <c r="F106" s="360"/>
      <c r="G106" s="202"/>
      <c r="H106" s="211"/>
      <c r="I106" s="203"/>
      <c r="J106" s="318">
        <f t="shared" ca="1" si="33"/>
        <v>0</v>
      </c>
      <c r="K106" s="97"/>
      <c r="L106" s="91">
        <v>21</v>
      </c>
      <c r="M106" s="391">
        <f t="shared" si="34"/>
        <v>0</v>
      </c>
      <c r="N106" s="110"/>
      <c r="O106" s="93"/>
      <c r="P106" s="93"/>
      <c r="Q106" s="94"/>
      <c r="R106" s="93"/>
      <c r="S106" s="94"/>
      <c r="T106" s="94"/>
      <c r="U106" s="94"/>
      <c r="V106" s="93"/>
      <c r="W106" s="94"/>
      <c r="X106" s="94"/>
      <c r="Y106" s="94"/>
      <c r="Z106" s="94"/>
      <c r="AA106" s="94"/>
      <c r="AB106" s="94"/>
      <c r="AC106" s="94"/>
      <c r="AD106" s="94"/>
      <c r="AE106" s="94"/>
      <c r="AF106" s="94"/>
      <c r="AG106" s="94"/>
      <c r="AH106" s="94"/>
      <c r="AI106" s="95"/>
      <c r="AJ106" s="95"/>
      <c r="AK106" s="94"/>
      <c r="AL106" s="94"/>
      <c r="AM106" s="94"/>
      <c r="AN106" s="94"/>
      <c r="AO106" s="94"/>
      <c r="AP106" s="94"/>
      <c r="AQ106" s="95"/>
      <c r="AR106" s="95"/>
      <c r="AS106" s="400"/>
      <c r="AT106" s="95"/>
      <c r="AU106" s="94"/>
      <c r="AV106" s="95"/>
      <c r="AW106" s="95"/>
      <c r="AX106" s="95"/>
      <c r="AY106" s="95"/>
      <c r="AZ106" s="94"/>
      <c r="BA106" s="94"/>
      <c r="BB106" s="95"/>
      <c r="BC106" s="95"/>
      <c r="BD106" s="94"/>
      <c r="BE106" s="94"/>
      <c r="BF106" s="94"/>
      <c r="BG106" s="94"/>
      <c r="BH106" s="94"/>
      <c r="BI106" s="94"/>
      <c r="BJ106" s="94"/>
      <c r="BK106" s="94"/>
      <c r="BL106" s="94"/>
      <c r="BM106" s="94"/>
      <c r="BN106" s="95"/>
      <c r="BO106" s="94"/>
      <c r="BP106" s="469"/>
      <c r="BQ106" s="403">
        <f t="shared" ca="1" si="43"/>
        <v>0</v>
      </c>
      <c r="BR106" s="403">
        <f t="shared" ca="1" si="43"/>
        <v>0</v>
      </c>
      <c r="BS106" s="403">
        <f t="shared" ca="1" si="43"/>
        <v>0</v>
      </c>
      <c r="BT106" s="403">
        <f t="shared" ca="1" si="43"/>
        <v>0</v>
      </c>
      <c r="BU106" s="403">
        <f t="shared" ca="1" si="43"/>
        <v>0</v>
      </c>
      <c r="BV106" s="403">
        <f t="shared" ca="1" si="43"/>
        <v>0</v>
      </c>
      <c r="BW106" s="403">
        <f t="shared" ca="1" si="43"/>
        <v>0</v>
      </c>
      <c r="BX106" s="403">
        <f t="shared" ca="1" si="43"/>
        <v>0</v>
      </c>
      <c r="BY106" s="403">
        <f t="shared" ca="1" si="43"/>
        <v>0</v>
      </c>
      <c r="BZ106" s="403">
        <f t="shared" ca="1" si="43"/>
        <v>0</v>
      </c>
      <c r="CA106" s="403">
        <f t="shared" ca="1" si="44"/>
        <v>0</v>
      </c>
      <c r="CB106" s="403">
        <f t="shared" ca="1" si="44"/>
        <v>0</v>
      </c>
      <c r="CC106" s="403">
        <f t="shared" ca="1" si="44"/>
        <v>0</v>
      </c>
      <c r="CD106" s="403">
        <f t="shared" ca="1" si="44"/>
        <v>0</v>
      </c>
      <c r="CE106" s="403">
        <f t="shared" ca="1" si="44"/>
        <v>0</v>
      </c>
      <c r="CF106" s="403">
        <f t="shared" ca="1" si="44"/>
        <v>0</v>
      </c>
      <c r="CG106" s="403">
        <f t="shared" ca="1" si="44"/>
        <v>0</v>
      </c>
      <c r="CH106" s="403">
        <f t="shared" ca="1" si="44"/>
        <v>0</v>
      </c>
      <c r="CI106" s="403">
        <f t="shared" ca="1" si="44"/>
        <v>0</v>
      </c>
      <c r="CJ106" s="403">
        <f t="shared" ca="1" si="44"/>
        <v>0</v>
      </c>
      <c r="CK106" s="403">
        <f t="shared" ca="1" si="45"/>
        <v>0</v>
      </c>
      <c r="CL106" s="403">
        <f t="shared" ca="1" si="45"/>
        <v>0</v>
      </c>
      <c r="CM106" s="403">
        <f t="shared" ca="1" si="45"/>
        <v>0</v>
      </c>
      <c r="CN106" s="403">
        <f t="shared" ca="1" si="45"/>
        <v>0</v>
      </c>
    </row>
    <row r="107" spans="1:92" ht="15" customHeight="1" x14ac:dyDescent="0.2">
      <c r="A107" s="130">
        <f>235.98/5</f>
        <v>47.195999999999998</v>
      </c>
      <c r="B107" s="104"/>
      <c r="C107" s="112"/>
      <c r="D107" s="173"/>
      <c r="E107" s="201"/>
      <c r="F107" s="360"/>
      <c r="G107" s="203"/>
      <c r="H107" s="211"/>
      <c r="I107" s="203"/>
      <c r="J107" s="318">
        <f t="shared" ca="1" si="33"/>
        <v>0</v>
      </c>
      <c r="K107" s="97"/>
      <c r="L107" s="91">
        <v>40</v>
      </c>
      <c r="M107" s="391">
        <f t="shared" si="34"/>
        <v>0</v>
      </c>
      <c r="N107" s="110"/>
      <c r="O107" s="93"/>
      <c r="P107" s="93"/>
      <c r="Q107" s="94"/>
      <c r="R107" s="93"/>
      <c r="S107" s="94"/>
      <c r="T107" s="94"/>
      <c r="U107" s="94"/>
      <c r="V107" s="93"/>
      <c r="W107" s="94"/>
      <c r="X107" s="94"/>
      <c r="Y107" s="94"/>
      <c r="Z107" s="94"/>
      <c r="AA107" s="94"/>
      <c r="AB107" s="94"/>
      <c r="AC107" s="94"/>
      <c r="AD107" s="94"/>
      <c r="AE107" s="94"/>
      <c r="AF107" s="94"/>
      <c r="AG107" s="94"/>
      <c r="AH107" s="94"/>
      <c r="AI107" s="95"/>
      <c r="AJ107" s="95"/>
      <c r="AK107" s="94"/>
      <c r="AL107" s="94"/>
      <c r="AM107" s="94"/>
      <c r="AN107" s="94"/>
      <c r="AO107" s="94"/>
      <c r="AP107" s="94"/>
      <c r="AQ107" s="95"/>
      <c r="AR107" s="95"/>
      <c r="AS107" s="400"/>
      <c r="AT107" s="95"/>
      <c r="AU107" s="94"/>
      <c r="AV107" s="95"/>
      <c r="AW107" s="95"/>
      <c r="AX107" s="95"/>
      <c r="AY107" s="95"/>
      <c r="AZ107" s="94"/>
      <c r="BA107" s="94"/>
      <c r="BB107" s="95"/>
      <c r="BC107" s="95"/>
      <c r="BD107" s="94"/>
      <c r="BE107" s="94"/>
      <c r="BF107" s="94"/>
      <c r="BG107" s="94"/>
      <c r="BH107" s="94"/>
      <c r="BI107" s="94"/>
      <c r="BJ107" s="94"/>
      <c r="BK107" s="94"/>
      <c r="BL107" s="94"/>
      <c r="BM107" s="94"/>
      <c r="BN107" s="95"/>
      <c r="BO107" s="94"/>
      <c r="BP107" s="469"/>
      <c r="BQ107" s="403">
        <f t="shared" ca="1" si="43"/>
        <v>0</v>
      </c>
      <c r="BR107" s="403">
        <f t="shared" ca="1" si="43"/>
        <v>0</v>
      </c>
      <c r="BS107" s="403">
        <f t="shared" ca="1" si="43"/>
        <v>0</v>
      </c>
      <c r="BT107" s="403">
        <f t="shared" ca="1" si="43"/>
        <v>0</v>
      </c>
      <c r="BU107" s="403">
        <f t="shared" ca="1" si="43"/>
        <v>0</v>
      </c>
      <c r="BV107" s="403">
        <f t="shared" ca="1" si="43"/>
        <v>0</v>
      </c>
      <c r="BW107" s="403">
        <f t="shared" ca="1" si="43"/>
        <v>0</v>
      </c>
      <c r="BX107" s="403">
        <f t="shared" ca="1" si="43"/>
        <v>0</v>
      </c>
      <c r="BY107" s="403">
        <f t="shared" ca="1" si="43"/>
        <v>0</v>
      </c>
      <c r="BZ107" s="403">
        <f t="shared" ca="1" si="43"/>
        <v>0</v>
      </c>
      <c r="CA107" s="403">
        <f t="shared" ca="1" si="44"/>
        <v>0</v>
      </c>
      <c r="CB107" s="403">
        <f t="shared" ca="1" si="44"/>
        <v>0</v>
      </c>
      <c r="CC107" s="403">
        <f t="shared" ca="1" si="44"/>
        <v>0</v>
      </c>
      <c r="CD107" s="403">
        <f t="shared" ca="1" si="44"/>
        <v>0</v>
      </c>
      <c r="CE107" s="403">
        <f t="shared" ca="1" si="44"/>
        <v>0</v>
      </c>
      <c r="CF107" s="403">
        <f t="shared" ca="1" si="44"/>
        <v>0</v>
      </c>
      <c r="CG107" s="403">
        <f t="shared" ca="1" si="44"/>
        <v>0</v>
      </c>
      <c r="CH107" s="403">
        <f t="shared" ca="1" si="44"/>
        <v>0</v>
      </c>
      <c r="CI107" s="403">
        <f t="shared" ca="1" si="44"/>
        <v>0</v>
      </c>
      <c r="CJ107" s="403">
        <f t="shared" ca="1" si="44"/>
        <v>0</v>
      </c>
      <c r="CK107" s="403">
        <f t="shared" ca="1" si="45"/>
        <v>0</v>
      </c>
      <c r="CL107" s="403">
        <f t="shared" ca="1" si="45"/>
        <v>0</v>
      </c>
      <c r="CM107" s="403">
        <f t="shared" ca="1" si="45"/>
        <v>0</v>
      </c>
      <c r="CN107" s="403">
        <f t="shared" ca="1" si="45"/>
        <v>0</v>
      </c>
    </row>
    <row r="108" spans="1:92" ht="15" customHeight="1" x14ac:dyDescent="0.2">
      <c r="A108" s="103">
        <v>50.16</v>
      </c>
      <c r="B108" s="104">
        <f>+M108*A108</f>
        <v>0</v>
      </c>
      <c r="C108" s="112" t="s">
        <v>13</v>
      </c>
      <c r="D108" s="131"/>
      <c r="E108" s="204"/>
      <c r="F108" s="361"/>
      <c r="G108" s="107"/>
      <c r="H108" s="211"/>
      <c r="I108" s="107"/>
      <c r="J108" s="318">
        <f t="shared" ca="1" si="33"/>
        <v>0</v>
      </c>
      <c r="K108" s="97"/>
      <c r="L108" s="91">
        <v>20</v>
      </c>
      <c r="M108" s="391">
        <f t="shared" si="34"/>
        <v>0</v>
      </c>
      <c r="N108" s="110"/>
      <c r="O108" s="93"/>
      <c r="P108" s="93"/>
      <c r="Q108" s="94"/>
      <c r="R108" s="93"/>
      <c r="S108" s="94"/>
      <c r="T108" s="94"/>
      <c r="U108" s="94"/>
      <c r="V108" s="93"/>
      <c r="W108" s="94"/>
      <c r="X108" s="94"/>
      <c r="Y108" s="94"/>
      <c r="Z108" s="94"/>
      <c r="AA108" s="94"/>
      <c r="AB108" s="94"/>
      <c r="AC108" s="94"/>
      <c r="AD108" s="94"/>
      <c r="AE108" s="94"/>
      <c r="AF108" s="94"/>
      <c r="AG108" s="94"/>
      <c r="AH108" s="94"/>
      <c r="AI108" s="95"/>
      <c r="AJ108" s="95"/>
      <c r="AK108" s="94"/>
      <c r="AL108" s="94"/>
      <c r="AM108" s="94"/>
      <c r="AN108" s="94"/>
      <c r="AO108" s="94"/>
      <c r="AP108" s="94"/>
      <c r="AQ108" s="95"/>
      <c r="AR108" s="95"/>
      <c r="AS108" s="400"/>
      <c r="AT108" s="95"/>
      <c r="AU108" s="94"/>
      <c r="AV108" s="95"/>
      <c r="AW108" s="95"/>
      <c r="AX108" s="95"/>
      <c r="AY108" s="95"/>
      <c r="AZ108" s="94"/>
      <c r="BA108" s="94"/>
      <c r="BB108" s="95"/>
      <c r="BC108" s="95"/>
      <c r="BD108" s="94"/>
      <c r="BE108" s="94"/>
      <c r="BF108" s="94"/>
      <c r="BG108" s="94"/>
      <c r="BH108" s="94"/>
      <c r="BI108" s="94"/>
      <c r="BJ108" s="94"/>
      <c r="BK108" s="94"/>
      <c r="BL108" s="94"/>
      <c r="BM108" s="94"/>
      <c r="BN108" s="95"/>
      <c r="BO108" s="94"/>
      <c r="BP108" s="469"/>
      <c r="BQ108" s="403">
        <f t="shared" ca="1" si="43"/>
        <v>0</v>
      </c>
      <c r="BR108" s="403">
        <f t="shared" ca="1" si="43"/>
        <v>0</v>
      </c>
      <c r="BS108" s="403">
        <f t="shared" ca="1" si="43"/>
        <v>0</v>
      </c>
      <c r="BT108" s="403">
        <f t="shared" ca="1" si="43"/>
        <v>0</v>
      </c>
      <c r="BU108" s="403">
        <f t="shared" ca="1" si="43"/>
        <v>0</v>
      </c>
      <c r="BV108" s="403">
        <f t="shared" ca="1" si="43"/>
        <v>0</v>
      </c>
      <c r="BW108" s="403">
        <f t="shared" ca="1" si="43"/>
        <v>0</v>
      </c>
      <c r="BX108" s="403">
        <f t="shared" ca="1" si="43"/>
        <v>0</v>
      </c>
      <c r="BY108" s="403">
        <f t="shared" ca="1" si="43"/>
        <v>0</v>
      </c>
      <c r="BZ108" s="403">
        <f t="shared" ca="1" si="43"/>
        <v>0</v>
      </c>
      <c r="CA108" s="403">
        <f t="shared" ca="1" si="44"/>
        <v>0</v>
      </c>
      <c r="CB108" s="403">
        <f t="shared" ca="1" si="44"/>
        <v>0</v>
      </c>
      <c r="CC108" s="403">
        <f t="shared" ca="1" si="44"/>
        <v>0</v>
      </c>
      <c r="CD108" s="403">
        <f t="shared" ca="1" si="44"/>
        <v>0</v>
      </c>
      <c r="CE108" s="403">
        <f t="shared" ca="1" si="44"/>
        <v>0</v>
      </c>
      <c r="CF108" s="403">
        <f t="shared" ca="1" si="44"/>
        <v>0</v>
      </c>
      <c r="CG108" s="403">
        <f t="shared" ca="1" si="44"/>
        <v>0</v>
      </c>
      <c r="CH108" s="403">
        <f t="shared" ca="1" si="44"/>
        <v>0</v>
      </c>
      <c r="CI108" s="403">
        <f t="shared" ca="1" si="44"/>
        <v>0</v>
      </c>
      <c r="CJ108" s="403">
        <f t="shared" ca="1" si="44"/>
        <v>0</v>
      </c>
      <c r="CK108" s="403">
        <f t="shared" ca="1" si="45"/>
        <v>0</v>
      </c>
      <c r="CL108" s="403">
        <f t="shared" ca="1" si="45"/>
        <v>0</v>
      </c>
      <c r="CM108" s="403">
        <f t="shared" ca="1" si="45"/>
        <v>0</v>
      </c>
      <c r="CN108" s="403">
        <f t="shared" ca="1" si="45"/>
        <v>0</v>
      </c>
    </row>
    <row r="109" spans="1:92" ht="15" customHeight="1" x14ac:dyDescent="0.2">
      <c r="A109" s="103">
        <v>145.03</v>
      </c>
      <c r="B109" s="104">
        <f>+M109*A109</f>
        <v>0</v>
      </c>
      <c r="C109" s="112" t="s">
        <v>13</v>
      </c>
      <c r="D109" s="131"/>
      <c r="E109" s="204"/>
      <c r="F109" s="361"/>
      <c r="G109" s="107"/>
      <c r="H109" s="211"/>
      <c r="I109" s="107"/>
      <c r="J109" s="318">
        <f t="shared" ca="1" si="33"/>
        <v>0</v>
      </c>
      <c r="K109" s="102"/>
      <c r="L109" s="91">
        <v>26</v>
      </c>
      <c r="M109" s="391">
        <f t="shared" si="34"/>
        <v>0</v>
      </c>
      <c r="N109" s="110"/>
      <c r="O109" s="93"/>
      <c r="P109" s="93"/>
      <c r="Q109" s="94"/>
      <c r="R109" s="93"/>
      <c r="S109" s="94"/>
      <c r="T109" s="94"/>
      <c r="U109" s="94"/>
      <c r="V109" s="93"/>
      <c r="W109" s="94"/>
      <c r="X109" s="94"/>
      <c r="Y109" s="94"/>
      <c r="Z109" s="94"/>
      <c r="AA109" s="94"/>
      <c r="AB109" s="94"/>
      <c r="AC109" s="94"/>
      <c r="AD109" s="94"/>
      <c r="AE109" s="94"/>
      <c r="AF109" s="94"/>
      <c r="AG109" s="94"/>
      <c r="AH109" s="94"/>
      <c r="AI109" s="95"/>
      <c r="AJ109" s="95"/>
      <c r="AK109" s="94"/>
      <c r="AL109" s="94"/>
      <c r="AM109" s="94"/>
      <c r="AN109" s="94"/>
      <c r="AO109" s="94"/>
      <c r="AP109" s="94"/>
      <c r="AQ109" s="95"/>
      <c r="AR109" s="95"/>
      <c r="AS109" s="400"/>
      <c r="AT109" s="95"/>
      <c r="AU109" s="94"/>
      <c r="AV109" s="95"/>
      <c r="AW109" s="95"/>
      <c r="AX109" s="95"/>
      <c r="AY109" s="95"/>
      <c r="AZ109" s="94"/>
      <c r="BA109" s="94"/>
      <c r="BB109" s="95"/>
      <c r="BC109" s="95"/>
      <c r="BD109" s="94"/>
      <c r="BE109" s="94"/>
      <c r="BF109" s="94"/>
      <c r="BG109" s="94"/>
      <c r="BH109" s="94"/>
      <c r="BI109" s="94"/>
      <c r="BJ109" s="94"/>
      <c r="BK109" s="94"/>
      <c r="BL109" s="94"/>
      <c r="BM109" s="94"/>
      <c r="BN109" s="95"/>
      <c r="BO109" s="94"/>
      <c r="BP109" s="469"/>
      <c r="BQ109" s="403">
        <f t="shared" ca="1" si="43"/>
        <v>0</v>
      </c>
      <c r="BR109" s="403">
        <f t="shared" ca="1" si="43"/>
        <v>0</v>
      </c>
      <c r="BS109" s="403">
        <f t="shared" ca="1" si="43"/>
        <v>0</v>
      </c>
      <c r="BT109" s="403">
        <f t="shared" ca="1" si="43"/>
        <v>0</v>
      </c>
      <c r="BU109" s="403">
        <f t="shared" ca="1" si="43"/>
        <v>0</v>
      </c>
      <c r="BV109" s="403">
        <f t="shared" ca="1" si="43"/>
        <v>0</v>
      </c>
      <c r="BW109" s="403">
        <f t="shared" ca="1" si="43"/>
        <v>0</v>
      </c>
      <c r="BX109" s="403">
        <f t="shared" ca="1" si="43"/>
        <v>0</v>
      </c>
      <c r="BY109" s="403">
        <f t="shared" ca="1" si="43"/>
        <v>0</v>
      </c>
      <c r="BZ109" s="403">
        <f t="shared" ca="1" si="43"/>
        <v>0</v>
      </c>
      <c r="CA109" s="403">
        <f t="shared" ca="1" si="44"/>
        <v>0</v>
      </c>
      <c r="CB109" s="403">
        <f t="shared" ca="1" si="44"/>
        <v>0</v>
      </c>
      <c r="CC109" s="403">
        <f t="shared" ca="1" si="44"/>
        <v>0</v>
      </c>
      <c r="CD109" s="403">
        <f t="shared" ca="1" si="44"/>
        <v>0</v>
      </c>
      <c r="CE109" s="403">
        <f t="shared" ca="1" si="44"/>
        <v>0</v>
      </c>
      <c r="CF109" s="403">
        <f t="shared" ca="1" si="44"/>
        <v>0</v>
      </c>
      <c r="CG109" s="403">
        <f t="shared" ca="1" si="44"/>
        <v>0</v>
      </c>
      <c r="CH109" s="403">
        <f t="shared" ca="1" si="44"/>
        <v>0</v>
      </c>
      <c r="CI109" s="403">
        <f t="shared" ca="1" si="44"/>
        <v>0</v>
      </c>
      <c r="CJ109" s="403">
        <f t="shared" ca="1" si="44"/>
        <v>0</v>
      </c>
      <c r="CK109" s="403">
        <f t="shared" ca="1" si="45"/>
        <v>0</v>
      </c>
      <c r="CL109" s="403">
        <f t="shared" ca="1" si="45"/>
        <v>0</v>
      </c>
      <c r="CM109" s="403">
        <f t="shared" ca="1" si="45"/>
        <v>0</v>
      </c>
      <c r="CN109" s="403">
        <f t="shared" ca="1" si="45"/>
        <v>0</v>
      </c>
    </row>
    <row r="110" spans="1:92" ht="15" customHeight="1" x14ac:dyDescent="0.2">
      <c r="A110" s="103"/>
      <c r="B110" s="104"/>
      <c r="C110" s="112"/>
      <c r="D110" s="131"/>
      <c r="E110" s="204"/>
      <c r="F110" s="361"/>
      <c r="G110" s="205"/>
      <c r="H110" s="416"/>
      <c r="I110" s="205"/>
      <c r="J110" s="318">
        <f t="shared" ca="1" si="33"/>
        <v>0</v>
      </c>
      <c r="K110" s="206"/>
      <c r="L110" s="91">
        <v>0</v>
      </c>
      <c r="M110" s="391">
        <f t="shared" si="34"/>
        <v>0</v>
      </c>
      <c r="N110" s="110"/>
      <c r="O110" s="93"/>
      <c r="P110" s="93"/>
      <c r="Q110" s="94"/>
      <c r="R110" s="93"/>
      <c r="S110" s="94"/>
      <c r="T110" s="94"/>
      <c r="U110" s="94"/>
      <c r="V110" s="93"/>
      <c r="W110" s="94"/>
      <c r="X110" s="94"/>
      <c r="Y110" s="94"/>
      <c r="Z110" s="94"/>
      <c r="AA110" s="94"/>
      <c r="AB110" s="94"/>
      <c r="AC110" s="94"/>
      <c r="AD110" s="94"/>
      <c r="AE110" s="94"/>
      <c r="AF110" s="94"/>
      <c r="AG110" s="94"/>
      <c r="AH110" s="94"/>
      <c r="AI110" s="95"/>
      <c r="AJ110" s="95"/>
      <c r="AK110" s="94"/>
      <c r="AL110" s="94"/>
      <c r="AM110" s="94"/>
      <c r="AN110" s="94"/>
      <c r="AO110" s="94"/>
      <c r="AP110" s="94"/>
      <c r="AQ110" s="95"/>
      <c r="AR110" s="95"/>
      <c r="AS110" s="400"/>
      <c r="AT110" s="95"/>
      <c r="AU110" s="94"/>
      <c r="AV110" s="95"/>
      <c r="AW110" s="95"/>
      <c r="AX110" s="95"/>
      <c r="AY110" s="95"/>
      <c r="AZ110" s="94"/>
      <c r="BA110" s="94"/>
      <c r="BB110" s="95"/>
      <c r="BC110" s="95"/>
      <c r="BD110" s="94"/>
      <c r="BE110" s="94"/>
      <c r="BF110" s="94"/>
      <c r="BG110" s="94"/>
      <c r="BH110" s="94"/>
      <c r="BI110" s="94"/>
      <c r="BJ110" s="94"/>
      <c r="BK110" s="94"/>
      <c r="BL110" s="94"/>
      <c r="BM110" s="94"/>
      <c r="BN110" s="95"/>
      <c r="BO110" s="94"/>
      <c r="BP110" s="469"/>
      <c r="BQ110" s="403">
        <f t="shared" ca="1" si="43"/>
        <v>0</v>
      </c>
      <c r="BR110" s="403">
        <f t="shared" ca="1" si="43"/>
        <v>0</v>
      </c>
      <c r="BS110" s="403">
        <f t="shared" ca="1" si="43"/>
        <v>0</v>
      </c>
      <c r="BT110" s="403">
        <f t="shared" ca="1" si="43"/>
        <v>0</v>
      </c>
      <c r="BU110" s="403">
        <f t="shared" ca="1" si="43"/>
        <v>0</v>
      </c>
      <c r="BV110" s="403">
        <f t="shared" ca="1" si="43"/>
        <v>0</v>
      </c>
      <c r="BW110" s="403">
        <f t="shared" ca="1" si="43"/>
        <v>0</v>
      </c>
      <c r="BX110" s="403">
        <f t="shared" ca="1" si="43"/>
        <v>0</v>
      </c>
      <c r="BY110" s="403">
        <f t="shared" ca="1" si="43"/>
        <v>0</v>
      </c>
      <c r="BZ110" s="403">
        <f t="shared" ca="1" si="43"/>
        <v>0</v>
      </c>
      <c r="CA110" s="403">
        <f t="shared" ca="1" si="44"/>
        <v>0</v>
      </c>
      <c r="CB110" s="403">
        <f t="shared" ca="1" si="44"/>
        <v>0</v>
      </c>
      <c r="CC110" s="403">
        <f t="shared" ca="1" si="44"/>
        <v>0</v>
      </c>
      <c r="CD110" s="403">
        <f t="shared" ca="1" si="44"/>
        <v>0</v>
      </c>
      <c r="CE110" s="403">
        <f t="shared" ca="1" si="44"/>
        <v>0</v>
      </c>
      <c r="CF110" s="403">
        <f t="shared" ca="1" si="44"/>
        <v>0</v>
      </c>
      <c r="CG110" s="403">
        <f t="shared" ca="1" si="44"/>
        <v>0</v>
      </c>
      <c r="CH110" s="403">
        <f t="shared" ca="1" si="44"/>
        <v>0</v>
      </c>
      <c r="CI110" s="403">
        <f t="shared" ca="1" si="44"/>
        <v>0</v>
      </c>
      <c r="CJ110" s="403">
        <f t="shared" ca="1" si="44"/>
        <v>0</v>
      </c>
      <c r="CK110" s="403">
        <f t="shared" ca="1" si="45"/>
        <v>0</v>
      </c>
      <c r="CL110" s="403">
        <f t="shared" ca="1" si="45"/>
        <v>0</v>
      </c>
      <c r="CM110" s="403">
        <f t="shared" ca="1" si="45"/>
        <v>0</v>
      </c>
      <c r="CN110" s="403">
        <f t="shared" ca="1" si="45"/>
        <v>0</v>
      </c>
    </row>
    <row r="111" spans="1:92" s="210" customFormat="1" ht="15" customHeight="1" x14ac:dyDescent="0.2">
      <c r="A111" s="103">
        <v>18.21</v>
      </c>
      <c r="B111" s="104">
        <f t="shared" ref="B111:B128" si="46">+M111*A111</f>
        <v>0</v>
      </c>
      <c r="C111" s="87" t="s">
        <v>10</v>
      </c>
      <c r="D111" s="207"/>
      <c r="E111" s="208"/>
      <c r="F111" s="362"/>
      <c r="G111" s="209"/>
      <c r="H111" s="211"/>
      <c r="I111" s="209"/>
      <c r="J111" s="318">
        <f t="shared" ca="1" si="33"/>
        <v>230</v>
      </c>
      <c r="K111" s="97"/>
      <c r="L111" s="91">
        <v>85</v>
      </c>
      <c r="M111" s="391">
        <f t="shared" si="34"/>
        <v>0</v>
      </c>
      <c r="N111" s="118"/>
      <c r="O111" s="93"/>
      <c r="P111" s="93"/>
      <c r="Q111" s="94"/>
      <c r="R111" s="93"/>
      <c r="S111" s="94">
        <v>120</v>
      </c>
      <c r="T111" s="94"/>
      <c r="U111" s="94"/>
      <c r="V111" s="93"/>
      <c r="W111" s="94">
        <v>-45</v>
      </c>
      <c r="X111" s="94"/>
      <c r="Y111" s="94"/>
      <c r="Z111" s="94"/>
      <c r="AA111" s="94"/>
      <c r="AB111" s="94"/>
      <c r="AC111" s="94"/>
      <c r="AD111" s="94">
        <v>-5</v>
      </c>
      <c r="AE111" s="94"/>
      <c r="AF111" s="94">
        <v>-45</v>
      </c>
      <c r="AG111" s="94"/>
      <c r="AH111" s="94"/>
      <c r="AI111" s="95"/>
      <c r="AJ111" s="95"/>
      <c r="AK111" s="94"/>
      <c r="AL111" s="94"/>
      <c r="AM111" s="94">
        <v>-45</v>
      </c>
      <c r="AN111" s="94">
        <v>45</v>
      </c>
      <c r="AO111" s="94"/>
      <c r="AP111" s="94"/>
      <c r="AQ111" s="95"/>
      <c r="AR111" s="95"/>
      <c r="AS111" s="400"/>
      <c r="AT111" s="95"/>
      <c r="AU111" s="94"/>
      <c r="AV111" s="95"/>
      <c r="AW111" s="95"/>
      <c r="AX111" s="95"/>
      <c r="AY111" s="95"/>
      <c r="AZ111" s="94"/>
      <c r="BA111" s="94"/>
      <c r="BB111" s="95"/>
      <c r="BC111" s="95">
        <v>230</v>
      </c>
      <c r="BD111" s="94">
        <v>-45</v>
      </c>
      <c r="BE111" s="94"/>
      <c r="BF111" s="94"/>
      <c r="BG111" s="94">
        <v>-45</v>
      </c>
      <c r="BH111" s="94">
        <v>-45</v>
      </c>
      <c r="BI111" s="94">
        <v>-45</v>
      </c>
      <c r="BJ111" s="94">
        <v>-45</v>
      </c>
      <c r="BK111" s="94">
        <v>-45</v>
      </c>
      <c r="BL111" s="94">
        <v>-40</v>
      </c>
      <c r="BM111" s="94">
        <v>-45</v>
      </c>
      <c r="BN111" s="95"/>
      <c r="BO111" s="94"/>
      <c r="BP111" s="469"/>
      <c r="BQ111" s="403">
        <f t="shared" ca="1" si="43"/>
        <v>0</v>
      </c>
      <c r="BR111" s="403">
        <f t="shared" ca="1" si="43"/>
        <v>0</v>
      </c>
      <c r="BS111" s="403">
        <f t="shared" ca="1" si="43"/>
        <v>0</v>
      </c>
      <c r="BT111" s="403">
        <f t="shared" ca="1" si="43"/>
        <v>0</v>
      </c>
      <c r="BU111" s="403">
        <f t="shared" ca="1" si="43"/>
        <v>0</v>
      </c>
      <c r="BV111" s="403">
        <f t="shared" ca="1" si="43"/>
        <v>0</v>
      </c>
      <c r="BW111" s="403">
        <f t="shared" ca="1" si="43"/>
        <v>0</v>
      </c>
      <c r="BX111" s="403">
        <f t="shared" ca="1" si="43"/>
        <v>0</v>
      </c>
      <c r="BY111" s="403">
        <f t="shared" ca="1" si="43"/>
        <v>0</v>
      </c>
      <c r="BZ111" s="403">
        <f t="shared" ca="1" si="43"/>
        <v>0</v>
      </c>
      <c r="CA111" s="403">
        <f t="shared" ca="1" si="44"/>
        <v>0</v>
      </c>
      <c r="CB111" s="403">
        <f t="shared" ca="1" si="44"/>
        <v>0</v>
      </c>
      <c r="CC111" s="403">
        <f t="shared" ca="1" si="44"/>
        <v>0</v>
      </c>
      <c r="CD111" s="403">
        <f t="shared" ca="1" si="44"/>
        <v>0</v>
      </c>
      <c r="CE111" s="403">
        <f t="shared" ca="1" si="44"/>
        <v>0</v>
      </c>
      <c r="CF111" s="403">
        <f t="shared" ca="1" si="44"/>
        <v>0</v>
      </c>
      <c r="CG111" s="403">
        <f t="shared" ca="1" si="44"/>
        <v>0</v>
      </c>
      <c r="CH111" s="403">
        <f t="shared" ca="1" si="44"/>
        <v>0</v>
      </c>
      <c r="CI111" s="403">
        <f t="shared" ca="1" si="44"/>
        <v>0</v>
      </c>
      <c r="CJ111" s="403">
        <f t="shared" ca="1" si="44"/>
        <v>0</v>
      </c>
      <c r="CK111" s="403">
        <f t="shared" ca="1" si="45"/>
        <v>0</v>
      </c>
      <c r="CL111" s="403">
        <f t="shared" ca="1" si="45"/>
        <v>0</v>
      </c>
      <c r="CM111" s="403">
        <f t="shared" ca="1" si="45"/>
        <v>0</v>
      </c>
      <c r="CN111" s="403">
        <f t="shared" ca="1" si="45"/>
        <v>0</v>
      </c>
    </row>
    <row r="112" spans="1:92" ht="15" customHeight="1" x14ac:dyDescent="0.2">
      <c r="A112" s="103">
        <v>25.28</v>
      </c>
      <c r="B112" s="104">
        <f t="shared" si="46"/>
        <v>0</v>
      </c>
      <c r="C112" s="87" t="s">
        <v>11</v>
      </c>
      <c r="D112" s="207"/>
      <c r="E112" s="208"/>
      <c r="F112" s="362"/>
      <c r="G112" s="209"/>
      <c r="H112" s="211"/>
      <c r="I112" s="209"/>
      <c r="J112" s="318">
        <f t="shared" ca="1" si="33"/>
        <v>115</v>
      </c>
      <c r="K112" s="102"/>
      <c r="L112" s="91">
        <v>42.5</v>
      </c>
      <c r="M112" s="391">
        <f t="shared" si="34"/>
        <v>0</v>
      </c>
      <c r="N112" s="110"/>
      <c r="O112" s="93"/>
      <c r="P112" s="93"/>
      <c r="Q112" s="94"/>
      <c r="R112" s="93"/>
      <c r="S112" s="94">
        <v>90</v>
      </c>
      <c r="T112" s="94"/>
      <c r="U112" s="94"/>
      <c r="V112" s="93"/>
      <c r="W112" s="94">
        <v>-22.5</v>
      </c>
      <c r="X112" s="94"/>
      <c r="Y112" s="94"/>
      <c r="Z112" s="94"/>
      <c r="AA112" s="94"/>
      <c r="AB112" s="94"/>
      <c r="AC112" s="94"/>
      <c r="AD112" s="94">
        <v>-2.5</v>
      </c>
      <c r="AE112" s="94"/>
      <c r="AF112" s="94">
        <v>-22.5</v>
      </c>
      <c r="AG112" s="94"/>
      <c r="AH112" s="94"/>
      <c r="AI112" s="95"/>
      <c r="AJ112" s="95"/>
      <c r="AK112" s="94"/>
      <c r="AL112" s="94"/>
      <c r="AM112" s="94">
        <v>-22.5</v>
      </c>
      <c r="AN112" s="94">
        <v>22.5</v>
      </c>
      <c r="AO112" s="94"/>
      <c r="AP112" s="94"/>
      <c r="AQ112" s="95"/>
      <c r="AR112" s="95"/>
      <c r="AS112" s="400"/>
      <c r="AT112" s="95"/>
      <c r="AU112" s="94"/>
      <c r="AV112" s="95"/>
      <c r="AW112" s="95"/>
      <c r="AX112" s="95"/>
      <c r="AY112" s="95"/>
      <c r="AZ112" s="94"/>
      <c r="BA112" s="94"/>
      <c r="BB112" s="95"/>
      <c r="BC112" s="95">
        <v>115</v>
      </c>
      <c r="BD112" s="94">
        <v>-22.5</v>
      </c>
      <c r="BE112" s="94"/>
      <c r="BF112" s="94"/>
      <c r="BG112" s="94">
        <v>-22.5</v>
      </c>
      <c r="BH112" s="94">
        <v>-22.5</v>
      </c>
      <c r="BI112" s="94">
        <v>-22.5</v>
      </c>
      <c r="BJ112" s="94">
        <v>-22.5</v>
      </c>
      <c r="BK112" s="94">
        <v>-22.5</v>
      </c>
      <c r="BL112" s="94">
        <v>-20</v>
      </c>
      <c r="BM112" s="94">
        <v>-22.5</v>
      </c>
      <c r="BN112" s="95"/>
      <c r="BO112" s="94"/>
      <c r="BP112" s="469"/>
      <c r="BQ112" s="403">
        <f t="shared" ca="1" si="43"/>
        <v>0</v>
      </c>
      <c r="BR112" s="403">
        <f t="shared" ca="1" si="43"/>
        <v>0</v>
      </c>
      <c r="BS112" s="403">
        <f t="shared" ca="1" si="43"/>
        <v>0</v>
      </c>
      <c r="BT112" s="403">
        <f t="shared" ca="1" si="43"/>
        <v>0</v>
      </c>
      <c r="BU112" s="403">
        <f t="shared" ca="1" si="43"/>
        <v>0</v>
      </c>
      <c r="BV112" s="403">
        <f t="shared" ca="1" si="43"/>
        <v>0</v>
      </c>
      <c r="BW112" s="403">
        <f t="shared" ca="1" si="43"/>
        <v>0</v>
      </c>
      <c r="BX112" s="403">
        <f t="shared" ca="1" si="43"/>
        <v>0</v>
      </c>
      <c r="BY112" s="403">
        <f t="shared" ca="1" si="43"/>
        <v>0</v>
      </c>
      <c r="BZ112" s="403">
        <f t="shared" ca="1" si="43"/>
        <v>0</v>
      </c>
      <c r="CA112" s="403">
        <f t="shared" ca="1" si="44"/>
        <v>0</v>
      </c>
      <c r="CB112" s="403">
        <f t="shared" ca="1" si="44"/>
        <v>0</v>
      </c>
      <c r="CC112" s="403">
        <f t="shared" ca="1" si="44"/>
        <v>0</v>
      </c>
      <c r="CD112" s="403">
        <f t="shared" ca="1" si="44"/>
        <v>0</v>
      </c>
      <c r="CE112" s="403">
        <f t="shared" ca="1" si="44"/>
        <v>0</v>
      </c>
      <c r="CF112" s="403">
        <f t="shared" ca="1" si="44"/>
        <v>0</v>
      </c>
      <c r="CG112" s="403">
        <f t="shared" ca="1" si="44"/>
        <v>0</v>
      </c>
      <c r="CH112" s="403">
        <f t="shared" ca="1" si="44"/>
        <v>0</v>
      </c>
      <c r="CI112" s="403">
        <f t="shared" ca="1" si="44"/>
        <v>0</v>
      </c>
      <c r="CJ112" s="403">
        <f t="shared" ca="1" si="44"/>
        <v>0</v>
      </c>
      <c r="CK112" s="403">
        <f t="shared" ca="1" si="45"/>
        <v>0</v>
      </c>
      <c r="CL112" s="403">
        <f t="shared" ca="1" si="45"/>
        <v>0</v>
      </c>
      <c r="CM112" s="403">
        <f t="shared" ca="1" si="45"/>
        <v>0</v>
      </c>
      <c r="CN112" s="403">
        <f t="shared" ca="1" si="45"/>
        <v>0</v>
      </c>
    </row>
    <row r="113" spans="1:92" ht="15" customHeight="1" x14ac:dyDescent="0.2">
      <c r="A113" s="103">
        <v>5.97</v>
      </c>
      <c r="B113" s="104">
        <f t="shared" si="46"/>
        <v>0</v>
      </c>
      <c r="C113" s="87" t="s">
        <v>14</v>
      </c>
      <c r="D113" s="207"/>
      <c r="E113" s="208"/>
      <c r="F113" s="362"/>
      <c r="G113" s="209"/>
      <c r="H113" s="211"/>
      <c r="I113" s="209"/>
      <c r="J113" s="318">
        <f t="shared" ca="1" si="33"/>
        <v>115</v>
      </c>
      <c r="K113" s="102"/>
      <c r="L113" s="91">
        <v>67.5</v>
      </c>
      <c r="M113" s="391">
        <f t="shared" si="34"/>
        <v>0</v>
      </c>
      <c r="N113" s="110"/>
      <c r="O113" s="93"/>
      <c r="P113" s="93"/>
      <c r="Q113" s="94"/>
      <c r="R113" s="93"/>
      <c r="S113" s="94">
        <v>90</v>
      </c>
      <c r="T113" s="94"/>
      <c r="U113" s="94"/>
      <c r="V113" s="93"/>
      <c r="W113" s="94">
        <v>-22.5</v>
      </c>
      <c r="X113" s="94"/>
      <c r="Y113" s="94"/>
      <c r="Z113" s="94"/>
      <c r="AA113" s="94"/>
      <c r="AB113" s="94"/>
      <c r="AC113" s="94"/>
      <c r="AD113" s="94">
        <v>-2.5</v>
      </c>
      <c r="AE113" s="94"/>
      <c r="AF113" s="94">
        <v>-22.5</v>
      </c>
      <c r="AG113" s="94"/>
      <c r="AH113" s="94"/>
      <c r="AI113" s="95"/>
      <c r="AJ113" s="95"/>
      <c r="AK113" s="94"/>
      <c r="AL113" s="94"/>
      <c r="AM113" s="94">
        <v>-22.5</v>
      </c>
      <c r="AN113" s="94">
        <v>22.5</v>
      </c>
      <c r="AO113" s="94"/>
      <c r="AP113" s="94"/>
      <c r="AQ113" s="95"/>
      <c r="AR113" s="95"/>
      <c r="AS113" s="400"/>
      <c r="AT113" s="95"/>
      <c r="AU113" s="94"/>
      <c r="AV113" s="95"/>
      <c r="AW113" s="95"/>
      <c r="AX113" s="95"/>
      <c r="AY113" s="95"/>
      <c r="AZ113" s="94"/>
      <c r="BA113" s="94"/>
      <c r="BB113" s="95"/>
      <c r="BC113" s="95">
        <v>115</v>
      </c>
      <c r="BD113" s="94">
        <v>-22.5</v>
      </c>
      <c r="BE113" s="94"/>
      <c r="BF113" s="94"/>
      <c r="BG113" s="94">
        <v>-22.5</v>
      </c>
      <c r="BH113" s="94">
        <v>-22.5</v>
      </c>
      <c r="BI113" s="94">
        <v>-22.5</v>
      </c>
      <c r="BJ113" s="94">
        <v>-22.5</v>
      </c>
      <c r="BK113" s="94">
        <v>-22.5</v>
      </c>
      <c r="BL113" s="94">
        <v>-20</v>
      </c>
      <c r="BM113" s="94">
        <v>-22.5</v>
      </c>
      <c r="BN113" s="95"/>
      <c r="BO113" s="94"/>
      <c r="BP113" s="469"/>
      <c r="BQ113" s="403">
        <f t="shared" ca="1" si="43"/>
        <v>0</v>
      </c>
      <c r="BR113" s="403">
        <f t="shared" ca="1" si="43"/>
        <v>0</v>
      </c>
      <c r="BS113" s="403">
        <f t="shared" ca="1" si="43"/>
        <v>0</v>
      </c>
      <c r="BT113" s="403">
        <f t="shared" ca="1" si="43"/>
        <v>0</v>
      </c>
      <c r="BU113" s="403">
        <f t="shared" ca="1" si="43"/>
        <v>0</v>
      </c>
      <c r="BV113" s="403">
        <f t="shared" ca="1" si="43"/>
        <v>0</v>
      </c>
      <c r="BW113" s="403">
        <f t="shared" ca="1" si="43"/>
        <v>0</v>
      </c>
      <c r="BX113" s="403">
        <f t="shared" ca="1" si="43"/>
        <v>0</v>
      </c>
      <c r="BY113" s="403">
        <f t="shared" ca="1" si="43"/>
        <v>0</v>
      </c>
      <c r="BZ113" s="403">
        <f t="shared" ca="1" si="43"/>
        <v>0</v>
      </c>
      <c r="CA113" s="403">
        <f t="shared" ca="1" si="44"/>
        <v>0</v>
      </c>
      <c r="CB113" s="403">
        <f t="shared" ca="1" si="44"/>
        <v>0</v>
      </c>
      <c r="CC113" s="403">
        <f t="shared" ca="1" si="44"/>
        <v>0</v>
      </c>
      <c r="CD113" s="403">
        <f t="shared" ca="1" si="44"/>
        <v>0</v>
      </c>
      <c r="CE113" s="403">
        <f t="shared" ca="1" si="44"/>
        <v>0</v>
      </c>
      <c r="CF113" s="403">
        <f t="shared" ca="1" si="44"/>
        <v>0</v>
      </c>
      <c r="CG113" s="403">
        <f t="shared" ca="1" si="44"/>
        <v>0</v>
      </c>
      <c r="CH113" s="403">
        <f t="shared" ca="1" si="44"/>
        <v>0</v>
      </c>
      <c r="CI113" s="403">
        <f t="shared" ca="1" si="44"/>
        <v>0</v>
      </c>
      <c r="CJ113" s="403">
        <f t="shared" ca="1" si="44"/>
        <v>0</v>
      </c>
      <c r="CK113" s="403">
        <f t="shared" ca="1" si="45"/>
        <v>0</v>
      </c>
      <c r="CL113" s="403">
        <f t="shared" ca="1" si="45"/>
        <v>0</v>
      </c>
      <c r="CM113" s="403">
        <f t="shared" ca="1" si="45"/>
        <v>0</v>
      </c>
      <c r="CN113" s="403">
        <f t="shared" ca="1" si="45"/>
        <v>0</v>
      </c>
    </row>
    <row r="114" spans="1:92" ht="15" customHeight="1" x14ac:dyDescent="0.2">
      <c r="A114" s="103">
        <v>18.47</v>
      </c>
      <c r="B114" s="104">
        <f t="shared" si="46"/>
        <v>0</v>
      </c>
      <c r="C114" s="87" t="s">
        <v>14</v>
      </c>
      <c r="D114" s="207"/>
      <c r="E114" s="136"/>
      <c r="F114" s="336"/>
      <c r="G114" s="137"/>
      <c r="H114" s="211"/>
      <c r="I114" s="137"/>
      <c r="J114" s="318">
        <f t="shared" ca="1" si="33"/>
        <v>115</v>
      </c>
      <c r="K114" s="97"/>
      <c r="L114" s="91">
        <v>22.5</v>
      </c>
      <c r="M114" s="391">
        <f t="shared" si="34"/>
        <v>0</v>
      </c>
      <c r="N114" s="110"/>
      <c r="O114" s="93"/>
      <c r="P114" s="93"/>
      <c r="Q114" s="94"/>
      <c r="R114" s="93"/>
      <c r="S114" s="94"/>
      <c r="T114" s="94"/>
      <c r="U114" s="94"/>
      <c r="V114" s="93"/>
      <c r="W114" s="94"/>
      <c r="X114" s="94"/>
      <c r="Y114" s="94"/>
      <c r="Z114" s="94"/>
      <c r="AA114" s="94"/>
      <c r="AB114" s="94"/>
      <c r="AC114" s="94"/>
      <c r="AD114" s="94"/>
      <c r="AE114" s="94"/>
      <c r="AF114" s="94"/>
      <c r="AG114" s="94"/>
      <c r="AH114" s="94"/>
      <c r="AI114" s="95"/>
      <c r="AJ114" s="95"/>
      <c r="AK114" s="94"/>
      <c r="AL114" s="94"/>
      <c r="AM114" s="94"/>
      <c r="AN114" s="94"/>
      <c r="AO114" s="94"/>
      <c r="AP114" s="94"/>
      <c r="AQ114" s="95"/>
      <c r="AR114" s="95"/>
      <c r="AS114" s="400"/>
      <c r="AT114" s="95"/>
      <c r="AU114" s="94"/>
      <c r="AV114" s="95"/>
      <c r="AW114" s="95"/>
      <c r="AX114" s="95"/>
      <c r="AY114" s="95"/>
      <c r="AZ114" s="94"/>
      <c r="BA114" s="94"/>
      <c r="BB114" s="95"/>
      <c r="BC114" s="95">
        <v>115</v>
      </c>
      <c r="BD114" s="94">
        <v>-20</v>
      </c>
      <c r="BE114" s="94"/>
      <c r="BF114" s="94"/>
      <c r="BG114" s="94">
        <v>-20</v>
      </c>
      <c r="BH114" s="94">
        <v>-20</v>
      </c>
      <c r="BI114" s="94"/>
      <c r="BJ114" s="94">
        <v>-20</v>
      </c>
      <c r="BK114" s="94">
        <v>-20</v>
      </c>
      <c r="BL114" s="94"/>
      <c r="BM114" s="94">
        <v>-20</v>
      </c>
      <c r="BN114" s="95"/>
      <c r="BO114" s="94"/>
      <c r="BP114" s="469"/>
      <c r="BQ114" s="403">
        <f t="shared" ref="BQ114:BZ123" ca="1" si="47">-1*SUMIFS(stock_bruts_qte,stock_bruts_ref,$E114,stock_bruts_date,BQ$10)</f>
        <v>0</v>
      </c>
      <c r="BR114" s="403">
        <f t="shared" ca="1" si="47"/>
        <v>0</v>
      </c>
      <c r="BS114" s="403">
        <f t="shared" ca="1" si="47"/>
        <v>0</v>
      </c>
      <c r="BT114" s="403">
        <f t="shared" ca="1" si="47"/>
        <v>0</v>
      </c>
      <c r="BU114" s="403">
        <f t="shared" ca="1" si="47"/>
        <v>0</v>
      </c>
      <c r="BV114" s="403">
        <f t="shared" ca="1" si="47"/>
        <v>0</v>
      </c>
      <c r="BW114" s="403">
        <f t="shared" ca="1" si="47"/>
        <v>0</v>
      </c>
      <c r="BX114" s="403">
        <f t="shared" ca="1" si="47"/>
        <v>0</v>
      </c>
      <c r="BY114" s="403">
        <f t="shared" ca="1" si="47"/>
        <v>0</v>
      </c>
      <c r="BZ114" s="403">
        <f t="shared" ca="1" si="47"/>
        <v>0</v>
      </c>
      <c r="CA114" s="403">
        <f t="shared" ref="CA114:CJ123" ca="1" si="48">-1*SUMIFS(stock_bruts_qte,stock_bruts_ref,$E114,stock_bruts_date,CA$10)</f>
        <v>0</v>
      </c>
      <c r="CB114" s="403">
        <f t="shared" ca="1" si="48"/>
        <v>0</v>
      </c>
      <c r="CC114" s="403">
        <f t="shared" ca="1" si="48"/>
        <v>0</v>
      </c>
      <c r="CD114" s="403">
        <f t="shared" ca="1" si="48"/>
        <v>0</v>
      </c>
      <c r="CE114" s="403">
        <f t="shared" ca="1" si="48"/>
        <v>0</v>
      </c>
      <c r="CF114" s="403">
        <f t="shared" ca="1" si="48"/>
        <v>0</v>
      </c>
      <c r="CG114" s="403">
        <f t="shared" ca="1" si="48"/>
        <v>0</v>
      </c>
      <c r="CH114" s="403">
        <f t="shared" ca="1" si="48"/>
        <v>0</v>
      </c>
      <c r="CI114" s="403">
        <f t="shared" ca="1" si="48"/>
        <v>0</v>
      </c>
      <c r="CJ114" s="403">
        <f t="shared" ca="1" si="48"/>
        <v>0</v>
      </c>
      <c r="CK114" s="403">
        <f t="shared" ref="CK114:CN123" ca="1" si="49">-1*SUMIFS(stock_bruts_qte,stock_bruts_ref,$E114,stock_bruts_date,CK$10)</f>
        <v>0</v>
      </c>
      <c r="CL114" s="403">
        <f t="shared" ca="1" si="49"/>
        <v>0</v>
      </c>
      <c r="CM114" s="403">
        <f t="shared" ca="1" si="49"/>
        <v>0</v>
      </c>
      <c r="CN114" s="403">
        <f t="shared" ca="1" si="49"/>
        <v>0</v>
      </c>
    </row>
    <row r="115" spans="1:92" ht="15" customHeight="1" x14ac:dyDescent="0.2">
      <c r="A115" s="103">
        <v>18.47</v>
      </c>
      <c r="B115" s="104">
        <f t="shared" si="46"/>
        <v>0</v>
      </c>
      <c r="C115" s="87" t="s">
        <v>14</v>
      </c>
      <c r="D115" s="207"/>
      <c r="E115" s="136"/>
      <c r="F115" s="336"/>
      <c r="G115" s="137"/>
      <c r="H115" s="211"/>
      <c r="I115" s="137"/>
      <c r="J115" s="318">
        <f t="shared" ca="1" si="33"/>
        <v>115</v>
      </c>
      <c r="K115" s="102"/>
      <c r="L115" s="91">
        <v>97.5</v>
      </c>
      <c r="M115" s="391">
        <f t="shared" si="34"/>
        <v>0</v>
      </c>
      <c r="N115" s="110"/>
      <c r="O115" s="93"/>
      <c r="P115" s="93"/>
      <c r="Q115" s="94"/>
      <c r="R115" s="93"/>
      <c r="S115" s="94"/>
      <c r="T115" s="94"/>
      <c r="U115" s="94"/>
      <c r="V115" s="93"/>
      <c r="W115" s="94"/>
      <c r="X115" s="94"/>
      <c r="Y115" s="94"/>
      <c r="Z115" s="94"/>
      <c r="AA115" s="94"/>
      <c r="AB115" s="94"/>
      <c r="AC115" s="94"/>
      <c r="AD115" s="94"/>
      <c r="AE115" s="94"/>
      <c r="AF115" s="94"/>
      <c r="AG115" s="94"/>
      <c r="AH115" s="94"/>
      <c r="AI115" s="95"/>
      <c r="AJ115" s="95"/>
      <c r="AK115" s="94"/>
      <c r="AL115" s="94"/>
      <c r="AM115" s="94"/>
      <c r="AN115" s="94"/>
      <c r="AO115" s="94"/>
      <c r="AP115" s="94"/>
      <c r="AQ115" s="95">
        <v>-20</v>
      </c>
      <c r="AR115" s="95"/>
      <c r="AS115" s="400"/>
      <c r="AT115" s="95"/>
      <c r="AU115" s="94"/>
      <c r="AV115" s="95"/>
      <c r="AW115" s="95"/>
      <c r="AX115" s="95"/>
      <c r="AY115" s="95"/>
      <c r="AZ115" s="94"/>
      <c r="BA115" s="94"/>
      <c r="BB115" s="95"/>
      <c r="BC115" s="95">
        <v>115</v>
      </c>
      <c r="BD115" s="94">
        <v>-20</v>
      </c>
      <c r="BE115" s="94"/>
      <c r="BF115" s="94"/>
      <c r="BG115" s="94">
        <v>-20</v>
      </c>
      <c r="BH115" s="94">
        <v>-20</v>
      </c>
      <c r="BI115" s="94"/>
      <c r="BJ115" s="94">
        <v>-20</v>
      </c>
      <c r="BK115" s="94">
        <v>-20</v>
      </c>
      <c r="BL115" s="94"/>
      <c r="BM115" s="94">
        <v>-20</v>
      </c>
      <c r="BN115" s="95"/>
      <c r="BO115" s="94"/>
      <c r="BP115" s="469"/>
      <c r="BQ115" s="403">
        <f t="shared" ca="1" si="47"/>
        <v>0</v>
      </c>
      <c r="BR115" s="403">
        <f t="shared" ca="1" si="47"/>
        <v>0</v>
      </c>
      <c r="BS115" s="403">
        <f t="shared" ca="1" si="47"/>
        <v>0</v>
      </c>
      <c r="BT115" s="403">
        <f t="shared" ca="1" si="47"/>
        <v>0</v>
      </c>
      <c r="BU115" s="403">
        <f t="shared" ca="1" si="47"/>
        <v>0</v>
      </c>
      <c r="BV115" s="403">
        <f t="shared" ca="1" si="47"/>
        <v>0</v>
      </c>
      <c r="BW115" s="403">
        <f t="shared" ca="1" si="47"/>
        <v>0</v>
      </c>
      <c r="BX115" s="403">
        <f t="shared" ca="1" si="47"/>
        <v>0</v>
      </c>
      <c r="BY115" s="403">
        <f t="shared" ca="1" si="47"/>
        <v>0</v>
      </c>
      <c r="BZ115" s="403">
        <f t="shared" ca="1" si="47"/>
        <v>0</v>
      </c>
      <c r="CA115" s="403">
        <f t="shared" ca="1" si="48"/>
        <v>0</v>
      </c>
      <c r="CB115" s="403">
        <f t="shared" ca="1" si="48"/>
        <v>0</v>
      </c>
      <c r="CC115" s="403">
        <f t="shared" ca="1" si="48"/>
        <v>0</v>
      </c>
      <c r="CD115" s="403">
        <f t="shared" ca="1" si="48"/>
        <v>0</v>
      </c>
      <c r="CE115" s="403">
        <f t="shared" ca="1" si="48"/>
        <v>0</v>
      </c>
      <c r="CF115" s="403">
        <f t="shared" ca="1" si="48"/>
        <v>0</v>
      </c>
      <c r="CG115" s="403">
        <f t="shared" ca="1" si="48"/>
        <v>0</v>
      </c>
      <c r="CH115" s="403">
        <f t="shared" ca="1" si="48"/>
        <v>0</v>
      </c>
      <c r="CI115" s="403">
        <f t="shared" ca="1" si="48"/>
        <v>0</v>
      </c>
      <c r="CJ115" s="403">
        <f t="shared" ca="1" si="48"/>
        <v>0</v>
      </c>
      <c r="CK115" s="403">
        <f t="shared" ca="1" si="49"/>
        <v>0</v>
      </c>
      <c r="CL115" s="403">
        <f t="shared" ca="1" si="49"/>
        <v>0</v>
      </c>
      <c r="CM115" s="403">
        <f t="shared" ca="1" si="49"/>
        <v>0</v>
      </c>
      <c r="CN115" s="403">
        <f t="shared" ca="1" si="49"/>
        <v>0</v>
      </c>
    </row>
    <row r="116" spans="1:92" ht="15" customHeight="1" x14ac:dyDescent="0.2">
      <c r="A116" s="103">
        <v>18.47</v>
      </c>
      <c r="B116" s="104">
        <f t="shared" si="46"/>
        <v>0</v>
      </c>
      <c r="C116" s="87" t="s">
        <v>14</v>
      </c>
      <c r="D116" s="207"/>
      <c r="E116" s="136"/>
      <c r="F116" s="336"/>
      <c r="G116" s="137"/>
      <c r="H116" s="211"/>
      <c r="I116" s="137"/>
      <c r="J116" s="318">
        <f t="shared" ca="1" si="33"/>
        <v>100</v>
      </c>
      <c r="K116" s="102"/>
      <c r="L116" s="91">
        <v>90</v>
      </c>
      <c r="M116" s="391">
        <f t="shared" si="34"/>
        <v>0</v>
      </c>
      <c r="N116" s="110"/>
      <c r="O116" s="93"/>
      <c r="P116" s="93"/>
      <c r="Q116" s="94"/>
      <c r="R116" s="93"/>
      <c r="S116" s="94">
        <v>50</v>
      </c>
      <c r="T116" s="94"/>
      <c r="U116" s="94"/>
      <c r="V116" s="93"/>
      <c r="W116" s="94">
        <v>-25</v>
      </c>
      <c r="X116" s="94"/>
      <c r="Y116" s="94"/>
      <c r="Z116" s="94"/>
      <c r="AA116" s="94"/>
      <c r="AB116" s="94"/>
      <c r="AC116" s="94"/>
      <c r="AD116" s="94"/>
      <c r="AE116" s="94"/>
      <c r="AF116" s="94">
        <v>-25</v>
      </c>
      <c r="AG116" s="94"/>
      <c r="AH116" s="94"/>
      <c r="AI116" s="95"/>
      <c r="AJ116" s="95"/>
      <c r="AK116" s="94"/>
      <c r="AL116" s="94"/>
      <c r="AM116" s="94"/>
      <c r="AN116" s="94">
        <v>40</v>
      </c>
      <c r="AO116" s="94"/>
      <c r="AP116" s="94"/>
      <c r="AQ116" s="95"/>
      <c r="AR116" s="95"/>
      <c r="AS116" s="400"/>
      <c r="AT116" s="95"/>
      <c r="AU116" s="94"/>
      <c r="AV116" s="95"/>
      <c r="AW116" s="95"/>
      <c r="AX116" s="95"/>
      <c r="AY116" s="95"/>
      <c r="AZ116" s="94"/>
      <c r="BA116" s="94"/>
      <c r="BB116" s="95"/>
      <c r="BC116" s="95">
        <v>100</v>
      </c>
      <c r="BD116" s="94">
        <v>-25</v>
      </c>
      <c r="BE116" s="94"/>
      <c r="BF116" s="94"/>
      <c r="BG116" s="94">
        <v>-25</v>
      </c>
      <c r="BH116" s="94">
        <v>-25</v>
      </c>
      <c r="BI116" s="94"/>
      <c r="BJ116" s="94">
        <v>-25</v>
      </c>
      <c r="BK116" s="94">
        <v>-25</v>
      </c>
      <c r="BL116" s="94"/>
      <c r="BM116" s="94">
        <v>-25</v>
      </c>
      <c r="BN116" s="95"/>
      <c r="BO116" s="94"/>
      <c r="BP116" s="469"/>
      <c r="BQ116" s="403">
        <f t="shared" ca="1" si="47"/>
        <v>0</v>
      </c>
      <c r="BR116" s="403">
        <f t="shared" ca="1" si="47"/>
        <v>0</v>
      </c>
      <c r="BS116" s="403">
        <f t="shared" ca="1" si="47"/>
        <v>0</v>
      </c>
      <c r="BT116" s="403">
        <f t="shared" ca="1" si="47"/>
        <v>0</v>
      </c>
      <c r="BU116" s="403">
        <f t="shared" ca="1" si="47"/>
        <v>0</v>
      </c>
      <c r="BV116" s="403">
        <f t="shared" ca="1" si="47"/>
        <v>0</v>
      </c>
      <c r="BW116" s="403">
        <f t="shared" ca="1" si="47"/>
        <v>0</v>
      </c>
      <c r="BX116" s="403">
        <f t="shared" ca="1" si="47"/>
        <v>0</v>
      </c>
      <c r="BY116" s="403">
        <f t="shared" ca="1" si="47"/>
        <v>0</v>
      </c>
      <c r="BZ116" s="403">
        <f t="shared" ca="1" si="47"/>
        <v>0</v>
      </c>
      <c r="CA116" s="403">
        <f t="shared" ca="1" si="48"/>
        <v>0</v>
      </c>
      <c r="CB116" s="403">
        <f t="shared" ca="1" si="48"/>
        <v>0</v>
      </c>
      <c r="CC116" s="403">
        <f t="shared" ca="1" si="48"/>
        <v>0</v>
      </c>
      <c r="CD116" s="403">
        <f t="shared" ca="1" si="48"/>
        <v>0</v>
      </c>
      <c r="CE116" s="403">
        <f t="shared" ca="1" si="48"/>
        <v>0</v>
      </c>
      <c r="CF116" s="403">
        <f t="shared" ca="1" si="48"/>
        <v>0</v>
      </c>
      <c r="CG116" s="403">
        <f t="shared" ca="1" si="48"/>
        <v>0</v>
      </c>
      <c r="CH116" s="403">
        <f t="shared" ca="1" si="48"/>
        <v>0</v>
      </c>
      <c r="CI116" s="403">
        <f t="shared" ca="1" si="48"/>
        <v>0</v>
      </c>
      <c r="CJ116" s="403">
        <f t="shared" ca="1" si="48"/>
        <v>0</v>
      </c>
      <c r="CK116" s="403">
        <f t="shared" ca="1" si="49"/>
        <v>0</v>
      </c>
      <c r="CL116" s="403">
        <f t="shared" ca="1" si="49"/>
        <v>0</v>
      </c>
      <c r="CM116" s="403">
        <f t="shared" ca="1" si="49"/>
        <v>0</v>
      </c>
      <c r="CN116" s="403">
        <f t="shared" ca="1" si="49"/>
        <v>0</v>
      </c>
    </row>
    <row r="117" spans="1:92" ht="15" customHeight="1" x14ac:dyDescent="0.2">
      <c r="A117" s="103">
        <v>18.47</v>
      </c>
      <c r="B117" s="104">
        <f t="shared" si="46"/>
        <v>0</v>
      </c>
      <c r="C117" s="87" t="s">
        <v>14</v>
      </c>
      <c r="D117" s="207"/>
      <c r="E117" s="136"/>
      <c r="F117" s="336"/>
      <c r="G117" s="137"/>
      <c r="H117" s="211"/>
      <c r="I117" s="137"/>
      <c r="J117" s="318">
        <f t="shared" ca="1" si="33"/>
        <v>50</v>
      </c>
      <c r="K117" s="102"/>
      <c r="L117" s="91">
        <v>20</v>
      </c>
      <c r="M117" s="391">
        <f t="shared" si="34"/>
        <v>0</v>
      </c>
      <c r="N117" s="110"/>
      <c r="O117" s="93"/>
      <c r="P117" s="93"/>
      <c r="Q117" s="94"/>
      <c r="R117" s="93"/>
      <c r="S117" s="94">
        <v>30</v>
      </c>
      <c r="T117" s="94"/>
      <c r="U117" s="94"/>
      <c r="V117" s="93"/>
      <c r="W117" s="94">
        <v>-5</v>
      </c>
      <c r="X117" s="94"/>
      <c r="Y117" s="94"/>
      <c r="Z117" s="94"/>
      <c r="AA117" s="94"/>
      <c r="AB117" s="94"/>
      <c r="AC117" s="94"/>
      <c r="AD117" s="94">
        <v>-5</v>
      </c>
      <c r="AE117" s="94"/>
      <c r="AF117" s="94">
        <v>-5</v>
      </c>
      <c r="AG117" s="94"/>
      <c r="AH117" s="94"/>
      <c r="AI117" s="95"/>
      <c r="AJ117" s="95"/>
      <c r="AK117" s="94"/>
      <c r="AL117" s="94"/>
      <c r="AM117" s="94"/>
      <c r="AN117" s="94"/>
      <c r="AO117" s="94"/>
      <c r="AP117" s="94"/>
      <c r="AQ117" s="95"/>
      <c r="AR117" s="95"/>
      <c r="AS117" s="400"/>
      <c r="AT117" s="95"/>
      <c r="AU117" s="94"/>
      <c r="AV117" s="95"/>
      <c r="AW117" s="95"/>
      <c r="AX117" s="95"/>
      <c r="AY117" s="95"/>
      <c r="AZ117" s="94"/>
      <c r="BA117" s="94"/>
      <c r="BB117" s="95"/>
      <c r="BC117" s="95">
        <v>50</v>
      </c>
      <c r="BD117" s="94">
        <v>-5</v>
      </c>
      <c r="BE117" s="94"/>
      <c r="BF117" s="94"/>
      <c r="BG117" s="94">
        <v>-5</v>
      </c>
      <c r="BH117" s="94">
        <v>-5</v>
      </c>
      <c r="BI117" s="94"/>
      <c r="BJ117" s="94">
        <v>-5</v>
      </c>
      <c r="BK117" s="94">
        <v>-5</v>
      </c>
      <c r="BL117" s="94"/>
      <c r="BM117" s="94">
        <v>-5</v>
      </c>
      <c r="BN117" s="95"/>
      <c r="BO117" s="94"/>
      <c r="BP117" s="469"/>
      <c r="BQ117" s="403">
        <f t="shared" ca="1" si="47"/>
        <v>0</v>
      </c>
      <c r="BR117" s="403">
        <f t="shared" ca="1" si="47"/>
        <v>0</v>
      </c>
      <c r="BS117" s="403">
        <f t="shared" ca="1" si="47"/>
        <v>0</v>
      </c>
      <c r="BT117" s="403">
        <f t="shared" ca="1" si="47"/>
        <v>0</v>
      </c>
      <c r="BU117" s="403">
        <f t="shared" ca="1" si="47"/>
        <v>0</v>
      </c>
      <c r="BV117" s="403">
        <f t="shared" ca="1" si="47"/>
        <v>0</v>
      </c>
      <c r="BW117" s="403">
        <f t="shared" ca="1" si="47"/>
        <v>0</v>
      </c>
      <c r="BX117" s="403">
        <f t="shared" ca="1" si="47"/>
        <v>0</v>
      </c>
      <c r="BY117" s="403">
        <f t="shared" ca="1" si="47"/>
        <v>0</v>
      </c>
      <c r="BZ117" s="403">
        <f t="shared" ca="1" si="47"/>
        <v>0</v>
      </c>
      <c r="CA117" s="403">
        <f t="shared" ca="1" si="48"/>
        <v>0</v>
      </c>
      <c r="CB117" s="403">
        <f t="shared" ca="1" si="48"/>
        <v>0</v>
      </c>
      <c r="CC117" s="403">
        <f t="shared" ca="1" si="48"/>
        <v>0</v>
      </c>
      <c r="CD117" s="403">
        <f t="shared" ca="1" si="48"/>
        <v>0</v>
      </c>
      <c r="CE117" s="403">
        <f t="shared" ca="1" si="48"/>
        <v>0</v>
      </c>
      <c r="CF117" s="403">
        <f t="shared" ca="1" si="48"/>
        <v>0</v>
      </c>
      <c r="CG117" s="403">
        <f t="shared" ca="1" si="48"/>
        <v>0</v>
      </c>
      <c r="CH117" s="403">
        <f t="shared" ca="1" si="48"/>
        <v>0</v>
      </c>
      <c r="CI117" s="403">
        <f t="shared" ca="1" si="48"/>
        <v>0</v>
      </c>
      <c r="CJ117" s="403">
        <f t="shared" ca="1" si="48"/>
        <v>0</v>
      </c>
      <c r="CK117" s="403">
        <f t="shared" ca="1" si="49"/>
        <v>0</v>
      </c>
      <c r="CL117" s="403">
        <f t="shared" ca="1" si="49"/>
        <v>0</v>
      </c>
      <c r="CM117" s="403">
        <f t="shared" ca="1" si="49"/>
        <v>0</v>
      </c>
      <c r="CN117" s="403">
        <f t="shared" ca="1" si="49"/>
        <v>0</v>
      </c>
    </row>
    <row r="118" spans="1:92" ht="15" customHeight="1" x14ac:dyDescent="0.2">
      <c r="A118" s="103">
        <v>18.47</v>
      </c>
      <c r="B118" s="104">
        <f t="shared" si="46"/>
        <v>0</v>
      </c>
      <c r="C118" s="87" t="s">
        <v>14</v>
      </c>
      <c r="D118" s="207"/>
      <c r="E118" s="136"/>
      <c r="F118" s="336"/>
      <c r="G118" s="137"/>
      <c r="H118" s="211"/>
      <c r="I118" s="137"/>
      <c r="J118" s="318">
        <f t="shared" ca="1" si="33"/>
        <v>50</v>
      </c>
      <c r="K118" s="102"/>
      <c r="L118" s="91">
        <v>25</v>
      </c>
      <c r="M118" s="391">
        <f t="shared" si="34"/>
        <v>0</v>
      </c>
      <c r="N118" s="110"/>
      <c r="O118" s="93"/>
      <c r="P118" s="93"/>
      <c r="Q118" s="94"/>
      <c r="R118" s="93"/>
      <c r="S118" s="94">
        <v>15</v>
      </c>
      <c r="T118" s="94"/>
      <c r="U118" s="94"/>
      <c r="V118" s="93"/>
      <c r="W118" s="94">
        <v>-5</v>
      </c>
      <c r="X118" s="94"/>
      <c r="Y118" s="94"/>
      <c r="Z118" s="94"/>
      <c r="AA118" s="94"/>
      <c r="AB118" s="94"/>
      <c r="AC118" s="94"/>
      <c r="AD118" s="94">
        <v>-5</v>
      </c>
      <c r="AE118" s="94"/>
      <c r="AF118" s="94">
        <v>-5</v>
      </c>
      <c r="AG118" s="94"/>
      <c r="AH118" s="94"/>
      <c r="AI118" s="95"/>
      <c r="AJ118" s="95"/>
      <c r="AK118" s="94"/>
      <c r="AL118" s="94"/>
      <c r="AM118" s="94">
        <v>-5</v>
      </c>
      <c r="AN118" s="94"/>
      <c r="AO118" s="94"/>
      <c r="AP118" s="94"/>
      <c r="AQ118" s="95"/>
      <c r="AR118" s="95"/>
      <c r="AS118" s="400"/>
      <c r="AT118" s="95"/>
      <c r="AU118" s="94"/>
      <c r="AV118" s="95"/>
      <c r="AW118" s="95"/>
      <c r="AX118" s="95"/>
      <c r="AY118" s="95"/>
      <c r="AZ118" s="94"/>
      <c r="BA118" s="94"/>
      <c r="BB118" s="95"/>
      <c r="BC118" s="95">
        <v>50</v>
      </c>
      <c r="BD118" s="94">
        <v>-5</v>
      </c>
      <c r="BE118" s="94"/>
      <c r="BF118" s="94"/>
      <c r="BG118" s="94">
        <v>-5</v>
      </c>
      <c r="BH118" s="94">
        <v>-5</v>
      </c>
      <c r="BI118" s="94">
        <v>-5</v>
      </c>
      <c r="BJ118" s="94">
        <v>-5</v>
      </c>
      <c r="BK118" s="94">
        <v>-5</v>
      </c>
      <c r="BL118" s="94"/>
      <c r="BM118" s="94">
        <v>-5</v>
      </c>
      <c r="BN118" s="95"/>
      <c r="BO118" s="94"/>
      <c r="BP118" s="469"/>
      <c r="BQ118" s="403">
        <f t="shared" ca="1" si="47"/>
        <v>0</v>
      </c>
      <c r="BR118" s="403">
        <f t="shared" ca="1" si="47"/>
        <v>0</v>
      </c>
      <c r="BS118" s="403">
        <f t="shared" ca="1" si="47"/>
        <v>0</v>
      </c>
      <c r="BT118" s="403">
        <f t="shared" ca="1" si="47"/>
        <v>0</v>
      </c>
      <c r="BU118" s="403">
        <f t="shared" ca="1" si="47"/>
        <v>0</v>
      </c>
      <c r="BV118" s="403">
        <f t="shared" ca="1" si="47"/>
        <v>0</v>
      </c>
      <c r="BW118" s="403">
        <f t="shared" ca="1" si="47"/>
        <v>0</v>
      </c>
      <c r="BX118" s="403">
        <f t="shared" ca="1" si="47"/>
        <v>0</v>
      </c>
      <c r="BY118" s="403">
        <f t="shared" ca="1" si="47"/>
        <v>0</v>
      </c>
      <c r="BZ118" s="403">
        <f t="shared" ca="1" si="47"/>
        <v>0</v>
      </c>
      <c r="CA118" s="403">
        <f t="shared" ca="1" si="48"/>
        <v>0</v>
      </c>
      <c r="CB118" s="403">
        <f t="shared" ca="1" si="48"/>
        <v>0</v>
      </c>
      <c r="CC118" s="403">
        <f t="shared" ca="1" si="48"/>
        <v>0</v>
      </c>
      <c r="CD118" s="403">
        <f t="shared" ca="1" si="48"/>
        <v>0</v>
      </c>
      <c r="CE118" s="403">
        <f t="shared" ca="1" si="48"/>
        <v>0</v>
      </c>
      <c r="CF118" s="403">
        <f t="shared" ca="1" si="48"/>
        <v>0</v>
      </c>
      <c r="CG118" s="403">
        <f t="shared" ca="1" si="48"/>
        <v>0</v>
      </c>
      <c r="CH118" s="403">
        <f t="shared" ca="1" si="48"/>
        <v>0</v>
      </c>
      <c r="CI118" s="403">
        <f t="shared" ca="1" si="48"/>
        <v>0</v>
      </c>
      <c r="CJ118" s="403">
        <f t="shared" ca="1" si="48"/>
        <v>0</v>
      </c>
      <c r="CK118" s="403">
        <f t="shared" ca="1" si="49"/>
        <v>0</v>
      </c>
      <c r="CL118" s="403">
        <f t="shared" ca="1" si="49"/>
        <v>0</v>
      </c>
      <c r="CM118" s="403">
        <f t="shared" ca="1" si="49"/>
        <v>0</v>
      </c>
      <c r="CN118" s="403">
        <f t="shared" ca="1" si="49"/>
        <v>0</v>
      </c>
    </row>
    <row r="119" spans="1:92" ht="15" customHeight="1" x14ac:dyDescent="0.2">
      <c r="A119" s="103">
        <v>35.31</v>
      </c>
      <c r="B119" s="104">
        <f t="shared" si="46"/>
        <v>0</v>
      </c>
      <c r="C119" s="87" t="s">
        <v>11</v>
      </c>
      <c r="D119" s="207"/>
      <c r="E119" s="136"/>
      <c r="F119" s="336"/>
      <c r="G119" s="137"/>
      <c r="H119" s="211"/>
      <c r="I119" s="137"/>
      <c r="J119" s="318">
        <f t="shared" ca="1" si="33"/>
        <v>100</v>
      </c>
      <c r="K119" s="102"/>
      <c r="L119" s="91">
        <v>77.5</v>
      </c>
      <c r="M119" s="391">
        <f t="shared" si="34"/>
        <v>0</v>
      </c>
      <c r="N119" s="110"/>
      <c r="O119" s="93"/>
      <c r="P119" s="93"/>
      <c r="Q119" s="94"/>
      <c r="R119" s="93"/>
      <c r="S119" s="94">
        <v>80</v>
      </c>
      <c r="T119" s="94"/>
      <c r="U119" s="94"/>
      <c r="V119" s="93"/>
      <c r="W119" s="94">
        <v>-25</v>
      </c>
      <c r="X119" s="94"/>
      <c r="Y119" s="94"/>
      <c r="Z119" s="94"/>
      <c r="AA119" s="94"/>
      <c r="AB119" s="94"/>
      <c r="AC119" s="94"/>
      <c r="AD119" s="94">
        <v>-7.5</v>
      </c>
      <c r="AE119" s="94"/>
      <c r="AF119" s="94">
        <v>-25</v>
      </c>
      <c r="AG119" s="94"/>
      <c r="AH119" s="94"/>
      <c r="AI119" s="95"/>
      <c r="AJ119" s="95"/>
      <c r="AK119" s="94"/>
      <c r="AL119" s="94"/>
      <c r="AM119" s="94">
        <v>-5</v>
      </c>
      <c r="AN119" s="94">
        <v>40</v>
      </c>
      <c r="AO119" s="94"/>
      <c r="AP119" s="94"/>
      <c r="AQ119" s="95"/>
      <c r="AR119" s="95"/>
      <c r="AS119" s="400"/>
      <c r="AT119" s="95"/>
      <c r="AU119" s="94"/>
      <c r="AV119" s="95"/>
      <c r="AW119" s="95"/>
      <c r="AX119" s="95"/>
      <c r="AY119" s="95"/>
      <c r="AZ119" s="94"/>
      <c r="BA119" s="94"/>
      <c r="BB119" s="95"/>
      <c r="BC119" s="95">
        <v>100</v>
      </c>
      <c r="BD119" s="94">
        <v>-25</v>
      </c>
      <c r="BE119" s="94"/>
      <c r="BF119" s="94"/>
      <c r="BG119" s="94">
        <v>-25</v>
      </c>
      <c r="BH119" s="94">
        <v>-25</v>
      </c>
      <c r="BI119" s="94">
        <v>-5</v>
      </c>
      <c r="BJ119" s="94">
        <v>-25</v>
      </c>
      <c r="BK119" s="94">
        <v>-25</v>
      </c>
      <c r="BL119" s="94">
        <v>-30</v>
      </c>
      <c r="BM119" s="94">
        <v>-25</v>
      </c>
      <c r="BN119" s="95"/>
      <c r="BO119" s="94"/>
      <c r="BP119" s="469"/>
      <c r="BQ119" s="403">
        <f t="shared" ca="1" si="47"/>
        <v>0</v>
      </c>
      <c r="BR119" s="403">
        <f t="shared" ca="1" si="47"/>
        <v>0</v>
      </c>
      <c r="BS119" s="403">
        <f t="shared" ca="1" si="47"/>
        <v>0</v>
      </c>
      <c r="BT119" s="403">
        <f t="shared" ca="1" si="47"/>
        <v>0</v>
      </c>
      <c r="BU119" s="403">
        <f t="shared" ca="1" si="47"/>
        <v>0</v>
      </c>
      <c r="BV119" s="403">
        <f t="shared" ca="1" si="47"/>
        <v>0</v>
      </c>
      <c r="BW119" s="403">
        <f t="shared" ca="1" si="47"/>
        <v>0</v>
      </c>
      <c r="BX119" s="403">
        <f t="shared" ca="1" si="47"/>
        <v>0</v>
      </c>
      <c r="BY119" s="403">
        <f t="shared" ca="1" si="47"/>
        <v>0</v>
      </c>
      <c r="BZ119" s="403">
        <f t="shared" ca="1" si="47"/>
        <v>0</v>
      </c>
      <c r="CA119" s="403">
        <f t="shared" ca="1" si="48"/>
        <v>0</v>
      </c>
      <c r="CB119" s="403">
        <f t="shared" ca="1" si="48"/>
        <v>0</v>
      </c>
      <c r="CC119" s="403">
        <f t="shared" ca="1" si="48"/>
        <v>0</v>
      </c>
      <c r="CD119" s="403">
        <f t="shared" ca="1" si="48"/>
        <v>0</v>
      </c>
      <c r="CE119" s="403">
        <f t="shared" ca="1" si="48"/>
        <v>0</v>
      </c>
      <c r="CF119" s="403">
        <f t="shared" ca="1" si="48"/>
        <v>0</v>
      </c>
      <c r="CG119" s="403">
        <f t="shared" ca="1" si="48"/>
        <v>0</v>
      </c>
      <c r="CH119" s="403">
        <f t="shared" ca="1" si="48"/>
        <v>0</v>
      </c>
      <c r="CI119" s="403">
        <f t="shared" ca="1" si="48"/>
        <v>0</v>
      </c>
      <c r="CJ119" s="403">
        <f t="shared" ca="1" si="48"/>
        <v>0</v>
      </c>
      <c r="CK119" s="403">
        <f t="shared" ca="1" si="49"/>
        <v>0</v>
      </c>
      <c r="CL119" s="403">
        <f t="shared" ca="1" si="49"/>
        <v>0</v>
      </c>
      <c r="CM119" s="403">
        <f t="shared" ca="1" si="49"/>
        <v>0</v>
      </c>
      <c r="CN119" s="403">
        <f t="shared" ca="1" si="49"/>
        <v>0</v>
      </c>
    </row>
    <row r="120" spans="1:92" s="214" customFormat="1" ht="15" customHeight="1" x14ac:dyDescent="0.2">
      <c r="A120" s="103">
        <v>29.56</v>
      </c>
      <c r="B120" s="104">
        <f t="shared" si="46"/>
        <v>0</v>
      </c>
      <c r="C120" s="87" t="s">
        <v>10</v>
      </c>
      <c r="D120" s="207"/>
      <c r="E120" s="212"/>
      <c r="F120" s="363"/>
      <c r="G120" s="213"/>
      <c r="H120" s="211"/>
      <c r="I120" s="213"/>
      <c r="J120" s="318">
        <f t="shared" ca="1" si="33"/>
        <v>200</v>
      </c>
      <c r="K120" s="97"/>
      <c r="L120" s="91">
        <v>80</v>
      </c>
      <c r="M120" s="391">
        <f t="shared" si="34"/>
        <v>0</v>
      </c>
      <c r="N120" s="110"/>
      <c r="O120" s="93"/>
      <c r="P120" s="93"/>
      <c r="Q120" s="94"/>
      <c r="R120" s="93"/>
      <c r="S120" s="94">
        <v>28</v>
      </c>
      <c r="T120" s="94"/>
      <c r="U120" s="94"/>
      <c r="V120" s="93"/>
      <c r="W120" s="94">
        <v>-40</v>
      </c>
      <c r="X120" s="94"/>
      <c r="Y120" s="94"/>
      <c r="Z120" s="94">
        <v>-8</v>
      </c>
      <c r="AA120" s="94"/>
      <c r="AB120" s="94"/>
      <c r="AC120" s="94"/>
      <c r="AD120" s="94">
        <v>-12</v>
      </c>
      <c r="AE120" s="94"/>
      <c r="AF120" s="94">
        <v>-40</v>
      </c>
      <c r="AG120" s="94"/>
      <c r="AH120" s="94"/>
      <c r="AI120" s="94"/>
      <c r="AJ120" s="94"/>
      <c r="AK120" s="94"/>
      <c r="AL120" s="94"/>
      <c r="AM120" s="94">
        <v>-40</v>
      </c>
      <c r="AN120" s="94">
        <v>60</v>
      </c>
      <c r="AO120" s="94"/>
      <c r="AP120" s="94"/>
      <c r="AQ120" s="94"/>
      <c r="AR120" s="94"/>
      <c r="AS120" s="94"/>
      <c r="AT120" s="94"/>
      <c r="AU120" s="94"/>
      <c r="AV120" s="94">
        <v>-8</v>
      </c>
      <c r="AW120" s="94"/>
      <c r="AX120" s="94"/>
      <c r="AY120" s="94"/>
      <c r="AZ120" s="94"/>
      <c r="BA120" s="94"/>
      <c r="BB120" s="94"/>
      <c r="BC120" s="94">
        <v>200</v>
      </c>
      <c r="BD120" s="94">
        <v>-40</v>
      </c>
      <c r="BE120" s="94"/>
      <c r="BF120" s="94"/>
      <c r="BG120" s="94">
        <v>-40</v>
      </c>
      <c r="BH120" s="94">
        <v>-40</v>
      </c>
      <c r="BI120" s="94">
        <v>-40</v>
      </c>
      <c r="BJ120" s="94">
        <v>-40</v>
      </c>
      <c r="BK120" s="94">
        <v>-40</v>
      </c>
      <c r="BL120" s="94"/>
      <c r="BM120" s="94">
        <v>-40</v>
      </c>
      <c r="BN120" s="94"/>
      <c r="BO120" s="94"/>
      <c r="BP120" s="470"/>
      <c r="BQ120" s="403">
        <f t="shared" ca="1" si="47"/>
        <v>0</v>
      </c>
      <c r="BR120" s="403">
        <f t="shared" ca="1" si="47"/>
        <v>0</v>
      </c>
      <c r="BS120" s="403">
        <f t="shared" ca="1" si="47"/>
        <v>0</v>
      </c>
      <c r="BT120" s="403">
        <f t="shared" ca="1" si="47"/>
        <v>0</v>
      </c>
      <c r="BU120" s="403">
        <f t="shared" ca="1" si="47"/>
        <v>0</v>
      </c>
      <c r="BV120" s="403">
        <f t="shared" ca="1" si="47"/>
        <v>0</v>
      </c>
      <c r="BW120" s="403">
        <f t="shared" ca="1" si="47"/>
        <v>0</v>
      </c>
      <c r="BX120" s="403">
        <f t="shared" ca="1" si="47"/>
        <v>0</v>
      </c>
      <c r="BY120" s="403">
        <f t="shared" ca="1" si="47"/>
        <v>0</v>
      </c>
      <c r="BZ120" s="403">
        <f t="shared" ca="1" si="47"/>
        <v>0</v>
      </c>
      <c r="CA120" s="403">
        <f t="shared" ca="1" si="48"/>
        <v>0</v>
      </c>
      <c r="CB120" s="403">
        <f t="shared" ca="1" si="48"/>
        <v>0</v>
      </c>
      <c r="CC120" s="403">
        <f t="shared" ca="1" si="48"/>
        <v>0</v>
      </c>
      <c r="CD120" s="403">
        <f t="shared" ca="1" si="48"/>
        <v>0</v>
      </c>
      <c r="CE120" s="403">
        <f t="shared" ca="1" si="48"/>
        <v>0</v>
      </c>
      <c r="CF120" s="403">
        <f t="shared" ca="1" si="48"/>
        <v>0</v>
      </c>
      <c r="CG120" s="403">
        <f t="shared" ca="1" si="48"/>
        <v>0</v>
      </c>
      <c r="CH120" s="403">
        <f t="shared" ca="1" si="48"/>
        <v>0</v>
      </c>
      <c r="CI120" s="403">
        <f t="shared" ca="1" si="48"/>
        <v>0</v>
      </c>
      <c r="CJ120" s="403">
        <f t="shared" ca="1" si="48"/>
        <v>0</v>
      </c>
      <c r="CK120" s="403">
        <f t="shared" ca="1" si="49"/>
        <v>0</v>
      </c>
      <c r="CL120" s="403">
        <f t="shared" ca="1" si="49"/>
        <v>0</v>
      </c>
      <c r="CM120" s="403">
        <f t="shared" ca="1" si="49"/>
        <v>0</v>
      </c>
      <c r="CN120" s="403">
        <f t="shared" ca="1" si="49"/>
        <v>0</v>
      </c>
    </row>
    <row r="121" spans="1:92" ht="15" customHeight="1" x14ac:dyDescent="0.2">
      <c r="A121" s="103">
        <v>11.34</v>
      </c>
      <c r="B121" s="104">
        <f t="shared" si="46"/>
        <v>0</v>
      </c>
      <c r="C121" s="87" t="s">
        <v>14</v>
      </c>
      <c r="D121" s="207"/>
      <c r="E121" s="215"/>
      <c r="F121" s="364"/>
      <c r="G121" s="216"/>
      <c r="H121" s="211"/>
      <c r="I121" s="137"/>
      <c r="J121" s="318">
        <f t="shared" ca="1" si="33"/>
        <v>150</v>
      </c>
      <c r="K121" s="102"/>
      <c r="L121" s="91">
        <v>96</v>
      </c>
      <c r="M121" s="391">
        <f t="shared" si="34"/>
        <v>0</v>
      </c>
      <c r="N121" s="110"/>
      <c r="O121" s="93"/>
      <c r="P121" s="93"/>
      <c r="Q121" s="94"/>
      <c r="R121" s="93"/>
      <c r="S121" s="94">
        <v>120</v>
      </c>
      <c r="T121" s="94"/>
      <c r="U121" s="94"/>
      <c r="V121" s="93"/>
      <c r="W121" s="94">
        <f>(W$120/4*3)-$H$121</f>
        <v>-30</v>
      </c>
      <c r="X121" s="94"/>
      <c r="Y121" s="94"/>
      <c r="Z121" s="94">
        <v>-6</v>
      </c>
      <c r="AA121" s="94"/>
      <c r="AB121" s="94"/>
      <c r="AC121" s="94"/>
      <c r="AD121" s="94">
        <v>-9</v>
      </c>
      <c r="AE121" s="94"/>
      <c r="AF121" s="94">
        <f>(AF$120/4*3)-$H$121</f>
        <v>-30</v>
      </c>
      <c r="AG121" s="94"/>
      <c r="AH121" s="94"/>
      <c r="AI121" s="94"/>
      <c r="AJ121" s="94"/>
      <c r="AK121" s="94"/>
      <c r="AL121" s="94"/>
      <c r="AM121" s="94">
        <v>-30</v>
      </c>
      <c r="AN121" s="94"/>
      <c r="AO121" s="94"/>
      <c r="AP121" s="94"/>
      <c r="AQ121" s="94"/>
      <c r="AR121" s="94"/>
      <c r="AS121" s="94"/>
      <c r="AT121" s="94"/>
      <c r="AU121" s="94"/>
      <c r="AV121" s="94">
        <v>-6</v>
      </c>
      <c r="AW121" s="94"/>
      <c r="AX121" s="94"/>
      <c r="AY121" s="94"/>
      <c r="AZ121" s="94"/>
      <c r="BA121" s="94"/>
      <c r="BB121" s="94"/>
      <c r="BC121" s="94">
        <v>150</v>
      </c>
      <c r="BD121" s="94">
        <v>-30</v>
      </c>
      <c r="BE121" s="94"/>
      <c r="BF121" s="94"/>
      <c r="BG121" s="94">
        <f>(BG$120/4*3)-$H$121</f>
        <v>-30</v>
      </c>
      <c r="BH121" s="94">
        <f>(BH$120/4*3)-$H$121</f>
        <v>-30</v>
      </c>
      <c r="BI121" s="94">
        <v>-30</v>
      </c>
      <c r="BJ121" s="94">
        <v>-30</v>
      </c>
      <c r="BK121" s="94">
        <f>(BK$120/4*3)-$H$121</f>
        <v>-30</v>
      </c>
      <c r="BL121" s="94"/>
      <c r="BM121" s="94">
        <v>-30</v>
      </c>
      <c r="BN121" s="94"/>
      <c r="BO121" s="94"/>
      <c r="BP121" s="470"/>
      <c r="BQ121" s="403">
        <f t="shared" ca="1" si="47"/>
        <v>0</v>
      </c>
      <c r="BR121" s="403">
        <f t="shared" ca="1" si="47"/>
        <v>0</v>
      </c>
      <c r="BS121" s="403">
        <f t="shared" ca="1" si="47"/>
        <v>0</v>
      </c>
      <c r="BT121" s="403">
        <f t="shared" ca="1" si="47"/>
        <v>0</v>
      </c>
      <c r="BU121" s="403">
        <f t="shared" ca="1" si="47"/>
        <v>0</v>
      </c>
      <c r="BV121" s="403">
        <f t="shared" ca="1" si="47"/>
        <v>0</v>
      </c>
      <c r="BW121" s="403">
        <f t="shared" ca="1" si="47"/>
        <v>0</v>
      </c>
      <c r="BX121" s="403">
        <f t="shared" ca="1" si="47"/>
        <v>0</v>
      </c>
      <c r="BY121" s="403">
        <f t="shared" ca="1" si="47"/>
        <v>0</v>
      </c>
      <c r="BZ121" s="403">
        <f t="shared" ca="1" si="47"/>
        <v>0</v>
      </c>
      <c r="CA121" s="403">
        <f t="shared" ca="1" si="48"/>
        <v>0</v>
      </c>
      <c r="CB121" s="403">
        <f t="shared" ca="1" si="48"/>
        <v>0</v>
      </c>
      <c r="CC121" s="403">
        <f t="shared" ca="1" si="48"/>
        <v>0</v>
      </c>
      <c r="CD121" s="403">
        <f t="shared" ca="1" si="48"/>
        <v>0</v>
      </c>
      <c r="CE121" s="403">
        <f t="shared" ca="1" si="48"/>
        <v>0</v>
      </c>
      <c r="CF121" s="403">
        <f t="shared" ca="1" si="48"/>
        <v>0</v>
      </c>
      <c r="CG121" s="403">
        <f t="shared" ca="1" si="48"/>
        <v>0</v>
      </c>
      <c r="CH121" s="403">
        <f t="shared" ca="1" si="48"/>
        <v>0</v>
      </c>
      <c r="CI121" s="403">
        <f t="shared" ca="1" si="48"/>
        <v>0</v>
      </c>
      <c r="CJ121" s="403">
        <f t="shared" ca="1" si="48"/>
        <v>0</v>
      </c>
      <c r="CK121" s="403">
        <f t="shared" ca="1" si="49"/>
        <v>0</v>
      </c>
      <c r="CL121" s="403">
        <f t="shared" ca="1" si="49"/>
        <v>0</v>
      </c>
      <c r="CM121" s="403">
        <f t="shared" ca="1" si="49"/>
        <v>0</v>
      </c>
      <c r="CN121" s="403">
        <f t="shared" ca="1" si="49"/>
        <v>0</v>
      </c>
    </row>
    <row r="122" spans="1:92" ht="15" customHeight="1" x14ac:dyDescent="0.2">
      <c r="A122" s="103">
        <v>16.079999999999998</v>
      </c>
      <c r="B122" s="104">
        <f t="shared" si="46"/>
        <v>0</v>
      </c>
      <c r="C122" s="217" t="s">
        <v>14</v>
      </c>
      <c r="D122" s="207"/>
      <c r="E122" s="218"/>
      <c r="F122" s="364"/>
      <c r="G122" s="216"/>
      <c r="H122" s="211"/>
      <c r="I122" s="137"/>
      <c r="J122" s="318">
        <f t="shared" ca="1" si="33"/>
        <v>93</v>
      </c>
      <c r="K122" s="102"/>
      <c r="L122" s="91">
        <v>111.75</v>
      </c>
      <c r="M122" s="391">
        <f t="shared" si="34"/>
        <v>0</v>
      </c>
      <c r="N122" s="110"/>
      <c r="O122" s="93"/>
      <c r="P122" s="93"/>
      <c r="Q122" s="219"/>
      <c r="R122" s="93"/>
      <c r="S122" s="219">
        <v>78</v>
      </c>
      <c r="T122" s="219"/>
      <c r="U122" s="219"/>
      <c r="V122" s="93"/>
      <c r="W122" s="219">
        <f>-2*0.75+SUM(W133:W148)/4</f>
        <v>-19.5</v>
      </c>
      <c r="X122" s="219"/>
      <c r="Y122" s="219"/>
      <c r="Z122" s="219"/>
      <c r="AA122" s="219"/>
      <c r="AB122" s="219"/>
      <c r="AC122" s="219"/>
      <c r="AD122" s="219">
        <v>-6</v>
      </c>
      <c r="AE122" s="219"/>
      <c r="AF122" s="219">
        <v>-19.5</v>
      </c>
      <c r="AG122" s="219"/>
      <c r="AH122" s="219"/>
      <c r="AI122" s="219"/>
      <c r="AJ122" s="219"/>
      <c r="AK122" s="219"/>
      <c r="AL122" s="219"/>
      <c r="AM122" s="219">
        <v>-23.25</v>
      </c>
      <c r="AN122" s="219"/>
      <c r="AO122" s="219"/>
      <c r="AP122" s="219"/>
      <c r="AQ122" s="219"/>
      <c r="AR122" s="219">
        <v>-0.75</v>
      </c>
      <c r="AS122" s="219"/>
      <c r="AT122" s="219"/>
      <c r="AU122" s="219"/>
      <c r="AV122" s="219">
        <v>-3</v>
      </c>
      <c r="AW122" s="219"/>
      <c r="AX122" s="219"/>
      <c r="AY122" s="219"/>
      <c r="AZ122" s="219"/>
      <c r="BA122" s="219"/>
      <c r="BB122" s="219"/>
      <c r="BC122" s="219">
        <v>93</v>
      </c>
      <c r="BD122" s="219">
        <v>-23.25</v>
      </c>
      <c r="BE122" s="219"/>
      <c r="BF122" s="219"/>
      <c r="BG122" s="219">
        <v>-19.5</v>
      </c>
      <c r="BH122" s="219">
        <v>-19.5</v>
      </c>
      <c r="BI122" s="219">
        <v>-23.25</v>
      </c>
      <c r="BJ122" s="219">
        <v>-23.25</v>
      </c>
      <c r="BK122" s="219">
        <v>-19.5</v>
      </c>
      <c r="BL122" s="219"/>
      <c r="BM122" s="219">
        <v>-23.25</v>
      </c>
      <c r="BN122" s="219"/>
      <c r="BO122" s="219"/>
      <c r="BP122" s="471"/>
      <c r="BQ122" s="403">
        <f t="shared" ca="1" si="47"/>
        <v>0</v>
      </c>
      <c r="BR122" s="403">
        <f t="shared" ca="1" si="47"/>
        <v>0</v>
      </c>
      <c r="BS122" s="403">
        <f t="shared" ca="1" si="47"/>
        <v>0</v>
      </c>
      <c r="BT122" s="403">
        <f t="shared" ca="1" si="47"/>
        <v>0</v>
      </c>
      <c r="BU122" s="403">
        <f t="shared" ca="1" si="47"/>
        <v>0</v>
      </c>
      <c r="BV122" s="403">
        <f t="shared" ca="1" si="47"/>
        <v>0</v>
      </c>
      <c r="BW122" s="403">
        <f t="shared" ca="1" si="47"/>
        <v>0</v>
      </c>
      <c r="BX122" s="403">
        <f t="shared" ca="1" si="47"/>
        <v>0</v>
      </c>
      <c r="BY122" s="403">
        <f t="shared" ca="1" si="47"/>
        <v>0</v>
      </c>
      <c r="BZ122" s="403">
        <f t="shared" ca="1" si="47"/>
        <v>0</v>
      </c>
      <c r="CA122" s="403">
        <f t="shared" ca="1" si="48"/>
        <v>0</v>
      </c>
      <c r="CB122" s="403">
        <f t="shared" ca="1" si="48"/>
        <v>0</v>
      </c>
      <c r="CC122" s="403">
        <f t="shared" ca="1" si="48"/>
        <v>0</v>
      </c>
      <c r="CD122" s="403">
        <f t="shared" ca="1" si="48"/>
        <v>0</v>
      </c>
      <c r="CE122" s="403">
        <f t="shared" ca="1" si="48"/>
        <v>0</v>
      </c>
      <c r="CF122" s="403">
        <f t="shared" ca="1" si="48"/>
        <v>0</v>
      </c>
      <c r="CG122" s="403">
        <f t="shared" ca="1" si="48"/>
        <v>0</v>
      </c>
      <c r="CH122" s="403">
        <f t="shared" ca="1" si="48"/>
        <v>0</v>
      </c>
      <c r="CI122" s="403">
        <f t="shared" ca="1" si="48"/>
        <v>0</v>
      </c>
      <c r="CJ122" s="403">
        <f t="shared" ca="1" si="48"/>
        <v>0</v>
      </c>
      <c r="CK122" s="403">
        <f t="shared" ca="1" si="49"/>
        <v>0</v>
      </c>
      <c r="CL122" s="403">
        <f t="shared" ca="1" si="49"/>
        <v>0</v>
      </c>
      <c r="CM122" s="403">
        <f t="shared" ca="1" si="49"/>
        <v>0</v>
      </c>
      <c r="CN122" s="403">
        <f t="shared" ca="1" si="49"/>
        <v>0</v>
      </c>
    </row>
    <row r="123" spans="1:92" x14ac:dyDescent="0.2">
      <c r="A123" s="103">
        <v>31.2</v>
      </c>
      <c r="B123" s="104">
        <f t="shared" si="46"/>
        <v>0</v>
      </c>
      <c r="C123" s="87" t="s">
        <v>11</v>
      </c>
      <c r="D123" s="207"/>
      <c r="E123" s="215"/>
      <c r="F123" s="364"/>
      <c r="G123" s="220"/>
      <c r="H123" s="211"/>
      <c r="I123" s="220"/>
      <c r="J123" s="318">
        <f t="shared" ca="1" si="33"/>
        <v>300</v>
      </c>
      <c r="K123" s="102"/>
      <c r="L123" s="91">
        <v>96</v>
      </c>
      <c r="M123" s="391">
        <f t="shared" si="34"/>
        <v>0</v>
      </c>
      <c r="N123" s="92"/>
      <c r="O123" s="93"/>
      <c r="P123" s="93"/>
      <c r="Q123" s="94"/>
      <c r="R123" s="93"/>
      <c r="S123" s="94">
        <v>192</v>
      </c>
      <c r="T123" s="94"/>
      <c r="U123" s="94"/>
      <c r="V123" s="93"/>
      <c r="W123" s="94">
        <v>-108</v>
      </c>
      <c r="X123" s="94"/>
      <c r="Y123" s="94"/>
      <c r="Z123" s="94">
        <v>-8</v>
      </c>
      <c r="AA123" s="94"/>
      <c r="AB123" s="94"/>
      <c r="AC123" s="94"/>
      <c r="AD123" s="94">
        <v>-20</v>
      </c>
      <c r="AE123" s="94"/>
      <c r="AF123" s="94">
        <v>-68</v>
      </c>
      <c r="AG123" s="94"/>
      <c r="AH123" s="94"/>
      <c r="AI123" s="94"/>
      <c r="AJ123" s="94"/>
      <c r="AK123" s="94"/>
      <c r="AL123" s="94"/>
      <c r="AM123" s="94">
        <v>-72</v>
      </c>
      <c r="AN123" s="94">
        <v>60</v>
      </c>
      <c r="AO123" s="94"/>
      <c r="AP123" s="94"/>
      <c r="AQ123" s="94"/>
      <c r="AR123" s="94">
        <v>-4</v>
      </c>
      <c r="AS123" s="94"/>
      <c r="AT123" s="94"/>
      <c r="AU123" s="94"/>
      <c r="AV123" s="94">
        <v>-12</v>
      </c>
      <c r="AW123" s="94"/>
      <c r="AX123" s="94"/>
      <c r="AY123" s="94"/>
      <c r="AZ123" s="94"/>
      <c r="BA123" s="94"/>
      <c r="BB123" s="94"/>
      <c r="BC123" s="94">
        <v>300</v>
      </c>
      <c r="BD123" s="94">
        <v>-72</v>
      </c>
      <c r="BE123" s="94"/>
      <c r="BF123" s="94"/>
      <c r="BG123" s="94">
        <v>-68</v>
      </c>
      <c r="BH123" s="94">
        <v>-68</v>
      </c>
      <c r="BI123" s="94">
        <v>-72</v>
      </c>
      <c r="BJ123" s="94">
        <v>-72</v>
      </c>
      <c r="BK123" s="94">
        <v>-68</v>
      </c>
      <c r="BL123" s="94"/>
      <c r="BM123" s="94">
        <v>-72</v>
      </c>
      <c r="BN123" s="94"/>
      <c r="BO123" s="94"/>
      <c r="BP123" s="470"/>
      <c r="BQ123" s="403">
        <f t="shared" ca="1" si="47"/>
        <v>0</v>
      </c>
      <c r="BR123" s="403">
        <f t="shared" ca="1" si="47"/>
        <v>0</v>
      </c>
      <c r="BS123" s="403">
        <f t="shared" ca="1" si="47"/>
        <v>0</v>
      </c>
      <c r="BT123" s="403">
        <f t="shared" ca="1" si="47"/>
        <v>0</v>
      </c>
      <c r="BU123" s="403">
        <f t="shared" ca="1" si="47"/>
        <v>0</v>
      </c>
      <c r="BV123" s="403">
        <f t="shared" ca="1" si="47"/>
        <v>0</v>
      </c>
      <c r="BW123" s="403">
        <f t="shared" ca="1" si="47"/>
        <v>0</v>
      </c>
      <c r="BX123" s="403">
        <f t="shared" ca="1" si="47"/>
        <v>0</v>
      </c>
      <c r="BY123" s="403">
        <f t="shared" ca="1" si="47"/>
        <v>0</v>
      </c>
      <c r="BZ123" s="403">
        <f t="shared" ca="1" si="47"/>
        <v>0</v>
      </c>
      <c r="CA123" s="403">
        <f t="shared" ca="1" si="48"/>
        <v>0</v>
      </c>
      <c r="CB123" s="403">
        <f t="shared" ca="1" si="48"/>
        <v>0</v>
      </c>
      <c r="CC123" s="403">
        <f t="shared" ca="1" si="48"/>
        <v>0</v>
      </c>
      <c r="CD123" s="403">
        <f t="shared" ca="1" si="48"/>
        <v>0</v>
      </c>
      <c r="CE123" s="403">
        <f t="shared" ca="1" si="48"/>
        <v>0</v>
      </c>
      <c r="CF123" s="403">
        <f t="shared" ca="1" si="48"/>
        <v>0</v>
      </c>
      <c r="CG123" s="403">
        <f t="shared" ca="1" si="48"/>
        <v>0</v>
      </c>
      <c r="CH123" s="403">
        <f t="shared" ca="1" si="48"/>
        <v>0</v>
      </c>
      <c r="CI123" s="403">
        <f t="shared" ca="1" si="48"/>
        <v>0</v>
      </c>
      <c r="CJ123" s="403">
        <f t="shared" ca="1" si="48"/>
        <v>0</v>
      </c>
      <c r="CK123" s="403">
        <f t="shared" ca="1" si="49"/>
        <v>0</v>
      </c>
      <c r="CL123" s="403">
        <f t="shared" ca="1" si="49"/>
        <v>0</v>
      </c>
      <c r="CM123" s="403">
        <f t="shared" ca="1" si="49"/>
        <v>0</v>
      </c>
      <c r="CN123" s="403">
        <f t="shared" ca="1" si="49"/>
        <v>0</v>
      </c>
    </row>
    <row r="124" spans="1:92" x14ac:dyDescent="0.25">
      <c r="A124" s="103">
        <v>33.799999999999997</v>
      </c>
      <c r="B124" s="104">
        <f t="shared" si="46"/>
        <v>0</v>
      </c>
      <c r="C124" s="87" t="s">
        <v>11</v>
      </c>
      <c r="D124" s="207"/>
      <c r="E124" s="221"/>
      <c r="F124" s="364"/>
      <c r="G124" s="220"/>
      <c r="H124" s="211"/>
      <c r="I124" s="220"/>
      <c r="J124" s="318">
        <f t="shared" ca="1" si="33"/>
        <v>30</v>
      </c>
      <c r="K124" s="143"/>
      <c r="L124" s="91">
        <v>0</v>
      </c>
      <c r="M124" s="391">
        <f t="shared" si="34"/>
        <v>0</v>
      </c>
      <c r="N124" s="92"/>
      <c r="O124" s="93"/>
      <c r="P124" s="93"/>
      <c r="Q124" s="94"/>
      <c r="R124" s="93"/>
      <c r="S124" s="94"/>
      <c r="T124" s="94"/>
      <c r="U124" s="94"/>
      <c r="V124" s="93"/>
      <c r="W124" s="94"/>
      <c r="X124" s="94"/>
      <c r="Y124" s="94"/>
      <c r="Z124" s="94"/>
      <c r="AA124" s="94"/>
      <c r="AB124" s="94"/>
      <c r="AC124" s="94"/>
      <c r="AD124" s="94"/>
      <c r="AE124" s="94"/>
      <c r="AF124" s="94"/>
      <c r="AG124" s="94"/>
      <c r="AH124" s="94"/>
      <c r="AI124" s="94"/>
      <c r="AJ124" s="94"/>
      <c r="AK124" s="94"/>
      <c r="AL124" s="94"/>
      <c r="AM124" s="94"/>
      <c r="AN124" s="94"/>
      <c r="AO124" s="94"/>
      <c r="AP124" s="94"/>
      <c r="AQ124" s="94"/>
      <c r="AR124" s="94"/>
      <c r="AS124" s="94"/>
      <c r="AT124" s="94"/>
      <c r="AU124" s="94"/>
      <c r="AV124" s="94"/>
      <c r="AW124" s="94"/>
      <c r="AX124" s="94"/>
      <c r="AY124" s="94"/>
      <c r="AZ124" s="94"/>
      <c r="BA124" s="94"/>
      <c r="BB124" s="94"/>
      <c r="BC124" s="94">
        <v>30</v>
      </c>
      <c r="BD124" s="94"/>
      <c r="BE124" s="94"/>
      <c r="BF124" s="94"/>
      <c r="BG124" s="94"/>
      <c r="BH124" s="94"/>
      <c r="BI124" s="94"/>
      <c r="BJ124" s="94"/>
      <c r="BK124" s="94"/>
      <c r="BL124" s="94"/>
      <c r="BM124" s="94"/>
      <c r="BN124" s="94"/>
      <c r="BO124" s="94"/>
      <c r="BP124" s="470"/>
      <c r="BQ124" s="403">
        <f t="shared" ref="BQ124:BZ133" ca="1" si="50">-1*SUMIFS(stock_bruts_qte,stock_bruts_ref,$E124,stock_bruts_date,BQ$10)</f>
        <v>0</v>
      </c>
      <c r="BR124" s="403">
        <f t="shared" ca="1" si="50"/>
        <v>0</v>
      </c>
      <c r="BS124" s="403">
        <f t="shared" ca="1" si="50"/>
        <v>0</v>
      </c>
      <c r="BT124" s="403">
        <f t="shared" ca="1" si="50"/>
        <v>0</v>
      </c>
      <c r="BU124" s="403">
        <f t="shared" ca="1" si="50"/>
        <v>0</v>
      </c>
      <c r="BV124" s="403">
        <f t="shared" ca="1" si="50"/>
        <v>0</v>
      </c>
      <c r="BW124" s="403">
        <f t="shared" ca="1" si="50"/>
        <v>0</v>
      </c>
      <c r="BX124" s="403">
        <f t="shared" ca="1" si="50"/>
        <v>0</v>
      </c>
      <c r="BY124" s="403">
        <f t="shared" ca="1" si="50"/>
        <v>0</v>
      </c>
      <c r="BZ124" s="403">
        <f t="shared" ca="1" si="50"/>
        <v>0</v>
      </c>
      <c r="CA124" s="403">
        <f t="shared" ref="CA124:CJ133" ca="1" si="51">-1*SUMIFS(stock_bruts_qte,stock_bruts_ref,$E124,stock_bruts_date,CA$10)</f>
        <v>0</v>
      </c>
      <c r="CB124" s="403">
        <f t="shared" ca="1" si="51"/>
        <v>0</v>
      </c>
      <c r="CC124" s="403">
        <f t="shared" ca="1" si="51"/>
        <v>0</v>
      </c>
      <c r="CD124" s="403">
        <f t="shared" ca="1" si="51"/>
        <v>0</v>
      </c>
      <c r="CE124" s="403">
        <f t="shared" ca="1" si="51"/>
        <v>0</v>
      </c>
      <c r="CF124" s="403">
        <f t="shared" ca="1" si="51"/>
        <v>0</v>
      </c>
      <c r="CG124" s="403">
        <f t="shared" ca="1" si="51"/>
        <v>0</v>
      </c>
      <c r="CH124" s="403">
        <f t="shared" ca="1" si="51"/>
        <v>0</v>
      </c>
      <c r="CI124" s="403">
        <f t="shared" ca="1" si="51"/>
        <v>0</v>
      </c>
      <c r="CJ124" s="403">
        <f t="shared" ca="1" si="51"/>
        <v>0</v>
      </c>
      <c r="CK124" s="403">
        <f t="shared" ref="CK124:CN133" ca="1" si="52">-1*SUMIFS(stock_bruts_qte,stock_bruts_ref,$E124,stock_bruts_date,CK$10)</f>
        <v>0</v>
      </c>
      <c r="CL124" s="403">
        <f t="shared" ca="1" si="52"/>
        <v>0</v>
      </c>
      <c r="CM124" s="403">
        <f t="shared" ca="1" si="52"/>
        <v>0</v>
      </c>
      <c r="CN124" s="403">
        <f t="shared" ca="1" si="52"/>
        <v>0</v>
      </c>
    </row>
    <row r="125" spans="1:92" ht="15" customHeight="1" x14ac:dyDescent="0.2">
      <c r="A125" s="103">
        <v>32.06</v>
      </c>
      <c r="B125" s="104">
        <f t="shared" si="46"/>
        <v>0</v>
      </c>
      <c r="C125" s="87"/>
      <c r="D125" s="207"/>
      <c r="E125" s="215"/>
      <c r="F125" s="364"/>
      <c r="G125" s="216"/>
      <c r="H125" s="211"/>
      <c r="I125" s="216"/>
      <c r="J125" s="318">
        <f t="shared" ca="1" si="33"/>
        <v>5</v>
      </c>
      <c r="K125" s="102"/>
      <c r="L125" s="91">
        <v>10</v>
      </c>
      <c r="M125" s="391">
        <f t="shared" si="34"/>
        <v>0</v>
      </c>
      <c r="N125" s="110"/>
      <c r="O125" s="93"/>
      <c r="P125" s="93"/>
      <c r="Q125" s="94"/>
      <c r="R125" s="93"/>
      <c r="S125" s="94"/>
      <c r="T125" s="94"/>
      <c r="U125" s="94"/>
      <c r="V125" s="93"/>
      <c r="W125" s="94">
        <v>-1</v>
      </c>
      <c r="X125" s="94"/>
      <c r="Y125" s="94"/>
      <c r="Z125" s="94"/>
      <c r="AA125" s="94"/>
      <c r="AB125" s="94"/>
      <c r="AC125" s="94"/>
      <c r="AD125" s="94">
        <v>-2</v>
      </c>
      <c r="AE125" s="94"/>
      <c r="AF125" s="94">
        <v>-1</v>
      </c>
      <c r="AG125" s="94"/>
      <c r="AH125" s="94"/>
      <c r="AI125" s="94"/>
      <c r="AJ125" s="94"/>
      <c r="AK125" s="94"/>
      <c r="AL125" s="94"/>
      <c r="AM125" s="94">
        <v>-1</v>
      </c>
      <c r="AN125" s="94">
        <v>5</v>
      </c>
      <c r="AO125" s="94"/>
      <c r="AP125" s="94"/>
      <c r="AQ125" s="94"/>
      <c r="AR125" s="94"/>
      <c r="AS125" s="94"/>
      <c r="AT125" s="94"/>
      <c r="AU125" s="94"/>
      <c r="AV125" s="94">
        <v>-1</v>
      </c>
      <c r="AW125" s="94"/>
      <c r="AX125" s="94"/>
      <c r="AY125" s="94"/>
      <c r="AZ125" s="94"/>
      <c r="BA125" s="94"/>
      <c r="BB125" s="94"/>
      <c r="BC125" s="94">
        <v>5</v>
      </c>
      <c r="BD125" s="94">
        <v>-1</v>
      </c>
      <c r="BE125" s="94"/>
      <c r="BF125" s="94"/>
      <c r="BG125" s="94">
        <v>-1</v>
      </c>
      <c r="BH125" s="94">
        <v>-1</v>
      </c>
      <c r="BI125" s="94">
        <v>-1</v>
      </c>
      <c r="BJ125" s="94">
        <v>-1</v>
      </c>
      <c r="BK125" s="94">
        <v>-1</v>
      </c>
      <c r="BL125" s="94"/>
      <c r="BM125" s="94">
        <v>-1</v>
      </c>
      <c r="BN125" s="94"/>
      <c r="BO125" s="94"/>
      <c r="BP125" s="470"/>
      <c r="BQ125" s="403">
        <f t="shared" ca="1" si="50"/>
        <v>0</v>
      </c>
      <c r="BR125" s="403">
        <f t="shared" ca="1" si="50"/>
        <v>0</v>
      </c>
      <c r="BS125" s="403">
        <f t="shared" ca="1" si="50"/>
        <v>0</v>
      </c>
      <c r="BT125" s="403">
        <f t="shared" ca="1" si="50"/>
        <v>0</v>
      </c>
      <c r="BU125" s="403">
        <f t="shared" ca="1" si="50"/>
        <v>0</v>
      </c>
      <c r="BV125" s="403">
        <f t="shared" ca="1" si="50"/>
        <v>0</v>
      </c>
      <c r="BW125" s="403">
        <f t="shared" ca="1" si="50"/>
        <v>0</v>
      </c>
      <c r="BX125" s="403">
        <f t="shared" ca="1" si="50"/>
        <v>0</v>
      </c>
      <c r="BY125" s="403">
        <f t="shared" ca="1" si="50"/>
        <v>0</v>
      </c>
      <c r="BZ125" s="403">
        <f t="shared" ca="1" si="50"/>
        <v>0</v>
      </c>
      <c r="CA125" s="403">
        <f t="shared" ca="1" si="51"/>
        <v>0</v>
      </c>
      <c r="CB125" s="403">
        <f t="shared" ca="1" si="51"/>
        <v>0</v>
      </c>
      <c r="CC125" s="403">
        <f t="shared" ca="1" si="51"/>
        <v>0</v>
      </c>
      <c r="CD125" s="403">
        <f t="shared" ca="1" si="51"/>
        <v>0</v>
      </c>
      <c r="CE125" s="403">
        <f t="shared" ca="1" si="51"/>
        <v>0</v>
      </c>
      <c r="CF125" s="403">
        <f t="shared" ca="1" si="51"/>
        <v>0</v>
      </c>
      <c r="CG125" s="403">
        <f t="shared" ca="1" si="51"/>
        <v>0</v>
      </c>
      <c r="CH125" s="403">
        <f t="shared" ca="1" si="51"/>
        <v>0</v>
      </c>
      <c r="CI125" s="403">
        <f t="shared" ca="1" si="51"/>
        <v>0</v>
      </c>
      <c r="CJ125" s="403">
        <f t="shared" ca="1" si="51"/>
        <v>0</v>
      </c>
      <c r="CK125" s="403">
        <f t="shared" ca="1" si="52"/>
        <v>0</v>
      </c>
      <c r="CL125" s="403">
        <f t="shared" ca="1" si="52"/>
        <v>0</v>
      </c>
      <c r="CM125" s="403">
        <f t="shared" ca="1" si="52"/>
        <v>0</v>
      </c>
      <c r="CN125" s="403">
        <f t="shared" ca="1" si="52"/>
        <v>0</v>
      </c>
    </row>
    <row r="126" spans="1:92" x14ac:dyDescent="0.2">
      <c r="A126" s="103">
        <v>28.7</v>
      </c>
      <c r="B126" s="104">
        <f t="shared" si="46"/>
        <v>0</v>
      </c>
      <c r="C126" s="87"/>
      <c r="D126" s="207"/>
      <c r="E126" s="106"/>
      <c r="F126" s="329"/>
      <c r="G126" s="288"/>
      <c r="H126" s="211"/>
      <c r="I126" s="288"/>
      <c r="J126" s="318">
        <f t="shared" ca="1" si="33"/>
        <v>10</v>
      </c>
      <c r="K126" s="102"/>
      <c r="L126" s="91">
        <v>7</v>
      </c>
      <c r="M126" s="391">
        <f t="shared" si="34"/>
        <v>0</v>
      </c>
      <c r="N126" s="110"/>
      <c r="O126" s="94"/>
      <c r="P126" s="93"/>
      <c r="Q126" s="94"/>
      <c r="R126" s="93"/>
      <c r="S126" s="94"/>
      <c r="T126" s="94"/>
      <c r="U126" s="94"/>
      <c r="V126" s="93"/>
      <c r="W126" s="94">
        <v>-1</v>
      </c>
      <c r="X126" s="94"/>
      <c r="Y126" s="94"/>
      <c r="Z126" s="94">
        <v>-1</v>
      </c>
      <c r="AA126" s="94"/>
      <c r="AB126" s="94"/>
      <c r="AC126" s="94"/>
      <c r="AD126" s="94">
        <v>-2</v>
      </c>
      <c r="AE126" s="94"/>
      <c r="AF126" s="94">
        <v>-1</v>
      </c>
      <c r="AG126" s="94"/>
      <c r="AH126" s="94"/>
      <c r="AI126" s="94"/>
      <c r="AJ126" s="94"/>
      <c r="AK126" s="94"/>
      <c r="AL126" s="94"/>
      <c r="AM126" s="94">
        <v>-1</v>
      </c>
      <c r="AN126" s="94">
        <v>5</v>
      </c>
      <c r="AO126" s="94"/>
      <c r="AP126" s="94"/>
      <c r="AQ126" s="94"/>
      <c r="AR126" s="94"/>
      <c r="AS126" s="94"/>
      <c r="AT126" s="94"/>
      <c r="AU126" s="94"/>
      <c r="AV126" s="94">
        <v>-1</v>
      </c>
      <c r="AW126" s="94"/>
      <c r="AX126" s="94"/>
      <c r="AY126" s="94"/>
      <c r="AZ126" s="94"/>
      <c r="BA126" s="94"/>
      <c r="BB126" s="94"/>
      <c r="BC126" s="94">
        <v>10</v>
      </c>
      <c r="BD126" s="94">
        <v>-1</v>
      </c>
      <c r="BE126" s="94"/>
      <c r="BF126" s="94"/>
      <c r="BG126" s="94">
        <v>-1</v>
      </c>
      <c r="BH126" s="94">
        <v>-1</v>
      </c>
      <c r="BI126" s="94">
        <v>-1</v>
      </c>
      <c r="BJ126" s="94">
        <v>-1</v>
      </c>
      <c r="BK126" s="94">
        <v>-1</v>
      </c>
      <c r="BL126" s="94"/>
      <c r="BM126" s="94">
        <v>-1</v>
      </c>
      <c r="BN126" s="94"/>
      <c r="BO126" s="94"/>
      <c r="BP126" s="470"/>
      <c r="BQ126" s="403">
        <f t="shared" ca="1" si="50"/>
        <v>0</v>
      </c>
      <c r="BR126" s="403">
        <f t="shared" ca="1" si="50"/>
        <v>0</v>
      </c>
      <c r="BS126" s="403">
        <f t="shared" ca="1" si="50"/>
        <v>0</v>
      </c>
      <c r="BT126" s="403">
        <f t="shared" ca="1" si="50"/>
        <v>0</v>
      </c>
      <c r="BU126" s="403">
        <f t="shared" ca="1" si="50"/>
        <v>0</v>
      </c>
      <c r="BV126" s="403">
        <f t="shared" ca="1" si="50"/>
        <v>0</v>
      </c>
      <c r="BW126" s="403">
        <f t="shared" ca="1" si="50"/>
        <v>0</v>
      </c>
      <c r="BX126" s="403">
        <f t="shared" ca="1" si="50"/>
        <v>0</v>
      </c>
      <c r="BY126" s="403">
        <f t="shared" ca="1" si="50"/>
        <v>0</v>
      </c>
      <c r="BZ126" s="403">
        <f t="shared" ca="1" si="50"/>
        <v>0</v>
      </c>
      <c r="CA126" s="403">
        <f t="shared" ca="1" si="51"/>
        <v>0</v>
      </c>
      <c r="CB126" s="403">
        <f t="shared" ca="1" si="51"/>
        <v>0</v>
      </c>
      <c r="CC126" s="403">
        <f t="shared" ca="1" si="51"/>
        <v>0</v>
      </c>
      <c r="CD126" s="403">
        <f t="shared" ca="1" si="51"/>
        <v>0</v>
      </c>
      <c r="CE126" s="403">
        <f t="shared" ca="1" si="51"/>
        <v>0</v>
      </c>
      <c r="CF126" s="403">
        <f t="shared" ca="1" si="51"/>
        <v>0</v>
      </c>
      <c r="CG126" s="403">
        <f t="shared" ca="1" si="51"/>
        <v>0</v>
      </c>
      <c r="CH126" s="403">
        <f t="shared" ca="1" si="51"/>
        <v>0</v>
      </c>
      <c r="CI126" s="403">
        <f t="shared" ca="1" si="51"/>
        <v>0</v>
      </c>
      <c r="CJ126" s="403">
        <f t="shared" ca="1" si="51"/>
        <v>0</v>
      </c>
      <c r="CK126" s="403">
        <f t="shared" ca="1" si="52"/>
        <v>0</v>
      </c>
      <c r="CL126" s="403">
        <f t="shared" ca="1" si="52"/>
        <v>0</v>
      </c>
      <c r="CM126" s="403">
        <f t="shared" ca="1" si="52"/>
        <v>0</v>
      </c>
      <c r="CN126" s="403">
        <f t="shared" ca="1" si="52"/>
        <v>0</v>
      </c>
    </row>
    <row r="127" spans="1:92" ht="15" customHeight="1" x14ac:dyDescent="0.2">
      <c r="A127" s="103"/>
      <c r="B127" s="104">
        <f t="shared" si="46"/>
        <v>0</v>
      </c>
      <c r="C127" s="87" t="s">
        <v>10</v>
      </c>
      <c r="D127" s="207"/>
      <c r="E127" s="177"/>
      <c r="F127" s="365"/>
      <c r="G127" s="175"/>
      <c r="H127" s="211"/>
      <c r="I127" s="175"/>
      <c r="J127" s="318">
        <f t="shared" ca="1" si="33"/>
        <v>20</v>
      </c>
      <c r="K127" s="97"/>
      <c r="L127" s="91">
        <v>0</v>
      </c>
      <c r="M127" s="391">
        <f t="shared" si="34"/>
        <v>0</v>
      </c>
      <c r="N127" s="110"/>
      <c r="O127" s="93"/>
      <c r="P127" s="93"/>
      <c r="Q127" s="94"/>
      <c r="R127" s="93"/>
      <c r="S127" s="94"/>
      <c r="T127" s="94"/>
      <c r="U127" s="94"/>
      <c r="V127" s="93"/>
      <c r="W127" s="94"/>
      <c r="X127" s="94"/>
      <c r="Y127" s="94"/>
      <c r="Z127" s="94"/>
      <c r="AA127" s="94"/>
      <c r="AB127" s="94"/>
      <c r="AC127" s="94"/>
      <c r="AD127" s="94"/>
      <c r="AE127" s="94"/>
      <c r="AF127" s="94"/>
      <c r="AG127" s="94"/>
      <c r="AH127" s="94"/>
      <c r="AI127" s="94"/>
      <c r="AJ127" s="94"/>
      <c r="AK127" s="94"/>
      <c r="AL127" s="94"/>
      <c r="AM127" s="94"/>
      <c r="AN127" s="94"/>
      <c r="AO127" s="94"/>
      <c r="AP127" s="94"/>
      <c r="AQ127" s="94"/>
      <c r="AR127" s="94"/>
      <c r="AS127" s="94"/>
      <c r="AT127" s="94"/>
      <c r="AU127" s="94"/>
      <c r="AV127" s="94"/>
      <c r="AW127" s="94"/>
      <c r="AX127" s="94"/>
      <c r="AY127" s="94"/>
      <c r="AZ127" s="94"/>
      <c r="BA127" s="94"/>
      <c r="BB127" s="94"/>
      <c r="BC127" s="94">
        <v>20</v>
      </c>
      <c r="BD127" s="94"/>
      <c r="BE127" s="94"/>
      <c r="BF127" s="94"/>
      <c r="BG127" s="94"/>
      <c r="BH127" s="94"/>
      <c r="BI127" s="94"/>
      <c r="BJ127" s="94"/>
      <c r="BK127" s="94"/>
      <c r="BL127" s="94"/>
      <c r="BM127" s="94"/>
      <c r="BN127" s="94"/>
      <c r="BO127" s="94"/>
      <c r="BP127" s="470"/>
      <c r="BQ127" s="403">
        <f t="shared" ca="1" si="50"/>
        <v>0</v>
      </c>
      <c r="BR127" s="403">
        <f t="shared" ca="1" si="50"/>
        <v>0</v>
      </c>
      <c r="BS127" s="403">
        <f t="shared" ca="1" si="50"/>
        <v>0</v>
      </c>
      <c r="BT127" s="403">
        <f t="shared" ca="1" si="50"/>
        <v>0</v>
      </c>
      <c r="BU127" s="403">
        <f t="shared" ca="1" si="50"/>
        <v>0</v>
      </c>
      <c r="BV127" s="403">
        <f t="shared" ca="1" si="50"/>
        <v>0</v>
      </c>
      <c r="BW127" s="403">
        <f t="shared" ca="1" si="50"/>
        <v>0</v>
      </c>
      <c r="BX127" s="403">
        <f t="shared" ca="1" si="50"/>
        <v>0</v>
      </c>
      <c r="BY127" s="403">
        <f t="shared" ca="1" si="50"/>
        <v>0</v>
      </c>
      <c r="BZ127" s="403">
        <f t="shared" ca="1" si="50"/>
        <v>0</v>
      </c>
      <c r="CA127" s="403">
        <f t="shared" ca="1" si="51"/>
        <v>0</v>
      </c>
      <c r="CB127" s="403">
        <f t="shared" ca="1" si="51"/>
        <v>0</v>
      </c>
      <c r="CC127" s="403">
        <f t="shared" ca="1" si="51"/>
        <v>0</v>
      </c>
      <c r="CD127" s="403">
        <f t="shared" ca="1" si="51"/>
        <v>0</v>
      </c>
      <c r="CE127" s="403">
        <f t="shared" ca="1" si="51"/>
        <v>0</v>
      </c>
      <c r="CF127" s="403">
        <f t="shared" ca="1" si="51"/>
        <v>0</v>
      </c>
      <c r="CG127" s="403">
        <f t="shared" ca="1" si="51"/>
        <v>0</v>
      </c>
      <c r="CH127" s="403">
        <f t="shared" ca="1" si="51"/>
        <v>0</v>
      </c>
      <c r="CI127" s="403">
        <f t="shared" ca="1" si="51"/>
        <v>0</v>
      </c>
      <c r="CJ127" s="403">
        <f t="shared" ca="1" si="51"/>
        <v>0</v>
      </c>
      <c r="CK127" s="403">
        <f t="shared" ca="1" si="52"/>
        <v>0</v>
      </c>
      <c r="CL127" s="403">
        <f t="shared" ca="1" si="52"/>
        <v>0</v>
      </c>
      <c r="CM127" s="403">
        <f t="shared" ca="1" si="52"/>
        <v>0</v>
      </c>
      <c r="CN127" s="403">
        <f t="shared" ca="1" si="52"/>
        <v>0</v>
      </c>
    </row>
    <row r="128" spans="1:92" ht="15" customHeight="1" x14ac:dyDescent="0.2">
      <c r="A128" s="103">
        <v>28.53</v>
      </c>
      <c r="B128" s="104">
        <f t="shared" si="46"/>
        <v>0</v>
      </c>
      <c r="C128" s="87" t="s">
        <v>10</v>
      </c>
      <c r="D128" s="207"/>
      <c r="E128" s="177"/>
      <c r="F128" s="365"/>
      <c r="G128" s="175"/>
      <c r="H128" s="211"/>
      <c r="I128" s="175"/>
      <c r="J128" s="318">
        <f t="shared" ca="1" si="33"/>
        <v>80</v>
      </c>
      <c r="K128" s="97"/>
      <c r="L128" s="91">
        <v>135</v>
      </c>
      <c r="M128" s="391">
        <f t="shared" si="34"/>
        <v>0</v>
      </c>
      <c r="N128" s="110"/>
      <c r="O128" s="93"/>
      <c r="P128" s="93"/>
      <c r="Q128" s="94"/>
      <c r="R128" s="93"/>
      <c r="S128" s="94"/>
      <c r="T128" s="94"/>
      <c r="U128" s="94"/>
      <c r="V128" s="93"/>
      <c r="W128" s="94"/>
      <c r="X128" s="94"/>
      <c r="Y128" s="94"/>
      <c r="Z128" s="94"/>
      <c r="AA128" s="94"/>
      <c r="AB128" s="94"/>
      <c r="AC128" s="94"/>
      <c r="AD128" s="94"/>
      <c r="AE128" s="94"/>
      <c r="AF128" s="94"/>
      <c r="AG128" s="94"/>
      <c r="AH128" s="94"/>
      <c r="AI128" s="94"/>
      <c r="AJ128" s="94"/>
      <c r="AK128" s="94"/>
      <c r="AL128" s="94"/>
      <c r="AM128" s="94">
        <v>-5</v>
      </c>
      <c r="AN128" s="94"/>
      <c r="AO128" s="94">
        <v>70</v>
      </c>
      <c r="AP128" s="94"/>
      <c r="AQ128" s="94"/>
      <c r="AR128" s="94"/>
      <c r="AS128" s="94"/>
      <c r="AT128" s="94"/>
      <c r="AU128" s="94"/>
      <c r="AV128" s="94"/>
      <c r="AW128" s="94"/>
      <c r="AX128" s="94"/>
      <c r="AY128" s="94"/>
      <c r="AZ128" s="94"/>
      <c r="BA128" s="94"/>
      <c r="BB128" s="94"/>
      <c r="BC128" s="94">
        <v>80</v>
      </c>
      <c r="BD128" s="94">
        <v>-40</v>
      </c>
      <c r="BE128" s="94"/>
      <c r="BF128" s="94"/>
      <c r="BG128" s="94"/>
      <c r="BH128" s="94"/>
      <c r="BI128" s="94">
        <v>-5</v>
      </c>
      <c r="BJ128" s="94">
        <v>-40</v>
      </c>
      <c r="BK128" s="94"/>
      <c r="BL128" s="94">
        <v>-60</v>
      </c>
      <c r="BM128" s="94">
        <v>-40</v>
      </c>
      <c r="BN128" s="94"/>
      <c r="BO128" s="94"/>
      <c r="BP128" s="470"/>
      <c r="BQ128" s="403">
        <f t="shared" ca="1" si="50"/>
        <v>0</v>
      </c>
      <c r="BR128" s="403">
        <f t="shared" ca="1" si="50"/>
        <v>0</v>
      </c>
      <c r="BS128" s="403">
        <f t="shared" ca="1" si="50"/>
        <v>0</v>
      </c>
      <c r="BT128" s="403">
        <f t="shared" ca="1" si="50"/>
        <v>0</v>
      </c>
      <c r="BU128" s="403">
        <f t="shared" ca="1" si="50"/>
        <v>0</v>
      </c>
      <c r="BV128" s="403">
        <f t="shared" ca="1" si="50"/>
        <v>0</v>
      </c>
      <c r="BW128" s="403">
        <f t="shared" ca="1" si="50"/>
        <v>0</v>
      </c>
      <c r="BX128" s="403">
        <f t="shared" ca="1" si="50"/>
        <v>0</v>
      </c>
      <c r="BY128" s="403">
        <f t="shared" ca="1" si="50"/>
        <v>0</v>
      </c>
      <c r="BZ128" s="403">
        <f t="shared" ca="1" si="50"/>
        <v>0</v>
      </c>
      <c r="CA128" s="403">
        <f t="shared" ca="1" si="51"/>
        <v>0</v>
      </c>
      <c r="CB128" s="403">
        <f t="shared" ca="1" si="51"/>
        <v>0</v>
      </c>
      <c r="CC128" s="403">
        <f t="shared" ca="1" si="51"/>
        <v>0</v>
      </c>
      <c r="CD128" s="403">
        <f t="shared" ca="1" si="51"/>
        <v>0</v>
      </c>
      <c r="CE128" s="403">
        <f t="shared" ca="1" si="51"/>
        <v>0</v>
      </c>
      <c r="CF128" s="403">
        <f t="shared" ca="1" si="51"/>
        <v>0</v>
      </c>
      <c r="CG128" s="403">
        <f t="shared" ca="1" si="51"/>
        <v>0</v>
      </c>
      <c r="CH128" s="403">
        <f t="shared" ca="1" si="51"/>
        <v>0</v>
      </c>
      <c r="CI128" s="403">
        <f t="shared" ca="1" si="51"/>
        <v>0</v>
      </c>
      <c r="CJ128" s="403">
        <f t="shared" ca="1" si="51"/>
        <v>0</v>
      </c>
      <c r="CK128" s="403">
        <f t="shared" ca="1" si="52"/>
        <v>0</v>
      </c>
      <c r="CL128" s="403">
        <f t="shared" ca="1" si="52"/>
        <v>0</v>
      </c>
      <c r="CM128" s="403">
        <f t="shared" ca="1" si="52"/>
        <v>0</v>
      </c>
      <c r="CN128" s="403">
        <f t="shared" ca="1" si="52"/>
        <v>0</v>
      </c>
    </row>
    <row r="129" spans="1:92" s="140" customFormat="1" ht="15" customHeight="1" x14ac:dyDescent="0.2">
      <c r="A129" s="103">
        <v>28.53</v>
      </c>
      <c r="B129" s="104"/>
      <c r="C129" s="87"/>
      <c r="D129" s="207"/>
      <c r="E129" s="177"/>
      <c r="F129" s="365"/>
      <c r="G129" s="175"/>
      <c r="H129" s="211"/>
      <c r="I129" s="175"/>
      <c r="J129" s="318">
        <f t="shared" ca="1" si="33"/>
        <v>0</v>
      </c>
      <c r="K129" s="97"/>
      <c r="L129" s="91">
        <v>65</v>
      </c>
      <c r="M129" s="391">
        <f t="shared" si="34"/>
        <v>0</v>
      </c>
      <c r="N129" s="110"/>
      <c r="O129" s="93"/>
      <c r="P129" s="93"/>
      <c r="Q129" s="94"/>
      <c r="R129" s="93"/>
      <c r="S129" s="94">
        <v>110</v>
      </c>
      <c r="T129" s="94"/>
      <c r="U129" s="94"/>
      <c r="V129" s="93"/>
      <c r="W129" s="94">
        <v>-40</v>
      </c>
      <c r="X129" s="94"/>
      <c r="Y129" s="94"/>
      <c r="Z129" s="94"/>
      <c r="AA129" s="94"/>
      <c r="AB129" s="94"/>
      <c r="AC129" s="94"/>
      <c r="AD129" s="94">
        <v>-15</v>
      </c>
      <c r="AE129" s="94"/>
      <c r="AF129" s="94">
        <v>-40</v>
      </c>
      <c r="AG129" s="94"/>
      <c r="AH129" s="94"/>
      <c r="AI129" s="94"/>
      <c r="AJ129" s="94"/>
      <c r="AK129" s="94"/>
      <c r="AL129" s="94"/>
      <c r="AM129" s="94"/>
      <c r="AN129" s="94"/>
      <c r="AO129" s="94"/>
      <c r="AP129" s="94"/>
      <c r="AQ129" s="94"/>
      <c r="AR129" s="94"/>
      <c r="AS129" s="94"/>
      <c r="AT129" s="94"/>
      <c r="AU129" s="94"/>
      <c r="AV129" s="94"/>
      <c r="AW129" s="94"/>
      <c r="AX129" s="94"/>
      <c r="AY129" s="94"/>
      <c r="AZ129" s="94"/>
      <c r="BA129" s="94"/>
      <c r="BB129" s="94"/>
      <c r="BC129" s="94"/>
      <c r="BD129" s="94"/>
      <c r="BE129" s="94"/>
      <c r="BF129" s="94">
        <v>100</v>
      </c>
      <c r="BG129" s="94">
        <v>-40</v>
      </c>
      <c r="BH129" s="94">
        <v>-40</v>
      </c>
      <c r="BI129" s="94"/>
      <c r="BJ129" s="94"/>
      <c r="BK129" s="94">
        <v>-40</v>
      </c>
      <c r="BL129" s="94"/>
      <c r="BM129" s="94"/>
      <c r="BN129" s="94"/>
      <c r="BO129" s="94"/>
      <c r="BP129" s="470"/>
      <c r="BQ129" s="403">
        <f t="shared" ca="1" si="50"/>
        <v>0</v>
      </c>
      <c r="BR129" s="403">
        <f t="shared" ca="1" si="50"/>
        <v>0</v>
      </c>
      <c r="BS129" s="403">
        <f t="shared" ca="1" si="50"/>
        <v>0</v>
      </c>
      <c r="BT129" s="403">
        <f t="shared" ca="1" si="50"/>
        <v>0</v>
      </c>
      <c r="BU129" s="403">
        <f t="shared" ca="1" si="50"/>
        <v>0</v>
      </c>
      <c r="BV129" s="403">
        <f t="shared" ca="1" si="50"/>
        <v>0</v>
      </c>
      <c r="BW129" s="403">
        <f t="shared" ca="1" si="50"/>
        <v>0</v>
      </c>
      <c r="BX129" s="403">
        <f t="shared" ca="1" si="50"/>
        <v>0</v>
      </c>
      <c r="BY129" s="403">
        <f t="shared" ca="1" si="50"/>
        <v>0</v>
      </c>
      <c r="BZ129" s="403">
        <f t="shared" ca="1" si="50"/>
        <v>0</v>
      </c>
      <c r="CA129" s="403">
        <f t="shared" ca="1" si="51"/>
        <v>0</v>
      </c>
      <c r="CB129" s="403">
        <f t="shared" ca="1" si="51"/>
        <v>0</v>
      </c>
      <c r="CC129" s="403">
        <f t="shared" ca="1" si="51"/>
        <v>0</v>
      </c>
      <c r="CD129" s="403">
        <f t="shared" ca="1" si="51"/>
        <v>0</v>
      </c>
      <c r="CE129" s="403">
        <f t="shared" ca="1" si="51"/>
        <v>0</v>
      </c>
      <c r="CF129" s="403">
        <f t="shared" ca="1" si="51"/>
        <v>0</v>
      </c>
      <c r="CG129" s="403">
        <f t="shared" ca="1" si="51"/>
        <v>0</v>
      </c>
      <c r="CH129" s="403">
        <f t="shared" ca="1" si="51"/>
        <v>0</v>
      </c>
      <c r="CI129" s="403">
        <f t="shared" ca="1" si="51"/>
        <v>0</v>
      </c>
      <c r="CJ129" s="403">
        <f t="shared" ca="1" si="51"/>
        <v>0</v>
      </c>
      <c r="CK129" s="403">
        <f t="shared" ca="1" si="52"/>
        <v>0</v>
      </c>
      <c r="CL129" s="403">
        <f t="shared" ca="1" si="52"/>
        <v>0</v>
      </c>
      <c r="CM129" s="403">
        <f t="shared" ca="1" si="52"/>
        <v>0</v>
      </c>
      <c r="CN129" s="403">
        <f t="shared" ca="1" si="52"/>
        <v>0</v>
      </c>
    </row>
    <row r="130" spans="1:92" ht="15" customHeight="1" x14ac:dyDescent="0.2">
      <c r="A130" s="103">
        <v>39.67</v>
      </c>
      <c r="B130" s="104">
        <f>+M130*A130</f>
        <v>0</v>
      </c>
      <c r="C130" s="87" t="s">
        <v>10</v>
      </c>
      <c r="D130" s="207"/>
      <c r="E130" s="154"/>
      <c r="F130" s="342"/>
      <c r="G130" s="222"/>
      <c r="H130" s="211"/>
      <c r="I130" s="222"/>
      <c r="J130" s="318">
        <f t="shared" ca="1" si="33"/>
        <v>20</v>
      </c>
      <c r="K130" s="486"/>
      <c r="L130" s="91">
        <v>18</v>
      </c>
      <c r="M130" s="391">
        <f t="shared" si="34"/>
        <v>0</v>
      </c>
      <c r="N130" s="148"/>
      <c r="O130" s="93"/>
      <c r="P130" s="93"/>
      <c r="Q130" s="94"/>
      <c r="R130" s="93"/>
      <c r="S130" s="94">
        <v>10</v>
      </c>
      <c r="T130" s="94"/>
      <c r="U130" s="94"/>
      <c r="V130" s="93"/>
      <c r="W130" s="94">
        <v>-2</v>
      </c>
      <c r="X130" s="94"/>
      <c r="Y130" s="94"/>
      <c r="Z130" s="94"/>
      <c r="AA130" s="94"/>
      <c r="AB130" s="94"/>
      <c r="AC130" s="94"/>
      <c r="AD130" s="94"/>
      <c r="AE130" s="94"/>
      <c r="AF130" s="94">
        <v>-2</v>
      </c>
      <c r="AG130" s="94"/>
      <c r="AH130" s="94"/>
      <c r="AI130" s="94"/>
      <c r="AJ130" s="94"/>
      <c r="AK130" s="94"/>
      <c r="AL130" s="94"/>
      <c r="AM130" s="94">
        <v>-2</v>
      </c>
      <c r="AN130" s="94"/>
      <c r="AO130" s="94"/>
      <c r="AP130" s="94"/>
      <c r="AQ130" s="94"/>
      <c r="AR130" s="94"/>
      <c r="AS130" s="94"/>
      <c r="AT130" s="94"/>
      <c r="AU130" s="94"/>
      <c r="AV130" s="94"/>
      <c r="AW130" s="94"/>
      <c r="AX130" s="94"/>
      <c r="AY130" s="94"/>
      <c r="AZ130" s="94"/>
      <c r="BA130" s="94"/>
      <c r="BB130" s="94"/>
      <c r="BC130" s="94">
        <v>20</v>
      </c>
      <c r="BD130" s="94">
        <v>-2</v>
      </c>
      <c r="BE130" s="94"/>
      <c r="BF130" s="94"/>
      <c r="BG130" s="94">
        <v>-2</v>
      </c>
      <c r="BH130" s="94">
        <v>-2</v>
      </c>
      <c r="BI130" s="94">
        <v>-2</v>
      </c>
      <c r="BJ130" s="94">
        <v>-2</v>
      </c>
      <c r="BK130" s="94">
        <v>-2</v>
      </c>
      <c r="BL130" s="94"/>
      <c r="BM130" s="94">
        <v>-2</v>
      </c>
      <c r="BN130" s="94"/>
      <c r="BO130" s="94"/>
      <c r="BP130" s="470"/>
      <c r="BQ130" s="403">
        <f t="shared" ca="1" si="50"/>
        <v>0</v>
      </c>
      <c r="BR130" s="403">
        <f t="shared" ca="1" si="50"/>
        <v>0</v>
      </c>
      <c r="BS130" s="403">
        <f t="shared" ca="1" si="50"/>
        <v>0</v>
      </c>
      <c r="BT130" s="403">
        <f t="shared" ca="1" si="50"/>
        <v>0</v>
      </c>
      <c r="BU130" s="403">
        <f t="shared" ca="1" si="50"/>
        <v>0</v>
      </c>
      <c r="BV130" s="403">
        <f t="shared" ca="1" si="50"/>
        <v>0</v>
      </c>
      <c r="BW130" s="403">
        <f t="shared" ca="1" si="50"/>
        <v>0</v>
      </c>
      <c r="BX130" s="403">
        <f t="shared" ca="1" si="50"/>
        <v>0</v>
      </c>
      <c r="BY130" s="403">
        <f t="shared" ca="1" si="50"/>
        <v>0</v>
      </c>
      <c r="BZ130" s="403">
        <f t="shared" ca="1" si="50"/>
        <v>0</v>
      </c>
      <c r="CA130" s="403">
        <f t="shared" ca="1" si="51"/>
        <v>0</v>
      </c>
      <c r="CB130" s="403">
        <f t="shared" ca="1" si="51"/>
        <v>0</v>
      </c>
      <c r="CC130" s="403">
        <f t="shared" ca="1" si="51"/>
        <v>0</v>
      </c>
      <c r="CD130" s="403">
        <f t="shared" ca="1" si="51"/>
        <v>0</v>
      </c>
      <c r="CE130" s="403">
        <f t="shared" ca="1" si="51"/>
        <v>0</v>
      </c>
      <c r="CF130" s="403">
        <f t="shared" ca="1" si="51"/>
        <v>0</v>
      </c>
      <c r="CG130" s="403">
        <f t="shared" ca="1" si="51"/>
        <v>0</v>
      </c>
      <c r="CH130" s="403">
        <f t="shared" ca="1" si="51"/>
        <v>0</v>
      </c>
      <c r="CI130" s="403">
        <f t="shared" ca="1" si="51"/>
        <v>0</v>
      </c>
      <c r="CJ130" s="403">
        <f t="shared" ca="1" si="51"/>
        <v>0</v>
      </c>
      <c r="CK130" s="403">
        <f t="shared" ca="1" si="52"/>
        <v>0</v>
      </c>
      <c r="CL130" s="403">
        <f t="shared" ca="1" si="52"/>
        <v>0</v>
      </c>
      <c r="CM130" s="403">
        <f t="shared" ca="1" si="52"/>
        <v>0</v>
      </c>
      <c r="CN130" s="403">
        <f t="shared" ca="1" si="52"/>
        <v>0</v>
      </c>
    </row>
    <row r="131" spans="1:92" ht="15" customHeight="1" x14ac:dyDescent="0.2">
      <c r="A131" s="103">
        <v>55.44</v>
      </c>
      <c r="B131" s="104">
        <f>+M131*A131</f>
        <v>0</v>
      </c>
      <c r="C131" s="87" t="s">
        <v>10</v>
      </c>
      <c r="D131" s="207"/>
      <c r="E131" s="223"/>
      <c r="F131" s="343"/>
      <c r="G131" s="190"/>
      <c r="H131" s="211"/>
      <c r="I131" s="190"/>
      <c r="J131" s="318">
        <f t="shared" ca="1" si="33"/>
        <v>0</v>
      </c>
      <c r="K131" s="97"/>
      <c r="L131" s="91">
        <v>8</v>
      </c>
      <c r="M131" s="391">
        <f t="shared" si="34"/>
        <v>0</v>
      </c>
      <c r="N131" s="118"/>
      <c r="O131" s="93"/>
      <c r="P131" s="93"/>
      <c r="Q131" s="94"/>
      <c r="R131" s="93"/>
      <c r="S131" s="94"/>
      <c r="T131" s="94"/>
      <c r="U131" s="94"/>
      <c r="V131" s="93"/>
      <c r="W131" s="94"/>
      <c r="X131" s="94"/>
      <c r="Y131" s="94"/>
      <c r="Z131" s="94"/>
      <c r="AA131" s="94"/>
      <c r="AB131" s="94"/>
      <c r="AC131" s="94"/>
      <c r="AD131" s="94"/>
      <c r="AE131" s="94"/>
      <c r="AF131" s="94"/>
      <c r="AG131" s="94"/>
      <c r="AH131" s="94"/>
      <c r="AI131" s="94"/>
      <c r="AJ131" s="94"/>
      <c r="AK131" s="94"/>
      <c r="AL131" s="94"/>
      <c r="AM131" s="94"/>
      <c r="AN131" s="94"/>
      <c r="AO131" s="94"/>
      <c r="AP131" s="94"/>
      <c r="AQ131" s="94"/>
      <c r="AR131" s="94"/>
      <c r="AS131" s="94"/>
      <c r="AT131" s="94"/>
      <c r="AU131" s="94"/>
      <c r="AV131" s="94"/>
      <c r="AW131" s="94"/>
      <c r="AX131" s="94"/>
      <c r="AY131" s="94"/>
      <c r="AZ131" s="94"/>
      <c r="BA131" s="94"/>
      <c r="BB131" s="94"/>
      <c r="BC131" s="94"/>
      <c r="BD131" s="94"/>
      <c r="BE131" s="94"/>
      <c r="BF131" s="94"/>
      <c r="BG131" s="94"/>
      <c r="BH131" s="94"/>
      <c r="BI131" s="94"/>
      <c r="BJ131" s="94"/>
      <c r="BK131" s="94"/>
      <c r="BL131" s="94"/>
      <c r="BM131" s="94"/>
      <c r="BN131" s="94"/>
      <c r="BO131" s="94"/>
      <c r="BP131" s="470"/>
      <c r="BQ131" s="403">
        <f t="shared" ca="1" si="50"/>
        <v>0</v>
      </c>
      <c r="BR131" s="403">
        <f t="shared" ca="1" si="50"/>
        <v>0</v>
      </c>
      <c r="BS131" s="403">
        <f t="shared" ca="1" si="50"/>
        <v>0</v>
      </c>
      <c r="BT131" s="403">
        <f t="shared" ca="1" si="50"/>
        <v>0</v>
      </c>
      <c r="BU131" s="403">
        <f t="shared" ca="1" si="50"/>
        <v>0</v>
      </c>
      <c r="BV131" s="403">
        <f t="shared" ca="1" si="50"/>
        <v>0</v>
      </c>
      <c r="BW131" s="403">
        <f t="shared" ca="1" si="50"/>
        <v>0</v>
      </c>
      <c r="BX131" s="403">
        <f t="shared" ca="1" si="50"/>
        <v>0</v>
      </c>
      <c r="BY131" s="403">
        <f t="shared" ca="1" si="50"/>
        <v>0</v>
      </c>
      <c r="BZ131" s="403">
        <f t="shared" ca="1" si="50"/>
        <v>0</v>
      </c>
      <c r="CA131" s="403">
        <f t="shared" ca="1" si="51"/>
        <v>0</v>
      </c>
      <c r="CB131" s="403">
        <f t="shared" ca="1" si="51"/>
        <v>0</v>
      </c>
      <c r="CC131" s="403">
        <f t="shared" ca="1" si="51"/>
        <v>0</v>
      </c>
      <c r="CD131" s="403">
        <f t="shared" ca="1" si="51"/>
        <v>0</v>
      </c>
      <c r="CE131" s="403">
        <f t="shared" ca="1" si="51"/>
        <v>0</v>
      </c>
      <c r="CF131" s="403">
        <f t="shared" ca="1" si="51"/>
        <v>0</v>
      </c>
      <c r="CG131" s="403">
        <f t="shared" ca="1" si="51"/>
        <v>0</v>
      </c>
      <c r="CH131" s="403">
        <f t="shared" ca="1" si="51"/>
        <v>0</v>
      </c>
      <c r="CI131" s="403">
        <f t="shared" ca="1" si="51"/>
        <v>0</v>
      </c>
      <c r="CJ131" s="403">
        <f t="shared" ca="1" si="51"/>
        <v>0</v>
      </c>
      <c r="CK131" s="403">
        <f t="shared" ca="1" si="52"/>
        <v>0</v>
      </c>
      <c r="CL131" s="403">
        <f t="shared" ca="1" si="52"/>
        <v>0</v>
      </c>
      <c r="CM131" s="403">
        <f t="shared" ca="1" si="52"/>
        <v>0</v>
      </c>
      <c r="CN131" s="403">
        <f t="shared" ca="1" si="52"/>
        <v>0</v>
      </c>
    </row>
    <row r="132" spans="1:92" ht="15" customHeight="1" x14ac:dyDescent="0.2">
      <c r="A132" s="103">
        <v>33.14</v>
      </c>
      <c r="B132" s="104"/>
      <c r="C132" s="87" t="s">
        <v>10</v>
      </c>
      <c r="D132" s="207"/>
      <c r="E132" s="88"/>
      <c r="F132" s="327"/>
      <c r="G132" s="183"/>
      <c r="H132" s="211"/>
      <c r="I132" s="183"/>
      <c r="J132" s="318">
        <f t="shared" ca="1" si="33"/>
        <v>0</v>
      </c>
      <c r="K132" s="97"/>
      <c r="L132" s="91">
        <v>4</v>
      </c>
      <c r="M132" s="391">
        <f t="shared" si="34"/>
        <v>0</v>
      </c>
      <c r="N132" s="110"/>
      <c r="O132" s="93"/>
      <c r="P132" s="93"/>
      <c r="Q132" s="94"/>
      <c r="R132" s="93"/>
      <c r="S132" s="94"/>
      <c r="T132" s="94"/>
      <c r="U132" s="94"/>
      <c r="V132" s="93"/>
      <c r="W132" s="94"/>
      <c r="X132" s="94"/>
      <c r="Y132" s="94"/>
      <c r="Z132" s="94"/>
      <c r="AA132" s="94"/>
      <c r="AB132" s="94"/>
      <c r="AC132" s="94"/>
      <c r="AD132" s="94"/>
      <c r="AE132" s="94"/>
      <c r="AF132" s="94"/>
      <c r="AG132" s="94"/>
      <c r="AH132" s="94"/>
      <c r="AI132" s="94"/>
      <c r="AJ132" s="94"/>
      <c r="AK132" s="94"/>
      <c r="AL132" s="94"/>
      <c r="AM132" s="94"/>
      <c r="AN132" s="94"/>
      <c r="AO132" s="94"/>
      <c r="AP132" s="94"/>
      <c r="AQ132" s="94"/>
      <c r="AR132" s="94"/>
      <c r="AS132" s="94"/>
      <c r="AT132" s="94"/>
      <c r="AU132" s="94"/>
      <c r="AV132" s="94"/>
      <c r="AW132" s="94"/>
      <c r="AX132" s="94"/>
      <c r="AY132" s="94"/>
      <c r="AZ132" s="94"/>
      <c r="BA132" s="94"/>
      <c r="BB132" s="94"/>
      <c r="BC132" s="94"/>
      <c r="BD132" s="94"/>
      <c r="BE132" s="94"/>
      <c r="BF132" s="94"/>
      <c r="BG132" s="94"/>
      <c r="BH132" s="94"/>
      <c r="BI132" s="94"/>
      <c r="BJ132" s="94"/>
      <c r="BK132" s="94"/>
      <c r="BL132" s="94"/>
      <c r="BM132" s="94"/>
      <c r="BN132" s="94"/>
      <c r="BO132" s="94"/>
      <c r="BP132" s="470"/>
      <c r="BQ132" s="403">
        <f t="shared" ca="1" si="50"/>
        <v>0</v>
      </c>
      <c r="BR132" s="403">
        <f t="shared" ca="1" si="50"/>
        <v>0</v>
      </c>
      <c r="BS132" s="403">
        <f t="shared" ca="1" si="50"/>
        <v>0</v>
      </c>
      <c r="BT132" s="403">
        <f t="shared" ca="1" si="50"/>
        <v>0</v>
      </c>
      <c r="BU132" s="403">
        <f t="shared" ca="1" si="50"/>
        <v>0</v>
      </c>
      <c r="BV132" s="403">
        <f t="shared" ca="1" si="50"/>
        <v>0</v>
      </c>
      <c r="BW132" s="403">
        <f t="shared" ca="1" si="50"/>
        <v>0</v>
      </c>
      <c r="BX132" s="403">
        <f t="shared" ca="1" si="50"/>
        <v>0</v>
      </c>
      <c r="BY132" s="403">
        <f t="shared" ca="1" si="50"/>
        <v>0</v>
      </c>
      <c r="BZ132" s="403">
        <f t="shared" ca="1" si="50"/>
        <v>0</v>
      </c>
      <c r="CA132" s="403">
        <f t="shared" ca="1" si="51"/>
        <v>0</v>
      </c>
      <c r="CB132" s="403">
        <f t="shared" ca="1" si="51"/>
        <v>0</v>
      </c>
      <c r="CC132" s="403">
        <f t="shared" ca="1" si="51"/>
        <v>0</v>
      </c>
      <c r="CD132" s="403">
        <f t="shared" ca="1" si="51"/>
        <v>0</v>
      </c>
      <c r="CE132" s="403">
        <f t="shared" ca="1" si="51"/>
        <v>0</v>
      </c>
      <c r="CF132" s="403">
        <f t="shared" ca="1" si="51"/>
        <v>0</v>
      </c>
      <c r="CG132" s="403">
        <f t="shared" ca="1" si="51"/>
        <v>0</v>
      </c>
      <c r="CH132" s="403">
        <f t="shared" ca="1" si="51"/>
        <v>0</v>
      </c>
      <c r="CI132" s="403">
        <f t="shared" ca="1" si="51"/>
        <v>0</v>
      </c>
      <c r="CJ132" s="403">
        <f t="shared" ca="1" si="51"/>
        <v>0</v>
      </c>
      <c r="CK132" s="403">
        <f t="shared" ca="1" si="52"/>
        <v>0</v>
      </c>
      <c r="CL132" s="403">
        <f t="shared" ca="1" si="52"/>
        <v>0</v>
      </c>
      <c r="CM132" s="403">
        <f t="shared" ca="1" si="52"/>
        <v>0</v>
      </c>
      <c r="CN132" s="403">
        <f t="shared" ca="1" si="52"/>
        <v>0</v>
      </c>
    </row>
    <row r="133" spans="1:92" ht="15" customHeight="1" x14ac:dyDescent="0.2">
      <c r="A133" s="103">
        <v>29.21</v>
      </c>
      <c r="B133" s="104"/>
      <c r="C133" s="87"/>
      <c r="D133" s="207"/>
      <c r="E133" s="177"/>
      <c r="F133" s="365"/>
      <c r="G133" s="175"/>
      <c r="H133" s="211"/>
      <c r="I133" s="175"/>
      <c r="J133" s="318">
        <f t="shared" ca="1" si="33"/>
        <v>0</v>
      </c>
      <c r="K133" s="102"/>
      <c r="L133" s="91">
        <v>78</v>
      </c>
      <c r="M133" s="391">
        <f t="shared" si="34"/>
        <v>0</v>
      </c>
      <c r="N133" s="110"/>
      <c r="O133" s="94"/>
      <c r="P133" s="93"/>
      <c r="Q133" s="94"/>
      <c r="R133" s="93"/>
      <c r="S133" s="94"/>
      <c r="T133" s="94"/>
      <c r="U133" s="94"/>
      <c r="V133" s="93"/>
      <c r="W133" s="94">
        <v>-40</v>
      </c>
      <c r="X133" s="94"/>
      <c r="Y133" s="94"/>
      <c r="Z133" s="94"/>
      <c r="AA133" s="94"/>
      <c r="AB133" s="94"/>
      <c r="AC133" s="94"/>
      <c r="AD133" s="94">
        <v>-9</v>
      </c>
      <c r="AE133" s="94"/>
      <c r="AF133" s="94">
        <v>-39</v>
      </c>
      <c r="AG133" s="94"/>
      <c r="AH133" s="94"/>
      <c r="AI133" s="94"/>
      <c r="AJ133" s="94"/>
      <c r="AK133" s="94"/>
      <c r="AL133" s="94"/>
      <c r="AM133" s="94"/>
      <c r="AN133" s="94"/>
      <c r="AO133" s="94"/>
      <c r="AP133" s="94"/>
      <c r="AQ133" s="94"/>
      <c r="AR133" s="94"/>
      <c r="AS133" s="94"/>
      <c r="AT133" s="94"/>
      <c r="AU133" s="94"/>
      <c r="AV133" s="94"/>
      <c r="AW133" s="94"/>
      <c r="AX133" s="94"/>
      <c r="AY133" s="94"/>
      <c r="AZ133" s="94"/>
      <c r="BA133" s="94"/>
      <c r="BB133" s="94"/>
      <c r="BC133" s="94"/>
      <c r="BD133" s="94"/>
      <c r="BE133" s="94"/>
      <c r="BF133" s="94">
        <v>81</v>
      </c>
      <c r="BG133" s="94">
        <v>-39</v>
      </c>
      <c r="BH133" s="94">
        <v>-39</v>
      </c>
      <c r="BI133" s="94"/>
      <c r="BJ133" s="94"/>
      <c r="BK133" s="94">
        <v>-39</v>
      </c>
      <c r="BL133" s="94"/>
      <c r="BM133" s="94"/>
      <c r="BN133" s="94"/>
      <c r="BO133" s="94"/>
      <c r="BP133" s="470"/>
      <c r="BQ133" s="403">
        <f t="shared" ca="1" si="50"/>
        <v>0</v>
      </c>
      <c r="BR133" s="403">
        <f t="shared" ca="1" si="50"/>
        <v>0</v>
      </c>
      <c r="BS133" s="403">
        <f t="shared" ca="1" si="50"/>
        <v>0</v>
      </c>
      <c r="BT133" s="403">
        <f t="shared" ca="1" si="50"/>
        <v>0</v>
      </c>
      <c r="BU133" s="403">
        <f t="shared" ca="1" si="50"/>
        <v>0</v>
      </c>
      <c r="BV133" s="403">
        <f t="shared" ca="1" si="50"/>
        <v>0</v>
      </c>
      <c r="BW133" s="403">
        <f t="shared" ca="1" si="50"/>
        <v>0</v>
      </c>
      <c r="BX133" s="403">
        <f t="shared" ca="1" si="50"/>
        <v>0</v>
      </c>
      <c r="BY133" s="403">
        <f t="shared" ca="1" si="50"/>
        <v>0</v>
      </c>
      <c r="BZ133" s="403">
        <f t="shared" ca="1" si="50"/>
        <v>0</v>
      </c>
      <c r="CA133" s="403">
        <f t="shared" ca="1" si="51"/>
        <v>0</v>
      </c>
      <c r="CB133" s="403">
        <f t="shared" ca="1" si="51"/>
        <v>0</v>
      </c>
      <c r="CC133" s="403">
        <f t="shared" ca="1" si="51"/>
        <v>0</v>
      </c>
      <c r="CD133" s="403">
        <f t="shared" ca="1" si="51"/>
        <v>0</v>
      </c>
      <c r="CE133" s="403">
        <f t="shared" ca="1" si="51"/>
        <v>0</v>
      </c>
      <c r="CF133" s="403">
        <f t="shared" ca="1" si="51"/>
        <v>0</v>
      </c>
      <c r="CG133" s="403">
        <f t="shared" ca="1" si="51"/>
        <v>0</v>
      </c>
      <c r="CH133" s="403">
        <f t="shared" ca="1" si="51"/>
        <v>0</v>
      </c>
      <c r="CI133" s="403">
        <f t="shared" ca="1" si="51"/>
        <v>0</v>
      </c>
      <c r="CJ133" s="403">
        <f t="shared" ca="1" si="51"/>
        <v>0</v>
      </c>
      <c r="CK133" s="403">
        <f t="shared" ca="1" si="52"/>
        <v>0</v>
      </c>
      <c r="CL133" s="403">
        <f t="shared" ca="1" si="52"/>
        <v>0</v>
      </c>
      <c r="CM133" s="403">
        <f t="shared" ca="1" si="52"/>
        <v>0</v>
      </c>
      <c r="CN133" s="403">
        <f t="shared" ca="1" si="52"/>
        <v>0</v>
      </c>
    </row>
    <row r="134" spans="1:92" x14ac:dyDescent="0.2">
      <c r="A134" s="103">
        <v>31.5</v>
      </c>
      <c r="B134" s="104">
        <f>+M134*A134</f>
        <v>0</v>
      </c>
      <c r="C134" s="87" t="s">
        <v>10</v>
      </c>
      <c r="D134" s="207"/>
      <c r="E134" s="177"/>
      <c r="F134" s="365"/>
      <c r="G134" s="175"/>
      <c r="H134" s="211"/>
      <c r="I134" s="175"/>
      <c r="J134" s="318">
        <f t="shared" ca="1" si="33"/>
        <v>0</v>
      </c>
      <c r="K134" s="102"/>
      <c r="L134" s="91">
        <v>60</v>
      </c>
      <c r="M134" s="391">
        <f t="shared" si="34"/>
        <v>0</v>
      </c>
      <c r="N134" s="110"/>
      <c r="O134" s="94"/>
      <c r="P134" s="93"/>
      <c r="Q134" s="94"/>
      <c r="R134" s="93"/>
      <c r="S134" s="94"/>
      <c r="T134" s="94"/>
      <c r="U134" s="94"/>
      <c r="V134" s="93"/>
      <c r="W134" s="94"/>
      <c r="X134" s="94"/>
      <c r="Y134" s="94"/>
      <c r="Z134" s="94"/>
      <c r="AA134" s="94"/>
      <c r="AB134" s="94"/>
      <c r="AC134" s="94"/>
      <c r="AD134" s="94"/>
      <c r="AE134" s="94"/>
      <c r="AF134" s="94"/>
      <c r="AG134" s="94"/>
      <c r="AH134" s="94"/>
      <c r="AI134" s="94"/>
      <c r="AJ134" s="94"/>
      <c r="AK134" s="94"/>
      <c r="AL134" s="94"/>
      <c r="AM134" s="94"/>
      <c r="AN134" s="94">
        <v>30</v>
      </c>
      <c r="AO134" s="94"/>
      <c r="AP134" s="94"/>
      <c r="AQ134" s="94"/>
      <c r="AR134" s="94"/>
      <c r="AS134" s="94"/>
      <c r="AT134" s="94"/>
      <c r="AU134" s="94"/>
      <c r="AV134" s="94"/>
      <c r="AW134" s="94"/>
      <c r="AX134" s="94"/>
      <c r="AY134" s="94"/>
      <c r="AZ134" s="94"/>
      <c r="BA134" s="94"/>
      <c r="BB134" s="94"/>
      <c r="BC134" s="94"/>
      <c r="BD134" s="94"/>
      <c r="BE134" s="94"/>
      <c r="BF134" s="94"/>
      <c r="BG134" s="94"/>
      <c r="BH134" s="94"/>
      <c r="BI134" s="94"/>
      <c r="BJ134" s="94"/>
      <c r="BK134" s="94"/>
      <c r="BL134" s="94"/>
      <c r="BM134" s="94"/>
      <c r="BN134" s="94"/>
      <c r="BO134" s="94"/>
      <c r="BP134" s="470"/>
      <c r="BQ134" s="403">
        <f t="shared" ref="BQ134:BZ143" ca="1" si="53">-1*SUMIFS(stock_bruts_qte,stock_bruts_ref,$E134,stock_bruts_date,BQ$10)</f>
        <v>0</v>
      </c>
      <c r="BR134" s="403">
        <f t="shared" ca="1" si="53"/>
        <v>0</v>
      </c>
      <c r="BS134" s="403">
        <f t="shared" ca="1" si="53"/>
        <v>0</v>
      </c>
      <c r="BT134" s="403">
        <f t="shared" ca="1" si="53"/>
        <v>0</v>
      </c>
      <c r="BU134" s="403">
        <f t="shared" ca="1" si="53"/>
        <v>0</v>
      </c>
      <c r="BV134" s="403">
        <f t="shared" ca="1" si="53"/>
        <v>0</v>
      </c>
      <c r="BW134" s="403">
        <f t="shared" ca="1" si="53"/>
        <v>0</v>
      </c>
      <c r="BX134" s="403">
        <f t="shared" ca="1" si="53"/>
        <v>0</v>
      </c>
      <c r="BY134" s="403">
        <f t="shared" ca="1" si="53"/>
        <v>0</v>
      </c>
      <c r="BZ134" s="403">
        <f t="shared" ca="1" si="53"/>
        <v>0</v>
      </c>
      <c r="CA134" s="403">
        <f t="shared" ref="CA134:CJ143" ca="1" si="54">-1*SUMIFS(stock_bruts_qte,stock_bruts_ref,$E134,stock_bruts_date,CA$10)</f>
        <v>0</v>
      </c>
      <c r="CB134" s="403">
        <f t="shared" ca="1" si="54"/>
        <v>0</v>
      </c>
      <c r="CC134" s="403">
        <f t="shared" ca="1" si="54"/>
        <v>0</v>
      </c>
      <c r="CD134" s="403">
        <f t="shared" ca="1" si="54"/>
        <v>0</v>
      </c>
      <c r="CE134" s="403">
        <f t="shared" ca="1" si="54"/>
        <v>0</v>
      </c>
      <c r="CF134" s="403">
        <f t="shared" ca="1" si="54"/>
        <v>0</v>
      </c>
      <c r="CG134" s="403">
        <f t="shared" ca="1" si="54"/>
        <v>0</v>
      </c>
      <c r="CH134" s="403">
        <f t="shared" ca="1" si="54"/>
        <v>0</v>
      </c>
      <c r="CI134" s="403">
        <f t="shared" ca="1" si="54"/>
        <v>0</v>
      </c>
      <c r="CJ134" s="403">
        <f t="shared" ca="1" si="54"/>
        <v>0</v>
      </c>
      <c r="CK134" s="403">
        <f t="shared" ref="CK134:CN143" ca="1" si="55">-1*SUMIFS(stock_bruts_qte,stock_bruts_ref,$E134,stock_bruts_date,CK$10)</f>
        <v>0</v>
      </c>
      <c r="CL134" s="403">
        <f t="shared" ca="1" si="55"/>
        <v>0</v>
      </c>
      <c r="CM134" s="403">
        <f t="shared" ca="1" si="55"/>
        <v>0</v>
      </c>
      <c r="CN134" s="403">
        <f t="shared" ca="1" si="55"/>
        <v>0</v>
      </c>
    </row>
    <row r="135" spans="1:92" x14ac:dyDescent="0.2">
      <c r="A135" s="103">
        <v>31.5</v>
      </c>
      <c r="B135" s="104">
        <f>+M135*A135</f>
        <v>0</v>
      </c>
      <c r="C135" s="87" t="s">
        <v>10</v>
      </c>
      <c r="D135" s="207"/>
      <c r="E135" s="177"/>
      <c r="F135" s="365"/>
      <c r="G135" s="175"/>
      <c r="H135" s="211"/>
      <c r="I135" s="175"/>
      <c r="J135" s="318">
        <f t="shared" ca="1" si="33"/>
        <v>0</v>
      </c>
      <c r="K135" s="97"/>
      <c r="L135" s="91">
        <v>231</v>
      </c>
      <c r="M135" s="391">
        <f t="shared" si="34"/>
        <v>0</v>
      </c>
      <c r="N135" s="110"/>
      <c r="O135" s="94"/>
      <c r="P135" s="93"/>
      <c r="Q135" s="94"/>
      <c r="R135" s="93"/>
      <c r="S135" s="94"/>
      <c r="T135" s="94"/>
      <c r="U135" s="94"/>
      <c r="V135" s="93"/>
      <c r="W135" s="94"/>
      <c r="X135" s="94"/>
      <c r="Y135" s="94"/>
      <c r="Z135" s="94"/>
      <c r="AA135" s="94"/>
      <c r="AB135" s="94"/>
      <c r="AC135" s="94"/>
      <c r="AD135" s="94"/>
      <c r="AE135" s="94"/>
      <c r="AF135" s="94"/>
      <c r="AG135" s="94"/>
      <c r="AH135" s="94"/>
      <c r="AI135" s="94"/>
      <c r="AJ135" s="94"/>
      <c r="AK135" s="94"/>
      <c r="AL135" s="94"/>
      <c r="AM135" s="94">
        <v>-42</v>
      </c>
      <c r="AN135" s="94"/>
      <c r="AO135" s="94"/>
      <c r="AP135" s="94"/>
      <c r="AQ135" s="94"/>
      <c r="AR135" s="94"/>
      <c r="AS135" s="94"/>
      <c r="AT135" s="94"/>
      <c r="AU135" s="94"/>
      <c r="AV135" s="94"/>
      <c r="AW135" s="94"/>
      <c r="AX135" s="94"/>
      <c r="AY135" s="94"/>
      <c r="AZ135" s="94"/>
      <c r="BA135" s="94"/>
      <c r="BB135" s="94"/>
      <c r="BC135" s="94"/>
      <c r="BD135" s="94">
        <v>-42</v>
      </c>
      <c r="BE135" s="94"/>
      <c r="BF135" s="94"/>
      <c r="BG135" s="94"/>
      <c r="BH135" s="94"/>
      <c r="BI135" s="94">
        <v>-42</v>
      </c>
      <c r="BJ135" s="94">
        <v>-42</v>
      </c>
      <c r="BK135" s="94"/>
      <c r="BL135" s="94"/>
      <c r="BM135" s="94">
        <v>-42</v>
      </c>
      <c r="BN135" s="94"/>
      <c r="BO135" s="94"/>
      <c r="BP135" s="470"/>
      <c r="BQ135" s="403">
        <f t="shared" ca="1" si="53"/>
        <v>0</v>
      </c>
      <c r="BR135" s="403">
        <f t="shared" ca="1" si="53"/>
        <v>0</v>
      </c>
      <c r="BS135" s="403">
        <f t="shared" ca="1" si="53"/>
        <v>0</v>
      </c>
      <c r="BT135" s="403">
        <f t="shared" ca="1" si="53"/>
        <v>0</v>
      </c>
      <c r="BU135" s="403">
        <f t="shared" ca="1" si="53"/>
        <v>0</v>
      </c>
      <c r="BV135" s="403">
        <f t="shared" ca="1" si="53"/>
        <v>0</v>
      </c>
      <c r="BW135" s="403">
        <f t="shared" ca="1" si="53"/>
        <v>0</v>
      </c>
      <c r="BX135" s="403">
        <f t="shared" ca="1" si="53"/>
        <v>0</v>
      </c>
      <c r="BY135" s="403">
        <f t="shared" ca="1" si="53"/>
        <v>0</v>
      </c>
      <c r="BZ135" s="403">
        <f t="shared" ca="1" si="53"/>
        <v>0</v>
      </c>
      <c r="CA135" s="403">
        <f t="shared" ca="1" si="54"/>
        <v>0</v>
      </c>
      <c r="CB135" s="403">
        <f t="shared" ca="1" si="54"/>
        <v>0</v>
      </c>
      <c r="CC135" s="403">
        <f t="shared" ca="1" si="54"/>
        <v>0</v>
      </c>
      <c r="CD135" s="403">
        <f t="shared" ca="1" si="54"/>
        <v>0</v>
      </c>
      <c r="CE135" s="403">
        <f t="shared" ca="1" si="54"/>
        <v>0</v>
      </c>
      <c r="CF135" s="403">
        <f t="shared" ca="1" si="54"/>
        <v>0</v>
      </c>
      <c r="CG135" s="403">
        <f t="shared" ca="1" si="54"/>
        <v>0</v>
      </c>
      <c r="CH135" s="403">
        <f t="shared" ca="1" si="54"/>
        <v>0</v>
      </c>
      <c r="CI135" s="403">
        <f t="shared" ca="1" si="54"/>
        <v>0</v>
      </c>
      <c r="CJ135" s="403">
        <f t="shared" ca="1" si="54"/>
        <v>0</v>
      </c>
      <c r="CK135" s="403">
        <f t="shared" ca="1" si="55"/>
        <v>0</v>
      </c>
      <c r="CL135" s="403">
        <f t="shared" ca="1" si="55"/>
        <v>0</v>
      </c>
      <c r="CM135" s="403">
        <f t="shared" ca="1" si="55"/>
        <v>0</v>
      </c>
      <c r="CN135" s="403">
        <f t="shared" ca="1" si="55"/>
        <v>0</v>
      </c>
    </row>
    <row r="136" spans="1:92" x14ac:dyDescent="0.2">
      <c r="A136" s="103">
        <v>34.61</v>
      </c>
      <c r="B136" s="104">
        <f>+M136*A136</f>
        <v>0</v>
      </c>
      <c r="C136" s="87" t="s">
        <v>10</v>
      </c>
      <c r="D136" s="207"/>
      <c r="E136" s="154"/>
      <c r="F136" s="342"/>
      <c r="G136" s="222"/>
      <c r="H136" s="211"/>
      <c r="I136" s="222"/>
      <c r="J136" s="318">
        <f t="shared" ca="1" si="33"/>
        <v>24</v>
      </c>
      <c r="K136" s="102"/>
      <c r="L136" s="91">
        <v>15</v>
      </c>
      <c r="M136" s="391">
        <f t="shared" si="34"/>
        <v>0</v>
      </c>
      <c r="N136" s="148"/>
      <c r="O136" s="94"/>
      <c r="P136" s="93"/>
      <c r="Q136" s="94"/>
      <c r="R136" s="93"/>
      <c r="S136" s="94"/>
      <c r="T136" s="94"/>
      <c r="U136" s="94"/>
      <c r="V136" s="93"/>
      <c r="W136" s="94">
        <v>-3</v>
      </c>
      <c r="X136" s="94"/>
      <c r="Y136" s="94"/>
      <c r="Z136" s="94"/>
      <c r="AA136" s="94"/>
      <c r="AB136" s="94"/>
      <c r="AC136" s="94"/>
      <c r="AD136" s="94"/>
      <c r="AE136" s="94"/>
      <c r="AF136" s="94">
        <v>-3</v>
      </c>
      <c r="AG136" s="94"/>
      <c r="AH136" s="94"/>
      <c r="AI136" s="94"/>
      <c r="AJ136" s="94"/>
      <c r="AK136" s="94"/>
      <c r="AL136" s="94"/>
      <c r="AM136" s="94">
        <v>-3</v>
      </c>
      <c r="AN136" s="94"/>
      <c r="AO136" s="94"/>
      <c r="AP136" s="94"/>
      <c r="AQ136" s="94"/>
      <c r="AR136" s="94"/>
      <c r="AS136" s="94"/>
      <c r="AT136" s="94"/>
      <c r="AU136" s="94"/>
      <c r="AV136" s="94"/>
      <c r="AW136" s="94"/>
      <c r="AX136" s="94"/>
      <c r="AY136" s="94"/>
      <c r="AZ136" s="94"/>
      <c r="BA136" s="94"/>
      <c r="BB136" s="94"/>
      <c r="BC136" s="94">
        <v>24</v>
      </c>
      <c r="BD136" s="94">
        <v>-3</v>
      </c>
      <c r="BE136" s="94"/>
      <c r="BF136" s="94"/>
      <c r="BG136" s="94">
        <v>-3</v>
      </c>
      <c r="BH136" s="94">
        <v>-3</v>
      </c>
      <c r="BI136" s="94">
        <v>-3</v>
      </c>
      <c r="BJ136" s="94">
        <v>-3</v>
      </c>
      <c r="BK136" s="94">
        <v>-3</v>
      </c>
      <c r="BL136" s="94"/>
      <c r="BM136" s="94">
        <v>-3</v>
      </c>
      <c r="BN136" s="94"/>
      <c r="BO136" s="94"/>
      <c r="BP136" s="470"/>
      <c r="BQ136" s="403">
        <f t="shared" ca="1" si="53"/>
        <v>0</v>
      </c>
      <c r="BR136" s="403">
        <f t="shared" ca="1" si="53"/>
        <v>0</v>
      </c>
      <c r="BS136" s="403">
        <f t="shared" ca="1" si="53"/>
        <v>0</v>
      </c>
      <c r="BT136" s="403">
        <f t="shared" ca="1" si="53"/>
        <v>0</v>
      </c>
      <c r="BU136" s="403">
        <f t="shared" ca="1" si="53"/>
        <v>0</v>
      </c>
      <c r="BV136" s="403">
        <f t="shared" ca="1" si="53"/>
        <v>0</v>
      </c>
      <c r="BW136" s="403">
        <f t="shared" ca="1" si="53"/>
        <v>0</v>
      </c>
      <c r="BX136" s="403">
        <f t="shared" ca="1" si="53"/>
        <v>0</v>
      </c>
      <c r="BY136" s="403">
        <f t="shared" ca="1" si="53"/>
        <v>0</v>
      </c>
      <c r="BZ136" s="403">
        <f t="shared" ca="1" si="53"/>
        <v>0</v>
      </c>
      <c r="CA136" s="403">
        <f t="shared" ca="1" si="54"/>
        <v>0</v>
      </c>
      <c r="CB136" s="403">
        <f t="shared" ca="1" si="54"/>
        <v>0</v>
      </c>
      <c r="CC136" s="403">
        <f t="shared" ca="1" si="54"/>
        <v>0</v>
      </c>
      <c r="CD136" s="403">
        <f t="shared" ca="1" si="54"/>
        <v>0</v>
      </c>
      <c r="CE136" s="403">
        <f t="shared" ca="1" si="54"/>
        <v>0</v>
      </c>
      <c r="CF136" s="403">
        <f t="shared" ca="1" si="54"/>
        <v>0</v>
      </c>
      <c r="CG136" s="403">
        <f t="shared" ca="1" si="54"/>
        <v>0</v>
      </c>
      <c r="CH136" s="403">
        <f t="shared" ca="1" si="54"/>
        <v>0</v>
      </c>
      <c r="CI136" s="403">
        <f t="shared" ca="1" si="54"/>
        <v>0</v>
      </c>
      <c r="CJ136" s="403">
        <f t="shared" ca="1" si="54"/>
        <v>0</v>
      </c>
      <c r="CK136" s="403">
        <f t="shared" ca="1" si="55"/>
        <v>0</v>
      </c>
      <c r="CL136" s="403">
        <f t="shared" ca="1" si="55"/>
        <v>0</v>
      </c>
      <c r="CM136" s="403">
        <f t="shared" ca="1" si="55"/>
        <v>0</v>
      </c>
      <c r="CN136" s="403">
        <f t="shared" ca="1" si="55"/>
        <v>0</v>
      </c>
    </row>
    <row r="137" spans="1:92" ht="27" customHeight="1" x14ac:dyDescent="0.2">
      <c r="A137" s="103">
        <v>30.07</v>
      </c>
      <c r="B137" s="104">
        <f>+M137*A137</f>
        <v>0</v>
      </c>
      <c r="C137" s="87" t="s">
        <v>10</v>
      </c>
      <c r="D137" s="207"/>
      <c r="E137" s="88"/>
      <c r="F137" s="327"/>
      <c r="G137" s="183"/>
      <c r="H137" s="211"/>
      <c r="I137" s="183"/>
      <c r="J137" s="318">
        <f t="shared" ca="1" si="33"/>
        <v>0</v>
      </c>
      <c r="K137" s="102"/>
      <c r="L137" s="91">
        <v>21</v>
      </c>
      <c r="M137" s="391">
        <f t="shared" si="34"/>
        <v>0</v>
      </c>
      <c r="N137" s="110"/>
      <c r="O137" s="94"/>
      <c r="P137" s="93"/>
      <c r="Q137" s="94"/>
      <c r="R137" s="93"/>
      <c r="S137" s="94"/>
      <c r="T137" s="94"/>
      <c r="U137" s="94"/>
      <c r="V137" s="93"/>
      <c r="W137" s="94"/>
      <c r="X137" s="94"/>
      <c r="Y137" s="94"/>
      <c r="Z137" s="94"/>
      <c r="AA137" s="94"/>
      <c r="AB137" s="94"/>
      <c r="AC137" s="94"/>
      <c r="AD137" s="94"/>
      <c r="AE137" s="94"/>
      <c r="AF137" s="94"/>
      <c r="AG137" s="94"/>
      <c r="AH137" s="94"/>
      <c r="AI137" s="94"/>
      <c r="AJ137" s="94"/>
      <c r="AK137" s="94"/>
      <c r="AL137" s="94"/>
      <c r="AM137" s="94"/>
      <c r="AN137" s="94"/>
      <c r="AO137" s="94"/>
      <c r="AP137" s="94"/>
      <c r="AQ137" s="94"/>
      <c r="AR137" s="94"/>
      <c r="AS137" s="94"/>
      <c r="AT137" s="94"/>
      <c r="AU137" s="94"/>
      <c r="AV137" s="94"/>
      <c r="AW137" s="94"/>
      <c r="AX137" s="94"/>
      <c r="AY137" s="94"/>
      <c r="AZ137" s="94"/>
      <c r="BA137" s="94"/>
      <c r="BB137" s="94"/>
      <c r="BC137" s="94"/>
      <c r="BD137" s="94"/>
      <c r="BE137" s="94"/>
      <c r="BF137" s="94"/>
      <c r="BG137" s="94"/>
      <c r="BH137" s="94"/>
      <c r="BI137" s="94"/>
      <c r="BJ137" s="94"/>
      <c r="BK137" s="94"/>
      <c r="BL137" s="94"/>
      <c r="BM137" s="94"/>
      <c r="BN137" s="94"/>
      <c r="BO137" s="94"/>
      <c r="BP137" s="470"/>
      <c r="BQ137" s="403">
        <f t="shared" ca="1" si="53"/>
        <v>0</v>
      </c>
      <c r="BR137" s="403">
        <f t="shared" ca="1" si="53"/>
        <v>0</v>
      </c>
      <c r="BS137" s="403">
        <f t="shared" ca="1" si="53"/>
        <v>0</v>
      </c>
      <c r="BT137" s="403">
        <f t="shared" ca="1" si="53"/>
        <v>0</v>
      </c>
      <c r="BU137" s="403">
        <f t="shared" ca="1" si="53"/>
        <v>0</v>
      </c>
      <c r="BV137" s="403">
        <f t="shared" ca="1" si="53"/>
        <v>0</v>
      </c>
      <c r="BW137" s="403">
        <f t="shared" ca="1" si="53"/>
        <v>0</v>
      </c>
      <c r="BX137" s="403">
        <f t="shared" ca="1" si="53"/>
        <v>0</v>
      </c>
      <c r="BY137" s="403">
        <f t="shared" ca="1" si="53"/>
        <v>0</v>
      </c>
      <c r="BZ137" s="403">
        <f t="shared" ca="1" si="53"/>
        <v>0</v>
      </c>
      <c r="CA137" s="403">
        <f t="shared" ca="1" si="54"/>
        <v>0</v>
      </c>
      <c r="CB137" s="403">
        <f t="shared" ca="1" si="54"/>
        <v>0</v>
      </c>
      <c r="CC137" s="403">
        <f t="shared" ca="1" si="54"/>
        <v>0</v>
      </c>
      <c r="CD137" s="403">
        <f t="shared" ca="1" si="54"/>
        <v>0</v>
      </c>
      <c r="CE137" s="403">
        <f t="shared" ca="1" si="54"/>
        <v>0</v>
      </c>
      <c r="CF137" s="403">
        <f t="shared" ca="1" si="54"/>
        <v>0</v>
      </c>
      <c r="CG137" s="403">
        <f t="shared" ca="1" si="54"/>
        <v>0</v>
      </c>
      <c r="CH137" s="403">
        <f t="shared" ca="1" si="54"/>
        <v>0</v>
      </c>
      <c r="CI137" s="403">
        <f t="shared" ca="1" si="54"/>
        <v>0</v>
      </c>
      <c r="CJ137" s="403">
        <f t="shared" ca="1" si="54"/>
        <v>0</v>
      </c>
      <c r="CK137" s="403">
        <f t="shared" ca="1" si="55"/>
        <v>0</v>
      </c>
      <c r="CL137" s="403">
        <f t="shared" ca="1" si="55"/>
        <v>0</v>
      </c>
      <c r="CM137" s="403">
        <f t="shared" ca="1" si="55"/>
        <v>0</v>
      </c>
      <c r="CN137" s="403">
        <f t="shared" ca="1" si="55"/>
        <v>0</v>
      </c>
    </row>
    <row r="138" spans="1:92" ht="15" customHeight="1" x14ac:dyDescent="0.2">
      <c r="A138" s="103">
        <v>33.28</v>
      </c>
      <c r="B138" s="104"/>
      <c r="C138" s="87"/>
      <c r="D138" s="207"/>
      <c r="E138" s="224"/>
      <c r="F138" s="366"/>
      <c r="G138" s="225"/>
      <c r="H138" s="211"/>
      <c r="I138" s="226"/>
      <c r="J138" s="318">
        <f t="shared" ca="1" si="33"/>
        <v>0</v>
      </c>
      <c r="K138" s="135"/>
      <c r="L138" s="91">
        <v>2</v>
      </c>
      <c r="M138" s="391">
        <f t="shared" si="34"/>
        <v>0</v>
      </c>
      <c r="N138" s="148"/>
      <c r="O138" s="94"/>
      <c r="P138" s="93"/>
      <c r="Q138" s="94"/>
      <c r="R138" s="93"/>
      <c r="S138" s="94"/>
      <c r="T138" s="94"/>
      <c r="U138" s="94"/>
      <c r="V138" s="93"/>
      <c r="W138" s="94">
        <v>-2</v>
      </c>
      <c r="X138" s="94"/>
      <c r="Y138" s="94"/>
      <c r="Z138" s="94"/>
      <c r="AA138" s="94"/>
      <c r="AB138" s="94"/>
      <c r="AC138" s="94"/>
      <c r="AD138" s="94">
        <v>-1</v>
      </c>
      <c r="AE138" s="94"/>
      <c r="AF138" s="94">
        <v>-2</v>
      </c>
      <c r="AG138" s="94"/>
      <c r="AH138" s="94"/>
      <c r="AI138" s="94"/>
      <c r="AJ138" s="94"/>
      <c r="AK138" s="94"/>
      <c r="AL138" s="94"/>
      <c r="AM138" s="94"/>
      <c r="AN138" s="94"/>
      <c r="AO138" s="94"/>
      <c r="AP138" s="94"/>
      <c r="AQ138" s="94"/>
      <c r="AR138" s="94"/>
      <c r="AS138" s="94"/>
      <c r="AT138" s="94"/>
      <c r="AU138" s="94"/>
      <c r="AV138" s="94"/>
      <c r="AW138" s="94"/>
      <c r="AX138" s="94"/>
      <c r="AY138" s="94"/>
      <c r="AZ138" s="94"/>
      <c r="BA138" s="94"/>
      <c r="BB138" s="94"/>
      <c r="BC138" s="94"/>
      <c r="BD138" s="94"/>
      <c r="BE138" s="94"/>
      <c r="BF138" s="94">
        <v>12</v>
      </c>
      <c r="BG138" s="94">
        <v>-2</v>
      </c>
      <c r="BH138" s="94">
        <v>-2</v>
      </c>
      <c r="BI138" s="94"/>
      <c r="BJ138" s="94"/>
      <c r="BK138" s="94">
        <v>-2</v>
      </c>
      <c r="BL138" s="94"/>
      <c r="BM138" s="94"/>
      <c r="BN138" s="94"/>
      <c r="BO138" s="94"/>
      <c r="BP138" s="470"/>
      <c r="BQ138" s="403">
        <f t="shared" ca="1" si="53"/>
        <v>0</v>
      </c>
      <c r="BR138" s="403">
        <f t="shared" ca="1" si="53"/>
        <v>0</v>
      </c>
      <c r="BS138" s="403">
        <f t="shared" ca="1" si="53"/>
        <v>0</v>
      </c>
      <c r="BT138" s="403">
        <f t="shared" ca="1" si="53"/>
        <v>0</v>
      </c>
      <c r="BU138" s="403">
        <f t="shared" ca="1" si="53"/>
        <v>0</v>
      </c>
      <c r="BV138" s="403">
        <f t="shared" ca="1" si="53"/>
        <v>0</v>
      </c>
      <c r="BW138" s="403">
        <f t="shared" ca="1" si="53"/>
        <v>0</v>
      </c>
      <c r="BX138" s="403">
        <f t="shared" ca="1" si="53"/>
        <v>0</v>
      </c>
      <c r="BY138" s="403">
        <f t="shared" ca="1" si="53"/>
        <v>0</v>
      </c>
      <c r="BZ138" s="403">
        <f t="shared" ca="1" si="53"/>
        <v>0</v>
      </c>
      <c r="CA138" s="403">
        <f t="shared" ca="1" si="54"/>
        <v>0</v>
      </c>
      <c r="CB138" s="403">
        <f t="shared" ca="1" si="54"/>
        <v>0</v>
      </c>
      <c r="CC138" s="403">
        <f t="shared" ca="1" si="54"/>
        <v>0</v>
      </c>
      <c r="CD138" s="403">
        <f t="shared" ca="1" si="54"/>
        <v>0</v>
      </c>
      <c r="CE138" s="403">
        <f t="shared" ca="1" si="54"/>
        <v>0</v>
      </c>
      <c r="CF138" s="403">
        <f t="shared" ca="1" si="54"/>
        <v>0</v>
      </c>
      <c r="CG138" s="403">
        <f t="shared" ca="1" si="54"/>
        <v>0</v>
      </c>
      <c r="CH138" s="403">
        <f t="shared" ca="1" si="54"/>
        <v>0</v>
      </c>
      <c r="CI138" s="403">
        <f t="shared" ca="1" si="54"/>
        <v>0</v>
      </c>
      <c r="CJ138" s="403">
        <f t="shared" ca="1" si="54"/>
        <v>0</v>
      </c>
      <c r="CK138" s="403">
        <f t="shared" ca="1" si="55"/>
        <v>0</v>
      </c>
      <c r="CL138" s="403">
        <f t="shared" ca="1" si="55"/>
        <v>0</v>
      </c>
      <c r="CM138" s="403">
        <f t="shared" ca="1" si="55"/>
        <v>0</v>
      </c>
      <c r="CN138" s="403">
        <f t="shared" ca="1" si="55"/>
        <v>0</v>
      </c>
    </row>
    <row r="139" spans="1:92" ht="15" customHeight="1" x14ac:dyDescent="0.2">
      <c r="A139" s="103">
        <v>32.33</v>
      </c>
      <c r="B139" s="104">
        <f>+M139*A139</f>
        <v>0</v>
      </c>
      <c r="C139" s="87"/>
      <c r="D139" s="227"/>
      <c r="E139" s="228"/>
      <c r="F139" s="367"/>
      <c r="G139" s="229"/>
      <c r="H139" s="211"/>
      <c r="I139" s="229"/>
      <c r="J139" s="318">
        <f t="shared" ca="1" si="33"/>
        <v>18</v>
      </c>
      <c r="K139" s="124"/>
      <c r="L139" s="91">
        <v>3</v>
      </c>
      <c r="M139" s="391">
        <f t="shared" si="34"/>
        <v>0</v>
      </c>
      <c r="N139" s="230"/>
      <c r="O139" s="94"/>
      <c r="P139" s="93"/>
      <c r="Q139" s="231"/>
      <c r="R139" s="93"/>
      <c r="S139" s="231"/>
      <c r="T139" s="231"/>
      <c r="U139" s="231"/>
      <c r="V139" s="93"/>
      <c r="W139" s="231"/>
      <c r="X139" s="231"/>
      <c r="Y139" s="231"/>
      <c r="Z139" s="231"/>
      <c r="AA139" s="231"/>
      <c r="AB139" s="231"/>
      <c r="AC139" s="231"/>
      <c r="AD139" s="231"/>
      <c r="AE139" s="231"/>
      <c r="AF139" s="231"/>
      <c r="AG139" s="231"/>
      <c r="AH139" s="231"/>
      <c r="AI139" s="231"/>
      <c r="AJ139" s="231"/>
      <c r="AK139" s="231"/>
      <c r="AL139" s="231"/>
      <c r="AM139" s="231">
        <v>-3</v>
      </c>
      <c r="AN139" s="231"/>
      <c r="AO139" s="231"/>
      <c r="AP139" s="231"/>
      <c r="AQ139" s="231"/>
      <c r="AR139" s="231"/>
      <c r="AS139" s="231"/>
      <c r="AT139" s="231">
        <v>-3</v>
      </c>
      <c r="AU139" s="231"/>
      <c r="AV139" s="231"/>
      <c r="AW139" s="231"/>
      <c r="AX139" s="231"/>
      <c r="AY139" s="231"/>
      <c r="AZ139" s="231"/>
      <c r="BA139" s="231"/>
      <c r="BB139" s="231"/>
      <c r="BC139" s="231">
        <v>21</v>
      </c>
      <c r="BD139" s="231">
        <v>-3</v>
      </c>
      <c r="BE139" s="231"/>
      <c r="BF139" s="231"/>
      <c r="BG139" s="231"/>
      <c r="BH139" s="231"/>
      <c r="BI139" s="231">
        <v>-3</v>
      </c>
      <c r="BJ139" s="231">
        <v>-3</v>
      </c>
      <c r="BK139" s="231"/>
      <c r="BL139" s="231"/>
      <c r="BM139" s="231">
        <v>-3</v>
      </c>
      <c r="BN139" s="231"/>
      <c r="BO139" s="231"/>
      <c r="BP139" s="472"/>
      <c r="BQ139" s="403">
        <f t="shared" ca="1" si="53"/>
        <v>0</v>
      </c>
      <c r="BR139" s="403">
        <f t="shared" ca="1" si="53"/>
        <v>0</v>
      </c>
      <c r="BS139" s="403">
        <f t="shared" ca="1" si="53"/>
        <v>0</v>
      </c>
      <c r="BT139" s="403">
        <f t="shared" ca="1" si="53"/>
        <v>0</v>
      </c>
      <c r="BU139" s="403">
        <f t="shared" ca="1" si="53"/>
        <v>0</v>
      </c>
      <c r="BV139" s="403">
        <f t="shared" ca="1" si="53"/>
        <v>0</v>
      </c>
      <c r="BW139" s="403">
        <f t="shared" ca="1" si="53"/>
        <v>0</v>
      </c>
      <c r="BX139" s="403">
        <f t="shared" ca="1" si="53"/>
        <v>0</v>
      </c>
      <c r="BY139" s="403">
        <f t="shared" ca="1" si="53"/>
        <v>0</v>
      </c>
      <c r="BZ139" s="403">
        <f t="shared" ca="1" si="53"/>
        <v>0</v>
      </c>
      <c r="CA139" s="403">
        <f t="shared" ca="1" si="54"/>
        <v>0</v>
      </c>
      <c r="CB139" s="403">
        <f t="shared" ca="1" si="54"/>
        <v>0</v>
      </c>
      <c r="CC139" s="403">
        <f t="shared" ca="1" si="54"/>
        <v>0</v>
      </c>
      <c r="CD139" s="403">
        <f t="shared" ca="1" si="54"/>
        <v>0</v>
      </c>
      <c r="CE139" s="403">
        <f t="shared" ca="1" si="54"/>
        <v>0</v>
      </c>
      <c r="CF139" s="403">
        <f t="shared" ca="1" si="54"/>
        <v>0</v>
      </c>
      <c r="CG139" s="403">
        <f t="shared" ca="1" si="54"/>
        <v>0</v>
      </c>
      <c r="CH139" s="403">
        <f t="shared" ca="1" si="54"/>
        <v>0</v>
      </c>
      <c r="CI139" s="403">
        <f t="shared" ca="1" si="54"/>
        <v>0</v>
      </c>
      <c r="CJ139" s="403">
        <f t="shared" ca="1" si="54"/>
        <v>0</v>
      </c>
      <c r="CK139" s="403">
        <f t="shared" ca="1" si="55"/>
        <v>0</v>
      </c>
      <c r="CL139" s="403">
        <f t="shared" ca="1" si="55"/>
        <v>0</v>
      </c>
      <c r="CM139" s="403">
        <f t="shared" ca="1" si="55"/>
        <v>0</v>
      </c>
      <c r="CN139" s="403">
        <f t="shared" ca="1" si="55"/>
        <v>0</v>
      </c>
    </row>
    <row r="140" spans="1:92" ht="15" customHeight="1" x14ac:dyDescent="0.2">
      <c r="A140" s="103">
        <v>33.28</v>
      </c>
      <c r="B140" s="104"/>
      <c r="C140" s="87"/>
      <c r="D140" s="227"/>
      <c r="E140" s="228"/>
      <c r="F140" s="367"/>
      <c r="G140" s="229"/>
      <c r="H140" s="211"/>
      <c r="I140" s="229"/>
      <c r="J140" s="318">
        <f t="shared" ca="1" si="33"/>
        <v>0</v>
      </c>
      <c r="K140" s="124"/>
      <c r="L140" s="91">
        <v>10</v>
      </c>
      <c r="M140" s="391">
        <f t="shared" si="34"/>
        <v>0</v>
      </c>
      <c r="N140" s="230"/>
      <c r="O140" s="94"/>
      <c r="P140" s="93"/>
      <c r="Q140" s="231"/>
      <c r="R140" s="93"/>
      <c r="S140" s="231"/>
      <c r="T140" s="231"/>
      <c r="U140" s="231"/>
      <c r="V140" s="93"/>
      <c r="W140" s="231"/>
      <c r="X140" s="231"/>
      <c r="Y140" s="231"/>
      <c r="Z140" s="231"/>
      <c r="AA140" s="231"/>
      <c r="AB140" s="231"/>
      <c r="AC140" s="231"/>
      <c r="AD140" s="231"/>
      <c r="AE140" s="231"/>
      <c r="AF140" s="231"/>
      <c r="AG140" s="231"/>
      <c r="AH140" s="231"/>
      <c r="AI140" s="231"/>
      <c r="AJ140" s="231"/>
      <c r="AK140" s="231"/>
      <c r="AL140" s="231"/>
      <c r="AM140" s="231"/>
      <c r="AN140" s="231"/>
      <c r="AO140" s="231"/>
      <c r="AP140" s="231"/>
      <c r="AQ140" s="231"/>
      <c r="AR140" s="231"/>
      <c r="AS140" s="231"/>
      <c r="AT140" s="231"/>
      <c r="AU140" s="231"/>
      <c r="AV140" s="231"/>
      <c r="AW140" s="231"/>
      <c r="AX140" s="231"/>
      <c r="AY140" s="231"/>
      <c r="AZ140" s="231"/>
      <c r="BA140" s="231"/>
      <c r="BB140" s="231"/>
      <c r="BC140" s="231"/>
      <c r="BD140" s="231"/>
      <c r="BE140" s="231"/>
      <c r="BF140" s="231"/>
      <c r="BG140" s="231"/>
      <c r="BH140" s="231"/>
      <c r="BI140" s="231"/>
      <c r="BJ140" s="231"/>
      <c r="BK140" s="231"/>
      <c r="BL140" s="231"/>
      <c r="BM140" s="231"/>
      <c r="BN140" s="231"/>
      <c r="BO140" s="231"/>
      <c r="BP140" s="472"/>
      <c r="BQ140" s="403">
        <f t="shared" ca="1" si="53"/>
        <v>0</v>
      </c>
      <c r="BR140" s="403">
        <f t="shared" ca="1" si="53"/>
        <v>0</v>
      </c>
      <c r="BS140" s="403">
        <f t="shared" ca="1" si="53"/>
        <v>0</v>
      </c>
      <c r="BT140" s="403">
        <f t="shared" ca="1" si="53"/>
        <v>0</v>
      </c>
      <c r="BU140" s="403">
        <f t="shared" ca="1" si="53"/>
        <v>0</v>
      </c>
      <c r="BV140" s="403">
        <f t="shared" ca="1" si="53"/>
        <v>0</v>
      </c>
      <c r="BW140" s="403">
        <f t="shared" ca="1" si="53"/>
        <v>0</v>
      </c>
      <c r="BX140" s="403">
        <f t="shared" ca="1" si="53"/>
        <v>0</v>
      </c>
      <c r="BY140" s="403">
        <f t="shared" ca="1" si="53"/>
        <v>0</v>
      </c>
      <c r="BZ140" s="403">
        <f t="shared" ca="1" si="53"/>
        <v>0</v>
      </c>
      <c r="CA140" s="403">
        <f t="shared" ca="1" si="54"/>
        <v>0</v>
      </c>
      <c r="CB140" s="403">
        <f t="shared" ca="1" si="54"/>
        <v>0</v>
      </c>
      <c r="CC140" s="403">
        <f t="shared" ca="1" si="54"/>
        <v>0</v>
      </c>
      <c r="CD140" s="403">
        <f t="shared" ca="1" si="54"/>
        <v>0</v>
      </c>
      <c r="CE140" s="403">
        <f t="shared" ca="1" si="54"/>
        <v>0</v>
      </c>
      <c r="CF140" s="403">
        <f t="shared" ca="1" si="54"/>
        <v>0</v>
      </c>
      <c r="CG140" s="403">
        <f t="shared" ca="1" si="54"/>
        <v>0</v>
      </c>
      <c r="CH140" s="403">
        <f t="shared" ca="1" si="54"/>
        <v>0</v>
      </c>
      <c r="CI140" s="403">
        <f t="shared" ca="1" si="54"/>
        <v>0</v>
      </c>
      <c r="CJ140" s="403">
        <f t="shared" ca="1" si="54"/>
        <v>0</v>
      </c>
      <c r="CK140" s="403">
        <f t="shared" ca="1" si="55"/>
        <v>0</v>
      </c>
      <c r="CL140" s="403">
        <f t="shared" ca="1" si="55"/>
        <v>0</v>
      </c>
      <c r="CM140" s="403">
        <f t="shared" ca="1" si="55"/>
        <v>0</v>
      </c>
      <c r="CN140" s="403">
        <f t="shared" ca="1" si="55"/>
        <v>0</v>
      </c>
    </row>
    <row r="141" spans="1:92" ht="15" customHeight="1" x14ac:dyDescent="0.2">
      <c r="A141" s="103">
        <v>41.98</v>
      </c>
      <c r="B141" s="104">
        <f>+M141*A141</f>
        <v>0</v>
      </c>
      <c r="C141" s="87" t="s">
        <v>10</v>
      </c>
      <c r="D141" s="207"/>
      <c r="E141" s="157"/>
      <c r="F141" s="343"/>
      <c r="G141" s="190"/>
      <c r="H141" s="211"/>
      <c r="I141" s="190"/>
      <c r="J141" s="318">
        <f t="shared" ca="1" si="33"/>
        <v>0</v>
      </c>
      <c r="K141" s="102"/>
      <c r="L141" s="91">
        <v>54</v>
      </c>
      <c r="M141" s="391">
        <f t="shared" si="34"/>
        <v>0</v>
      </c>
      <c r="N141" s="110"/>
      <c r="O141" s="94"/>
      <c r="P141" s="93"/>
      <c r="Q141" s="94"/>
      <c r="R141" s="93"/>
      <c r="S141" s="94"/>
      <c r="T141" s="94"/>
      <c r="U141" s="94"/>
      <c r="V141" s="93"/>
      <c r="W141" s="94"/>
      <c r="X141" s="94"/>
      <c r="Y141" s="94"/>
      <c r="Z141" s="94"/>
      <c r="AA141" s="94"/>
      <c r="AB141" s="94"/>
      <c r="AC141" s="94"/>
      <c r="AD141" s="94"/>
      <c r="AE141" s="94"/>
      <c r="AF141" s="94"/>
      <c r="AG141" s="94"/>
      <c r="AH141" s="94"/>
      <c r="AI141" s="94"/>
      <c r="AJ141" s="94"/>
      <c r="AK141" s="94"/>
      <c r="AL141" s="94"/>
      <c r="AM141" s="94"/>
      <c r="AN141" s="94"/>
      <c r="AO141" s="94"/>
      <c r="AP141" s="94"/>
      <c r="AQ141" s="94"/>
      <c r="AR141" s="94"/>
      <c r="AS141" s="94"/>
      <c r="AT141" s="94"/>
      <c r="AU141" s="94"/>
      <c r="AV141" s="94"/>
      <c r="AW141" s="94"/>
      <c r="AX141" s="94"/>
      <c r="AY141" s="94"/>
      <c r="AZ141" s="94"/>
      <c r="BA141" s="94"/>
      <c r="BB141" s="94"/>
      <c r="BC141" s="94"/>
      <c r="BD141" s="94"/>
      <c r="BE141" s="94"/>
      <c r="BF141" s="94"/>
      <c r="BG141" s="94"/>
      <c r="BH141" s="94"/>
      <c r="BI141" s="94"/>
      <c r="BJ141" s="94"/>
      <c r="BK141" s="94"/>
      <c r="BL141" s="94"/>
      <c r="BM141" s="94"/>
      <c r="BN141" s="94"/>
      <c r="BO141" s="94"/>
      <c r="BP141" s="470"/>
      <c r="BQ141" s="403">
        <f t="shared" ca="1" si="53"/>
        <v>0</v>
      </c>
      <c r="BR141" s="403">
        <f t="shared" ca="1" si="53"/>
        <v>0</v>
      </c>
      <c r="BS141" s="403">
        <f t="shared" ca="1" si="53"/>
        <v>0</v>
      </c>
      <c r="BT141" s="403">
        <f t="shared" ca="1" si="53"/>
        <v>0</v>
      </c>
      <c r="BU141" s="403">
        <f t="shared" ca="1" si="53"/>
        <v>0</v>
      </c>
      <c r="BV141" s="403">
        <f t="shared" ca="1" si="53"/>
        <v>0</v>
      </c>
      <c r="BW141" s="403">
        <f t="shared" ca="1" si="53"/>
        <v>0</v>
      </c>
      <c r="BX141" s="403">
        <f t="shared" ca="1" si="53"/>
        <v>0</v>
      </c>
      <c r="BY141" s="403">
        <f t="shared" ca="1" si="53"/>
        <v>0</v>
      </c>
      <c r="BZ141" s="403">
        <f t="shared" ca="1" si="53"/>
        <v>0</v>
      </c>
      <c r="CA141" s="403">
        <f t="shared" ca="1" si="54"/>
        <v>0</v>
      </c>
      <c r="CB141" s="403">
        <f t="shared" ca="1" si="54"/>
        <v>0</v>
      </c>
      <c r="CC141" s="403">
        <f t="shared" ca="1" si="54"/>
        <v>0</v>
      </c>
      <c r="CD141" s="403">
        <f t="shared" ca="1" si="54"/>
        <v>0</v>
      </c>
      <c r="CE141" s="403">
        <f t="shared" ca="1" si="54"/>
        <v>0</v>
      </c>
      <c r="CF141" s="403">
        <f t="shared" ca="1" si="54"/>
        <v>0</v>
      </c>
      <c r="CG141" s="403">
        <f t="shared" ca="1" si="54"/>
        <v>0</v>
      </c>
      <c r="CH141" s="403">
        <f t="shared" ca="1" si="54"/>
        <v>0</v>
      </c>
      <c r="CI141" s="403">
        <f t="shared" ca="1" si="54"/>
        <v>0</v>
      </c>
      <c r="CJ141" s="403">
        <f t="shared" ca="1" si="54"/>
        <v>0</v>
      </c>
      <c r="CK141" s="403">
        <f t="shared" ca="1" si="55"/>
        <v>0</v>
      </c>
      <c r="CL141" s="403">
        <f t="shared" ca="1" si="55"/>
        <v>0</v>
      </c>
      <c r="CM141" s="403">
        <f t="shared" ca="1" si="55"/>
        <v>0</v>
      </c>
      <c r="CN141" s="403">
        <f t="shared" ca="1" si="55"/>
        <v>0</v>
      </c>
    </row>
    <row r="142" spans="1:92" ht="15" customHeight="1" x14ac:dyDescent="0.2">
      <c r="A142" s="103">
        <v>41.98</v>
      </c>
      <c r="B142" s="104">
        <f>+M142*A142</f>
        <v>0</v>
      </c>
      <c r="C142" s="87" t="s">
        <v>10</v>
      </c>
      <c r="D142" s="207"/>
      <c r="E142" s="157"/>
      <c r="F142" s="343"/>
      <c r="G142" s="190"/>
      <c r="H142" s="211"/>
      <c r="I142" s="190"/>
      <c r="J142" s="318">
        <f t="shared" ref="J142:J205" ca="1" si="56">M142+SUMIFS(O142:BP142,oui_non,"Non",MAIN_Mouv,"Sortie",MAIN_dateBesoin,"&lt;"&amp;TODAY()+7*$J$13)+SUMIFS(O142:BP142,oui_non,"Non",MAIN_Mouv,"Entrée",MAIN_dateBesoin,"&lt;"&amp;TODAY()+7*$J$13)+SUMIF(peremption_date,"&lt;"&amp;TODAY()+7*$J$13,BQ142:CN142)</f>
        <v>0</v>
      </c>
      <c r="K142" s="102"/>
      <c r="L142" s="91">
        <v>36</v>
      </c>
      <c r="M142" s="391">
        <f t="shared" ref="M142:M205" si="57">SUMIF(stock_bruts_ref,$E142,stock_bruts_qte)</f>
        <v>0</v>
      </c>
      <c r="N142" s="110"/>
      <c r="O142" s="94"/>
      <c r="P142" s="93"/>
      <c r="Q142" s="94"/>
      <c r="R142" s="93"/>
      <c r="S142" s="94"/>
      <c r="T142" s="94"/>
      <c r="U142" s="94"/>
      <c r="V142" s="93"/>
      <c r="W142" s="94"/>
      <c r="X142" s="94"/>
      <c r="Y142" s="94"/>
      <c r="Z142" s="94"/>
      <c r="AA142" s="94"/>
      <c r="AB142" s="94"/>
      <c r="AC142" s="94"/>
      <c r="AD142" s="94"/>
      <c r="AE142" s="94"/>
      <c r="AF142" s="94"/>
      <c r="AG142" s="94"/>
      <c r="AH142" s="94"/>
      <c r="AI142" s="94"/>
      <c r="AJ142" s="94"/>
      <c r="AK142" s="94"/>
      <c r="AL142" s="94"/>
      <c r="AM142" s="94"/>
      <c r="AN142" s="94"/>
      <c r="AO142" s="94"/>
      <c r="AP142" s="94"/>
      <c r="AQ142" s="94"/>
      <c r="AR142" s="94"/>
      <c r="AS142" s="94"/>
      <c r="AT142" s="94"/>
      <c r="AU142" s="94"/>
      <c r="AV142" s="94"/>
      <c r="AW142" s="94"/>
      <c r="AX142" s="94"/>
      <c r="AY142" s="94"/>
      <c r="AZ142" s="94"/>
      <c r="BA142" s="94"/>
      <c r="BB142" s="94"/>
      <c r="BC142" s="94"/>
      <c r="BD142" s="94"/>
      <c r="BE142" s="94"/>
      <c r="BF142" s="94"/>
      <c r="BG142" s="94"/>
      <c r="BH142" s="94"/>
      <c r="BI142" s="94"/>
      <c r="BJ142" s="94"/>
      <c r="BK142" s="94"/>
      <c r="BL142" s="94"/>
      <c r="BM142" s="94"/>
      <c r="BN142" s="94"/>
      <c r="BO142" s="94"/>
      <c r="BP142" s="470"/>
      <c r="BQ142" s="403">
        <f t="shared" ca="1" si="53"/>
        <v>0</v>
      </c>
      <c r="BR142" s="403">
        <f t="shared" ca="1" si="53"/>
        <v>0</v>
      </c>
      <c r="BS142" s="403">
        <f t="shared" ca="1" si="53"/>
        <v>0</v>
      </c>
      <c r="BT142" s="403">
        <f t="shared" ca="1" si="53"/>
        <v>0</v>
      </c>
      <c r="BU142" s="403">
        <f t="shared" ca="1" si="53"/>
        <v>0</v>
      </c>
      <c r="BV142" s="403">
        <f t="shared" ca="1" si="53"/>
        <v>0</v>
      </c>
      <c r="BW142" s="403">
        <f t="shared" ca="1" si="53"/>
        <v>0</v>
      </c>
      <c r="BX142" s="403">
        <f t="shared" ca="1" si="53"/>
        <v>0</v>
      </c>
      <c r="BY142" s="403">
        <f t="shared" ca="1" si="53"/>
        <v>0</v>
      </c>
      <c r="BZ142" s="403">
        <f t="shared" ca="1" si="53"/>
        <v>0</v>
      </c>
      <c r="CA142" s="403">
        <f t="shared" ca="1" si="54"/>
        <v>0</v>
      </c>
      <c r="CB142" s="403">
        <f t="shared" ca="1" si="54"/>
        <v>0</v>
      </c>
      <c r="CC142" s="403">
        <f t="shared" ca="1" si="54"/>
        <v>0</v>
      </c>
      <c r="CD142" s="403">
        <f t="shared" ca="1" si="54"/>
        <v>0</v>
      </c>
      <c r="CE142" s="403">
        <f t="shared" ca="1" si="54"/>
        <v>0</v>
      </c>
      <c r="CF142" s="403">
        <f t="shared" ca="1" si="54"/>
        <v>0</v>
      </c>
      <c r="CG142" s="403">
        <f t="shared" ca="1" si="54"/>
        <v>0</v>
      </c>
      <c r="CH142" s="403">
        <f t="shared" ca="1" si="54"/>
        <v>0</v>
      </c>
      <c r="CI142" s="403">
        <f t="shared" ca="1" si="54"/>
        <v>0</v>
      </c>
      <c r="CJ142" s="403">
        <f t="shared" ca="1" si="54"/>
        <v>0</v>
      </c>
      <c r="CK142" s="403">
        <f t="shared" ca="1" si="55"/>
        <v>0</v>
      </c>
      <c r="CL142" s="403">
        <f t="shared" ca="1" si="55"/>
        <v>0</v>
      </c>
      <c r="CM142" s="403">
        <f t="shared" ca="1" si="55"/>
        <v>0</v>
      </c>
      <c r="CN142" s="403">
        <f t="shared" ca="1" si="55"/>
        <v>0</v>
      </c>
    </row>
    <row r="143" spans="1:92" ht="15" customHeight="1" x14ac:dyDescent="0.2">
      <c r="A143" s="103">
        <v>53.71</v>
      </c>
      <c r="B143" s="104"/>
      <c r="C143" s="87"/>
      <c r="D143" s="207"/>
      <c r="E143" s="223"/>
      <c r="F143" s="343"/>
      <c r="G143" s="190"/>
      <c r="H143" s="211"/>
      <c r="I143" s="190"/>
      <c r="J143" s="318">
        <f t="shared" ca="1" si="56"/>
        <v>0</v>
      </c>
      <c r="K143" s="97"/>
      <c r="L143" s="91">
        <v>9</v>
      </c>
      <c r="M143" s="391">
        <f t="shared" si="57"/>
        <v>0</v>
      </c>
      <c r="N143" s="110"/>
      <c r="O143" s="94"/>
      <c r="P143" s="93"/>
      <c r="Q143" s="94"/>
      <c r="R143" s="93"/>
      <c r="S143" s="94"/>
      <c r="T143" s="94"/>
      <c r="U143" s="94"/>
      <c r="V143" s="93"/>
      <c r="W143" s="94"/>
      <c r="X143" s="94"/>
      <c r="Y143" s="94"/>
      <c r="Z143" s="94"/>
      <c r="AA143" s="94"/>
      <c r="AB143" s="94"/>
      <c r="AC143" s="94"/>
      <c r="AD143" s="94"/>
      <c r="AE143" s="94"/>
      <c r="AF143" s="94"/>
      <c r="AG143" s="94"/>
      <c r="AH143" s="94"/>
      <c r="AI143" s="94"/>
      <c r="AJ143" s="94"/>
      <c r="AK143" s="94"/>
      <c r="AL143" s="94"/>
      <c r="AM143" s="94"/>
      <c r="AN143" s="94"/>
      <c r="AO143" s="94"/>
      <c r="AP143" s="94"/>
      <c r="AQ143" s="94"/>
      <c r="AR143" s="94"/>
      <c r="AS143" s="94"/>
      <c r="AT143" s="94"/>
      <c r="AU143" s="94"/>
      <c r="AV143" s="94"/>
      <c r="AW143" s="94"/>
      <c r="AX143" s="94"/>
      <c r="AY143" s="94"/>
      <c r="AZ143" s="94"/>
      <c r="BA143" s="94"/>
      <c r="BB143" s="94"/>
      <c r="BC143" s="94"/>
      <c r="BD143" s="94"/>
      <c r="BE143" s="94"/>
      <c r="BF143" s="94"/>
      <c r="BG143" s="94"/>
      <c r="BH143" s="94"/>
      <c r="BI143" s="94"/>
      <c r="BJ143" s="94"/>
      <c r="BK143" s="94"/>
      <c r="BL143" s="94"/>
      <c r="BM143" s="94"/>
      <c r="BN143" s="94"/>
      <c r="BO143" s="94"/>
      <c r="BP143" s="470"/>
      <c r="BQ143" s="403">
        <f t="shared" ca="1" si="53"/>
        <v>0</v>
      </c>
      <c r="BR143" s="403">
        <f t="shared" ca="1" si="53"/>
        <v>0</v>
      </c>
      <c r="BS143" s="403">
        <f t="shared" ca="1" si="53"/>
        <v>0</v>
      </c>
      <c r="BT143" s="403">
        <f t="shared" ca="1" si="53"/>
        <v>0</v>
      </c>
      <c r="BU143" s="403">
        <f t="shared" ca="1" si="53"/>
        <v>0</v>
      </c>
      <c r="BV143" s="403">
        <f t="shared" ca="1" si="53"/>
        <v>0</v>
      </c>
      <c r="BW143" s="403">
        <f t="shared" ca="1" si="53"/>
        <v>0</v>
      </c>
      <c r="BX143" s="403">
        <f t="shared" ca="1" si="53"/>
        <v>0</v>
      </c>
      <c r="BY143" s="403">
        <f t="shared" ca="1" si="53"/>
        <v>0</v>
      </c>
      <c r="BZ143" s="403">
        <f t="shared" ca="1" si="53"/>
        <v>0</v>
      </c>
      <c r="CA143" s="403">
        <f t="shared" ca="1" si="54"/>
        <v>0</v>
      </c>
      <c r="CB143" s="403">
        <f t="shared" ca="1" si="54"/>
        <v>0</v>
      </c>
      <c r="CC143" s="403">
        <f t="shared" ca="1" si="54"/>
        <v>0</v>
      </c>
      <c r="CD143" s="403">
        <f t="shared" ca="1" si="54"/>
        <v>0</v>
      </c>
      <c r="CE143" s="403">
        <f t="shared" ca="1" si="54"/>
        <v>0</v>
      </c>
      <c r="CF143" s="403">
        <f t="shared" ca="1" si="54"/>
        <v>0</v>
      </c>
      <c r="CG143" s="403">
        <f t="shared" ca="1" si="54"/>
        <v>0</v>
      </c>
      <c r="CH143" s="403">
        <f t="shared" ca="1" si="54"/>
        <v>0</v>
      </c>
      <c r="CI143" s="403">
        <f t="shared" ca="1" si="54"/>
        <v>0</v>
      </c>
      <c r="CJ143" s="403">
        <f t="shared" ca="1" si="54"/>
        <v>0</v>
      </c>
      <c r="CK143" s="403">
        <f t="shared" ca="1" si="55"/>
        <v>0</v>
      </c>
      <c r="CL143" s="403">
        <f t="shared" ca="1" si="55"/>
        <v>0</v>
      </c>
      <c r="CM143" s="403">
        <f t="shared" ca="1" si="55"/>
        <v>0</v>
      </c>
      <c r="CN143" s="403">
        <f t="shared" ca="1" si="55"/>
        <v>0</v>
      </c>
    </row>
    <row r="144" spans="1:92" ht="15" customHeight="1" x14ac:dyDescent="0.2">
      <c r="A144" s="103"/>
      <c r="B144" s="104"/>
      <c r="C144" s="87"/>
      <c r="D144" s="207"/>
      <c r="E144" s="232"/>
      <c r="F144" s="345"/>
      <c r="G144" s="233"/>
      <c r="H144" s="211"/>
      <c r="I144" s="233"/>
      <c r="J144" s="318">
        <f t="shared" ca="1" si="56"/>
        <v>147</v>
      </c>
      <c r="K144" s="97"/>
      <c r="L144" s="91">
        <v>30</v>
      </c>
      <c r="M144" s="391">
        <f t="shared" si="57"/>
        <v>0</v>
      </c>
      <c r="N144" s="110"/>
      <c r="O144" s="94"/>
      <c r="P144" s="93"/>
      <c r="Q144" s="94"/>
      <c r="R144" s="93"/>
      <c r="S144" s="94"/>
      <c r="T144" s="94"/>
      <c r="U144" s="94"/>
      <c r="V144" s="93"/>
      <c r="W144" s="94"/>
      <c r="X144" s="94"/>
      <c r="Y144" s="94"/>
      <c r="Z144" s="94"/>
      <c r="AA144" s="94"/>
      <c r="AB144" s="94"/>
      <c r="AC144" s="94"/>
      <c r="AD144" s="94"/>
      <c r="AE144" s="94"/>
      <c r="AF144" s="94"/>
      <c r="AG144" s="94"/>
      <c r="AH144" s="94"/>
      <c r="AI144" s="94"/>
      <c r="AJ144" s="94"/>
      <c r="AK144" s="94"/>
      <c r="AL144" s="94"/>
      <c r="AM144" s="94" t="s">
        <v>130</v>
      </c>
      <c r="AN144" s="94">
        <v>60</v>
      </c>
      <c r="AO144" s="94"/>
      <c r="AP144" s="94">
        <v>-30</v>
      </c>
      <c r="AQ144" s="94"/>
      <c r="AR144" s="94"/>
      <c r="AS144" s="94"/>
      <c r="AT144" s="94">
        <v>-3</v>
      </c>
      <c r="AU144" s="94"/>
      <c r="AV144" s="94">
        <v>-12</v>
      </c>
      <c r="AW144" s="94"/>
      <c r="AX144" s="94"/>
      <c r="AY144" s="94"/>
      <c r="AZ144" s="94"/>
      <c r="BA144" s="94"/>
      <c r="BB144" s="94"/>
      <c r="BC144" s="94">
        <v>150</v>
      </c>
      <c r="BD144" s="94">
        <v>-30</v>
      </c>
      <c r="BE144" s="94"/>
      <c r="BF144" s="94"/>
      <c r="BG144" s="94"/>
      <c r="BH144" s="94"/>
      <c r="BI144" s="94">
        <v>-30</v>
      </c>
      <c r="BJ144" s="94">
        <v>-30</v>
      </c>
      <c r="BK144" s="94"/>
      <c r="BL144" s="94"/>
      <c r="BM144" s="94">
        <v>-30</v>
      </c>
      <c r="BN144" s="94"/>
      <c r="BO144" s="94"/>
      <c r="BP144" s="470"/>
      <c r="BQ144" s="403">
        <f t="shared" ref="BQ144:BZ153" ca="1" si="58">-1*SUMIFS(stock_bruts_qte,stock_bruts_ref,$E144,stock_bruts_date,BQ$10)</f>
        <v>0</v>
      </c>
      <c r="BR144" s="403">
        <f t="shared" ca="1" si="58"/>
        <v>0</v>
      </c>
      <c r="BS144" s="403">
        <f t="shared" ca="1" si="58"/>
        <v>0</v>
      </c>
      <c r="BT144" s="403">
        <f t="shared" ca="1" si="58"/>
        <v>0</v>
      </c>
      <c r="BU144" s="403">
        <f t="shared" ca="1" si="58"/>
        <v>0</v>
      </c>
      <c r="BV144" s="403">
        <f t="shared" ca="1" si="58"/>
        <v>0</v>
      </c>
      <c r="BW144" s="403">
        <f t="shared" ca="1" si="58"/>
        <v>0</v>
      </c>
      <c r="BX144" s="403">
        <f t="shared" ca="1" si="58"/>
        <v>0</v>
      </c>
      <c r="BY144" s="403">
        <f t="shared" ca="1" si="58"/>
        <v>0</v>
      </c>
      <c r="BZ144" s="403">
        <f t="shared" ca="1" si="58"/>
        <v>0</v>
      </c>
      <c r="CA144" s="403">
        <f t="shared" ref="CA144:CJ153" ca="1" si="59">-1*SUMIFS(stock_bruts_qte,stock_bruts_ref,$E144,stock_bruts_date,CA$10)</f>
        <v>0</v>
      </c>
      <c r="CB144" s="403">
        <f t="shared" ca="1" si="59"/>
        <v>0</v>
      </c>
      <c r="CC144" s="403">
        <f t="shared" ca="1" si="59"/>
        <v>0</v>
      </c>
      <c r="CD144" s="403">
        <f t="shared" ca="1" si="59"/>
        <v>0</v>
      </c>
      <c r="CE144" s="403">
        <f t="shared" ca="1" si="59"/>
        <v>0</v>
      </c>
      <c r="CF144" s="403">
        <f t="shared" ca="1" si="59"/>
        <v>0</v>
      </c>
      <c r="CG144" s="403">
        <f t="shared" ca="1" si="59"/>
        <v>0</v>
      </c>
      <c r="CH144" s="403">
        <f t="shared" ca="1" si="59"/>
        <v>0</v>
      </c>
      <c r="CI144" s="403">
        <f t="shared" ca="1" si="59"/>
        <v>0</v>
      </c>
      <c r="CJ144" s="403">
        <f t="shared" ca="1" si="59"/>
        <v>0</v>
      </c>
      <c r="CK144" s="403">
        <f t="shared" ref="CK144:CN153" ca="1" si="60">-1*SUMIFS(stock_bruts_qte,stock_bruts_ref,$E144,stock_bruts_date,CK$10)</f>
        <v>0</v>
      </c>
      <c r="CL144" s="403">
        <f t="shared" ca="1" si="60"/>
        <v>0</v>
      </c>
      <c r="CM144" s="403">
        <f t="shared" ca="1" si="60"/>
        <v>0</v>
      </c>
      <c r="CN144" s="403">
        <f t="shared" ca="1" si="60"/>
        <v>0</v>
      </c>
    </row>
    <row r="145" spans="1:92" ht="15" customHeight="1" x14ac:dyDescent="0.2">
      <c r="A145" s="103">
        <v>52.75</v>
      </c>
      <c r="B145" s="104"/>
      <c r="C145" s="87"/>
      <c r="D145" s="207"/>
      <c r="E145" s="171"/>
      <c r="F145" s="349"/>
      <c r="G145" s="172"/>
      <c r="H145" s="211"/>
      <c r="I145" s="172"/>
      <c r="J145" s="318">
        <f t="shared" ca="1" si="56"/>
        <v>0</v>
      </c>
      <c r="K145" s="97"/>
      <c r="L145" s="91">
        <v>3</v>
      </c>
      <c r="M145" s="391">
        <f t="shared" si="57"/>
        <v>0</v>
      </c>
      <c r="N145" s="148"/>
      <c r="O145" s="94"/>
      <c r="P145" s="93"/>
      <c r="Q145" s="94"/>
      <c r="R145" s="93"/>
      <c r="S145" s="94">
        <v>9</v>
      </c>
      <c r="T145" s="94"/>
      <c r="U145" s="94"/>
      <c r="V145" s="93"/>
      <c r="W145" s="94">
        <v>-3</v>
      </c>
      <c r="X145" s="94"/>
      <c r="Y145" s="94"/>
      <c r="Z145" s="94"/>
      <c r="AA145" s="94"/>
      <c r="AB145" s="94"/>
      <c r="AC145" s="94"/>
      <c r="AD145" s="94">
        <v>-3</v>
      </c>
      <c r="AE145" s="94"/>
      <c r="AF145" s="94">
        <v>-3</v>
      </c>
      <c r="AG145" s="94"/>
      <c r="AH145" s="94"/>
      <c r="AI145" s="94"/>
      <c r="AJ145" s="94"/>
      <c r="AK145" s="94"/>
      <c r="AL145" s="94"/>
      <c r="AM145" s="94"/>
      <c r="AN145" s="94"/>
      <c r="AO145" s="94"/>
      <c r="AP145" s="94"/>
      <c r="AQ145" s="94"/>
      <c r="AR145" s="94"/>
      <c r="AS145" s="94"/>
      <c r="AT145" s="94"/>
      <c r="AU145" s="94"/>
      <c r="AV145" s="94"/>
      <c r="AW145" s="94"/>
      <c r="AX145" s="94"/>
      <c r="AY145" s="94"/>
      <c r="AZ145" s="94"/>
      <c r="BA145" s="94"/>
      <c r="BB145" s="94"/>
      <c r="BC145" s="94"/>
      <c r="BD145" s="94"/>
      <c r="BE145" s="94"/>
      <c r="BF145" s="94">
        <v>15</v>
      </c>
      <c r="BG145" s="94">
        <v>-3</v>
      </c>
      <c r="BH145" s="94">
        <v>-3</v>
      </c>
      <c r="BI145" s="94"/>
      <c r="BJ145" s="94"/>
      <c r="BK145" s="94">
        <v>-3</v>
      </c>
      <c r="BL145" s="94"/>
      <c r="BM145" s="94"/>
      <c r="BN145" s="94"/>
      <c r="BO145" s="94"/>
      <c r="BP145" s="470"/>
      <c r="BQ145" s="403">
        <f t="shared" ca="1" si="58"/>
        <v>0</v>
      </c>
      <c r="BR145" s="403">
        <f t="shared" ca="1" si="58"/>
        <v>0</v>
      </c>
      <c r="BS145" s="403">
        <f t="shared" ca="1" si="58"/>
        <v>0</v>
      </c>
      <c r="BT145" s="403">
        <f t="shared" ca="1" si="58"/>
        <v>0</v>
      </c>
      <c r="BU145" s="403">
        <f t="shared" ca="1" si="58"/>
        <v>0</v>
      </c>
      <c r="BV145" s="403">
        <f t="shared" ca="1" si="58"/>
        <v>0</v>
      </c>
      <c r="BW145" s="403">
        <f t="shared" ca="1" si="58"/>
        <v>0</v>
      </c>
      <c r="BX145" s="403">
        <f t="shared" ca="1" si="58"/>
        <v>0</v>
      </c>
      <c r="BY145" s="403">
        <f t="shared" ca="1" si="58"/>
        <v>0</v>
      </c>
      <c r="BZ145" s="403">
        <f t="shared" ca="1" si="58"/>
        <v>0</v>
      </c>
      <c r="CA145" s="403">
        <f t="shared" ca="1" si="59"/>
        <v>0</v>
      </c>
      <c r="CB145" s="403">
        <f t="shared" ca="1" si="59"/>
        <v>0</v>
      </c>
      <c r="CC145" s="403">
        <f t="shared" ca="1" si="59"/>
        <v>0</v>
      </c>
      <c r="CD145" s="403">
        <f t="shared" ca="1" si="59"/>
        <v>0</v>
      </c>
      <c r="CE145" s="403">
        <f t="shared" ca="1" si="59"/>
        <v>0</v>
      </c>
      <c r="CF145" s="403">
        <f t="shared" ca="1" si="59"/>
        <v>0</v>
      </c>
      <c r="CG145" s="403">
        <f t="shared" ca="1" si="59"/>
        <v>0</v>
      </c>
      <c r="CH145" s="403">
        <f t="shared" ca="1" si="59"/>
        <v>0</v>
      </c>
      <c r="CI145" s="403">
        <f t="shared" ca="1" si="59"/>
        <v>0</v>
      </c>
      <c r="CJ145" s="403">
        <f t="shared" ca="1" si="59"/>
        <v>0</v>
      </c>
      <c r="CK145" s="403">
        <f t="shared" ca="1" si="60"/>
        <v>0</v>
      </c>
      <c r="CL145" s="403">
        <f t="shared" ca="1" si="60"/>
        <v>0</v>
      </c>
      <c r="CM145" s="403">
        <f t="shared" ca="1" si="60"/>
        <v>0</v>
      </c>
      <c r="CN145" s="403">
        <f t="shared" ca="1" si="60"/>
        <v>0</v>
      </c>
    </row>
    <row r="146" spans="1:92" ht="15" customHeight="1" x14ac:dyDescent="0.2">
      <c r="A146" s="103">
        <v>52.75</v>
      </c>
      <c r="B146" s="104">
        <f>+M146*A146</f>
        <v>0</v>
      </c>
      <c r="C146" s="87"/>
      <c r="D146" s="207"/>
      <c r="E146" s="234"/>
      <c r="F146" s="368"/>
      <c r="G146" s="235"/>
      <c r="H146" s="211"/>
      <c r="I146" s="235"/>
      <c r="J146" s="318">
        <f t="shared" ca="1" si="56"/>
        <v>0</v>
      </c>
      <c r="K146" s="97"/>
      <c r="L146" s="91">
        <v>12</v>
      </c>
      <c r="M146" s="391">
        <f t="shared" si="57"/>
        <v>0</v>
      </c>
      <c r="N146" s="110"/>
      <c r="O146" s="94"/>
      <c r="P146" s="93"/>
      <c r="Q146" s="94"/>
      <c r="R146" s="93"/>
      <c r="S146" s="94"/>
      <c r="T146" s="94"/>
      <c r="U146" s="94"/>
      <c r="V146" s="93"/>
      <c r="W146" s="94"/>
      <c r="X146" s="94"/>
      <c r="Y146" s="94"/>
      <c r="Z146" s="94"/>
      <c r="AA146" s="94"/>
      <c r="AB146" s="94"/>
      <c r="AC146" s="94"/>
      <c r="AD146" s="94"/>
      <c r="AE146" s="94"/>
      <c r="AF146" s="94"/>
      <c r="AG146" s="94"/>
      <c r="AH146" s="94"/>
      <c r="AI146" s="94"/>
      <c r="AJ146" s="94"/>
      <c r="AK146" s="94"/>
      <c r="AL146" s="94"/>
      <c r="AM146" s="94"/>
      <c r="AN146" s="94"/>
      <c r="AO146" s="94"/>
      <c r="AP146" s="94"/>
      <c r="AQ146" s="94"/>
      <c r="AR146" s="94"/>
      <c r="AS146" s="94"/>
      <c r="AT146" s="94"/>
      <c r="AU146" s="94"/>
      <c r="AV146" s="94"/>
      <c r="AW146" s="94"/>
      <c r="AX146" s="94"/>
      <c r="AY146" s="94"/>
      <c r="AZ146" s="94"/>
      <c r="BA146" s="94"/>
      <c r="BB146" s="94"/>
      <c r="BC146" s="94"/>
      <c r="BD146" s="94"/>
      <c r="BE146" s="94"/>
      <c r="BF146" s="94"/>
      <c r="BG146" s="94"/>
      <c r="BH146" s="94"/>
      <c r="BI146" s="94"/>
      <c r="BJ146" s="94"/>
      <c r="BK146" s="94"/>
      <c r="BL146" s="94"/>
      <c r="BM146" s="94"/>
      <c r="BN146" s="94"/>
      <c r="BO146" s="94"/>
      <c r="BP146" s="470"/>
      <c r="BQ146" s="403">
        <f t="shared" ca="1" si="58"/>
        <v>0</v>
      </c>
      <c r="BR146" s="403">
        <f t="shared" ca="1" si="58"/>
        <v>0</v>
      </c>
      <c r="BS146" s="403">
        <f t="shared" ca="1" si="58"/>
        <v>0</v>
      </c>
      <c r="BT146" s="403">
        <f t="shared" ca="1" si="58"/>
        <v>0</v>
      </c>
      <c r="BU146" s="403">
        <f t="shared" ca="1" si="58"/>
        <v>0</v>
      </c>
      <c r="BV146" s="403">
        <f t="shared" ca="1" si="58"/>
        <v>0</v>
      </c>
      <c r="BW146" s="403">
        <f t="shared" ca="1" si="58"/>
        <v>0</v>
      </c>
      <c r="BX146" s="403">
        <f t="shared" ca="1" si="58"/>
        <v>0</v>
      </c>
      <c r="BY146" s="403">
        <f t="shared" ca="1" si="58"/>
        <v>0</v>
      </c>
      <c r="BZ146" s="403">
        <f t="shared" ca="1" si="58"/>
        <v>0</v>
      </c>
      <c r="CA146" s="403">
        <f t="shared" ca="1" si="59"/>
        <v>0</v>
      </c>
      <c r="CB146" s="403">
        <f t="shared" ca="1" si="59"/>
        <v>0</v>
      </c>
      <c r="CC146" s="403">
        <f t="shared" ca="1" si="59"/>
        <v>0</v>
      </c>
      <c r="CD146" s="403">
        <f t="shared" ca="1" si="59"/>
        <v>0</v>
      </c>
      <c r="CE146" s="403">
        <f t="shared" ca="1" si="59"/>
        <v>0</v>
      </c>
      <c r="CF146" s="403">
        <f t="shared" ca="1" si="59"/>
        <v>0</v>
      </c>
      <c r="CG146" s="403">
        <f t="shared" ca="1" si="59"/>
        <v>0</v>
      </c>
      <c r="CH146" s="403">
        <f t="shared" ca="1" si="59"/>
        <v>0</v>
      </c>
      <c r="CI146" s="403">
        <f t="shared" ca="1" si="59"/>
        <v>0</v>
      </c>
      <c r="CJ146" s="403">
        <f t="shared" ca="1" si="59"/>
        <v>0</v>
      </c>
      <c r="CK146" s="403">
        <f t="shared" ca="1" si="60"/>
        <v>0</v>
      </c>
      <c r="CL146" s="403">
        <f t="shared" ca="1" si="60"/>
        <v>0</v>
      </c>
      <c r="CM146" s="403">
        <f t="shared" ca="1" si="60"/>
        <v>0</v>
      </c>
      <c r="CN146" s="403">
        <f t="shared" ca="1" si="60"/>
        <v>0</v>
      </c>
    </row>
    <row r="147" spans="1:92" ht="15" customHeight="1" x14ac:dyDescent="0.2">
      <c r="A147" s="103">
        <v>46.51</v>
      </c>
      <c r="B147" s="104"/>
      <c r="C147" s="87"/>
      <c r="D147" s="207"/>
      <c r="E147" s="236"/>
      <c r="F147" s="369"/>
      <c r="G147" s="237"/>
      <c r="H147" s="211"/>
      <c r="I147" s="237"/>
      <c r="J147" s="318">
        <f t="shared" ca="1" si="56"/>
        <v>0</v>
      </c>
      <c r="K147" s="97"/>
      <c r="L147" s="91">
        <v>33</v>
      </c>
      <c r="M147" s="391">
        <f t="shared" si="57"/>
        <v>0</v>
      </c>
      <c r="N147" s="148"/>
      <c r="O147" s="94"/>
      <c r="P147" s="93"/>
      <c r="Q147" s="94"/>
      <c r="R147" s="93"/>
      <c r="S147" s="94">
        <v>48</v>
      </c>
      <c r="T147" s="94"/>
      <c r="U147" s="94"/>
      <c r="V147" s="93"/>
      <c r="W147" s="94">
        <v>-21</v>
      </c>
      <c r="X147" s="94"/>
      <c r="Y147" s="94"/>
      <c r="Z147" s="94"/>
      <c r="AA147" s="94"/>
      <c r="AB147" s="94"/>
      <c r="AC147" s="94"/>
      <c r="AD147" s="94">
        <v>-9</v>
      </c>
      <c r="AE147" s="94"/>
      <c r="AF147" s="94">
        <v>-21</v>
      </c>
      <c r="AG147" s="94"/>
      <c r="AH147" s="94"/>
      <c r="AI147" s="94"/>
      <c r="AJ147" s="94"/>
      <c r="AK147" s="94"/>
      <c r="AL147" s="94"/>
      <c r="AM147" s="94"/>
      <c r="AN147" s="94"/>
      <c r="AO147" s="94"/>
      <c r="AP147" s="94"/>
      <c r="AQ147" s="94"/>
      <c r="AR147" s="94"/>
      <c r="AS147" s="94"/>
      <c r="AT147" s="94"/>
      <c r="AU147" s="94"/>
      <c r="AV147" s="94"/>
      <c r="AW147" s="94"/>
      <c r="AX147" s="94"/>
      <c r="AY147" s="94"/>
      <c r="AZ147" s="94"/>
      <c r="BA147" s="94"/>
      <c r="BB147" s="94"/>
      <c r="BC147" s="94"/>
      <c r="BD147" s="94"/>
      <c r="BE147" s="94"/>
      <c r="BF147" s="94">
        <v>72</v>
      </c>
      <c r="BG147" s="94">
        <v>-21</v>
      </c>
      <c r="BH147" s="94">
        <v>-21</v>
      </c>
      <c r="BI147" s="94"/>
      <c r="BJ147" s="94"/>
      <c r="BK147" s="94">
        <v>-21</v>
      </c>
      <c r="BL147" s="94"/>
      <c r="BM147" s="94"/>
      <c r="BN147" s="94"/>
      <c r="BO147" s="94"/>
      <c r="BP147" s="470"/>
      <c r="BQ147" s="403">
        <f t="shared" ca="1" si="58"/>
        <v>0</v>
      </c>
      <c r="BR147" s="403">
        <f t="shared" ca="1" si="58"/>
        <v>0</v>
      </c>
      <c r="BS147" s="403">
        <f t="shared" ca="1" si="58"/>
        <v>0</v>
      </c>
      <c r="BT147" s="403">
        <f t="shared" ca="1" si="58"/>
        <v>0</v>
      </c>
      <c r="BU147" s="403">
        <f t="shared" ca="1" si="58"/>
        <v>0</v>
      </c>
      <c r="BV147" s="403">
        <f t="shared" ca="1" si="58"/>
        <v>0</v>
      </c>
      <c r="BW147" s="403">
        <f t="shared" ca="1" si="58"/>
        <v>0</v>
      </c>
      <c r="BX147" s="403">
        <f t="shared" ca="1" si="58"/>
        <v>0</v>
      </c>
      <c r="BY147" s="403">
        <f t="shared" ca="1" si="58"/>
        <v>0</v>
      </c>
      <c r="BZ147" s="403">
        <f t="shared" ca="1" si="58"/>
        <v>0</v>
      </c>
      <c r="CA147" s="403">
        <f t="shared" ca="1" si="59"/>
        <v>0</v>
      </c>
      <c r="CB147" s="403">
        <f t="shared" ca="1" si="59"/>
        <v>0</v>
      </c>
      <c r="CC147" s="403">
        <f t="shared" ca="1" si="59"/>
        <v>0</v>
      </c>
      <c r="CD147" s="403">
        <f t="shared" ca="1" si="59"/>
        <v>0</v>
      </c>
      <c r="CE147" s="403">
        <f t="shared" ca="1" si="59"/>
        <v>0</v>
      </c>
      <c r="CF147" s="403">
        <f t="shared" ca="1" si="59"/>
        <v>0</v>
      </c>
      <c r="CG147" s="403">
        <f t="shared" ca="1" si="59"/>
        <v>0</v>
      </c>
      <c r="CH147" s="403">
        <f t="shared" ca="1" si="59"/>
        <v>0</v>
      </c>
      <c r="CI147" s="403">
        <f t="shared" ca="1" si="59"/>
        <v>0</v>
      </c>
      <c r="CJ147" s="403">
        <f t="shared" ca="1" si="59"/>
        <v>0</v>
      </c>
      <c r="CK147" s="403">
        <f t="shared" ca="1" si="60"/>
        <v>0</v>
      </c>
      <c r="CL147" s="403">
        <f t="shared" ca="1" si="60"/>
        <v>0</v>
      </c>
      <c r="CM147" s="403">
        <f t="shared" ca="1" si="60"/>
        <v>0</v>
      </c>
      <c r="CN147" s="403">
        <f t="shared" ca="1" si="60"/>
        <v>0</v>
      </c>
    </row>
    <row r="148" spans="1:92" ht="15" customHeight="1" x14ac:dyDescent="0.2">
      <c r="A148" s="103">
        <v>48.23</v>
      </c>
      <c r="B148" s="104"/>
      <c r="C148" s="87"/>
      <c r="D148" s="207"/>
      <c r="E148" s="238"/>
      <c r="F148" s="370"/>
      <c r="G148" s="239"/>
      <c r="H148" s="211"/>
      <c r="I148" s="239"/>
      <c r="J148" s="318">
        <f t="shared" ca="1" si="56"/>
        <v>0</v>
      </c>
      <c r="K148" s="97"/>
      <c r="L148" s="91">
        <v>9</v>
      </c>
      <c r="M148" s="391">
        <f t="shared" si="57"/>
        <v>0</v>
      </c>
      <c r="N148" s="148"/>
      <c r="O148" s="94"/>
      <c r="P148" s="93"/>
      <c r="Q148" s="94"/>
      <c r="R148" s="93"/>
      <c r="S148" s="94"/>
      <c r="T148" s="94"/>
      <c r="U148" s="94"/>
      <c r="V148" s="93"/>
      <c r="W148" s="94">
        <v>-3</v>
      </c>
      <c r="X148" s="94"/>
      <c r="Y148" s="94"/>
      <c r="Z148" s="94"/>
      <c r="AA148" s="94"/>
      <c r="AB148" s="94"/>
      <c r="AC148" s="94"/>
      <c r="AD148" s="94"/>
      <c r="AE148" s="94"/>
      <c r="AF148" s="94">
        <v>-3</v>
      </c>
      <c r="AG148" s="94"/>
      <c r="AH148" s="94"/>
      <c r="AI148" s="94"/>
      <c r="AJ148" s="94"/>
      <c r="AK148" s="94"/>
      <c r="AL148" s="94"/>
      <c r="AM148" s="94"/>
      <c r="AN148" s="94"/>
      <c r="AO148" s="94"/>
      <c r="AP148" s="94"/>
      <c r="AQ148" s="94"/>
      <c r="AR148" s="94"/>
      <c r="AS148" s="94"/>
      <c r="AT148" s="94"/>
      <c r="AU148" s="94"/>
      <c r="AV148" s="94"/>
      <c r="AW148" s="94"/>
      <c r="AX148" s="94"/>
      <c r="AY148" s="94"/>
      <c r="AZ148" s="94"/>
      <c r="BA148" s="94"/>
      <c r="BB148" s="94"/>
      <c r="BC148" s="94"/>
      <c r="BD148" s="94"/>
      <c r="BE148" s="94"/>
      <c r="BF148" s="94">
        <v>15</v>
      </c>
      <c r="BG148" s="94">
        <v>-3</v>
      </c>
      <c r="BH148" s="94">
        <v>-3</v>
      </c>
      <c r="BI148" s="94"/>
      <c r="BJ148" s="94"/>
      <c r="BK148" s="94">
        <v>-3</v>
      </c>
      <c r="BL148" s="94"/>
      <c r="BM148" s="94"/>
      <c r="BN148" s="94"/>
      <c r="BO148" s="94"/>
      <c r="BP148" s="470"/>
      <c r="BQ148" s="403">
        <f t="shared" ca="1" si="58"/>
        <v>0</v>
      </c>
      <c r="BR148" s="403">
        <f t="shared" ca="1" si="58"/>
        <v>0</v>
      </c>
      <c r="BS148" s="403">
        <f t="shared" ca="1" si="58"/>
        <v>0</v>
      </c>
      <c r="BT148" s="403">
        <f t="shared" ca="1" si="58"/>
        <v>0</v>
      </c>
      <c r="BU148" s="403">
        <f t="shared" ca="1" si="58"/>
        <v>0</v>
      </c>
      <c r="BV148" s="403">
        <f t="shared" ca="1" si="58"/>
        <v>0</v>
      </c>
      <c r="BW148" s="403">
        <f t="shared" ca="1" si="58"/>
        <v>0</v>
      </c>
      <c r="BX148" s="403">
        <f t="shared" ca="1" si="58"/>
        <v>0</v>
      </c>
      <c r="BY148" s="403">
        <f t="shared" ca="1" si="58"/>
        <v>0</v>
      </c>
      <c r="BZ148" s="403">
        <f t="shared" ca="1" si="58"/>
        <v>0</v>
      </c>
      <c r="CA148" s="403">
        <f t="shared" ca="1" si="59"/>
        <v>0</v>
      </c>
      <c r="CB148" s="403">
        <f t="shared" ca="1" si="59"/>
        <v>0</v>
      </c>
      <c r="CC148" s="403">
        <f t="shared" ca="1" si="59"/>
        <v>0</v>
      </c>
      <c r="CD148" s="403">
        <f t="shared" ca="1" si="59"/>
        <v>0</v>
      </c>
      <c r="CE148" s="403">
        <f t="shared" ca="1" si="59"/>
        <v>0</v>
      </c>
      <c r="CF148" s="403">
        <f t="shared" ca="1" si="59"/>
        <v>0</v>
      </c>
      <c r="CG148" s="403">
        <f t="shared" ca="1" si="59"/>
        <v>0</v>
      </c>
      <c r="CH148" s="403">
        <f t="shared" ca="1" si="59"/>
        <v>0</v>
      </c>
      <c r="CI148" s="403">
        <f t="shared" ca="1" si="59"/>
        <v>0</v>
      </c>
      <c r="CJ148" s="403">
        <f t="shared" ca="1" si="59"/>
        <v>0</v>
      </c>
      <c r="CK148" s="403">
        <f t="shared" ca="1" si="60"/>
        <v>0</v>
      </c>
      <c r="CL148" s="403">
        <f t="shared" ca="1" si="60"/>
        <v>0</v>
      </c>
      <c r="CM148" s="403">
        <f t="shared" ca="1" si="60"/>
        <v>0</v>
      </c>
      <c r="CN148" s="403">
        <f t="shared" ca="1" si="60"/>
        <v>0</v>
      </c>
    </row>
    <row r="149" spans="1:92" ht="15" customHeight="1" x14ac:dyDescent="0.2">
      <c r="A149" s="103">
        <v>37.44</v>
      </c>
      <c r="B149" s="104">
        <f>+M149*A149</f>
        <v>0</v>
      </c>
      <c r="C149" s="87" t="s">
        <v>10</v>
      </c>
      <c r="D149" s="207"/>
      <c r="E149" s="240"/>
      <c r="F149" s="371"/>
      <c r="G149" s="199"/>
      <c r="H149" s="211"/>
      <c r="I149" s="199"/>
      <c r="J149" s="318">
        <f t="shared" ca="1" si="56"/>
        <v>0</v>
      </c>
      <c r="K149" s="97"/>
      <c r="L149" s="91">
        <v>30</v>
      </c>
      <c r="M149" s="391">
        <f t="shared" si="57"/>
        <v>0</v>
      </c>
      <c r="N149" s="110"/>
      <c r="O149" s="94"/>
      <c r="P149" s="93"/>
      <c r="Q149" s="94"/>
      <c r="R149" s="93"/>
      <c r="S149" s="94"/>
      <c r="T149" s="94"/>
      <c r="U149" s="94"/>
      <c r="V149" s="93"/>
      <c r="W149" s="94"/>
      <c r="X149" s="94"/>
      <c r="Y149" s="94"/>
      <c r="Z149" s="94"/>
      <c r="AA149" s="94"/>
      <c r="AB149" s="94"/>
      <c r="AC149" s="94"/>
      <c r="AD149" s="94"/>
      <c r="AE149" s="94"/>
      <c r="AF149" s="94"/>
      <c r="AG149" s="94"/>
      <c r="AH149" s="94"/>
      <c r="AI149" s="94"/>
      <c r="AJ149" s="94"/>
      <c r="AK149" s="94"/>
      <c r="AL149" s="94"/>
      <c r="AM149" s="94"/>
      <c r="AN149" s="94"/>
      <c r="AO149" s="94"/>
      <c r="AP149" s="94"/>
      <c r="AQ149" s="94"/>
      <c r="AR149" s="94"/>
      <c r="AS149" s="94"/>
      <c r="AT149" s="94"/>
      <c r="AU149" s="94"/>
      <c r="AV149" s="94"/>
      <c r="AW149" s="94"/>
      <c r="AX149" s="94"/>
      <c r="AY149" s="94"/>
      <c r="AZ149" s="94"/>
      <c r="BA149" s="94"/>
      <c r="BB149" s="94"/>
      <c r="BC149" s="94"/>
      <c r="BD149" s="94"/>
      <c r="BE149" s="94"/>
      <c r="BF149" s="94"/>
      <c r="BG149" s="94"/>
      <c r="BH149" s="94"/>
      <c r="BI149" s="94"/>
      <c r="BJ149" s="94"/>
      <c r="BK149" s="94"/>
      <c r="BL149" s="94"/>
      <c r="BM149" s="94"/>
      <c r="BN149" s="94"/>
      <c r="BO149" s="94"/>
      <c r="BP149" s="470"/>
      <c r="BQ149" s="403">
        <f t="shared" ca="1" si="58"/>
        <v>0</v>
      </c>
      <c r="BR149" s="403">
        <f t="shared" ca="1" si="58"/>
        <v>0</v>
      </c>
      <c r="BS149" s="403">
        <f t="shared" ca="1" si="58"/>
        <v>0</v>
      </c>
      <c r="BT149" s="403">
        <f t="shared" ca="1" si="58"/>
        <v>0</v>
      </c>
      <c r="BU149" s="403">
        <f t="shared" ca="1" si="58"/>
        <v>0</v>
      </c>
      <c r="BV149" s="403">
        <f t="shared" ca="1" si="58"/>
        <v>0</v>
      </c>
      <c r="BW149" s="403">
        <f t="shared" ca="1" si="58"/>
        <v>0</v>
      </c>
      <c r="BX149" s="403">
        <f t="shared" ca="1" si="58"/>
        <v>0</v>
      </c>
      <c r="BY149" s="403">
        <f t="shared" ca="1" si="58"/>
        <v>0</v>
      </c>
      <c r="BZ149" s="403">
        <f t="shared" ca="1" si="58"/>
        <v>0</v>
      </c>
      <c r="CA149" s="403">
        <f t="shared" ca="1" si="59"/>
        <v>0</v>
      </c>
      <c r="CB149" s="403">
        <f t="shared" ca="1" si="59"/>
        <v>0</v>
      </c>
      <c r="CC149" s="403">
        <f t="shared" ca="1" si="59"/>
        <v>0</v>
      </c>
      <c r="CD149" s="403">
        <f t="shared" ca="1" si="59"/>
        <v>0</v>
      </c>
      <c r="CE149" s="403">
        <f t="shared" ca="1" si="59"/>
        <v>0</v>
      </c>
      <c r="CF149" s="403">
        <f t="shared" ca="1" si="59"/>
        <v>0</v>
      </c>
      <c r="CG149" s="403">
        <f t="shared" ca="1" si="59"/>
        <v>0</v>
      </c>
      <c r="CH149" s="403">
        <f t="shared" ca="1" si="59"/>
        <v>0</v>
      </c>
      <c r="CI149" s="403">
        <f t="shared" ca="1" si="59"/>
        <v>0</v>
      </c>
      <c r="CJ149" s="403">
        <f t="shared" ca="1" si="59"/>
        <v>0</v>
      </c>
      <c r="CK149" s="403">
        <f t="shared" ca="1" si="60"/>
        <v>0</v>
      </c>
      <c r="CL149" s="403">
        <f t="shared" ca="1" si="60"/>
        <v>0</v>
      </c>
      <c r="CM149" s="403">
        <f t="shared" ca="1" si="60"/>
        <v>0</v>
      </c>
      <c r="CN149" s="403">
        <f t="shared" ca="1" si="60"/>
        <v>0</v>
      </c>
    </row>
    <row r="150" spans="1:92" ht="15" customHeight="1" x14ac:dyDescent="0.2">
      <c r="A150" s="103">
        <v>37.44</v>
      </c>
      <c r="B150" s="104"/>
      <c r="C150" s="87"/>
      <c r="D150" s="207"/>
      <c r="E150" s="240"/>
      <c r="F150" s="371"/>
      <c r="G150" s="199"/>
      <c r="H150" s="211"/>
      <c r="I150" s="199"/>
      <c r="J150" s="318">
        <f t="shared" ca="1" si="56"/>
        <v>0</v>
      </c>
      <c r="K150" s="97"/>
      <c r="L150" s="91">
        <v>75</v>
      </c>
      <c r="M150" s="391">
        <f t="shared" si="57"/>
        <v>0</v>
      </c>
      <c r="N150" s="110"/>
      <c r="O150" s="94"/>
      <c r="P150" s="93"/>
      <c r="Q150" s="94"/>
      <c r="R150" s="93"/>
      <c r="S150" s="94"/>
      <c r="T150" s="94"/>
      <c r="U150" s="94"/>
      <c r="V150" s="93"/>
      <c r="W150" s="94"/>
      <c r="X150" s="94"/>
      <c r="Y150" s="94"/>
      <c r="Z150" s="94"/>
      <c r="AA150" s="94"/>
      <c r="AB150" s="94"/>
      <c r="AC150" s="94"/>
      <c r="AD150" s="94"/>
      <c r="AE150" s="94"/>
      <c r="AF150" s="94"/>
      <c r="AG150" s="94"/>
      <c r="AH150" s="94"/>
      <c r="AI150" s="94"/>
      <c r="AJ150" s="94"/>
      <c r="AK150" s="94"/>
      <c r="AL150" s="94"/>
      <c r="AM150" s="94"/>
      <c r="AN150" s="94"/>
      <c r="AO150" s="94"/>
      <c r="AP150" s="94"/>
      <c r="AQ150" s="94"/>
      <c r="AR150" s="94"/>
      <c r="AS150" s="94"/>
      <c r="AT150" s="94"/>
      <c r="AU150" s="94"/>
      <c r="AV150" s="94"/>
      <c r="AW150" s="94"/>
      <c r="AX150" s="94"/>
      <c r="AY150" s="94"/>
      <c r="AZ150" s="94"/>
      <c r="BA150" s="94"/>
      <c r="BB150" s="94"/>
      <c r="BC150" s="94"/>
      <c r="BD150" s="94"/>
      <c r="BE150" s="94"/>
      <c r="BF150" s="94"/>
      <c r="BG150" s="94"/>
      <c r="BH150" s="94"/>
      <c r="BI150" s="94"/>
      <c r="BJ150" s="94"/>
      <c r="BK150" s="94"/>
      <c r="BL150" s="94"/>
      <c r="BM150" s="94"/>
      <c r="BN150" s="94"/>
      <c r="BO150" s="94"/>
      <c r="BP150" s="470"/>
      <c r="BQ150" s="403">
        <f t="shared" ca="1" si="58"/>
        <v>0</v>
      </c>
      <c r="BR150" s="403">
        <f t="shared" ca="1" si="58"/>
        <v>0</v>
      </c>
      <c r="BS150" s="403">
        <f t="shared" ca="1" si="58"/>
        <v>0</v>
      </c>
      <c r="BT150" s="403">
        <f t="shared" ca="1" si="58"/>
        <v>0</v>
      </c>
      <c r="BU150" s="403">
        <f t="shared" ca="1" si="58"/>
        <v>0</v>
      </c>
      <c r="BV150" s="403">
        <f t="shared" ca="1" si="58"/>
        <v>0</v>
      </c>
      <c r="BW150" s="403">
        <f t="shared" ca="1" si="58"/>
        <v>0</v>
      </c>
      <c r="BX150" s="403">
        <f t="shared" ca="1" si="58"/>
        <v>0</v>
      </c>
      <c r="BY150" s="403">
        <f t="shared" ca="1" si="58"/>
        <v>0</v>
      </c>
      <c r="BZ150" s="403">
        <f t="shared" ca="1" si="58"/>
        <v>0</v>
      </c>
      <c r="CA150" s="403">
        <f t="shared" ca="1" si="59"/>
        <v>0</v>
      </c>
      <c r="CB150" s="403">
        <f t="shared" ca="1" si="59"/>
        <v>0</v>
      </c>
      <c r="CC150" s="403">
        <f t="shared" ca="1" si="59"/>
        <v>0</v>
      </c>
      <c r="CD150" s="403">
        <f t="shared" ca="1" si="59"/>
        <v>0</v>
      </c>
      <c r="CE150" s="403">
        <f t="shared" ca="1" si="59"/>
        <v>0</v>
      </c>
      <c r="CF150" s="403">
        <f t="shared" ca="1" si="59"/>
        <v>0</v>
      </c>
      <c r="CG150" s="403">
        <f t="shared" ca="1" si="59"/>
        <v>0</v>
      </c>
      <c r="CH150" s="403">
        <f t="shared" ca="1" si="59"/>
        <v>0</v>
      </c>
      <c r="CI150" s="403">
        <f t="shared" ca="1" si="59"/>
        <v>0</v>
      </c>
      <c r="CJ150" s="403">
        <f t="shared" ca="1" si="59"/>
        <v>0</v>
      </c>
      <c r="CK150" s="403">
        <f t="shared" ca="1" si="60"/>
        <v>0</v>
      </c>
      <c r="CL150" s="403">
        <f t="shared" ca="1" si="60"/>
        <v>0</v>
      </c>
      <c r="CM150" s="403">
        <f t="shared" ca="1" si="60"/>
        <v>0</v>
      </c>
      <c r="CN150" s="403">
        <f t="shared" ca="1" si="60"/>
        <v>0</v>
      </c>
    </row>
    <row r="151" spans="1:92" ht="15" customHeight="1" x14ac:dyDescent="0.2">
      <c r="A151" s="103"/>
      <c r="B151" s="104"/>
      <c r="C151" s="87"/>
      <c r="D151" s="207"/>
      <c r="E151" s="241"/>
      <c r="F151" s="372"/>
      <c r="G151" s="242"/>
      <c r="H151" s="211"/>
      <c r="I151" s="242"/>
      <c r="J151" s="318">
        <f t="shared" ca="1" si="56"/>
        <v>72</v>
      </c>
      <c r="K151" s="97"/>
      <c r="L151" s="91">
        <v>15</v>
      </c>
      <c r="M151" s="391">
        <f t="shared" si="57"/>
        <v>0</v>
      </c>
      <c r="N151" s="110"/>
      <c r="O151" s="94"/>
      <c r="P151" s="93"/>
      <c r="Q151" s="94"/>
      <c r="R151" s="93"/>
      <c r="S151" s="94"/>
      <c r="T151" s="94"/>
      <c r="U151" s="94"/>
      <c r="V151" s="93"/>
      <c r="W151" s="94"/>
      <c r="X151" s="94"/>
      <c r="Y151" s="94"/>
      <c r="Z151" s="94"/>
      <c r="AA151" s="94"/>
      <c r="AB151" s="94"/>
      <c r="AC151" s="94"/>
      <c r="AD151" s="94"/>
      <c r="AE151" s="94"/>
      <c r="AF151" s="94"/>
      <c r="AG151" s="94"/>
      <c r="AH151" s="94"/>
      <c r="AI151" s="94"/>
      <c r="AJ151" s="94"/>
      <c r="AK151" s="94"/>
      <c r="AL151" s="94"/>
      <c r="AM151" s="94" t="s">
        <v>130</v>
      </c>
      <c r="AN151" s="94">
        <v>30</v>
      </c>
      <c r="AO151" s="94"/>
      <c r="AP151" s="94">
        <v>-15</v>
      </c>
      <c r="AQ151" s="94"/>
      <c r="AR151" s="94">
        <v>-3</v>
      </c>
      <c r="AS151" s="94"/>
      <c r="AT151" s="94">
        <v>-3</v>
      </c>
      <c r="AU151" s="94"/>
      <c r="AV151" s="94"/>
      <c r="AW151" s="94"/>
      <c r="AX151" s="94"/>
      <c r="AY151" s="94"/>
      <c r="AZ151" s="94"/>
      <c r="BA151" s="94"/>
      <c r="BB151" s="94"/>
      <c r="BC151" s="94">
        <v>75</v>
      </c>
      <c r="BD151" s="94">
        <v>-15</v>
      </c>
      <c r="BE151" s="94"/>
      <c r="BF151" s="94"/>
      <c r="BG151" s="94"/>
      <c r="BH151" s="94"/>
      <c r="BI151" s="94">
        <v>-15</v>
      </c>
      <c r="BJ151" s="94">
        <v>-15</v>
      </c>
      <c r="BK151" s="94"/>
      <c r="BL151" s="94"/>
      <c r="BM151" s="94">
        <v>-15</v>
      </c>
      <c r="BN151" s="94"/>
      <c r="BO151" s="94"/>
      <c r="BP151" s="470"/>
      <c r="BQ151" s="403">
        <f t="shared" ca="1" si="58"/>
        <v>0</v>
      </c>
      <c r="BR151" s="403">
        <f t="shared" ca="1" si="58"/>
        <v>0</v>
      </c>
      <c r="BS151" s="403">
        <f t="shared" ca="1" si="58"/>
        <v>0</v>
      </c>
      <c r="BT151" s="403">
        <f t="shared" ca="1" si="58"/>
        <v>0</v>
      </c>
      <c r="BU151" s="403">
        <f t="shared" ca="1" si="58"/>
        <v>0</v>
      </c>
      <c r="BV151" s="403">
        <f t="shared" ca="1" si="58"/>
        <v>0</v>
      </c>
      <c r="BW151" s="403">
        <f t="shared" ca="1" si="58"/>
        <v>0</v>
      </c>
      <c r="BX151" s="403">
        <f t="shared" ca="1" si="58"/>
        <v>0</v>
      </c>
      <c r="BY151" s="403">
        <f t="shared" ca="1" si="58"/>
        <v>0</v>
      </c>
      <c r="BZ151" s="403">
        <f t="shared" ca="1" si="58"/>
        <v>0</v>
      </c>
      <c r="CA151" s="403">
        <f t="shared" ca="1" si="59"/>
        <v>0</v>
      </c>
      <c r="CB151" s="403">
        <f t="shared" ca="1" si="59"/>
        <v>0</v>
      </c>
      <c r="CC151" s="403">
        <f t="shared" ca="1" si="59"/>
        <v>0</v>
      </c>
      <c r="CD151" s="403">
        <f t="shared" ca="1" si="59"/>
        <v>0</v>
      </c>
      <c r="CE151" s="403">
        <f t="shared" ca="1" si="59"/>
        <v>0</v>
      </c>
      <c r="CF151" s="403">
        <f t="shared" ca="1" si="59"/>
        <v>0</v>
      </c>
      <c r="CG151" s="403">
        <f t="shared" ca="1" si="59"/>
        <v>0</v>
      </c>
      <c r="CH151" s="403">
        <f t="shared" ca="1" si="59"/>
        <v>0</v>
      </c>
      <c r="CI151" s="403">
        <f t="shared" ca="1" si="59"/>
        <v>0</v>
      </c>
      <c r="CJ151" s="403">
        <f t="shared" ca="1" si="59"/>
        <v>0</v>
      </c>
      <c r="CK151" s="403">
        <f t="shared" ca="1" si="60"/>
        <v>0</v>
      </c>
      <c r="CL151" s="403">
        <f t="shared" ca="1" si="60"/>
        <v>0</v>
      </c>
      <c r="CM151" s="403">
        <f t="shared" ca="1" si="60"/>
        <v>0</v>
      </c>
      <c r="CN151" s="403">
        <f t="shared" ca="1" si="60"/>
        <v>0</v>
      </c>
    </row>
    <row r="152" spans="1:92" ht="15" customHeight="1" x14ac:dyDescent="0.2">
      <c r="A152" s="103">
        <v>59.99</v>
      </c>
      <c r="B152" s="104">
        <f t="shared" ref="B152:B166" si="61">+M152*A152</f>
        <v>0</v>
      </c>
      <c r="C152" s="87" t="s">
        <v>10</v>
      </c>
      <c r="D152" s="207"/>
      <c r="E152" s="243"/>
      <c r="F152" s="373"/>
      <c r="G152" s="244"/>
      <c r="H152" s="211"/>
      <c r="I152" s="244"/>
      <c r="J152" s="318">
        <f t="shared" ca="1" si="56"/>
        <v>0</v>
      </c>
      <c r="K152" s="97"/>
      <c r="L152" s="91">
        <v>12</v>
      </c>
      <c r="M152" s="391">
        <f t="shared" si="57"/>
        <v>0</v>
      </c>
      <c r="N152" s="110"/>
      <c r="O152" s="94"/>
      <c r="P152" s="93"/>
      <c r="Q152" s="94"/>
      <c r="R152" s="93"/>
      <c r="S152" s="94"/>
      <c r="T152" s="94"/>
      <c r="U152" s="94"/>
      <c r="V152" s="93"/>
      <c r="W152" s="94"/>
      <c r="X152" s="94"/>
      <c r="Y152" s="94"/>
      <c r="Z152" s="94"/>
      <c r="AA152" s="94"/>
      <c r="AB152" s="94"/>
      <c r="AC152" s="94"/>
      <c r="AD152" s="94"/>
      <c r="AE152" s="94"/>
      <c r="AF152" s="94"/>
      <c r="AG152" s="94"/>
      <c r="AH152" s="94"/>
      <c r="AI152" s="94"/>
      <c r="AJ152" s="94"/>
      <c r="AK152" s="94"/>
      <c r="AL152" s="94"/>
      <c r="AM152" s="94"/>
      <c r="AN152" s="94"/>
      <c r="AO152" s="94"/>
      <c r="AP152" s="94"/>
      <c r="AQ152" s="94"/>
      <c r="AR152" s="94"/>
      <c r="AS152" s="94"/>
      <c r="AT152" s="94"/>
      <c r="AU152" s="94"/>
      <c r="AV152" s="94"/>
      <c r="AW152" s="94"/>
      <c r="AX152" s="94"/>
      <c r="AY152" s="94"/>
      <c r="AZ152" s="94"/>
      <c r="BA152" s="94"/>
      <c r="BB152" s="94"/>
      <c r="BC152" s="94"/>
      <c r="BD152" s="94"/>
      <c r="BE152" s="94"/>
      <c r="BF152" s="94"/>
      <c r="BG152" s="94"/>
      <c r="BH152" s="94"/>
      <c r="BI152" s="94"/>
      <c r="BJ152" s="94"/>
      <c r="BK152" s="94"/>
      <c r="BL152" s="94"/>
      <c r="BM152" s="94"/>
      <c r="BN152" s="94"/>
      <c r="BO152" s="94"/>
      <c r="BP152" s="470"/>
      <c r="BQ152" s="403">
        <f t="shared" ca="1" si="58"/>
        <v>0</v>
      </c>
      <c r="BR152" s="403">
        <f t="shared" ca="1" si="58"/>
        <v>0</v>
      </c>
      <c r="BS152" s="403">
        <f t="shared" ca="1" si="58"/>
        <v>0</v>
      </c>
      <c r="BT152" s="403">
        <f t="shared" ca="1" si="58"/>
        <v>0</v>
      </c>
      <c r="BU152" s="403">
        <f t="shared" ca="1" si="58"/>
        <v>0</v>
      </c>
      <c r="BV152" s="403">
        <f t="shared" ca="1" si="58"/>
        <v>0</v>
      </c>
      <c r="BW152" s="403">
        <f t="shared" ca="1" si="58"/>
        <v>0</v>
      </c>
      <c r="BX152" s="403">
        <f t="shared" ca="1" si="58"/>
        <v>0</v>
      </c>
      <c r="BY152" s="403">
        <f t="shared" ca="1" si="58"/>
        <v>0</v>
      </c>
      <c r="BZ152" s="403">
        <f t="shared" ca="1" si="58"/>
        <v>0</v>
      </c>
      <c r="CA152" s="403">
        <f t="shared" ca="1" si="59"/>
        <v>0</v>
      </c>
      <c r="CB152" s="403">
        <f t="shared" ca="1" si="59"/>
        <v>0</v>
      </c>
      <c r="CC152" s="403">
        <f t="shared" ca="1" si="59"/>
        <v>0</v>
      </c>
      <c r="CD152" s="403">
        <f t="shared" ca="1" si="59"/>
        <v>0</v>
      </c>
      <c r="CE152" s="403">
        <f t="shared" ca="1" si="59"/>
        <v>0</v>
      </c>
      <c r="CF152" s="403">
        <f t="shared" ca="1" si="59"/>
        <v>0</v>
      </c>
      <c r="CG152" s="403">
        <f t="shared" ca="1" si="59"/>
        <v>0</v>
      </c>
      <c r="CH152" s="403">
        <f t="shared" ca="1" si="59"/>
        <v>0</v>
      </c>
      <c r="CI152" s="403">
        <f t="shared" ca="1" si="59"/>
        <v>0</v>
      </c>
      <c r="CJ152" s="403">
        <f t="shared" ca="1" si="59"/>
        <v>0</v>
      </c>
      <c r="CK152" s="403">
        <f t="shared" ca="1" si="60"/>
        <v>0</v>
      </c>
      <c r="CL152" s="403">
        <f t="shared" ca="1" si="60"/>
        <v>0</v>
      </c>
      <c r="CM152" s="403">
        <f t="shared" ca="1" si="60"/>
        <v>0</v>
      </c>
      <c r="CN152" s="403">
        <f t="shared" ca="1" si="60"/>
        <v>0</v>
      </c>
    </row>
    <row r="153" spans="1:92" ht="15" customHeight="1" x14ac:dyDescent="0.2">
      <c r="A153" s="103">
        <v>36</v>
      </c>
      <c r="B153" s="104">
        <f t="shared" si="61"/>
        <v>0</v>
      </c>
      <c r="C153" s="87" t="s">
        <v>10</v>
      </c>
      <c r="D153" s="207"/>
      <c r="E153" s="245"/>
      <c r="F153" s="374"/>
      <c r="G153" s="203"/>
      <c r="H153" s="211"/>
      <c r="I153" s="203"/>
      <c r="J153" s="318">
        <f t="shared" ca="1" si="56"/>
        <v>0</v>
      </c>
      <c r="K153" s="97"/>
      <c r="L153" s="91">
        <v>15</v>
      </c>
      <c r="M153" s="391">
        <f t="shared" si="57"/>
        <v>0</v>
      </c>
      <c r="N153" s="110"/>
      <c r="O153" s="94"/>
      <c r="P153" s="93"/>
      <c r="Q153" s="94"/>
      <c r="R153" s="93"/>
      <c r="S153" s="94"/>
      <c r="T153" s="94"/>
      <c r="U153" s="94"/>
      <c r="V153" s="93"/>
      <c r="W153" s="94"/>
      <c r="X153" s="94"/>
      <c r="Y153" s="94"/>
      <c r="Z153" s="94"/>
      <c r="AA153" s="94"/>
      <c r="AB153" s="94"/>
      <c r="AC153" s="94"/>
      <c r="AD153" s="94"/>
      <c r="AE153" s="94"/>
      <c r="AF153" s="94"/>
      <c r="AG153" s="94"/>
      <c r="AH153" s="94"/>
      <c r="AI153" s="94"/>
      <c r="AJ153" s="94"/>
      <c r="AK153" s="94"/>
      <c r="AL153" s="94"/>
      <c r="AM153" s="94"/>
      <c r="AN153" s="94"/>
      <c r="AO153" s="94"/>
      <c r="AP153" s="94"/>
      <c r="AQ153" s="94"/>
      <c r="AR153" s="94"/>
      <c r="AS153" s="94"/>
      <c r="AT153" s="94"/>
      <c r="AU153" s="94"/>
      <c r="AV153" s="94"/>
      <c r="AW153" s="94"/>
      <c r="AX153" s="94"/>
      <c r="AY153" s="94"/>
      <c r="AZ153" s="94"/>
      <c r="BA153" s="94"/>
      <c r="BB153" s="94"/>
      <c r="BC153" s="94"/>
      <c r="BD153" s="94"/>
      <c r="BE153" s="94"/>
      <c r="BF153" s="94"/>
      <c r="BG153" s="94"/>
      <c r="BH153" s="94"/>
      <c r="BI153" s="94"/>
      <c r="BJ153" s="94"/>
      <c r="BK153" s="94"/>
      <c r="BL153" s="94"/>
      <c r="BM153" s="94"/>
      <c r="BN153" s="94"/>
      <c r="BO153" s="94"/>
      <c r="BP153" s="470"/>
      <c r="BQ153" s="403">
        <f t="shared" ca="1" si="58"/>
        <v>0</v>
      </c>
      <c r="BR153" s="403">
        <f t="shared" ca="1" si="58"/>
        <v>0</v>
      </c>
      <c r="BS153" s="403">
        <f t="shared" ca="1" si="58"/>
        <v>0</v>
      </c>
      <c r="BT153" s="403">
        <f t="shared" ca="1" si="58"/>
        <v>0</v>
      </c>
      <c r="BU153" s="403">
        <f t="shared" ca="1" si="58"/>
        <v>0</v>
      </c>
      <c r="BV153" s="403">
        <f t="shared" ca="1" si="58"/>
        <v>0</v>
      </c>
      <c r="BW153" s="403">
        <f t="shared" ca="1" si="58"/>
        <v>0</v>
      </c>
      <c r="BX153" s="403">
        <f t="shared" ca="1" si="58"/>
        <v>0</v>
      </c>
      <c r="BY153" s="403">
        <f t="shared" ca="1" si="58"/>
        <v>0</v>
      </c>
      <c r="BZ153" s="403">
        <f t="shared" ca="1" si="58"/>
        <v>0</v>
      </c>
      <c r="CA153" s="403">
        <f t="shared" ca="1" si="59"/>
        <v>0</v>
      </c>
      <c r="CB153" s="403">
        <f t="shared" ca="1" si="59"/>
        <v>0</v>
      </c>
      <c r="CC153" s="403">
        <f t="shared" ca="1" si="59"/>
        <v>0</v>
      </c>
      <c r="CD153" s="403">
        <f t="shared" ca="1" si="59"/>
        <v>0</v>
      </c>
      <c r="CE153" s="403">
        <f t="shared" ca="1" si="59"/>
        <v>0</v>
      </c>
      <c r="CF153" s="403">
        <f t="shared" ca="1" si="59"/>
        <v>0</v>
      </c>
      <c r="CG153" s="403">
        <f t="shared" ca="1" si="59"/>
        <v>0</v>
      </c>
      <c r="CH153" s="403">
        <f t="shared" ca="1" si="59"/>
        <v>0</v>
      </c>
      <c r="CI153" s="403">
        <f t="shared" ca="1" si="59"/>
        <v>0</v>
      </c>
      <c r="CJ153" s="403">
        <f t="shared" ca="1" si="59"/>
        <v>0</v>
      </c>
      <c r="CK153" s="403">
        <f t="shared" ca="1" si="60"/>
        <v>0</v>
      </c>
      <c r="CL153" s="403">
        <f t="shared" ca="1" si="60"/>
        <v>0</v>
      </c>
      <c r="CM153" s="403">
        <f t="shared" ca="1" si="60"/>
        <v>0</v>
      </c>
      <c r="CN153" s="403">
        <f t="shared" ca="1" si="60"/>
        <v>0</v>
      </c>
    </row>
    <row r="154" spans="1:92" ht="15" customHeight="1" x14ac:dyDescent="0.2">
      <c r="A154" s="103">
        <v>36</v>
      </c>
      <c r="B154" s="104">
        <f t="shared" si="61"/>
        <v>0</v>
      </c>
      <c r="C154" s="87" t="s">
        <v>10</v>
      </c>
      <c r="D154" s="207"/>
      <c r="E154" s="245"/>
      <c r="F154" s="374"/>
      <c r="G154" s="203"/>
      <c r="H154" s="211"/>
      <c r="I154" s="203"/>
      <c r="J154" s="318">
        <f t="shared" ca="1" si="56"/>
        <v>0</v>
      </c>
      <c r="K154" s="97"/>
      <c r="L154" s="91">
        <v>12</v>
      </c>
      <c r="M154" s="391">
        <f t="shared" si="57"/>
        <v>0</v>
      </c>
      <c r="N154" s="110"/>
      <c r="O154" s="94"/>
      <c r="P154" s="93"/>
      <c r="Q154" s="94"/>
      <c r="R154" s="93"/>
      <c r="S154" s="94"/>
      <c r="T154" s="94"/>
      <c r="U154" s="94"/>
      <c r="V154" s="93"/>
      <c r="W154" s="94"/>
      <c r="X154" s="94"/>
      <c r="Y154" s="94"/>
      <c r="Z154" s="94"/>
      <c r="AA154" s="94"/>
      <c r="AB154" s="94"/>
      <c r="AC154" s="94"/>
      <c r="AD154" s="94"/>
      <c r="AE154" s="94"/>
      <c r="AF154" s="94"/>
      <c r="AG154" s="94"/>
      <c r="AH154" s="94"/>
      <c r="AI154" s="94"/>
      <c r="AJ154" s="94"/>
      <c r="AK154" s="94"/>
      <c r="AL154" s="94"/>
      <c r="AM154" s="94"/>
      <c r="AN154" s="94"/>
      <c r="AO154" s="94"/>
      <c r="AP154" s="94"/>
      <c r="AQ154" s="94"/>
      <c r="AR154" s="94"/>
      <c r="AS154" s="94"/>
      <c r="AT154" s="94"/>
      <c r="AU154" s="94"/>
      <c r="AV154" s="94"/>
      <c r="AW154" s="94"/>
      <c r="AX154" s="94"/>
      <c r="AY154" s="94"/>
      <c r="AZ154" s="94"/>
      <c r="BA154" s="94"/>
      <c r="BB154" s="94"/>
      <c r="BC154" s="94"/>
      <c r="BD154" s="94"/>
      <c r="BE154" s="94"/>
      <c r="BF154" s="94"/>
      <c r="BG154" s="94"/>
      <c r="BH154" s="94"/>
      <c r="BI154" s="94"/>
      <c r="BJ154" s="94"/>
      <c r="BK154" s="94"/>
      <c r="BL154" s="94"/>
      <c r="BM154" s="94"/>
      <c r="BN154" s="94"/>
      <c r="BO154" s="94"/>
      <c r="BP154" s="470"/>
      <c r="BQ154" s="403">
        <f t="shared" ref="BQ154:BZ163" ca="1" si="62">-1*SUMIFS(stock_bruts_qte,stock_bruts_ref,$E154,stock_bruts_date,BQ$10)</f>
        <v>0</v>
      </c>
      <c r="BR154" s="403">
        <f t="shared" ca="1" si="62"/>
        <v>0</v>
      </c>
      <c r="BS154" s="403">
        <f t="shared" ca="1" si="62"/>
        <v>0</v>
      </c>
      <c r="BT154" s="403">
        <f t="shared" ca="1" si="62"/>
        <v>0</v>
      </c>
      <c r="BU154" s="403">
        <f t="shared" ca="1" si="62"/>
        <v>0</v>
      </c>
      <c r="BV154" s="403">
        <f t="shared" ca="1" si="62"/>
        <v>0</v>
      </c>
      <c r="BW154" s="403">
        <f t="shared" ca="1" si="62"/>
        <v>0</v>
      </c>
      <c r="BX154" s="403">
        <f t="shared" ca="1" si="62"/>
        <v>0</v>
      </c>
      <c r="BY154" s="403">
        <f t="shared" ca="1" si="62"/>
        <v>0</v>
      </c>
      <c r="BZ154" s="403">
        <f t="shared" ca="1" si="62"/>
        <v>0</v>
      </c>
      <c r="CA154" s="403">
        <f t="shared" ref="CA154:CJ163" ca="1" si="63">-1*SUMIFS(stock_bruts_qte,stock_bruts_ref,$E154,stock_bruts_date,CA$10)</f>
        <v>0</v>
      </c>
      <c r="CB154" s="403">
        <f t="shared" ca="1" si="63"/>
        <v>0</v>
      </c>
      <c r="CC154" s="403">
        <f t="shared" ca="1" si="63"/>
        <v>0</v>
      </c>
      <c r="CD154" s="403">
        <f t="shared" ca="1" si="63"/>
        <v>0</v>
      </c>
      <c r="CE154" s="403">
        <f t="shared" ca="1" si="63"/>
        <v>0</v>
      </c>
      <c r="CF154" s="403">
        <f t="shared" ca="1" si="63"/>
        <v>0</v>
      </c>
      <c r="CG154" s="403">
        <f t="shared" ca="1" si="63"/>
        <v>0</v>
      </c>
      <c r="CH154" s="403">
        <f t="shared" ca="1" si="63"/>
        <v>0</v>
      </c>
      <c r="CI154" s="403">
        <f t="shared" ca="1" si="63"/>
        <v>0</v>
      </c>
      <c r="CJ154" s="403">
        <f t="shared" ca="1" si="63"/>
        <v>0</v>
      </c>
      <c r="CK154" s="403">
        <f t="shared" ref="CK154:CN163" ca="1" si="64">-1*SUMIFS(stock_bruts_qte,stock_bruts_ref,$E154,stock_bruts_date,CK$10)</f>
        <v>0</v>
      </c>
      <c r="CL154" s="403">
        <f t="shared" ca="1" si="64"/>
        <v>0</v>
      </c>
      <c r="CM154" s="403">
        <f t="shared" ca="1" si="64"/>
        <v>0</v>
      </c>
      <c r="CN154" s="403">
        <f t="shared" ca="1" si="64"/>
        <v>0</v>
      </c>
    </row>
    <row r="155" spans="1:92" ht="15" customHeight="1" x14ac:dyDescent="0.2">
      <c r="A155" s="103">
        <v>36</v>
      </c>
      <c r="B155" s="104">
        <f t="shared" si="61"/>
        <v>0</v>
      </c>
      <c r="C155" s="87" t="s">
        <v>10</v>
      </c>
      <c r="D155" s="207"/>
      <c r="E155" s="245"/>
      <c r="F155" s="374"/>
      <c r="G155" s="203"/>
      <c r="H155" s="211"/>
      <c r="I155" s="203"/>
      <c r="J155" s="318">
        <f t="shared" ca="1" si="56"/>
        <v>0</v>
      </c>
      <c r="K155" s="97"/>
      <c r="L155" s="91">
        <v>24</v>
      </c>
      <c r="M155" s="391">
        <f t="shared" si="57"/>
        <v>0</v>
      </c>
      <c r="N155" s="110"/>
      <c r="O155" s="94"/>
      <c r="P155" s="93"/>
      <c r="Q155" s="94"/>
      <c r="R155" s="93"/>
      <c r="S155" s="94"/>
      <c r="T155" s="94"/>
      <c r="U155" s="94"/>
      <c r="V155" s="93"/>
      <c r="W155" s="94"/>
      <c r="X155" s="94"/>
      <c r="Y155" s="94"/>
      <c r="Z155" s="94"/>
      <c r="AA155" s="94"/>
      <c r="AB155" s="94"/>
      <c r="AC155" s="94"/>
      <c r="AD155" s="94"/>
      <c r="AE155" s="94"/>
      <c r="AF155" s="94"/>
      <c r="AG155" s="94"/>
      <c r="AH155" s="94"/>
      <c r="AI155" s="94"/>
      <c r="AJ155" s="94"/>
      <c r="AK155" s="94"/>
      <c r="AL155" s="94"/>
      <c r="AM155" s="94"/>
      <c r="AN155" s="94"/>
      <c r="AO155" s="94"/>
      <c r="AP155" s="94"/>
      <c r="AQ155" s="94"/>
      <c r="AR155" s="94"/>
      <c r="AS155" s="94"/>
      <c r="AT155" s="94"/>
      <c r="AU155" s="94"/>
      <c r="AV155" s="94"/>
      <c r="AW155" s="94"/>
      <c r="AX155" s="94"/>
      <c r="AY155" s="94"/>
      <c r="AZ155" s="94"/>
      <c r="BA155" s="94"/>
      <c r="BB155" s="94"/>
      <c r="BC155" s="94"/>
      <c r="BD155" s="94"/>
      <c r="BE155" s="94"/>
      <c r="BF155" s="94"/>
      <c r="BG155" s="94"/>
      <c r="BH155" s="94"/>
      <c r="BI155" s="94"/>
      <c r="BJ155" s="94"/>
      <c r="BK155" s="94"/>
      <c r="BL155" s="94"/>
      <c r="BM155" s="94"/>
      <c r="BN155" s="94"/>
      <c r="BO155" s="94"/>
      <c r="BP155" s="470"/>
      <c r="BQ155" s="403">
        <f t="shared" ca="1" si="62"/>
        <v>0</v>
      </c>
      <c r="BR155" s="403">
        <f t="shared" ca="1" si="62"/>
        <v>0</v>
      </c>
      <c r="BS155" s="403">
        <f t="shared" ca="1" si="62"/>
        <v>0</v>
      </c>
      <c r="BT155" s="403">
        <f t="shared" ca="1" si="62"/>
        <v>0</v>
      </c>
      <c r="BU155" s="403">
        <f t="shared" ca="1" si="62"/>
        <v>0</v>
      </c>
      <c r="BV155" s="403">
        <f t="shared" ca="1" si="62"/>
        <v>0</v>
      </c>
      <c r="BW155" s="403">
        <f t="shared" ca="1" si="62"/>
        <v>0</v>
      </c>
      <c r="BX155" s="403">
        <f t="shared" ca="1" si="62"/>
        <v>0</v>
      </c>
      <c r="BY155" s="403">
        <f t="shared" ca="1" si="62"/>
        <v>0</v>
      </c>
      <c r="BZ155" s="403">
        <f t="shared" ca="1" si="62"/>
        <v>0</v>
      </c>
      <c r="CA155" s="403">
        <f t="shared" ca="1" si="63"/>
        <v>0</v>
      </c>
      <c r="CB155" s="403">
        <f t="shared" ca="1" si="63"/>
        <v>0</v>
      </c>
      <c r="CC155" s="403">
        <f t="shared" ca="1" si="63"/>
        <v>0</v>
      </c>
      <c r="CD155" s="403">
        <f t="shared" ca="1" si="63"/>
        <v>0</v>
      </c>
      <c r="CE155" s="403">
        <f t="shared" ca="1" si="63"/>
        <v>0</v>
      </c>
      <c r="CF155" s="403">
        <f t="shared" ca="1" si="63"/>
        <v>0</v>
      </c>
      <c r="CG155" s="403">
        <f t="shared" ca="1" si="63"/>
        <v>0</v>
      </c>
      <c r="CH155" s="403">
        <f t="shared" ca="1" si="63"/>
        <v>0</v>
      </c>
      <c r="CI155" s="403">
        <f t="shared" ca="1" si="63"/>
        <v>0</v>
      </c>
      <c r="CJ155" s="403">
        <f t="shared" ca="1" si="63"/>
        <v>0</v>
      </c>
      <c r="CK155" s="403">
        <f t="shared" ca="1" si="64"/>
        <v>0</v>
      </c>
      <c r="CL155" s="403">
        <f t="shared" ca="1" si="64"/>
        <v>0</v>
      </c>
      <c r="CM155" s="403">
        <f t="shared" ca="1" si="64"/>
        <v>0</v>
      </c>
      <c r="CN155" s="403">
        <f t="shared" ca="1" si="64"/>
        <v>0</v>
      </c>
    </row>
    <row r="156" spans="1:92" ht="15" customHeight="1" x14ac:dyDescent="0.2">
      <c r="A156" s="103">
        <v>51.35</v>
      </c>
      <c r="B156" s="104">
        <f t="shared" si="61"/>
        <v>0</v>
      </c>
      <c r="C156" s="87" t="s">
        <v>10</v>
      </c>
      <c r="D156" s="207"/>
      <c r="E156" s="245"/>
      <c r="F156" s="374"/>
      <c r="G156" s="203"/>
      <c r="H156" s="211"/>
      <c r="I156" s="203"/>
      <c r="J156" s="318">
        <f t="shared" ca="1" si="56"/>
        <v>0</v>
      </c>
      <c r="K156" s="97"/>
      <c r="L156" s="91">
        <v>21</v>
      </c>
      <c r="M156" s="391">
        <f t="shared" si="57"/>
        <v>0</v>
      </c>
      <c r="N156" s="110"/>
      <c r="O156" s="94"/>
      <c r="P156" s="93"/>
      <c r="Q156" s="94"/>
      <c r="R156" s="93"/>
      <c r="S156" s="94"/>
      <c r="T156" s="94"/>
      <c r="U156" s="94"/>
      <c r="V156" s="93"/>
      <c r="W156" s="94"/>
      <c r="X156" s="94"/>
      <c r="Y156" s="94"/>
      <c r="Z156" s="94"/>
      <c r="AA156" s="94"/>
      <c r="AB156" s="94"/>
      <c r="AC156" s="94"/>
      <c r="AD156" s="94"/>
      <c r="AE156" s="94"/>
      <c r="AF156" s="94"/>
      <c r="AG156" s="94"/>
      <c r="AH156" s="94"/>
      <c r="AI156" s="94"/>
      <c r="AJ156" s="94"/>
      <c r="AK156" s="94"/>
      <c r="AL156" s="94"/>
      <c r="AM156" s="94"/>
      <c r="AN156" s="94"/>
      <c r="AO156" s="94"/>
      <c r="AP156" s="94"/>
      <c r="AQ156" s="94"/>
      <c r="AR156" s="94"/>
      <c r="AS156" s="94"/>
      <c r="AT156" s="94"/>
      <c r="AU156" s="94"/>
      <c r="AV156" s="94"/>
      <c r="AW156" s="94"/>
      <c r="AX156" s="94"/>
      <c r="AY156" s="94"/>
      <c r="AZ156" s="94"/>
      <c r="BA156" s="94"/>
      <c r="BB156" s="94"/>
      <c r="BC156" s="94"/>
      <c r="BD156" s="94"/>
      <c r="BE156" s="94"/>
      <c r="BF156" s="94"/>
      <c r="BG156" s="94"/>
      <c r="BH156" s="94"/>
      <c r="BI156" s="94"/>
      <c r="BJ156" s="94"/>
      <c r="BK156" s="94"/>
      <c r="BL156" s="94"/>
      <c r="BM156" s="94"/>
      <c r="BN156" s="94"/>
      <c r="BO156" s="94"/>
      <c r="BP156" s="470"/>
      <c r="BQ156" s="403">
        <f t="shared" ca="1" si="62"/>
        <v>0</v>
      </c>
      <c r="BR156" s="403">
        <f t="shared" ca="1" si="62"/>
        <v>0</v>
      </c>
      <c r="BS156" s="403">
        <f t="shared" ca="1" si="62"/>
        <v>0</v>
      </c>
      <c r="BT156" s="403">
        <f t="shared" ca="1" si="62"/>
        <v>0</v>
      </c>
      <c r="BU156" s="403">
        <f t="shared" ca="1" si="62"/>
        <v>0</v>
      </c>
      <c r="BV156" s="403">
        <f t="shared" ca="1" si="62"/>
        <v>0</v>
      </c>
      <c r="BW156" s="403">
        <f t="shared" ca="1" si="62"/>
        <v>0</v>
      </c>
      <c r="BX156" s="403">
        <f t="shared" ca="1" si="62"/>
        <v>0</v>
      </c>
      <c r="BY156" s="403">
        <f t="shared" ca="1" si="62"/>
        <v>0</v>
      </c>
      <c r="BZ156" s="403">
        <f t="shared" ca="1" si="62"/>
        <v>0</v>
      </c>
      <c r="CA156" s="403">
        <f t="shared" ca="1" si="63"/>
        <v>0</v>
      </c>
      <c r="CB156" s="403">
        <f t="shared" ca="1" si="63"/>
        <v>0</v>
      </c>
      <c r="CC156" s="403">
        <f t="shared" ca="1" si="63"/>
        <v>0</v>
      </c>
      <c r="CD156" s="403">
        <f t="shared" ca="1" si="63"/>
        <v>0</v>
      </c>
      <c r="CE156" s="403">
        <f t="shared" ca="1" si="63"/>
        <v>0</v>
      </c>
      <c r="CF156" s="403">
        <f t="shared" ca="1" si="63"/>
        <v>0</v>
      </c>
      <c r="CG156" s="403">
        <f t="shared" ca="1" si="63"/>
        <v>0</v>
      </c>
      <c r="CH156" s="403">
        <f t="shared" ca="1" si="63"/>
        <v>0</v>
      </c>
      <c r="CI156" s="403">
        <f t="shared" ca="1" si="63"/>
        <v>0</v>
      </c>
      <c r="CJ156" s="403">
        <f t="shared" ca="1" si="63"/>
        <v>0</v>
      </c>
      <c r="CK156" s="403">
        <f t="shared" ca="1" si="64"/>
        <v>0</v>
      </c>
      <c r="CL156" s="403">
        <f t="shared" ca="1" si="64"/>
        <v>0</v>
      </c>
      <c r="CM156" s="403">
        <f t="shared" ca="1" si="64"/>
        <v>0</v>
      </c>
      <c r="CN156" s="403">
        <f t="shared" ca="1" si="64"/>
        <v>0</v>
      </c>
    </row>
    <row r="157" spans="1:92" ht="15" customHeight="1" x14ac:dyDescent="0.2">
      <c r="A157" s="103">
        <v>36</v>
      </c>
      <c r="B157" s="104">
        <f t="shared" si="61"/>
        <v>0</v>
      </c>
      <c r="C157" s="87" t="s">
        <v>10</v>
      </c>
      <c r="D157" s="207"/>
      <c r="E157" s="245"/>
      <c r="F157" s="374"/>
      <c r="G157" s="203"/>
      <c r="H157" s="211"/>
      <c r="I157" s="203"/>
      <c r="J157" s="318">
        <f t="shared" ca="1" si="56"/>
        <v>0</v>
      </c>
      <c r="K157" s="97"/>
      <c r="L157" s="91">
        <v>12</v>
      </c>
      <c r="M157" s="391">
        <f t="shared" si="57"/>
        <v>0</v>
      </c>
      <c r="N157" s="110"/>
      <c r="O157" s="94"/>
      <c r="P157" s="93"/>
      <c r="Q157" s="94"/>
      <c r="R157" s="93"/>
      <c r="S157" s="94"/>
      <c r="T157" s="94"/>
      <c r="U157" s="94"/>
      <c r="V157" s="93"/>
      <c r="W157" s="94"/>
      <c r="X157" s="94"/>
      <c r="Y157" s="94"/>
      <c r="Z157" s="94"/>
      <c r="AA157" s="94"/>
      <c r="AB157" s="94"/>
      <c r="AC157" s="94"/>
      <c r="AD157" s="94"/>
      <c r="AE157" s="94"/>
      <c r="AF157" s="94"/>
      <c r="AG157" s="94"/>
      <c r="AH157" s="94"/>
      <c r="AI157" s="94"/>
      <c r="AJ157" s="94"/>
      <c r="AK157" s="94"/>
      <c r="AL157" s="94"/>
      <c r="AM157" s="94"/>
      <c r="AN157" s="94"/>
      <c r="AO157" s="94"/>
      <c r="AP157" s="94"/>
      <c r="AQ157" s="94"/>
      <c r="AR157" s="94"/>
      <c r="AS157" s="94"/>
      <c r="AT157" s="94"/>
      <c r="AU157" s="94"/>
      <c r="AV157" s="94"/>
      <c r="AW157" s="94"/>
      <c r="AX157" s="94"/>
      <c r="AY157" s="94"/>
      <c r="AZ157" s="94"/>
      <c r="BA157" s="94"/>
      <c r="BB157" s="94"/>
      <c r="BC157" s="94"/>
      <c r="BD157" s="94"/>
      <c r="BE157" s="94"/>
      <c r="BF157" s="94"/>
      <c r="BG157" s="94"/>
      <c r="BH157" s="94"/>
      <c r="BI157" s="94"/>
      <c r="BJ157" s="94"/>
      <c r="BK157" s="94"/>
      <c r="BL157" s="94"/>
      <c r="BM157" s="94"/>
      <c r="BN157" s="94"/>
      <c r="BO157" s="94"/>
      <c r="BP157" s="470"/>
      <c r="BQ157" s="403">
        <f t="shared" ca="1" si="62"/>
        <v>0</v>
      </c>
      <c r="BR157" s="403">
        <f t="shared" ca="1" si="62"/>
        <v>0</v>
      </c>
      <c r="BS157" s="403">
        <f t="shared" ca="1" si="62"/>
        <v>0</v>
      </c>
      <c r="BT157" s="403">
        <f t="shared" ca="1" si="62"/>
        <v>0</v>
      </c>
      <c r="BU157" s="403">
        <f t="shared" ca="1" si="62"/>
        <v>0</v>
      </c>
      <c r="BV157" s="403">
        <f t="shared" ca="1" si="62"/>
        <v>0</v>
      </c>
      <c r="BW157" s="403">
        <f t="shared" ca="1" si="62"/>
        <v>0</v>
      </c>
      <c r="BX157" s="403">
        <f t="shared" ca="1" si="62"/>
        <v>0</v>
      </c>
      <c r="BY157" s="403">
        <f t="shared" ca="1" si="62"/>
        <v>0</v>
      </c>
      <c r="BZ157" s="403">
        <f t="shared" ca="1" si="62"/>
        <v>0</v>
      </c>
      <c r="CA157" s="403">
        <f t="shared" ca="1" si="63"/>
        <v>0</v>
      </c>
      <c r="CB157" s="403">
        <f t="shared" ca="1" si="63"/>
        <v>0</v>
      </c>
      <c r="CC157" s="403">
        <f t="shared" ca="1" si="63"/>
        <v>0</v>
      </c>
      <c r="CD157" s="403">
        <f t="shared" ca="1" si="63"/>
        <v>0</v>
      </c>
      <c r="CE157" s="403">
        <f t="shared" ca="1" si="63"/>
        <v>0</v>
      </c>
      <c r="CF157" s="403">
        <f t="shared" ca="1" si="63"/>
        <v>0</v>
      </c>
      <c r="CG157" s="403">
        <f t="shared" ca="1" si="63"/>
        <v>0</v>
      </c>
      <c r="CH157" s="403">
        <f t="shared" ca="1" si="63"/>
        <v>0</v>
      </c>
      <c r="CI157" s="403">
        <f t="shared" ca="1" si="63"/>
        <v>0</v>
      </c>
      <c r="CJ157" s="403">
        <f t="shared" ca="1" si="63"/>
        <v>0</v>
      </c>
      <c r="CK157" s="403">
        <f t="shared" ca="1" si="64"/>
        <v>0</v>
      </c>
      <c r="CL157" s="403">
        <f t="shared" ca="1" si="64"/>
        <v>0</v>
      </c>
      <c r="CM157" s="403">
        <f t="shared" ca="1" si="64"/>
        <v>0</v>
      </c>
      <c r="CN157" s="403">
        <f t="shared" ca="1" si="64"/>
        <v>0</v>
      </c>
    </row>
    <row r="158" spans="1:92" ht="15" customHeight="1" x14ac:dyDescent="0.2">
      <c r="A158" s="103">
        <v>36</v>
      </c>
      <c r="B158" s="104">
        <f t="shared" si="61"/>
        <v>0</v>
      </c>
      <c r="C158" s="87" t="s">
        <v>10</v>
      </c>
      <c r="D158" s="207"/>
      <c r="E158" s="245"/>
      <c r="F158" s="374"/>
      <c r="G158" s="203"/>
      <c r="H158" s="211"/>
      <c r="I158" s="203"/>
      <c r="J158" s="318">
        <f t="shared" ca="1" si="56"/>
        <v>0</v>
      </c>
      <c r="K158" s="97"/>
      <c r="L158" s="91">
        <v>15</v>
      </c>
      <c r="M158" s="391">
        <f t="shared" si="57"/>
        <v>0</v>
      </c>
      <c r="N158" s="110"/>
      <c r="O158" s="94"/>
      <c r="P158" s="93"/>
      <c r="Q158" s="94"/>
      <c r="R158" s="93"/>
      <c r="S158" s="94"/>
      <c r="T158" s="94"/>
      <c r="U158" s="94"/>
      <c r="V158" s="93"/>
      <c r="W158" s="94"/>
      <c r="X158" s="94"/>
      <c r="Y158" s="94"/>
      <c r="Z158" s="94"/>
      <c r="AA158" s="94"/>
      <c r="AB158" s="94"/>
      <c r="AC158" s="94"/>
      <c r="AD158" s="94"/>
      <c r="AE158" s="94"/>
      <c r="AF158" s="94"/>
      <c r="AG158" s="94"/>
      <c r="AH158" s="94"/>
      <c r="AI158" s="94"/>
      <c r="AJ158" s="94"/>
      <c r="AK158" s="94"/>
      <c r="AL158" s="94"/>
      <c r="AM158" s="94"/>
      <c r="AN158" s="94"/>
      <c r="AO158" s="94"/>
      <c r="AP158" s="94"/>
      <c r="AQ158" s="94"/>
      <c r="AR158" s="94"/>
      <c r="AS158" s="94"/>
      <c r="AT158" s="94"/>
      <c r="AU158" s="94"/>
      <c r="AV158" s="94"/>
      <c r="AW158" s="94"/>
      <c r="AX158" s="94"/>
      <c r="AY158" s="94"/>
      <c r="AZ158" s="94"/>
      <c r="BA158" s="94"/>
      <c r="BB158" s="94"/>
      <c r="BC158" s="94"/>
      <c r="BD158" s="94"/>
      <c r="BE158" s="94"/>
      <c r="BF158" s="94"/>
      <c r="BG158" s="94"/>
      <c r="BH158" s="94"/>
      <c r="BI158" s="94"/>
      <c r="BJ158" s="94"/>
      <c r="BK158" s="94"/>
      <c r="BL158" s="94"/>
      <c r="BM158" s="94"/>
      <c r="BN158" s="94"/>
      <c r="BO158" s="94"/>
      <c r="BP158" s="470"/>
      <c r="BQ158" s="403">
        <f t="shared" ca="1" si="62"/>
        <v>0</v>
      </c>
      <c r="BR158" s="403">
        <f t="shared" ca="1" si="62"/>
        <v>0</v>
      </c>
      <c r="BS158" s="403">
        <f t="shared" ca="1" si="62"/>
        <v>0</v>
      </c>
      <c r="BT158" s="403">
        <f t="shared" ca="1" si="62"/>
        <v>0</v>
      </c>
      <c r="BU158" s="403">
        <f t="shared" ca="1" si="62"/>
        <v>0</v>
      </c>
      <c r="BV158" s="403">
        <f t="shared" ca="1" si="62"/>
        <v>0</v>
      </c>
      <c r="BW158" s="403">
        <f t="shared" ca="1" si="62"/>
        <v>0</v>
      </c>
      <c r="BX158" s="403">
        <f t="shared" ca="1" si="62"/>
        <v>0</v>
      </c>
      <c r="BY158" s="403">
        <f t="shared" ca="1" si="62"/>
        <v>0</v>
      </c>
      <c r="BZ158" s="403">
        <f t="shared" ca="1" si="62"/>
        <v>0</v>
      </c>
      <c r="CA158" s="403">
        <f t="shared" ca="1" si="63"/>
        <v>0</v>
      </c>
      <c r="CB158" s="403">
        <f t="shared" ca="1" si="63"/>
        <v>0</v>
      </c>
      <c r="CC158" s="403">
        <f t="shared" ca="1" si="63"/>
        <v>0</v>
      </c>
      <c r="CD158" s="403">
        <f t="shared" ca="1" si="63"/>
        <v>0</v>
      </c>
      <c r="CE158" s="403">
        <f t="shared" ca="1" si="63"/>
        <v>0</v>
      </c>
      <c r="CF158" s="403">
        <f t="shared" ca="1" si="63"/>
        <v>0</v>
      </c>
      <c r="CG158" s="403">
        <f t="shared" ca="1" si="63"/>
        <v>0</v>
      </c>
      <c r="CH158" s="403">
        <f t="shared" ca="1" si="63"/>
        <v>0</v>
      </c>
      <c r="CI158" s="403">
        <f t="shared" ca="1" si="63"/>
        <v>0</v>
      </c>
      <c r="CJ158" s="403">
        <f t="shared" ca="1" si="63"/>
        <v>0</v>
      </c>
      <c r="CK158" s="403">
        <f t="shared" ca="1" si="64"/>
        <v>0</v>
      </c>
      <c r="CL158" s="403">
        <f t="shared" ca="1" si="64"/>
        <v>0</v>
      </c>
      <c r="CM158" s="403">
        <f t="shared" ca="1" si="64"/>
        <v>0</v>
      </c>
      <c r="CN158" s="403">
        <f t="shared" ca="1" si="64"/>
        <v>0</v>
      </c>
    </row>
    <row r="159" spans="1:92" ht="15" customHeight="1" x14ac:dyDescent="0.2">
      <c r="A159" s="103">
        <v>51.35</v>
      </c>
      <c r="B159" s="104">
        <f t="shared" si="61"/>
        <v>0</v>
      </c>
      <c r="C159" s="87" t="s">
        <v>10</v>
      </c>
      <c r="D159" s="207"/>
      <c r="E159" s="245"/>
      <c r="F159" s="374"/>
      <c r="G159" s="203"/>
      <c r="H159" s="211"/>
      <c r="I159" s="203"/>
      <c r="J159" s="318">
        <f t="shared" ca="1" si="56"/>
        <v>0</v>
      </c>
      <c r="K159" s="97"/>
      <c r="L159" s="91">
        <v>21</v>
      </c>
      <c r="M159" s="391">
        <f t="shared" si="57"/>
        <v>0</v>
      </c>
      <c r="N159" s="110"/>
      <c r="O159" s="94"/>
      <c r="P159" s="93"/>
      <c r="Q159" s="94"/>
      <c r="R159" s="93"/>
      <c r="S159" s="94"/>
      <c r="T159" s="94"/>
      <c r="U159" s="94"/>
      <c r="V159" s="93"/>
      <c r="W159" s="94"/>
      <c r="X159" s="94"/>
      <c r="Y159" s="94"/>
      <c r="Z159" s="94"/>
      <c r="AA159" s="94"/>
      <c r="AB159" s="94"/>
      <c r="AC159" s="94"/>
      <c r="AD159" s="94"/>
      <c r="AE159" s="94"/>
      <c r="AF159" s="94"/>
      <c r="AG159" s="94"/>
      <c r="AH159" s="94"/>
      <c r="AI159" s="94"/>
      <c r="AJ159" s="94"/>
      <c r="AK159" s="94"/>
      <c r="AL159" s="94"/>
      <c r="AM159" s="94"/>
      <c r="AN159" s="94"/>
      <c r="AO159" s="94"/>
      <c r="AP159" s="94"/>
      <c r="AQ159" s="94"/>
      <c r="AR159" s="94"/>
      <c r="AS159" s="94"/>
      <c r="AT159" s="94"/>
      <c r="AU159" s="94"/>
      <c r="AV159" s="94"/>
      <c r="AW159" s="94"/>
      <c r="AX159" s="94"/>
      <c r="AY159" s="94"/>
      <c r="AZ159" s="94"/>
      <c r="BA159" s="94"/>
      <c r="BB159" s="94"/>
      <c r="BC159" s="94"/>
      <c r="BD159" s="94"/>
      <c r="BE159" s="94"/>
      <c r="BF159" s="94"/>
      <c r="BG159" s="94"/>
      <c r="BH159" s="94"/>
      <c r="BI159" s="94"/>
      <c r="BJ159" s="94"/>
      <c r="BK159" s="94"/>
      <c r="BL159" s="94"/>
      <c r="BM159" s="94"/>
      <c r="BN159" s="94"/>
      <c r="BO159" s="94"/>
      <c r="BP159" s="470"/>
      <c r="BQ159" s="403">
        <f t="shared" ca="1" si="62"/>
        <v>0</v>
      </c>
      <c r="BR159" s="403">
        <f t="shared" ca="1" si="62"/>
        <v>0</v>
      </c>
      <c r="BS159" s="403">
        <f t="shared" ca="1" si="62"/>
        <v>0</v>
      </c>
      <c r="BT159" s="403">
        <f t="shared" ca="1" si="62"/>
        <v>0</v>
      </c>
      <c r="BU159" s="403">
        <f t="shared" ca="1" si="62"/>
        <v>0</v>
      </c>
      <c r="BV159" s="403">
        <f t="shared" ca="1" si="62"/>
        <v>0</v>
      </c>
      <c r="BW159" s="403">
        <f t="shared" ca="1" si="62"/>
        <v>0</v>
      </c>
      <c r="BX159" s="403">
        <f t="shared" ca="1" si="62"/>
        <v>0</v>
      </c>
      <c r="BY159" s="403">
        <f t="shared" ca="1" si="62"/>
        <v>0</v>
      </c>
      <c r="BZ159" s="403">
        <f t="shared" ca="1" si="62"/>
        <v>0</v>
      </c>
      <c r="CA159" s="403">
        <f t="shared" ca="1" si="63"/>
        <v>0</v>
      </c>
      <c r="CB159" s="403">
        <f t="shared" ca="1" si="63"/>
        <v>0</v>
      </c>
      <c r="CC159" s="403">
        <f t="shared" ca="1" si="63"/>
        <v>0</v>
      </c>
      <c r="CD159" s="403">
        <f t="shared" ca="1" si="63"/>
        <v>0</v>
      </c>
      <c r="CE159" s="403">
        <f t="shared" ca="1" si="63"/>
        <v>0</v>
      </c>
      <c r="CF159" s="403">
        <f t="shared" ca="1" si="63"/>
        <v>0</v>
      </c>
      <c r="CG159" s="403">
        <f t="shared" ca="1" si="63"/>
        <v>0</v>
      </c>
      <c r="CH159" s="403">
        <f t="shared" ca="1" si="63"/>
        <v>0</v>
      </c>
      <c r="CI159" s="403">
        <f t="shared" ca="1" si="63"/>
        <v>0</v>
      </c>
      <c r="CJ159" s="403">
        <f t="shared" ca="1" si="63"/>
        <v>0</v>
      </c>
      <c r="CK159" s="403">
        <f t="shared" ca="1" si="64"/>
        <v>0</v>
      </c>
      <c r="CL159" s="403">
        <f t="shared" ca="1" si="64"/>
        <v>0</v>
      </c>
      <c r="CM159" s="403">
        <f t="shared" ca="1" si="64"/>
        <v>0</v>
      </c>
      <c r="CN159" s="403">
        <f t="shared" ca="1" si="64"/>
        <v>0</v>
      </c>
    </row>
    <row r="160" spans="1:92" ht="15" customHeight="1" x14ac:dyDescent="0.2">
      <c r="A160" s="103">
        <v>36</v>
      </c>
      <c r="B160" s="104">
        <f t="shared" si="61"/>
        <v>0</v>
      </c>
      <c r="C160" s="87" t="s">
        <v>10</v>
      </c>
      <c r="D160" s="207"/>
      <c r="E160" s="245"/>
      <c r="F160" s="374"/>
      <c r="G160" s="203"/>
      <c r="H160" s="211"/>
      <c r="I160" s="203"/>
      <c r="J160" s="318">
        <f t="shared" ca="1" si="56"/>
        <v>0</v>
      </c>
      <c r="K160" s="97"/>
      <c r="L160" s="91">
        <v>12</v>
      </c>
      <c r="M160" s="391">
        <f t="shared" si="57"/>
        <v>0</v>
      </c>
      <c r="N160" s="110"/>
      <c r="O160" s="94"/>
      <c r="P160" s="93"/>
      <c r="Q160" s="94"/>
      <c r="R160" s="93"/>
      <c r="S160" s="94"/>
      <c r="T160" s="94"/>
      <c r="U160" s="94"/>
      <c r="V160" s="93"/>
      <c r="W160" s="94"/>
      <c r="X160" s="94"/>
      <c r="Y160" s="94"/>
      <c r="Z160" s="94"/>
      <c r="AA160" s="94"/>
      <c r="AB160" s="94"/>
      <c r="AC160" s="94"/>
      <c r="AD160" s="94"/>
      <c r="AE160" s="94"/>
      <c r="AF160" s="94"/>
      <c r="AG160" s="94"/>
      <c r="AH160" s="94"/>
      <c r="AI160" s="94"/>
      <c r="AJ160" s="94"/>
      <c r="AK160" s="94"/>
      <c r="AL160" s="94"/>
      <c r="AM160" s="94"/>
      <c r="AN160" s="94"/>
      <c r="AO160" s="94"/>
      <c r="AP160" s="94"/>
      <c r="AQ160" s="94"/>
      <c r="AR160" s="94"/>
      <c r="AS160" s="94"/>
      <c r="AT160" s="94"/>
      <c r="AU160" s="94"/>
      <c r="AV160" s="94"/>
      <c r="AW160" s="94"/>
      <c r="AX160" s="94"/>
      <c r="AY160" s="94"/>
      <c r="AZ160" s="94"/>
      <c r="BA160" s="94"/>
      <c r="BB160" s="94"/>
      <c r="BC160" s="94"/>
      <c r="BD160" s="94"/>
      <c r="BE160" s="94"/>
      <c r="BF160" s="94"/>
      <c r="BG160" s="94"/>
      <c r="BH160" s="94"/>
      <c r="BI160" s="94"/>
      <c r="BJ160" s="94"/>
      <c r="BK160" s="94"/>
      <c r="BL160" s="94"/>
      <c r="BM160" s="94"/>
      <c r="BN160" s="94"/>
      <c r="BO160" s="94"/>
      <c r="BP160" s="470"/>
      <c r="BQ160" s="403">
        <f t="shared" ca="1" si="62"/>
        <v>0</v>
      </c>
      <c r="BR160" s="403">
        <f t="shared" ca="1" si="62"/>
        <v>0</v>
      </c>
      <c r="BS160" s="403">
        <f t="shared" ca="1" si="62"/>
        <v>0</v>
      </c>
      <c r="BT160" s="403">
        <f t="shared" ca="1" si="62"/>
        <v>0</v>
      </c>
      <c r="BU160" s="403">
        <f t="shared" ca="1" si="62"/>
        <v>0</v>
      </c>
      <c r="BV160" s="403">
        <f t="shared" ca="1" si="62"/>
        <v>0</v>
      </c>
      <c r="BW160" s="403">
        <f t="shared" ca="1" si="62"/>
        <v>0</v>
      </c>
      <c r="BX160" s="403">
        <f t="shared" ca="1" si="62"/>
        <v>0</v>
      </c>
      <c r="BY160" s="403">
        <f t="shared" ca="1" si="62"/>
        <v>0</v>
      </c>
      <c r="BZ160" s="403">
        <f t="shared" ca="1" si="62"/>
        <v>0</v>
      </c>
      <c r="CA160" s="403">
        <f t="shared" ca="1" si="63"/>
        <v>0</v>
      </c>
      <c r="CB160" s="403">
        <f t="shared" ca="1" si="63"/>
        <v>0</v>
      </c>
      <c r="CC160" s="403">
        <f t="shared" ca="1" si="63"/>
        <v>0</v>
      </c>
      <c r="CD160" s="403">
        <f t="shared" ca="1" si="63"/>
        <v>0</v>
      </c>
      <c r="CE160" s="403">
        <f t="shared" ca="1" si="63"/>
        <v>0</v>
      </c>
      <c r="CF160" s="403">
        <f t="shared" ca="1" si="63"/>
        <v>0</v>
      </c>
      <c r="CG160" s="403">
        <f t="shared" ca="1" si="63"/>
        <v>0</v>
      </c>
      <c r="CH160" s="403">
        <f t="shared" ca="1" si="63"/>
        <v>0</v>
      </c>
      <c r="CI160" s="403">
        <f t="shared" ca="1" si="63"/>
        <v>0</v>
      </c>
      <c r="CJ160" s="403">
        <f t="shared" ca="1" si="63"/>
        <v>0</v>
      </c>
      <c r="CK160" s="403">
        <f t="shared" ca="1" si="64"/>
        <v>0</v>
      </c>
      <c r="CL160" s="403">
        <f t="shared" ca="1" si="64"/>
        <v>0</v>
      </c>
      <c r="CM160" s="403">
        <f t="shared" ca="1" si="64"/>
        <v>0</v>
      </c>
      <c r="CN160" s="403">
        <f t="shared" ca="1" si="64"/>
        <v>0</v>
      </c>
    </row>
    <row r="161" spans="1:92" ht="15" customHeight="1" x14ac:dyDescent="0.2">
      <c r="A161" s="103">
        <v>51.35</v>
      </c>
      <c r="B161" s="104">
        <f t="shared" si="61"/>
        <v>0</v>
      </c>
      <c r="C161" s="87" t="s">
        <v>10</v>
      </c>
      <c r="D161" s="207"/>
      <c r="E161" s="245"/>
      <c r="F161" s="374"/>
      <c r="G161" s="203"/>
      <c r="H161" s="211"/>
      <c r="I161" s="203"/>
      <c r="J161" s="318">
        <f t="shared" ca="1" si="56"/>
        <v>0</v>
      </c>
      <c r="K161" s="97"/>
      <c r="L161" s="91">
        <v>15</v>
      </c>
      <c r="M161" s="391">
        <f t="shared" si="57"/>
        <v>0</v>
      </c>
      <c r="N161" s="110"/>
      <c r="O161" s="94"/>
      <c r="P161" s="93"/>
      <c r="Q161" s="94"/>
      <c r="R161" s="93"/>
      <c r="S161" s="94"/>
      <c r="T161" s="94"/>
      <c r="U161" s="94"/>
      <c r="V161" s="93"/>
      <c r="W161" s="94"/>
      <c r="X161" s="94"/>
      <c r="Y161" s="94"/>
      <c r="Z161" s="94"/>
      <c r="AA161" s="94"/>
      <c r="AB161" s="94"/>
      <c r="AC161" s="94"/>
      <c r="AD161" s="94"/>
      <c r="AE161" s="94"/>
      <c r="AF161" s="94"/>
      <c r="AG161" s="94"/>
      <c r="AH161" s="94"/>
      <c r="AI161" s="94"/>
      <c r="AJ161" s="94"/>
      <c r="AK161" s="94"/>
      <c r="AL161" s="94"/>
      <c r="AM161" s="94"/>
      <c r="AN161" s="94"/>
      <c r="AO161" s="94"/>
      <c r="AP161" s="94"/>
      <c r="AQ161" s="94"/>
      <c r="AR161" s="94"/>
      <c r="AS161" s="94"/>
      <c r="AT161" s="94"/>
      <c r="AU161" s="94"/>
      <c r="AV161" s="94"/>
      <c r="AW161" s="94"/>
      <c r="AX161" s="94"/>
      <c r="AY161" s="94"/>
      <c r="AZ161" s="94"/>
      <c r="BA161" s="94"/>
      <c r="BB161" s="94"/>
      <c r="BC161" s="94"/>
      <c r="BD161" s="94"/>
      <c r="BE161" s="94"/>
      <c r="BF161" s="94"/>
      <c r="BG161" s="94"/>
      <c r="BH161" s="94"/>
      <c r="BI161" s="94"/>
      <c r="BJ161" s="94"/>
      <c r="BK161" s="94"/>
      <c r="BL161" s="94"/>
      <c r="BM161" s="94"/>
      <c r="BN161" s="94"/>
      <c r="BO161" s="94"/>
      <c r="BP161" s="470"/>
      <c r="BQ161" s="403">
        <f t="shared" ca="1" si="62"/>
        <v>0</v>
      </c>
      <c r="BR161" s="403">
        <f t="shared" ca="1" si="62"/>
        <v>0</v>
      </c>
      <c r="BS161" s="403">
        <f t="shared" ca="1" si="62"/>
        <v>0</v>
      </c>
      <c r="BT161" s="403">
        <f t="shared" ca="1" si="62"/>
        <v>0</v>
      </c>
      <c r="BU161" s="403">
        <f t="shared" ca="1" si="62"/>
        <v>0</v>
      </c>
      <c r="BV161" s="403">
        <f t="shared" ca="1" si="62"/>
        <v>0</v>
      </c>
      <c r="BW161" s="403">
        <f t="shared" ca="1" si="62"/>
        <v>0</v>
      </c>
      <c r="BX161" s="403">
        <f t="shared" ca="1" si="62"/>
        <v>0</v>
      </c>
      <c r="BY161" s="403">
        <f t="shared" ca="1" si="62"/>
        <v>0</v>
      </c>
      <c r="BZ161" s="403">
        <f t="shared" ca="1" si="62"/>
        <v>0</v>
      </c>
      <c r="CA161" s="403">
        <f t="shared" ca="1" si="63"/>
        <v>0</v>
      </c>
      <c r="CB161" s="403">
        <f t="shared" ca="1" si="63"/>
        <v>0</v>
      </c>
      <c r="CC161" s="403">
        <f t="shared" ca="1" si="63"/>
        <v>0</v>
      </c>
      <c r="CD161" s="403">
        <f t="shared" ca="1" si="63"/>
        <v>0</v>
      </c>
      <c r="CE161" s="403">
        <f t="shared" ca="1" si="63"/>
        <v>0</v>
      </c>
      <c r="CF161" s="403">
        <f t="shared" ca="1" si="63"/>
        <v>0</v>
      </c>
      <c r="CG161" s="403">
        <f t="shared" ca="1" si="63"/>
        <v>0</v>
      </c>
      <c r="CH161" s="403">
        <f t="shared" ca="1" si="63"/>
        <v>0</v>
      </c>
      <c r="CI161" s="403">
        <f t="shared" ca="1" si="63"/>
        <v>0</v>
      </c>
      <c r="CJ161" s="403">
        <f t="shared" ca="1" si="63"/>
        <v>0</v>
      </c>
      <c r="CK161" s="403">
        <f t="shared" ca="1" si="64"/>
        <v>0</v>
      </c>
      <c r="CL161" s="403">
        <f t="shared" ca="1" si="64"/>
        <v>0</v>
      </c>
      <c r="CM161" s="403">
        <f t="shared" ca="1" si="64"/>
        <v>0</v>
      </c>
      <c r="CN161" s="403">
        <f t="shared" ca="1" si="64"/>
        <v>0</v>
      </c>
    </row>
    <row r="162" spans="1:92" ht="15" customHeight="1" x14ac:dyDescent="0.2">
      <c r="A162" s="103">
        <v>36</v>
      </c>
      <c r="B162" s="104">
        <f t="shared" si="61"/>
        <v>0</v>
      </c>
      <c r="C162" s="87" t="s">
        <v>10</v>
      </c>
      <c r="D162" s="207"/>
      <c r="E162" s="245"/>
      <c r="F162" s="374"/>
      <c r="G162" s="203"/>
      <c r="H162" s="211"/>
      <c r="I162" s="203"/>
      <c r="J162" s="318">
        <f t="shared" ca="1" si="56"/>
        <v>0</v>
      </c>
      <c r="K162" s="97"/>
      <c r="L162" s="91">
        <v>12</v>
      </c>
      <c r="M162" s="391">
        <f t="shared" si="57"/>
        <v>0</v>
      </c>
      <c r="N162" s="110"/>
      <c r="O162" s="94"/>
      <c r="P162" s="93"/>
      <c r="Q162" s="94"/>
      <c r="R162" s="93"/>
      <c r="S162" s="94"/>
      <c r="T162" s="94"/>
      <c r="U162" s="94"/>
      <c r="V162" s="93"/>
      <c r="W162" s="94"/>
      <c r="X162" s="94"/>
      <c r="Y162" s="94"/>
      <c r="Z162" s="94"/>
      <c r="AA162" s="94"/>
      <c r="AB162" s="94"/>
      <c r="AC162" s="94"/>
      <c r="AD162" s="94"/>
      <c r="AE162" s="94"/>
      <c r="AF162" s="94"/>
      <c r="AG162" s="94"/>
      <c r="AH162" s="94"/>
      <c r="AI162" s="94"/>
      <c r="AJ162" s="94"/>
      <c r="AK162" s="94"/>
      <c r="AL162" s="94"/>
      <c r="AM162" s="94"/>
      <c r="AN162" s="94"/>
      <c r="AO162" s="94"/>
      <c r="AP162" s="94"/>
      <c r="AQ162" s="94"/>
      <c r="AR162" s="94"/>
      <c r="AS162" s="94"/>
      <c r="AT162" s="94"/>
      <c r="AU162" s="94"/>
      <c r="AV162" s="94"/>
      <c r="AW162" s="94"/>
      <c r="AX162" s="94"/>
      <c r="AY162" s="94"/>
      <c r="AZ162" s="94"/>
      <c r="BA162" s="94"/>
      <c r="BB162" s="94"/>
      <c r="BC162" s="94"/>
      <c r="BD162" s="94"/>
      <c r="BE162" s="94"/>
      <c r="BF162" s="94"/>
      <c r="BG162" s="94"/>
      <c r="BH162" s="94"/>
      <c r="BI162" s="94"/>
      <c r="BJ162" s="94"/>
      <c r="BK162" s="94"/>
      <c r="BL162" s="94"/>
      <c r="BM162" s="94"/>
      <c r="BN162" s="94"/>
      <c r="BO162" s="94"/>
      <c r="BP162" s="470"/>
      <c r="BQ162" s="403">
        <f t="shared" ca="1" si="62"/>
        <v>0</v>
      </c>
      <c r="BR162" s="403">
        <f t="shared" ca="1" si="62"/>
        <v>0</v>
      </c>
      <c r="BS162" s="403">
        <f t="shared" ca="1" si="62"/>
        <v>0</v>
      </c>
      <c r="BT162" s="403">
        <f t="shared" ca="1" si="62"/>
        <v>0</v>
      </c>
      <c r="BU162" s="403">
        <f t="shared" ca="1" si="62"/>
        <v>0</v>
      </c>
      <c r="BV162" s="403">
        <f t="shared" ca="1" si="62"/>
        <v>0</v>
      </c>
      <c r="BW162" s="403">
        <f t="shared" ca="1" si="62"/>
        <v>0</v>
      </c>
      <c r="BX162" s="403">
        <f t="shared" ca="1" si="62"/>
        <v>0</v>
      </c>
      <c r="BY162" s="403">
        <f t="shared" ca="1" si="62"/>
        <v>0</v>
      </c>
      <c r="BZ162" s="403">
        <f t="shared" ca="1" si="62"/>
        <v>0</v>
      </c>
      <c r="CA162" s="403">
        <f t="shared" ca="1" si="63"/>
        <v>0</v>
      </c>
      <c r="CB162" s="403">
        <f t="shared" ca="1" si="63"/>
        <v>0</v>
      </c>
      <c r="CC162" s="403">
        <f t="shared" ca="1" si="63"/>
        <v>0</v>
      </c>
      <c r="CD162" s="403">
        <f t="shared" ca="1" si="63"/>
        <v>0</v>
      </c>
      <c r="CE162" s="403">
        <f t="shared" ca="1" si="63"/>
        <v>0</v>
      </c>
      <c r="CF162" s="403">
        <f t="shared" ca="1" si="63"/>
        <v>0</v>
      </c>
      <c r="CG162" s="403">
        <f t="shared" ca="1" si="63"/>
        <v>0</v>
      </c>
      <c r="CH162" s="403">
        <f t="shared" ca="1" si="63"/>
        <v>0</v>
      </c>
      <c r="CI162" s="403">
        <f t="shared" ca="1" si="63"/>
        <v>0</v>
      </c>
      <c r="CJ162" s="403">
        <f t="shared" ca="1" si="63"/>
        <v>0</v>
      </c>
      <c r="CK162" s="403">
        <f t="shared" ca="1" si="64"/>
        <v>0</v>
      </c>
      <c r="CL162" s="403">
        <f t="shared" ca="1" si="64"/>
        <v>0</v>
      </c>
      <c r="CM162" s="403">
        <f t="shared" ca="1" si="64"/>
        <v>0</v>
      </c>
      <c r="CN162" s="403">
        <f t="shared" ca="1" si="64"/>
        <v>0</v>
      </c>
    </row>
    <row r="163" spans="1:92" ht="15" customHeight="1" x14ac:dyDescent="0.2">
      <c r="A163" s="103">
        <v>36</v>
      </c>
      <c r="B163" s="104">
        <f t="shared" si="61"/>
        <v>0</v>
      </c>
      <c r="C163" s="87" t="s">
        <v>10</v>
      </c>
      <c r="D163" s="207"/>
      <c r="E163" s="245"/>
      <c r="F163" s="374"/>
      <c r="G163" s="203"/>
      <c r="H163" s="211"/>
      <c r="I163" s="203"/>
      <c r="J163" s="318">
        <f t="shared" ca="1" si="56"/>
        <v>0</v>
      </c>
      <c r="K163" s="97"/>
      <c r="L163" s="91">
        <v>15</v>
      </c>
      <c r="M163" s="391">
        <f t="shared" si="57"/>
        <v>0</v>
      </c>
      <c r="N163" s="110"/>
      <c r="O163" s="94"/>
      <c r="P163" s="93"/>
      <c r="Q163" s="94"/>
      <c r="R163" s="93"/>
      <c r="S163" s="94"/>
      <c r="T163" s="94"/>
      <c r="U163" s="94"/>
      <c r="V163" s="93"/>
      <c r="W163" s="94"/>
      <c r="X163" s="94"/>
      <c r="Y163" s="94"/>
      <c r="Z163" s="94"/>
      <c r="AA163" s="94"/>
      <c r="AB163" s="94"/>
      <c r="AC163" s="94"/>
      <c r="AD163" s="94"/>
      <c r="AE163" s="94"/>
      <c r="AF163" s="94"/>
      <c r="AG163" s="94"/>
      <c r="AH163" s="94"/>
      <c r="AI163" s="94"/>
      <c r="AJ163" s="94"/>
      <c r="AK163" s="94"/>
      <c r="AL163" s="94"/>
      <c r="AM163" s="94"/>
      <c r="AN163" s="94"/>
      <c r="AO163" s="94"/>
      <c r="AP163" s="94"/>
      <c r="AQ163" s="94"/>
      <c r="AR163" s="94"/>
      <c r="AS163" s="94"/>
      <c r="AT163" s="94"/>
      <c r="AU163" s="94"/>
      <c r="AV163" s="94"/>
      <c r="AW163" s="94"/>
      <c r="AX163" s="94"/>
      <c r="AY163" s="94"/>
      <c r="AZ163" s="94"/>
      <c r="BA163" s="94"/>
      <c r="BB163" s="94"/>
      <c r="BC163" s="94"/>
      <c r="BD163" s="94"/>
      <c r="BE163" s="94"/>
      <c r="BF163" s="94"/>
      <c r="BG163" s="94"/>
      <c r="BH163" s="94"/>
      <c r="BI163" s="94"/>
      <c r="BJ163" s="94"/>
      <c r="BK163" s="94"/>
      <c r="BL163" s="94"/>
      <c r="BM163" s="94"/>
      <c r="BN163" s="94"/>
      <c r="BO163" s="94"/>
      <c r="BP163" s="470"/>
      <c r="BQ163" s="403">
        <f t="shared" ca="1" si="62"/>
        <v>0</v>
      </c>
      <c r="BR163" s="403">
        <f t="shared" ca="1" si="62"/>
        <v>0</v>
      </c>
      <c r="BS163" s="403">
        <f t="shared" ca="1" si="62"/>
        <v>0</v>
      </c>
      <c r="BT163" s="403">
        <f t="shared" ca="1" si="62"/>
        <v>0</v>
      </c>
      <c r="BU163" s="403">
        <f t="shared" ca="1" si="62"/>
        <v>0</v>
      </c>
      <c r="BV163" s="403">
        <f t="shared" ca="1" si="62"/>
        <v>0</v>
      </c>
      <c r="BW163" s="403">
        <f t="shared" ca="1" si="62"/>
        <v>0</v>
      </c>
      <c r="BX163" s="403">
        <f t="shared" ca="1" si="62"/>
        <v>0</v>
      </c>
      <c r="BY163" s="403">
        <f t="shared" ca="1" si="62"/>
        <v>0</v>
      </c>
      <c r="BZ163" s="403">
        <f t="shared" ca="1" si="62"/>
        <v>0</v>
      </c>
      <c r="CA163" s="403">
        <f t="shared" ca="1" si="63"/>
        <v>0</v>
      </c>
      <c r="CB163" s="403">
        <f t="shared" ca="1" si="63"/>
        <v>0</v>
      </c>
      <c r="CC163" s="403">
        <f t="shared" ca="1" si="63"/>
        <v>0</v>
      </c>
      <c r="CD163" s="403">
        <f t="shared" ca="1" si="63"/>
        <v>0</v>
      </c>
      <c r="CE163" s="403">
        <f t="shared" ca="1" si="63"/>
        <v>0</v>
      </c>
      <c r="CF163" s="403">
        <f t="shared" ca="1" si="63"/>
        <v>0</v>
      </c>
      <c r="CG163" s="403">
        <f t="shared" ca="1" si="63"/>
        <v>0</v>
      </c>
      <c r="CH163" s="403">
        <f t="shared" ca="1" si="63"/>
        <v>0</v>
      </c>
      <c r="CI163" s="403">
        <f t="shared" ca="1" si="63"/>
        <v>0</v>
      </c>
      <c r="CJ163" s="403">
        <f t="shared" ca="1" si="63"/>
        <v>0</v>
      </c>
      <c r="CK163" s="403">
        <f t="shared" ca="1" si="64"/>
        <v>0</v>
      </c>
      <c r="CL163" s="403">
        <f t="shared" ca="1" si="64"/>
        <v>0</v>
      </c>
      <c r="CM163" s="403">
        <f t="shared" ca="1" si="64"/>
        <v>0</v>
      </c>
      <c r="CN163" s="403">
        <f t="shared" ca="1" si="64"/>
        <v>0</v>
      </c>
    </row>
    <row r="164" spans="1:92" ht="15" customHeight="1" x14ac:dyDescent="0.2">
      <c r="A164" s="103">
        <v>36</v>
      </c>
      <c r="B164" s="104">
        <f t="shared" si="61"/>
        <v>0</v>
      </c>
      <c r="C164" s="87" t="s">
        <v>10</v>
      </c>
      <c r="D164" s="207"/>
      <c r="E164" s="245"/>
      <c r="F164" s="374"/>
      <c r="G164" s="203"/>
      <c r="H164" s="211"/>
      <c r="I164" s="203"/>
      <c r="J164" s="318">
        <f t="shared" ca="1" si="56"/>
        <v>0</v>
      </c>
      <c r="K164" s="97"/>
      <c r="L164" s="91">
        <v>12</v>
      </c>
      <c r="M164" s="391">
        <f t="shared" si="57"/>
        <v>0</v>
      </c>
      <c r="N164" s="110"/>
      <c r="O164" s="94"/>
      <c r="P164" s="93"/>
      <c r="Q164" s="94"/>
      <c r="R164" s="93"/>
      <c r="S164" s="94"/>
      <c r="T164" s="94"/>
      <c r="U164" s="94"/>
      <c r="V164" s="93"/>
      <c r="W164" s="94"/>
      <c r="X164" s="94"/>
      <c r="Y164" s="94"/>
      <c r="Z164" s="94"/>
      <c r="AA164" s="94"/>
      <c r="AB164" s="94"/>
      <c r="AC164" s="94"/>
      <c r="AD164" s="94"/>
      <c r="AE164" s="94"/>
      <c r="AF164" s="94"/>
      <c r="AG164" s="94"/>
      <c r="AH164" s="94"/>
      <c r="AI164" s="94"/>
      <c r="AJ164" s="94"/>
      <c r="AK164" s="94"/>
      <c r="AL164" s="94"/>
      <c r="AM164" s="94"/>
      <c r="AN164" s="94"/>
      <c r="AO164" s="94"/>
      <c r="AP164" s="94"/>
      <c r="AQ164" s="94"/>
      <c r="AR164" s="94"/>
      <c r="AS164" s="94"/>
      <c r="AT164" s="94"/>
      <c r="AU164" s="94"/>
      <c r="AV164" s="94"/>
      <c r="AW164" s="94"/>
      <c r="AX164" s="94"/>
      <c r="AY164" s="94"/>
      <c r="AZ164" s="94"/>
      <c r="BA164" s="94"/>
      <c r="BB164" s="94"/>
      <c r="BC164" s="94"/>
      <c r="BD164" s="94"/>
      <c r="BE164" s="94"/>
      <c r="BF164" s="94"/>
      <c r="BG164" s="94"/>
      <c r="BH164" s="94"/>
      <c r="BI164" s="94"/>
      <c r="BJ164" s="94"/>
      <c r="BK164" s="94"/>
      <c r="BL164" s="94"/>
      <c r="BM164" s="94"/>
      <c r="BN164" s="94"/>
      <c r="BO164" s="94"/>
      <c r="BP164" s="470"/>
      <c r="BQ164" s="403">
        <f t="shared" ref="BQ164:BZ173" ca="1" si="65">-1*SUMIFS(stock_bruts_qte,stock_bruts_ref,$E164,stock_bruts_date,BQ$10)</f>
        <v>0</v>
      </c>
      <c r="BR164" s="403">
        <f t="shared" ca="1" si="65"/>
        <v>0</v>
      </c>
      <c r="BS164" s="403">
        <f t="shared" ca="1" si="65"/>
        <v>0</v>
      </c>
      <c r="BT164" s="403">
        <f t="shared" ca="1" si="65"/>
        <v>0</v>
      </c>
      <c r="BU164" s="403">
        <f t="shared" ca="1" si="65"/>
        <v>0</v>
      </c>
      <c r="BV164" s="403">
        <f t="shared" ca="1" si="65"/>
        <v>0</v>
      </c>
      <c r="BW164" s="403">
        <f t="shared" ca="1" si="65"/>
        <v>0</v>
      </c>
      <c r="BX164" s="403">
        <f t="shared" ca="1" si="65"/>
        <v>0</v>
      </c>
      <c r="BY164" s="403">
        <f t="shared" ca="1" si="65"/>
        <v>0</v>
      </c>
      <c r="BZ164" s="403">
        <f t="shared" ca="1" si="65"/>
        <v>0</v>
      </c>
      <c r="CA164" s="403">
        <f t="shared" ref="CA164:CJ173" ca="1" si="66">-1*SUMIFS(stock_bruts_qte,stock_bruts_ref,$E164,stock_bruts_date,CA$10)</f>
        <v>0</v>
      </c>
      <c r="CB164" s="403">
        <f t="shared" ca="1" si="66"/>
        <v>0</v>
      </c>
      <c r="CC164" s="403">
        <f t="shared" ca="1" si="66"/>
        <v>0</v>
      </c>
      <c r="CD164" s="403">
        <f t="shared" ca="1" si="66"/>
        <v>0</v>
      </c>
      <c r="CE164" s="403">
        <f t="shared" ca="1" si="66"/>
        <v>0</v>
      </c>
      <c r="CF164" s="403">
        <f t="shared" ca="1" si="66"/>
        <v>0</v>
      </c>
      <c r="CG164" s="403">
        <f t="shared" ca="1" si="66"/>
        <v>0</v>
      </c>
      <c r="CH164" s="403">
        <f t="shared" ca="1" si="66"/>
        <v>0</v>
      </c>
      <c r="CI164" s="403">
        <f t="shared" ca="1" si="66"/>
        <v>0</v>
      </c>
      <c r="CJ164" s="403">
        <f t="shared" ca="1" si="66"/>
        <v>0</v>
      </c>
      <c r="CK164" s="403">
        <f t="shared" ref="CK164:CN173" ca="1" si="67">-1*SUMIFS(stock_bruts_qte,stock_bruts_ref,$E164,stock_bruts_date,CK$10)</f>
        <v>0</v>
      </c>
      <c r="CL164" s="403">
        <f t="shared" ca="1" si="67"/>
        <v>0</v>
      </c>
      <c r="CM164" s="403">
        <f t="shared" ca="1" si="67"/>
        <v>0</v>
      </c>
      <c r="CN164" s="403">
        <f t="shared" ca="1" si="67"/>
        <v>0</v>
      </c>
    </row>
    <row r="165" spans="1:92" ht="15" customHeight="1" x14ac:dyDescent="0.2">
      <c r="A165" s="103">
        <v>51.35</v>
      </c>
      <c r="B165" s="104">
        <f t="shared" si="61"/>
        <v>0</v>
      </c>
      <c r="C165" s="87" t="s">
        <v>10</v>
      </c>
      <c r="D165" s="207"/>
      <c r="E165" s="245"/>
      <c r="F165" s="374"/>
      <c r="G165" s="203"/>
      <c r="H165" s="211"/>
      <c r="I165" s="203"/>
      <c r="J165" s="318">
        <f t="shared" ca="1" si="56"/>
        <v>0</v>
      </c>
      <c r="K165" s="97"/>
      <c r="L165" s="91">
        <v>21</v>
      </c>
      <c r="M165" s="391">
        <f t="shared" si="57"/>
        <v>0</v>
      </c>
      <c r="N165" s="110"/>
      <c r="O165" s="94"/>
      <c r="P165" s="93"/>
      <c r="Q165" s="94"/>
      <c r="R165" s="93"/>
      <c r="S165" s="94"/>
      <c r="T165" s="94"/>
      <c r="U165" s="94"/>
      <c r="V165" s="93"/>
      <c r="W165" s="94"/>
      <c r="X165" s="94"/>
      <c r="Y165" s="94"/>
      <c r="Z165" s="94"/>
      <c r="AA165" s="94"/>
      <c r="AB165" s="94"/>
      <c r="AC165" s="94"/>
      <c r="AD165" s="94"/>
      <c r="AE165" s="94"/>
      <c r="AF165" s="94"/>
      <c r="AG165" s="94"/>
      <c r="AH165" s="94"/>
      <c r="AI165" s="94"/>
      <c r="AJ165" s="94"/>
      <c r="AK165" s="94"/>
      <c r="AL165" s="94"/>
      <c r="AM165" s="94"/>
      <c r="AN165" s="94"/>
      <c r="AO165" s="94"/>
      <c r="AP165" s="94"/>
      <c r="AQ165" s="94"/>
      <c r="AR165" s="94"/>
      <c r="AS165" s="94"/>
      <c r="AT165" s="94"/>
      <c r="AU165" s="94"/>
      <c r="AV165" s="94"/>
      <c r="AW165" s="94"/>
      <c r="AX165" s="94"/>
      <c r="AY165" s="94"/>
      <c r="AZ165" s="94"/>
      <c r="BA165" s="94"/>
      <c r="BB165" s="94"/>
      <c r="BC165" s="94"/>
      <c r="BD165" s="94"/>
      <c r="BE165" s="94"/>
      <c r="BF165" s="94"/>
      <c r="BG165" s="94"/>
      <c r="BH165" s="94"/>
      <c r="BI165" s="94"/>
      <c r="BJ165" s="94"/>
      <c r="BK165" s="94"/>
      <c r="BL165" s="94"/>
      <c r="BM165" s="94"/>
      <c r="BN165" s="94"/>
      <c r="BO165" s="94"/>
      <c r="BP165" s="470"/>
      <c r="BQ165" s="403">
        <f t="shared" ca="1" si="65"/>
        <v>0</v>
      </c>
      <c r="BR165" s="403">
        <f t="shared" ca="1" si="65"/>
        <v>0</v>
      </c>
      <c r="BS165" s="403">
        <f t="shared" ca="1" si="65"/>
        <v>0</v>
      </c>
      <c r="BT165" s="403">
        <f t="shared" ca="1" si="65"/>
        <v>0</v>
      </c>
      <c r="BU165" s="403">
        <f t="shared" ca="1" si="65"/>
        <v>0</v>
      </c>
      <c r="BV165" s="403">
        <f t="shared" ca="1" si="65"/>
        <v>0</v>
      </c>
      <c r="BW165" s="403">
        <f t="shared" ca="1" si="65"/>
        <v>0</v>
      </c>
      <c r="BX165" s="403">
        <f t="shared" ca="1" si="65"/>
        <v>0</v>
      </c>
      <c r="BY165" s="403">
        <f t="shared" ca="1" si="65"/>
        <v>0</v>
      </c>
      <c r="BZ165" s="403">
        <f t="shared" ca="1" si="65"/>
        <v>0</v>
      </c>
      <c r="CA165" s="403">
        <f t="shared" ca="1" si="66"/>
        <v>0</v>
      </c>
      <c r="CB165" s="403">
        <f t="shared" ca="1" si="66"/>
        <v>0</v>
      </c>
      <c r="CC165" s="403">
        <f t="shared" ca="1" si="66"/>
        <v>0</v>
      </c>
      <c r="CD165" s="403">
        <f t="shared" ca="1" si="66"/>
        <v>0</v>
      </c>
      <c r="CE165" s="403">
        <f t="shared" ca="1" si="66"/>
        <v>0</v>
      </c>
      <c r="CF165" s="403">
        <f t="shared" ca="1" si="66"/>
        <v>0</v>
      </c>
      <c r="CG165" s="403">
        <f t="shared" ca="1" si="66"/>
        <v>0</v>
      </c>
      <c r="CH165" s="403">
        <f t="shared" ca="1" si="66"/>
        <v>0</v>
      </c>
      <c r="CI165" s="403">
        <f t="shared" ca="1" si="66"/>
        <v>0</v>
      </c>
      <c r="CJ165" s="403">
        <f t="shared" ca="1" si="66"/>
        <v>0</v>
      </c>
      <c r="CK165" s="403">
        <f t="shared" ca="1" si="67"/>
        <v>0</v>
      </c>
      <c r="CL165" s="403">
        <f t="shared" ca="1" si="67"/>
        <v>0</v>
      </c>
      <c r="CM165" s="403">
        <f t="shared" ca="1" si="67"/>
        <v>0</v>
      </c>
      <c r="CN165" s="403">
        <f t="shared" ca="1" si="67"/>
        <v>0</v>
      </c>
    </row>
    <row r="166" spans="1:92" ht="15" customHeight="1" x14ac:dyDescent="0.2">
      <c r="A166" s="103">
        <v>56.3</v>
      </c>
      <c r="B166" s="104">
        <f t="shared" si="61"/>
        <v>0</v>
      </c>
      <c r="C166" s="87" t="s">
        <v>10</v>
      </c>
      <c r="D166" s="207"/>
      <c r="E166" s="245"/>
      <c r="F166" s="374"/>
      <c r="G166" s="203"/>
      <c r="H166" s="211"/>
      <c r="I166" s="203"/>
      <c r="J166" s="318">
        <f t="shared" ca="1" si="56"/>
        <v>0</v>
      </c>
      <c r="K166" s="97"/>
      <c r="L166" s="91">
        <v>15</v>
      </c>
      <c r="M166" s="391">
        <f t="shared" si="57"/>
        <v>0</v>
      </c>
      <c r="N166" s="110"/>
      <c r="O166" s="94"/>
      <c r="P166" s="93"/>
      <c r="Q166" s="94"/>
      <c r="R166" s="93"/>
      <c r="S166" s="94"/>
      <c r="T166" s="94"/>
      <c r="U166" s="94"/>
      <c r="V166" s="93"/>
      <c r="W166" s="94"/>
      <c r="X166" s="94"/>
      <c r="Y166" s="94"/>
      <c r="Z166" s="94"/>
      <c r="AA166" s="94"/>
      <c r="AB166" s="94"/>
      <c r="AC166" s="94"/>
      <c r="AD166" s="94"/>
      <c r="AE166" s="94"/>
      <c r="AF166" s="94"/>
      <c r="AG166" s="94"/>
      <c r="AH166" s="94"/>
      <c r="AI166" s="94"/>
      <c r="AJ166" s="94"/>
      <c r="AK166" s="94"/>
      <c r="AL166" s="94"/>
      <c r="AM166" s="94"/>
      <c r="AN166" s="94"/>
      <c r="AO166" s="94"/>
      <c r="AP166" s="94"/>
      <c r="AQ166" s="94"/>
      <c r="AR166" s="94"/>
      <c r="AS166" s="94"/>
      <c r="AT166" s="94"/>
      <c r="AU166" s="94"/>
      <c r="AV166" s="94"/>
      <c r="AW166" s="94"/>
      <c r="AX166" s="94"/>
      <c r="AY166" s="94"/>
      <c r="AZ166" s="94"/>
      <c r="BA166" s="94"/>
      <c r="BB166" s="94"/>
      <c r="BC166" s="94"/>
      <c r="BD166" s="94"/>
      <c r="BE166" s="94"/>
      <c r="BF166" s="94"/>
      <c r="BG166" s="94"/>
      <c r="BH166" s="94"/>
      <c r="BI166" s="94"/>
      <c r="BJ166" s="94"/>
      <c r="BK166" s="94"/>
      <c r="BL166" s="94"/>
      <c r="BM166" s="94"/>
      <c r="BN166" s="94"/>
      <c r="BO166" s="94"/>
      <c r="BP166" s="470"/>
      <c r="BQ166" s="403">
        <f t="shared" ca="1" si="65"/>
        <v>0</v>
      </c>
      <c r="BR166" s="403">
        <f t="shared" ca="1" si="65"/>
        <v>0</v>
      </c>
      <c r="BS166" s="403">
        <f t="shared" ca="1" si="65"/>
        <v>0</v>
      </c>
      <c r="BT166" s="403">
        <f t="shared" ca="1" si="65"/>
        <v>0</v>
      </c>
      <c r="BU166" s="403">
        <f t="shared" ca="1" si="65"/>
        <v>0</v>
      </c>
      <c r="BV166" s="403">
        <f t="shared" ca="1" si="65"/>
        <v>0</v>
      </c>
      <c r="BW166" s="403">
        <f t="shared" ca="1" si="65"/>
        <v>0</v>
      </c>
      <c r="BX166" s="403">
        <f t="shared" ca="1" si="65"/>
        <v>0</v>
      </c>
      <c r="BY166" s="403">
        <f t="shared" ca="1" si="65"/>
        <v>0</v>
      </c>
      <c r="BZ166" s="403">
        <f t="shared" ca="1" si="65"/>
        <v>0</v>
      </c>
      <c r="CA166" s="403">
        <f t="shared" ca="1" si="66"/>
        <v>0</v>
      </c>
      <c r="CB166" s="403">
        <f t="shared" ca="1" si="66"/>
        <v>0</v>
      </c>
      <c r="CC166" s="403">
        <f t="shared" ca="1" si="66"/>
        <v>0</v>
      </c>
      <c r="CD166" s="403">
        <f t="shared" ca="1" si="66"/>
        <v>0</v>
      </c>
      <c r="CE166" s="403">
        <f t="shared" ca="1" si="66"/>
        <v>0</v>
      </c>
      <c r="CF166" s="403">
        <f t="shared" ca="1" si="66"/>
        <v>0</v>
      </c>
      <c r="CG166" s="403">
        <f t="shared" ca="1" si="66"/>
        <v>0</v>
      </c>
      <c r="CH166" s="403">
        <f t="shared" ca="1" si="66"/>
        <v>0</v>
      </c>
      <c r="CI166" s="403">
        <f t="shared" ca="1" si="66"/>
        <v>0</v>
      </c>
      <c r="CJ166" s="403">
        <f t="shared" ca="1" si="66"/>
        <v>0</v>
      </c>
      <c r="CK166" s="403">
        <f t="shared" ca="1" si="67"/>
        <v>0</v>
      </c>
      <c r="CL166" s="403">
        <f t="shared" ca="1" si="67"/>
        <v>0</v>
      </c>
      <c r="CM166" s="403">
        <f t="shared" ca="1" si="67"/>
        <v>0</v>
      </c>
      <c r="CN166" s="403">
        <f t="shared" ca="1" si="67"/>
        <v>0</v>
      </c>
    </row>
    <row r="167" spans="1:92" ht="15" customHeight="1" x14ac:dyDescent="0.2">
      <c r="A167" s="103">
        <v>34.04</v>
      </c>
      <c r="B167" s="104"/>
      <c r="C167" s="87"/>
      <c r="D167" s="207"/>
      <c r="E167" s="245"/>
      <c r="F167" s="374"/>
      <c r="G167" s="203"/>
      <c r="H167" s="211"/>
      <c r="I167" s="203"/>
      <c r="J167" s="318">
        <f t="shared" ca="1" si="56"/>
        <v>0</v>
      </c>
      <c r="K167" s="97"/>
      <c r="L167" s="91">
        <v>135</v>
      </c>
      <c r="M167" s="391">
        <f t="shared" si="57"/>
        <v>0</v>
      </c>
      <c r="N167" s="110"/>
      <c r="O167" s="94"/>
      <c r="P167" s="93"/>
      <c r="Q167" s="94"/>
      <c r="R167" s="93"/>
      <c r="S167" s="94"/>
      <c r="T167" s="94"/>
      <c r="U167" s="94"/>
      <c r="V167" s="93"/>
      <c r="W167" s="94"/>
      <c r="X167" s="94"/>
      <c r="Y167" s="94"/>
      <c r="Z167" s="94"/>
      <c r="AA167" s="94"/>
      <c r="AB167" s="94"/>
      <c r="AC167" s="94"/>
      <c r="AD167" s="94"/>
      <c r="AE167" s="94"/>
      <c r="AF167" s="94"/>
      <c r="AG167" s="94"/>
      <c r="AH167" s="94"/>
      <c r="AI167" s="94"/>
      <c r="AJ167" s="94"/>
      <c r="AK167" s="94"/>
      <c r="AL167" s="94"/>
      <c r="AM167" s="94"/>
      <c r="AN167" s="94"/>
      <c r="AO167" s="94"/>
      <c r="AP167" s="94"/>
      <c r="AQ167" s="94"/>
      <c r="AR167" s="94"/>
      <c r="AS167" s="94"/>
      <c r="AT167" s="94"/>
      <c r="AU167" s="94"/>
      <c r="AV167" s="94"/>
      <c r="AW167" s="94"/>
      <c r="AX167" s="94"/>
      <c r="AY167" s="94"/>
      <c r="AZ167" s="94"/>
      <c r="BA167" s="94"/>
      <c r="BB167" s="94"/>
      <c r="BC167" s="94"/>
      <c r="BD167" s="94"/>
      <c r="BE167" s="94"/>
      <c r="BF167" s="94"/>
      <c r="BG167" s="94"/>
      <c r="BH167" s="94"/>
      <c r="BI167" s="94"/>
      <c r="BJ167" s="94"/>
      <c r="BK167" s="94"/>
      <c r="BL167" s="94"/>
      <c r="BM167" s="94"/>
      <c r="BN167" s="94"/>
      <c r="BO167" s="94"/>
      <c r="BP167" s="470"/>
      <c r="BQ167" s="403">
        <f t="shared" ca="1" si="65"/>
        <v>0</v>
      </c>
      <c r="BR167" s="403">
        <f t="shared" ca="1" si="65"/>
        <v>0</v>
      </c>
      <c r="BS167" s="403">
        <f t="shared" ca="1" si="65"/>
        <v>0</v>
      </c>
      <c r="BT167" s="403">
        <f t="shared" ca="1" si="65"/>
        <v>0</v>
      </c>
      <c r="BU167" s="403">
        <f t="shared" ca="1" si="65"/>
        <v>0</v>
      </c>
      <c r="BV167" s="403">
        <f t="shared" ca="1" si="65"/>
        <v>0</v>
      </c>
      <c r="BW167" s="403">
        <f t="shared" ca="1" si="65"/>
        <v>0</v>
      </c>
      <c r="BX167" s="403">
        <f t="shared" ca="1" si="65"/>
        <v>0</v>
      </c>
      <c r="BY167" s="403">
        <f t="shared" ca="1" si="65"/>
        <v>0</v>
      </c>
      <c r="BZ167" s="403">
        <f t="shared" ca="1" si="65"/>
        <v>0</v>
      </c>
      <c r="CA167" s="403">
        <f t="shared" ca="1" si="66"/>
        <v>0</v>
      </c>
      <c r="CB167" s="403">
        <f t="shared" ca="1" si="66"/>
        <v>0</v>
      </c>
      <c r="CC167" s="403">
        <f t="shared" ca="1" si="66"/>
        <v>0</v>
      </c>
      <c r="CD167" s="403">
        <f t="shared" ca="1" si="66"/>
        <v>0</v>
      </c>
      <c r="CE167" s="403">
        <f t="shared" ca="1" si="66"/>
        <v>0</v>
      </c>
      <c r="CF167" s="403">
        <f t="shared" ca="1" si="66"/>
        <v>0</v>
      </c>
      <c r="CG167" s="403">
        <f t="shared" ca="1" si="66"/>
        <v>0</v>
      </c>
      <c r="CH167" s="403">
        <f t="shared" ca="1" si="66"/>
        <v>0</v>
      </c>
      <c r="CI167" s="403">
        <f t="shared" ca="1" si="66"/>
        <v>0</v>
      </c>
      <c r="CJ167" s="403">
        <f t="shared" ca="1" si="66"/>
        <v>0</v>
      </c>
      <c r="CK167" s="403">
        <f t="shared" ca="1" si="67"/>
        <v>0</v>
      </c>
      <c r="CL167" s="403">
        <f t="shared" ca="1" si="67"/>
        <v>0</v>
      </c>
      <c r="CM167" s="403">
        <f t="shared" ca="1" si="67"/>
        <v>0</v>
      </c>
      <c r="CN167" s="403">
        <f t="shared" ca="1" si="67"/>
        <v>0</v>
      </c>
    </row>
    <row r="168" spans="1:92" ht="15" customHeight="1" x14ac:dyDescent="0.2">
      <c r="A168" s="103">
        <v>38.39</v>
      </c>
      <c r="B168" s="104"/>
      <c r="C168" s="87"/>
      <c r="D168" s="207"/>
      <c r="E168" s="245"/>
      <c r="F168" s="374"/>
      <c r="G168" s="203"/>
      <c r="H168" s="211"/>
      <c r="I168" s="203"/>
      <c r="J168" s="318">
        <f t="shared" ca="1" si="56"/>
        <v>0</v>
      </c>
      <c r="K168" s="97"/>
      <c r="L168" s="91">
        <v>9</v>
      </c>
      <c r="M168" s="391">
        <f t="shared" si="57"/>
        <v>0</v>
      </c>
      <c r="N168" s="110"/>
      <c r="O168" s="94"/>
      <c r="P168" s="93"/>
      <c r="Q168" s="94"/>
      <c r="R168" s="93"/>
      <c r="S168" s="94"/>
      <c r="T168" s="94"/>
      <c r="U168" s="94"/>
      <c r="V168" s="93"/>
      <c r="W168" s="94"/>
      <c r="X168" s="94"/>
      <c r="Y168" s="94"/>
      <c r="Z168" s="94"/>
      <c r="AA168" s="94"/>
      <c r="AB168" s="94"/>
      <c r="AC168" s="94"/>
      <c r="AD168" s="94"/>
      <c r="AE168" s="94"/>
      <c r="AF168" s="94"/>
      <c r="AG168" s="94"/>
      <c r="AH168" s="94"/>
      <c r="AI168" s="94"/>
      <c r="AJ168" s="94"/>
      <c r="AK168" s="94"/>
      <c r="AL168" s="94"/>
      <c r="AM168" s="94"/>
      <c r="AN168" s="94"/>
      <c r="AO168" s="94"/>
      <c r="AP168" s="94"/>
      <c r="AQ168" s="94"/>
      <c r="AR168" s="94"/>
      <c r="AS168" s="94"/>
      <c r="AT168" s="94"/>
      <c r="AU168" s="94"/>
      <c r="AV168" s="94"/>
      <c r="AW168" s="94"/>
      <c r="AX168" s="94"/>
      <c r="AY168" s="94"/>
      <c r="AZ168" s="94"/>
      <c r="BA168" s="94"/>
      <c r="BB168" s="94"/>
      <c r="BC168" s="94"/>
      <c r="BD168" s="94"/>
      <c r="BE168" s="94"/>
      <c r="BF168" s="94"/>
      <c r="BG168" s="94"/>
      <c r="BH168" s="94"/>
      <c r="BI168" s="94"/>
      <c r="BJ168" s="94"/>
      <c r="BK168" s="94"/>
      <c r="BL168" s="94"/>
      <c r="BM168" s="94"/>
      <c r="BN168" s="94"/>
      <c r="BO168" s="94"/>
      <c r="BP168" s="470"/>
      <c r="BQ168" s="403">
        <f t="shared" ca="1" si="65"/>
        <v>0</v>
      </c>
      <c r="BR168" s="403">
        <f t="shared" ca="1" si="65"/>
        <v>0</v>
      </c>
      <c r="BS168" s="403">
        <f t="shared" ca="1" si="65"/>
        <v>0</v>
      </c>
      <c r="BT168" s="403">
        <f t="shared" ca="1" si="65"/>
        <v>0</v>
      </c>
      <c r="BU168" s="403">
        <f t="shared" ca="1" si="65"/>
        <v>0</v>
      </c>
      <c r="BV168" s="403">
        <f t="shared" ca="1" si="65"/>
        <v>0</v>
      </c>
      <c r="BW168" s="403">
        <f t="shared" ca="1" si="65"/>
        <v>0</v>
      </c>
      <c r="BX168" s="403">
        <f t="shared" ca="1" si="65"/>
        <v>0</v>
      </c>
      <c r="BY168" s="403">
        <f t="shared" ca="1" si="65"/>
        <v>0</v>
      </c>
      <c r="BZ168" s="403">
        <f t="shared" ca="1" si="65"/>
        <v>0</v>
      </c>
      <c r="CA168" s="403">
        <f t="shared" ca="1" si="66"/>
        <v>0</v>
      </c>
      <c r="CB168" s="403">
        <f t="shared" ca="1" si="66"/>
        <v>0</v>
      </c>
      <c r="CC168" s="403">
        <f t="shared" ca="1" si="66"/>
        <v>0</v>
      </c>
      <c r="CD168" s="403">
        <f t="shared" ca="1" si="66"/>
        <v>0</v>
      </c>
      <c r="CE168" s="403">
        <f t="shared" ca="1" si="66"/>
        <v>0</v>
      </c>
      <c r="CF168" s="403">
        <f t="shared" ca="1" si="66"/>
        <v>0</v>
      </c>
      <c r="CG168" s="403">
        <f t="shared" ca="1" si="66"/>
        <v>0</v>
      </c>
      <c r="CH168" s="403">
        <f t="shared" ca="1" si="66"/>
        <v>0</v>
      </c>
      <c r="CI168" s="403">
        <f t="shared" ca="1" si="66"/>
        <v>0</v>
      </c>
      <c r="CJ168" s="403">
        <f t="shared" ca="1" si="66"/>
        <v>0</v>
      </c>
      <c r="CK168" s="403">
        <f t="shared" ca="1" si="67"/>
        <v>0</v>
      </c>
      <c r="CL168" s="403">
        <f t="shared" ca="1" si="67"/>
        <v>0</v>
      </c>
      <c r="CM168" s="403">
        <f t="shared" ca="1" si="67"/>
        <v>0</v>
      </c>
      <c r="CN168" s="403">
        <f t="shared" ca="1" si="67"/>
        <v>0</v>
      </c>
    </row>
    <row r="169" spans="1:92" ht="15" customHeight="1" x14ac:dyDescent="0.2">
      <c r="A169" s="103">
        <v>46.51</v>
      </c>
      <c r="B169" s="104"/>
      <c r="C169" s="87"/>
      <c r="D169" s="207"/>
      <c r="E169" s="169"/>
      <c r="F169" s="348"/>
      <c r="G169" s="195"/>
      <c r="H169" s="211"/>
      <c r="I169" s="195"/>
      <c r="J169" s="318">
        <f t="shared" ca="1" si="56"/>
        <v>0</v>
      </c>
      <c r="K169" s="97"/>
      <c r="L169" s="91">
        <v>75</v>
      </c>
      <c r="M169" s="391">
        <f t="shared" si="57"/>
        <v>0</v>
      </c>
      <c r="N169" s="110"/>
      <c r="O169" s="94"/>
      <c r="P169" s="93"/>
      <c r="Q169" s="94"/>
      <c r="R169" s="93"/>
      <c r="S169" s="94"/>
      <c r="T169" s="94"/>
      <c r="U169" s="94"/>
      <c r="V169" s="93"/>
      <c r="W169" s="94"/>
      <c r="X169" s="94"/>
      <c r="Y169" s="94"/>
      <c r="Z169" s="94"/>
      <c r="AA169" s="94"/>
      <c r="AB169" s="94"/>
      <c r="AC169" s="94"/>
      <c r="AD169" s="94"/>
      <c r="AE169" s="94"/>
      <c r="AF169" s="94"/>
      <c r="AG169" s="94"/>
      <c r="AH169" s="94"/>
      <c r="AI169" s="94"/>
      <c r="AJ169" s="94"/>
      <c r="AK169" s="94"/>
      <c r="AL169" s="94"/>
      <c r="AM169" s="94"/>
      <c r="AN169" s="94"/>
      <c r="AO169" s="94"/>
      <c r="AP169" s="94"/>
      <c r="AQ169" s="94"/>
      <c r="AR169" s="94"/>
      <c r="AS169" s="94"/>
      <c r="AT169" s="94"/>
      <c r="AU169" s="94"/>
      <c r="AV169" s="94"/>
      <c r="AW169" s="94"/>
      <c r="AX169" s="94"/>
      <c r="AY169" s="94"/>
      <c r="AZ169" s="94"/>
      <c r="BA169" s="94"/>
      <c r="BB169" s="94"/>
      <c r="BC169" s="94"/>
      <c r="BD169" s="94"/>
      <c r="BE169" s="94"/>
      <c r="BF169" s="94"/>
      <c r="BG169" s="94"/>
      <c r="BH169" s="94"/>
      <c r="BI169" s="94"/>
      <c r="BJ169" s="94"/>
      <c r="BK169" s="94"/>
      <c r="BL169" s="94"/>
      <c r="BM169" s="94"/>
      <c r="BN169" s="94"/>
      <c r="BO169" s="94"/>
      <c r="BP169" s="470"/>
      <c r="BQ169" s="403">
        <f t="shared" ca="1" si="65"/>
        <v>0</v>
      </c>
      <c r="BR169" s="403">
        <f t="shared" ca="1" si="65"/>
        <v>0</v>
      </c>
      <c r="BS169" s="403">
        <f t="shared" ca="1" si="65"/>
        <v>0</v>
      </c>
      <c r="BT169" s="403">
        <f t="shared" ca="1" si="65"/>
        <v>0</v>
      </c>
      <c r="BU169" s="403">
        <f t="shared" ca="1" si="65"/>
        <v>0</v>
      </c>
      <c r="BV169" s="403">
        <f t="shared" ca="1" si="65"/>
        <v>0</v>
      </c>
      <c r="BW169" s="403">
        <f t="shared" ca="1" si="65"/>
        <v>0</v>
      </c>
      <c r="BX169" s="403">
        <f t="shared" ca="1" si="65"/>
        <v>0</v>
      </c>
      <c r="BY169" s="403">
        <f t="shared" ca="1" si="65"/>
        <v>0</v>
      </c>
      <c r="BZ169" s="403">
        <f t="shared" ca="1" si="65"/>
        <v>0</v>
      </c>
      <c r="CA169" s="403">
        <f t="shared" ca="1" si="66"/>
        <v>0</v>
      </c>
      <c r="CB169" s="403">
        <f t="shared" ca="1" si="66"/>
        <v>0</v>
      </c>
      <c r="CC169" s="403">
        <f t="shared" ca="1" si="66"/>
        <v>0</v>
      </c>
      <c r="CD169" s="403">
        <f t="shared" ca="1" si="66"/>
        <v>0</v>
      </c>
      <c r="CE169" s="403">
        <f t="shared" ca="1" si="66"/>
        <v>0</v>
      </c>
      <c r="CF169" s="403">
        <f t="shared" ca="1" si="66"/>
        <v>0</v>
      </c>
      <c r="CG169" s="403">
        <f t="shared" ca="1" si="66"/>
        <v>0</v>
      </c>
      <c r="CH169" s="403">
        <f t="shared" ca="1" si="66"/>
        <v>0</v>
      </c>
      <c r="CI169" s="403">
        <f t="shared" ca="1" si="66"/>
        <v>0</v>
      </c>
      <c r="CJ169" s="403">
        <f t="shared" ca="1" si="66"/>
        <v>0</v>
      </c>
      <c r="CK169" s="403">
        <f t="shared" ca="1" si="67"/>
        <v>0</v>
      </c>
      <c r="CL169" s="403">
        <f t="shared" ca="1" si="67"/>
        <v>0</v>
      </c>
      <c r="CM169" s="403">
        <f t="shared" ca="1" si="67"/>
        <v>0</v>
      </c>
      <c r="CN169" s="403">
        <f t="shared" ca="1" si="67"/>
        <v>0</v>
      </c>
    </row>
    <row r="170" spans="1:92" ht="15" customHeight="1" x14ac:dyDescent="0.2">
      <c r="A170" s="111">
        <f>138.43/3.5</f>
        <v>39.551428571428573</v>
      </c>
      <c r="B170" s="104">
        <f t="shared" ref="B170:B178" si="68">+M170*A170</f>
        <v>0</v>
      </c>
      <c r="C170" s="112" t="s">
        <v>18</v>
      </c>
      <c r="D170" s="246"/>
      <c r="E170" s="247"/>
      <c r="F170" s="375"/>
      <c r="G170" s="209"/>
      <c r="H170" s="413"/>
      <c r="I170" s="209"/>
      <c r="J170" s="318">
        <f t="shared" ca="1" si="56"/>
        <v>0</v>
      </c>
      <c r="K170" s="102"/>
      <c r="L170" s="91">
        <v>59.5</v>
      </c>
      <c r="M170" s="391">
        <f t="shared" si="57"/>
        <v>0</v>
      </c>
      <c r="N170" s="92"/>
      <c r="O170" s="93"/>
      <c r="P170" s="93"/>
      <c r="Q170" s="94"/>
      <c r="R170" s="93"/>
      <c r="S170" s="94"/>
      <c r="T170" s="94"/>
      <c r="U170" s="94"/>
      <c r="V170" s="93"/>
      <c r="W170" s="94"/>
      <c r="X170" s="94"/>
      <c r="Y170" s="94"/>
      <c r="Z170" s="94"/>
      <c r="AA170" s="94"/>
      <c r="AB170" s="94"/>
      <c r="AC170" s="94"/>
      <c r="AD170" s="94"/>
      <c r="AE170" s="94"/>
      <c r="AF170" s="94"/>
      <c r="AG170" s="94"/>
      <c r="AH170" s="94"/>
      <c r="AI170" s="94"/>
      <c r="AJ170" s="94"/>
      <c r="AK170" s="94"/>
      <c r="AL170" s="94">
        <v>21</v>
      </c>
      <c r="AM170" s="94"/>
      <c r="AN170" s="94"/>
      <c r="AO170" s="94"/>
      <c r="AP170" s="94"/>
      <c r="AQ170" s="94"/>
      <c r="AR170" s="94"/>
      <c r="AS170" s="94"/>
      <c r="AT170" s="94"/>
      <c r="AU170" s="94"/>
      <c r="AV170" s="94"/>
      <c r="AW170" s="94"/>
      <c r="AX170" s="94">
        <v>-21</v>
      </c>
      <c r="AY170" s="94"/>
      <c r="AZ170" s="94"/>
      <c r="BA170" s="94"/>
      <c r="BB170" s="94"/>
      <c r="BC170" s="94"/>
      <c r="BD170" s="94"/>
      <c r="BE170" s="94"/>
      <c r="BF170" s="94"/>
      <c r="BG170" s="94"/>
      <c r="BH170" s="94"/>
      <c r="BI170" s="94"/>
      <c r="BJ170" s="94"/>
      <c r="BK170" s="94"/>
      <c r="BL170" s="94"/>
      <c r="BM170" s="94"/>
      <c r="BN170" s="94"/>
      <c r="BO170" s="94">
        <v>105</v>
      </c>
      <c r="BP170" s="470"/>
      <c r="BQ170" s="403">
        <f t="shared" ca="1" si="65"/>
        <v>0</v>
      </c>
      <c r="BR170" s="403">
        <f t="shared" ca="1" si="65"/>
        <v>0</v>
      </c>
      <c r="BS170" s="403">
        <f t="shared" ca="1" si="65"/>
        <v>0</v>
      </c>
      <c r="BT170" s="403">
        <f t="shared" ca="1" si="65"/>
        <v>0</v>
      </c>
      <c r="BU170" s="403">
        <f t="shared" ca="1" si="65"/>
        <v>0</v>
      </c>
      <c r="BV170" s="403">
        <f t="shared" ca="1" si="65"/>
        <v>0</v>
      </c>
      <c r="BW170" s="403">
        <f t="shared" ca="1" si="65"/>
        <v>0</v>
      </c>
      <c r="BX170" s="403">
        <f t="shared" ca="1" si="65"/>
        <v>0</v>
      </c>
      <c r="BY170" s="403">
        <f t="shared" ca="1" si="65"/>
        <v>0</v>
      </c>
      <c r="BZ170" s="403">
        <f t="shared" ca="1" si="65"/>
        <v>0</v>
      </c>
      <c r="CA170" s="403">
        <f t="shared" ca="1" si="66"/>
        <v>0</v>
      </c>
      <c r="CB170" s="403">
        <f t="shared" ca="1" si="66"/>
        <v>0</v>
      </c>
      <c r="CC170" s="403">
        <f t="shared" ca="1" si="66"/>
        <v>0</v>
      </c>
      <c r="CD170" s="403">
        <f t="shared" ca="1" si="66"/>
        <v>0</v>
      </c>
      <c r="CE170" s="403">
        <f t="shared" ca="1" si="66"/>
        <v>0</v>
      </c>
      <c r="CF170" s="403">
        <f t="shared" ca="1" si="66"/>
        <v>0</v>
      </c>
      <c r="CG170" s="403">
        <f t="shared" ca="1" si="66"/>
        <v>0</v>
      </c>
      <c r="CH170" s="403">
        <f t="shared" ca="1" si="66"/>
        <v>0</v>
      </c>
      <c r="CI170" s="403">
        <f t="shared" ca="1" si="66"/>
        <v>0</v>
      </c>
      <c r="CJ170" s="403">
        <f t="shared" ca="1" si="66"/>
        <v>0</v>
      </c>
      <c r="CK170" s="403">
        <f t="shared" ca="1" si="67"/>
        <v>0</v>
      </c>
      <c r="CL170" s="403">
        <f t="shared" ca="1" si="67"/>
        <v>0</v>
      </c>
      <c r="CM170" s="403">
        <f t="shared" ca="1" si="67"/>
        <v>0</v>
      </c>
      <c r="CN170" s="403">
        <f t="shared" ca="1" si="67"/>
        <v>0</v>
      </c>
    </row>
    <row r="171" spans="1:92" ht="15" customHeight="1" x14ac:dyDescent="0.2">
      <c r="A171" s="111">
        <f>134.37/3.5</f>
        <v>38.39142857142857</v>
      </c>
      <c r="B171" s="104">
        <f t="shared" si="68"/>
        <v>0</v>
      </c>
      <c r="C171" s="112"/>
      <c r="D171" s="248"/>
      <c r="E171" s="247"/>
      <c r="F171" s="376"/>
      <c r="G171" s="209"/>
      <c r="H171" s="413"/>
      <c r="I171" s="209"/>
      <c r="J171" s="318">
        <f t="shared" ca="1" si="56"/>
        <v>0</v>
      </c>
      <c r="K171" s="102"/>
      <c r="L171" s="91">
        <v>108.5</v>
      </c>
      <c r="M171" s="391">
        <f t="shared" si="57"/>
        <v>0</v>
      </c>
      <c r="N171" s="92"/>
      <c r="O171" s="93"/>
      <c r="P171" s="93"/>
      <c r="Q171" s="94"/>
      <c r="R171" s="93"/>
      <c r="S171" s="94"/>
      <c r="T171" s="94"/>
      <c r="U171" s="94"/>
      <c r="V171" s="93"/>
      <c r="W171" s="94"/>
      <c r="X171" s="94"/>
      <c r="Y171" s="94"/>
      <c r="Z171" s="94"/>
      <c r="AA171" s="94"/>
      <c r="AB171" s="94"/>
      <c r="AC171" s="94"/>
      <c r="AD171" s="94"/>
      <c r="AE171" s="94"/>
      <c r="AF171" s="94"/>
      <c r="AG171" s="94"/>
      <c r="AH171" s="94"/>
      <c r="AI171" s="94"/>
      <c r="AJ171" s="94"/>
      <c r="AK171" s="94"/>
      <c r="AL171" s="94">
        <v>56</v>
      </c>
      <c r="AM171" s="94"/>
      <c r="AN171" s="94"/>
      <c r="AO171" s="94"/>
      <c r="AP171" s="94"/>
      <c r="AQ171" s="94"/>
      <c r="AR171" s="94"/>
      <c r="AS171" s="94"/>
      <c r="AT171" s="94"/>
      <c r="AU171" s="94"/>
      <c r="AV171" s="94"/>
      <c r="AW171" s="94"/>
      <c r="AX171" s="94">
        <v>-21</v>
      </c>
      <c r="AY171" s="94"/>
      <c r="AZ171" s="94"/>
      <c r="BA171" s="94"/>
      <c r="BB171" s="94"/>
      <c r="BC171" s="94"/>
      <c r="BD171" s="94"/>
      <c r="BE171" s="94">
        <v>-7</v>
      </c>
      <c r="BF171" s="94"/>
      <c r="BG171" s="94"/>
      <c r="BH171" s="94"/>
      <c r="BI171" s="94"/>
      <c r="BJ171" s="94"/>
      <c r="BK171" s="94"/>
      <c r="BL171" s="94"/>
      <c r="BM171" s="94"/>
      <c r="BN171" s="94"/>
      <c r="BO171" s="94"/>
      <c r="BP171" s="470"/>
      <c r="BQ171" s="403">
        <f t="shared" ca="1" si="65"/>
        <v>0</v>
      </c>
      <c r="BR171" s="403">
        <f t="shared" ca="1" si="65"/>
        <v>0</v>
      </c>
      <c r="BS171" s="403">
        <f t="shared" ca="1" si="65"/>
        <v>0</v>
      </c>
      <c r="BT171" s="403">
        <f t="shared" ca="1" si="65"/>
        <v>0</v>
      </c>
      <c r="BU171" s="403">
        <f t="shared" ca="1" si="65"/>
        <v>0</v>
      </c>
      <c r="BV171" s="403">
        <f t="shared" ca="1" si="65"/>
        <v>0</v>
      </c>
      <c r="BW171" s="403">
        <f t="shared" ca="1" si="65"/>
        <v>0</v>
      </c>
      <c r="BX171" s="403">
        <f t="shared" ca="1" si="65"/>
        <v>0</v>
      </c>
      <c r="BY171" s="403">
        <f t="shared" ca="1" si="65"/>
        <v>0</v>
      </c>
      <c r="BZ171" s="403">
        <f t="shared" ca="1" si="65"/>
        <v>0</v>
      </c>
      <c r="CA171" s="403">
        <f t="shared" ca="1" si="66"/>
        <v>0</v>
      </c>
      <c r="CB171" s="403">
        <f t="shared" ca="1" si="66"/>
        <v>0</v>
      </c>
      <c r="CC171" s="403">
        <f t="shared" ca="1" si="66"/>
        <v>0</v>
      </c>
      <c r="CD171" s="403">
        <f t="shared" ca="1" si="66"/>
        <v>0</v>
      </c>
      <c r="CE171" s="403">
        <f t="shared" ca="1" si="66"/>
        <v>0</v>
      </c>
      <c r="CF171" s="403">
        <f t="shared" ca="1" si="66"/>
        <v>0</v>
      </c>
      <c r="CG171" s="403">
        <f t="shared" ca="1" si="66"/>
        <v>0</v>
      </c>
      <c r="CH171" s="403">
        <f t="shared" ca="1" si="66"/>
        <v>0</v>
      </c>
      <c r="CI171" s="403">
        <f t="shared" ca="1" si="66"/>
        <v>0</v>
      </c>
      <c r="CJ171" s="403">
        <f t="shared" ca="1" si="66"/>
        <v>0</v>
      </c>
      <c r="CK171" s="403">
        <f t="shared" ca="1" si="67"/>
        <v>0</v>
      </c>
      <c r="CL171" s="403">
        <f t="shared" ca="1" si="67"/>
        <v>0</v>
      </c>
      <c r="CM171" s="403">
        <f t="shared" ca="1" si="67"/>
        <v>0</v>
      </c>
      <c r="CN171" s="403">
        <f t="shared" ca="1" si="67"/>
        <v>0</v>
      </c>
    </row>
    <row r="172" spans="1:92" ht="15" customHeight="1" x14ac:dyDescent="0.2">
      <c r="A172" s="111">
        <v>74.319999999999993</v>
      </c>
      <c r="B172" s="104">
        <f t="shared" si="68"/>
        <v>0</v>
      </c>
      <c r="C172" s="112" t="s">
        <v>18</v>
      </c>
      <c r="D172" s="246"/>
      <c r="E172" s="247"/>
      <c r="F172" s="375"/>
      <c r="G172" s="209"/>
      <c r="H172" s="413"/>
      <c r="I172" s="209"/>
      <c r="J172" s="318">
        <f t="shared" ca="1" si="56"/>
        <v>0</v>
      </c>
      <c r="K172" s="102"/>
      <c r="L172" s="91">
        <v>60</v>
      </c>
      <c r="M172" s="391">
        <f t="shared" si="57"/>
        <v>0</v>
      </c>
      <c r="N172" s="92"/>
      <c r="O172" s="93"/>
      <c r="P172" s="93"/>
      <c r="Q172" s="94"/>
      <c r="R172" s="93"/>
      <c r="S172" s="94"/>
      <c r="T172" s="94"/>
      <c r="U172" s="94"/>
      <c r="V172" s="93"/>
      <c r="W172" s="94"/>
      <c r="X172" s="94"/>
      <c r="Y172" s="94"/>
      <c r="Z172" s="94"/>
      <c r="AA172" s="94"/>
      <c r="AB172" s="94"/>
      <c r="AC172" s="94"/>
      <c r="AD172" s="94"/>
      <c r="AE172" s="94"/>
      <c r="AF172" s="94"/>
      <c r="AG172" s="94"/>
      <c r="AH172" s="94"/>
      <c r="AI172" s="94"/>
      <c r="AJ172" s="94"/>
      <c r="AK172" s="94"/>
      <c r="AL172" s="94">
        <v>60</v>
      </c>
      <c r="AM172" s="94"/>
      <c r="AN172" s="94"/>
      <c r="AO172" s="94"/>
      <c r="AP172" s="94"/>
      <c r="AQ172" s="94"/>
      <c r="AR172" s="94"/>
      <c r="AS172" s="94"/>
      <c r="AT172" s="94"/>
      <c r="AU172" s="94"/>
      <c r="AV172" s="94"/>
      <c r="AW172" s="94"/>
      <c r="AX172" s="94">
        <v>-21</v>
      </c>
      <c r="AY172" s="94"/>
      <c r="AZ172" s="94"/>
      <c r="BA172" s="94"/>
      <c r="BB172" s="94"/>
      <c r="BC172" s="94"/>
      <c r="BD172" s="94"/>
      <c r="BE172" s="94">
        <v>-4</v>
      </c>
      <c r="BF172" s="94"/>
      <c r="BG172" s="94"/>
      <c r="BH172" s="94"/>
      <c r="BI172" s="94"/>
      <c r="BJ172" s="94"/>
      <c r="BK172" s="94"/>
      <c r="BL172" s="94"/>
      <c r="BM172" s="94"/>
      <c r="BN172" s="94"/>
      <c r="BO172" s="94"/>
      <c r="BP172" s="470"/>
      <c r="BQ172" s="403">
        <f t="shared" ca="1" si="65"/>
        <v>0</v>
      </c>
      <c r="BR172" s="403">
        <f t="shared" ca="1" si="65"/>
        <v>0</v>
      </c>
      <c r="BS172" s="403">
        <f t="shared" ca="1" si="65"/>
        <v>0</v>
      </c>
      <c r="BT172" s="403">
        <f t="shared" ca="1" si="65"/>
        <v>0</v>
      </c>
      <c r="BU172" s="403">
        <f t="shared" ca="1" si="65"/>
        <v>0</v>
      </c>
      <c r="BV172" s="403">
        <f t="shared" ca="1" si="65"/>
        <v>0</v>
      </c>
      <c r="BW172" s="403">
        <f t="shared" ca="1" si="65"/>
        <v>0</v>
      </c>
      <c r="BX172" s="403">
        <f t="shared" ca="1" si="65"/>
        <v>0</v>
      </c>
      <c r="BY172" s="403">
        <f t="shared" ca="1" si="65"/>
        <v>0</v>
      </c>
      <c r="BZ172" s="403">
        <f t="shared" ca="1" si="65"/>
        <v>0</v>
      </c>
      <c r="CA172" s="403">
        <f t="shared" ca="1" si="66"/>
        <v>0</v>
      </c>
      <c r="CB172" s="403">
        <f t="shared" ca="1" si="66"/>
        <v>0</v>
      </c>
      <c r="CC172" s="403">
        <f t="shared" ca="1" si="66"/>
        <v>0</v>
      </c>
      <c r="CD172" s="403">
        <f t="shared" ca="1" si="66"/>
        <v>0</v>
      </c>
      <c r="CE172" s="403">
        <f t="shared" ca="1" si="66"/>
        <v>0</v>
      </c>
      <c r="CF172" s="403">
        <f t="shared" ca="1" si="66"/>
        <v>0</v>
      </c>
      <c r="CG172" s="403">
        <f t="shared" ca="1" si="66"/>
        <v>0</v>
      </c>
      <c r="CH172" s="403">
        <f t="shared" ca="1" si="66"/>
        <v>0</v>
      </c>
      <c r="CI172" s="403">
        <f t="shared" ca="1" si="66"/>
        <v>0</v>
      </c>
      <c r="CJ172" s="403">
        <f t="shared" ca="1" si="66"/>
        <v>0</v>
      </c>
      <c r="CK172" s="403">
        <f t="shared" ca="1" si="67"/>
        <v>0</v>
      </c>
      <c r="CL172" s="403">
        <f t="shared" ca="1" si="67"/>
        <v>0</v>
      </c>
      <c r="CM172" s="403">
        <f t="shared" ca="1" si="67"/>
        <v>0</v>
      </c>
      <c r="CN172" s="403">
        <f t="shared" ca="1" si="67"/>
        <v>0</v>
      </c>
    </row>
    <row r="173" spans="1:92" ht="15" customHeight="1" x14ac:dyDescent="0.2">
      <c r="A173" s="111">
        <v>20.350000000000001</v>
      </c>
      <c r="B173" s="104">
        <f t="shared" si="68"/>
        <v>0</v>
      </c>
      <c r="C173" s="112" t="s">
        <v>13</v>
      </c>
      <c r="D173" s="246"/>
      <c r="E173" s="247"/>
      <c r="F173" s="375"/>
      <c r="G173" s="209"/>
      <c r="H173" s="413"/>
      <c r="I173" s="209"/>
      <c r="J173" s="318">
        <f t="shared" ca="1" si="56"/>
        <v>0</v>
      </c>
      <c r="K173" s="97"/>
      <c r="L173" s="91">
        <v>55</v>
      </c>
      <c r="M173" s="391">
        <f t="shared" si="57"/>
        <v>0</v>
      </c>
      <c r="N173" s="92"/>
      <c r="O173" s="93"/>
      <c r="P173" s="93"/>
      <c r="Q173" s="94"/>
      <c r="R173" s="93"/>
      <c r="S173" s="94"/>
      <c r="T173" s="94"/>
      <c r="U173" s="94"/>
      <c r="V173" s="93"/>
      <c r="W173" s="94"/>
      <c r="X173" s="94"/>
      <c r="Y173" s="94"/>
      <c r="Z173" s="94"/>
      <c r="AA173" s="94"/>
      <c r="AB173" s="94"/>
      <c r="AC173" s="94"/>
      <c r="AD173" s="94"/>
      <c r="AE173" s="94"/>
      <c r="AF173" s="94"/>
      <c r="AG173" s="94"/>
      <c r="AH173" s="94"/>
      <c r="AI173" s="94"/>
      <c r="AJ173" s="94"/>
      <c r="AK173" s="94"/>
      <c r="AL173" s="94">
        <v>30</v>
      </c>
      <c r="AM173" s="94"/>
      <c r="AN173" s="94"/>
      <c r="AO173" s="94"/>
      <c r="AP173" s="94"/>
      <c r="AQ173" s="94"/>
      <c r="AR173" s="94"/>
      <c r="AS173" s="94"/>
      <c r="AT173" s="94"/>
      <c r="AU173" s="94"/>
      <c r="AV173" s="94"/>
      <c r="AW173" s="94"/>
      <c r="AX173" s="94">
        <v>-21</v>
      </c>
      <c r="AY173" s="94"/>
      <c r="AZ173" s="94"/>
      <c r="BA173" s="94"/>
      <c r="BB173" s="94"/>
      <c r="BC173" s="94"/>
      <c r="BD173" s="94"/>
      <c r="BE173" s="94">
        <v>-4</v>
      </c>
      <c r="BF173" s="94"/>
      <c r="BG173" s="94"/>
      <c r="BH173" s="94"/>
      <c r="BI173" s="94"/>
      <c r="BJ173" s="94"/>
      <c r="BK173" s="94"/>
      <c r="BL173" s="94"/>
      <c r="BM173" s="94"/>
      <c r="BN173" s="94"/>
      <c r="BO173" s="94"/>
      <c r="BP173" s="470"/>
      <c r="BQ173" s="403">
        <f t="shared" ca="1" si="65"/>
        <v>0</v>
      </c>
      <c r="BR173" s="403">
        <f t="shared" ca="1" si="65"/>
        <v>0</v>
      </c>
      <c r="BS173" s="403">
        <f t="shared" ca="1" si="65"/>
        <v>0</v>
      </c>
      <c r="BT173" s="403">
        <f t="shared" ca="1" si="65"/>
        <v>0</v>
      </c>
      <c r="BU173" s="403">
        <f t="shared" ca="1" si="65"/>
        <v>0</v>
      </c>
      <c r="BV173" s="403">
        <f t="shared" ca="1" si="65"/>
        <v>0</v>
      </c>
      <c r="BW173" s="403">
        <f t="shared" ca="1" si="65"/>
        <v>0</v>
      </c>
      <c r="BX173" s="403">
        <f t="shared" ca="1" si="65"/>
        <v>0</v>
      </c>
      <c r="BY173" s="403">
        <f t="shared" ca="1" si="65"/>
        <v>0</v>
      </c>
      <c r="BZ173" s="403">
        <f t="shared" ca="1" si="65"/>
        <v>0</v>
      </c>
      <c r="CA173" s="403">
        <f t="shared" ca="1" si="66"/>
        <v>0</v>
      </c>
      <c r="CB173" s="403">
        <f t="shared" ca="1" si="66"/>
        <v>0</v>
      </c>
      <c r="CC173" s="403">
        <f t="shared" ca="1" si="66"/>
        <v>0</v>
      </c>
      <c r="CD173" s="403">
        <f t="shared" ca="1" si="66"/>
        <v>0</v>
      </c>
      <c r="CE173" s="403">
        <f t="shared" ca="1" si="66"/>
        <v>0</v>
      </c>
      <c r="CF173" s="403">
        <f t="shared" ca="1" si="66"/>
        <v>0</v>
      </c>
      <c r="CG173" s="403">
        <f t="shared" ca="1" si="66"/>
        <v>0</v>
      </c>
      <c r="CH173" s="403">
        <f t="shared" ca="1" si="66"/>
        <v>0</v>
      </c>
      <c r="CI173" s="403">
        <f t="shared" ca="1" si="66"/>
        <v>0</v>
      </c>
      <c r="CJ173" s="403">
        <f t="shared" ca="1" si="66"/>
        <v>0</v>
      </c>
      <c r="CK173" s="403">
        <f t="shared" ca="1" si="67"/>
        <v>0</v>
      </c>
      <c r="CL173" s="403">
        <f t="shared" ca="1" si="67"/>
        <v>0</v>
      </c>
      <c r="CM173" s="403">
        <f t="shared" ca="1" si="67"/>
        <v>0</v>
      </c>
      <c r="CN173" s="403">
        <f t="shared" ca="1" si="67"/>
        <v>0</v>
      </c>
    </row>
    <row r="174" spans="1:92" ht="15" customHeight="1" x14ac:dyDescent="0.2">
      <c r="A174" s="249">
        <f>13.25/2.5</f>
        <v>5.3</v>
      </c>
      <c r="B174" s="104">
        <f t="shared" si="68"/>
        <v>0</v>
      </c>
      <c r="C174" s="112" t="s">
        <v>15</v>
      </c>
      <c r="D174" s="250"/>
      <c r="E174" s="136"/>
      <c r="F174" s="336"/>
      <c r="G174" s="251"/>
      <c r="H174" s="413"/>
      <c r="I174" s="251"/>
      <c r="J174" s="318">
        <f t="shared" ca="1" si="56"/>
        <v>0</v>
      </c>
      <c r="K174" s="97"/>
      <c r="L174" s="91">
        <v>52.5</v>
      </c>
      <c r="M174" s="391">
        <f t="shared" si="57"/>
        <v>0</v>
      </c>
      <c r="N174" s="92"/>
      <c r="O174" s="93"/>
      <c r="P174" s="93"/>
      <c r="Q174" s="94"/>
      <c r="R174" s="93"/>
      <c r="S174" s="94"/>
      <c r="T174" s="94"/>
      <c r="U174" s="94"/>
      <c r="V174" s="93"/>
      <c r="W174" s="94"/>
      <c r="X174" s="94"/>
      <c r="Y174" s="94"/>
      <c r="Z174" s="94"/>
      <c r="AA174" s="94"/>
      <c r="AB174" s="94"/>
      <c r="AC174" s="94"/>
      <c r="AD174" s="94"/>
      <c r="AE174" s="94"/>
      <c r="AF174" s="94"/>
      <c r="AG174" s="94"/>
      <c r="AH174" s="94"/>
      <c r="AI174" s="94"/>
      <c r="AJ174" s="94"/>
      <c r="AK174" s="94"/>
      <c r="AL174" s="94"/>
      <c r="AM174" s="94"/>
      <c r="AN174" s="94"/>
      <c r="AO174" s="94"/>
      <c r="AP174" s="94"/>
      <c r="AQ174" s="94"/>
      <c r="AR174" s="94"/>
      <c r="AS174" s="94"/>
      <c r="AT174" s="94"/>
      <c r="AU174" s="94"/>
      <c r="AV174" s="94"/>
      <c r="AW174" s="94"/>
      <c r="AX174" s="94">
        <v>-20</v>
      </c>
      <c r="AY174" s="94"/>
      <c r="AZ174" s="94"/>
      <c r="BA174" s="94"/>
      <c r="BB174" s="94"/>
      <c r="BC174" s="94"/>
      <c r="BD174" s="94"/>
      <c r="BE174" s="94"/>
      <c r="BF174" s="94"/>
      <c r="BG174" s="94"/>
      <c r="BH174" s="94"/>
      <c r="BI174" s="94"/>
      <c r="BJ174" s="94"/>
      <c r="BK174" s="94"/>
      <c r="BL174" s="94"/>
      <c r="BM174" s="94"/>
      <c r="BN174" s="94"/>
      <c r="BO174" s="94"/>
      <c r="BP174" s="470"/>
      <c r="BQ174" s="403">
        <f t="shared" ref="BQ174:BZ183" ca="1" si="69">-1*SUMIFS(stock_bruts_qte,stock_bruts_ref,$E174,stock_bruts_date,BQ$10)</f>
        <v>0</v>
      </c>
      <c r="BR174" s="403">
        <f t="shared" ca="1" si="69"/>
        <v>0</v>
      </c>
      <c r="BS174" s="403">
        <f t="shared" ca="1" si="69"/>
        <v>0</v>
      </c>
      <c r="BT174" s="403">
        <f t="shared" ca="1" si="69"/>
        <v>0</v>
      </c>
      <c r="BU174" s="403">
        <f t="shared" ca="1" si="69"/>
        <v>0</v>
      </c>
      <c r="BV174" s="403">
        <f t="shared" ca="1" si="69"/>
        <v>0</v>
      </c>
      <c r="BW174" s="403">
        <f t="shared" ca="1" si="69"/>
        <v>0</v>
      </c>
      <c r="BX174" s="403">
        <f t="shared" ca="1" si="69"/>
        <v>0</v>
      </c>
      <c r="BY174" s="403">
        <f t="shared" ca="1" si="69"/>
        <v>0</v>
      </c>
      <c r="BZ174" s="403">
        <f t="shared" ca="1" si="69"/>
        <v>0</v>
      </c>
      <c r="CA174" s="403">
        <f t="shared" ref="CA174:CJ183" ca="1" si="70">-1*SUMIFS(stock_bruts_qte,stock_bruts_ref,$E174,stock_bruts_date,CA$10)</f>
        <v>0</v>
      </c>
      <c r="CB174" s="403">
        <f t="shared" ca="1" si="70"/>
        <v>0</v>
      </c>
      <c r="CC174" s="403">
        <f t="shared" ca="1" si="70"/>
        <v>0</v>
      </c>
      <c r="CD174" s="403">
        <f t="shared" ca="1" si="70"/>
        <v>0</v>
      </c>
      <c r="CE174" s="403">
        <f t="shared" ca="1" si="70"/>
        <v>0</v>
      </c>
      <c r="CF174" s="403">
        <f t="shared" ca="1" si="70"/>
        <v>0</v>
      </c>
      <c r="CG174" s="403">
        <f t="shared" ca="1" si="70"/>
        <v>0</v>
      </c>
      <c r="CH174" s="403">
        <f t="shared" ca="1" si="70"/>
        <v>0</v>
      </c>
      <c r="CI174" s="403">
        <f t="shared" ca="1" si="70"/>
        <v>0</v>
      </c>
      <c r="CJ174" s="403">
        <f t="shared" ca="1" si="70"/>
        <v>0</v>
      </c>
      <c r="CK174" s="403">
        <f t="shared" ref="CK174:CN183" ca="1" si="71">-1*SUMIFS(stock_bruts_qte,stock_bruts_ref,$E174,stock_bruts_date,CK$10)</f>
        <v>0</v>
      </c>
      <c r="CL174" s="403">
        <f t="shared" ca="1" si="71"/>
        <v>0</v>
      </c>
      <c r="CM174" s="403">
        <f t="shared" ca="1" si="71"/>
        <v>0</v>
      </c>
      <c r="CN174" s="403">
        <f t="shared" ca="1" si="71"/>
        <v>0</v>
      </c>
    </row>
    <row r="175" spans="1:92" ht="15" customHeight="1" x14ac:dyDescent="0.2">
      <c r="A175" s="249">
        <f>15.25/2.5</f>
        <v>6.1</v>
      </c>
      <c r="B175" s="104">
        <f t="shared" si="68"/>
        <v>0</v>
      </c>
      <c r="C175" s="112" t="s">
        <v>15</v>
      </c>
      <c r="D175" s="250"/>
      <c r="E175" s="136"/>
      <c r="F175" s="336"/>
      <c r="G175" s="251"/>
      <c r="H175" s="413"/>
      <c r="I175" s="251"/>
      <c r="J175" s="318">
        <f t="shared" ca="1" si="56"/>
        <v>0</v>
      </c>
      <c r="K175" s="97"/>
      <c r="L175" s="91">
        <v>100</v>
      </c>
      <c r="M175" s="391">
        <f t="shared" si="57"/>
        <v>0</v>
      </c>
      <c r="N175" s="92"/>
      <c r="O175" s="93"/>
      <c r="P175" s="93"/>
      <c r="Q175" s="94"/>
      <c r="R175" s="93"/>
      <c r="S175" s="94"/>
      <c r="T175" s="94"/>
      <c r="U175" s="94"/>
      <c r="V175" s="93"/>
      <c r="W175" s="94"/>
      <c r="X175" s="94"/>
      <c r="Y175" s="94"/>
      <c r="Z175" s="94"/>
      <c r="AA175" s="94"/>
      <c r="AB175" s="94"/>
      <c r="AC175" s="94"/>
      <c r="AD175" s="94"/>
      <c r="AE175" s="94"/>
      <c r="AF175" s="94"/>
      <c r="AG175" s="94"/>
      <c r="AH175" s="94"/>
      <c r="AI175" s="94"/>
      <c r="AJ175" s="94"/>
      <c r="AK175" s="94"/>
      <c r="AL175" s="94"/>
      <c r="AM175" s="94"/>
      <c r="AN175" s="94"/>
      <c r="AO175" s="94"/>
      <c r="AP175" s="94"/>
      <c r="AQ175" s="94"/>
      <c r="AR175" s="94"/>
      <c r="AS175" s="94"/>
      <c r="AT175" s="94"/>
      <c r="AU175" s="94"/>
      <c r="AV175" s="94"/>
      <c r="AW175" s="94"/>
      <c r="AX175" s="94">
        <v>-22.5</v>
      </c>
      <c r="AY175" s="94"/>
      <c r="AZ175" s="94"/>
      <c r="BA175" s="94"/>
      <c r="BB175" s="94"/>
      <c r="BC175" s="94"/>
      <c r="BD175" s="94"/>
      <c r="BE175" s="94"/>
      <c r="BF175" s="94"/>
      <c r="BG175" s="94"/>
      <c r="BH175" s="94"/>
      <c r="BI175" s="94"/>
      <c r="BJ175" s="94"/>
      <c r="BK175" s="94"/>
      <c r="BL175" s="94"/>
      <c r="BM175" s="94"/>
      <c r="BN175" s="94"/>
      <c r="BO175" s="94"/>
      <c r="BP175" s="470"/>
      <c r="BQ175" s="403">
        <f t="shared" ca="1" si="69"/>
        <v>0</v>
      </c>
      <c r="BR175" s="403">
        <f t="shared" ca="1" si="69"/>
        <v>0</v>
      </c>
      <c r="BS175" s="403">
        <f t="shared" ca="1" si="69"/>
        <v>0</v>
      </c>
      <c r="BT175" s="403">
        <f t="shared" ca="1" si="69"/>
        <v>0</v>
      </c>
      <c r="BU175" s="403">
        <f t="shared" ca="1" si="69"/>
        <v>0</v>
      </c>
      <c r="BV175" s="403">
        <f t="shared" ca="1" si="69"/>
        <v>0</v>
      </c>
      <c r="BW175" s="403">
        <f t="shared" ca="1" si="69"/>
        <v>0</v>
      </c>
      <c r="BX175" s="403">
        <f t="shared" ca="1" si="69"/>
        <v>0</v>
      </c>
      <c r="BY175" s="403">
        <f t="shared" ca="1" si="69"/>
        <v>0</v>
      </c>
      <c r="BZ175" s="403">
        <f t="shared" ca="1" si="69"/>
        <v>0</v>
      </c>
      <c r="CA175" s="403">
        <f t="shared" ca="1" si="70"/>
        <v>0</v>
      </c>
      <c r="CB175" s="403">
        <f t="shared" ca="1" si="70"/>
        <v>0</v>
      </c>
      <c r="CC175" s="403">
        <f t="shared" ca="1" si="70"/>
        <v>0</v>
      </c>
      <c r="CD175" s="403">
        <f t="shared" ca="1" si="70"/>
        <v>0</v>
      </c>
      <c r="CE175" s="403">
        <f t="shared" ca="1" si="70"/>
        <v>0</v>
      </c>
      <c r="CF175" s="403">
        <f t="shared" ca="1" si="70"/>
        <v>0</v>
      </c>
      <c r="CG175" s="403">
        <f t="shared" ca="1" si="70"/>
        <v>0</v>
      </c>
      <c r="CH175" s="403">
        <f t="shared" ca="1" si="70"/>
        <v>0</v>
      </c>
      <c r="CI175" s="403">
        <f t="shared" ca="1" si="70"/>
        <v>0</v>
      </c>
      <c r="CJ175" s="403">
        <f t="shared" ca="1" si="70"/>
        <v>0</v>
      </c>
      <c r="CK175" s="403">
        <f t="shared" ca="1" si="71"/>
        <v>0</v>
      </c>
      <c r="CL175" s="403">
        <f t="shared" ca="1" si="71"/>
        <v>0</v>
      </c>
      <c r="CM175" s="403">
        <f t="shared" ca="1" si="71"/>
        <v>0</v>
      </c>
      <c r="CN175" s="403">
        <f t="shared" ca="1" si="71"/>
        <v>0</v>
      </c>
    </row>
    <row r="176" spans="1:92" ht="15" customHeight="1" x14ac:dyDescent="0.2">
      <c r="A176" s="249">
        <f>17.5/2.5</f>
        <v>7</v>
      </c>
      <c r="B176" s="104">
        <f t="shared" si="68"/>
        <v>0</v>
      </c>
      <c r="C176" s="112" t="s">
        <v>15</v>
      </c>
      <c r="D176" s="250"/>
      <c r="E176" s="136"/>
      <c r="F176" s="336"/>
      <c r="G176" s="251"/>
      <c r="H176" s="413"/>
      <c r="I176" s="251"/>
      <c r="J176" s="318">
        <f t="shared" ca="1" si="56"/>
        <v>0</v>
      </c>
      <c r="K176" s="97"/>
      <c r="L176" s="91">
        <v>25</v>
      </c>
      <c r="M176" s="391">
        <f t="shared" si="57"/>
        <v>0</v>
      </c>
      <c r="N176" s="92"/>
      <c r="O176" s="93"/>
      <c r="P176" s="93"/>
      <c r="Q176" s="94"/>
      <c r="R176" s="93"/>
      <c r="S176" s="94"/>
      <c r="T176" s="94"/>
      <c r="U176" s="94"/>
      <c r="V176" s="93"/>
      <c r="W176" s="94"/>
      <c r="X176" s="94"/>
      <c r="Y176" s="94"/>
      <c r="Z176" s="94"/>
      <c r="AA176" s="94"/>
      <c r="AB176" s="94"/>
      <c r="AC176" s="94"/>
      <c r="AD176" s="94"/>
      <c r="AE176" s="94"/>
      <c r="AF176" s="94"/>
      <c r="AG176" s="94"/>
      <c r="AH176" s="94"/>
      <c r="AI176" s="94"/>
      <c r="AJ176" s="94"/>
      <c r="AK176" s="94"/>
      <c r="AL176" s="94"/>
      <c r="AM176" s="94"/>
      <c r="AN176" s="94"/>
      <c r="AO176" s="94"/>
      <c r="AP176" s="94"/>
      <c r="AQ176" s="94"/>
      <c r="AR176" s="94"/>
      <c r="AS176" s="94"/>
      <c r="AT176" s="94"/>
      <c r="AU176" s="94"/>
      <c r="AV176" s="94"/>
      <c r="AW176" s="94"/>
      <c r="AX176" s="94">
        <v>-15</v>
      </c>
      <c r="AY176" s="94"/>
      <c r="AZ176" s="94"/>
      <c r="BA176" s="94"/>
      <c r="BB176" s="94"/>
      <c r="BC176" s="94"/>
      <c r="BD176" s="94"/>
      <c r="BE176" s="94"/>
      <c r="BF176" s="94"/>
      <c r="BG176" s="94"/>
      <c r="BH176" s="94"/>
      <c r="BI176" s="94"/>
      <c r="BJ176" s="94"/>
      <c r="BK176" s="94"/>
      <c r="BL176" s="94"/>
      <c r="BM176" s="94"/>
      <c r="BN176" s="94"/>
      <c r="BO176" s="94"/>
      <c r="BP176" s="470"/>
      <c r="BQ176" s="403">
        <f t="shared" ca="1" si="69"/>
        <v>0</v>
      </c>
      <c r="BR176" s="403">
        <f t="shared" ca="1" si="69"/>
        <v>0</v>
      </c>
      <c r="BS176" s="403">
        <f t="shared" ca="1" si="69"/>
        <v>0</v>
      </c>
      <c r="BT176" s="403">
        <f t="shared" ca="1" si="69"/>
        <v>0</v>
      </c>
      <c r="BU176" s="403">
        <f t="shared" ca="1" si="69"/>
        <v>0</v>
      </c>
      <c r="BV176" s="403">
        <f t="shared" ca="1" si="69"/>
        <v>0</v>
      </c>
      <c r="BW176" s="403">
        <f t="shared" ca="1" si="69"/>
        <v>0</v>
      </c>
      <c r="BX176" s="403">
        <f t="shared" ca="1" si="69"/>
        <v>0</v>
      </c>
      <c r="BY176" s="403">
        <f t="shared" ca="1" si="69"/>
        <v>0</v>
      </c>
      <c r="BZ176" s="403">
        <f t="shared" ca="1" si="69"/>
        <v>0</v>
      </c>
      <c r="CA176" s="403">
        <f t="shared" ca="1" si="70"/>
        <v>0</v>
      </c>
      <c r="CB176" s="403">
        <f t="shared" ca="1" si="70"/>
        <v>0</v>
      </c>
      <c r="CC176" s="403">
        <f t="shared" ca="1" si="70"/>
        <v>0</v>
      </c>
      <c r="CD176" s="403">
        <f t="shared" ca="1" si="70"/>
        <v>0</v>
      </c>
      <c r="CE176" s="403">
        <f t="shared" ca="1" si="70"/>
        <v>0</v>
      </c>
      <c r="CF176" s="403">
        <f t="shared" ca="1" si="70"/>
        <v>0</v>
      </c>
      <c r="CG176" s="403">
        <f t="shared" ca="1" si="70"/>
        <v>0</v>
      </c>
      <c r="CH176" s="403">
        <f t="shared" ca="1" si="70"/>
        <v>0</v>
      </c>
      <c r="CI176" s="403">
        <f t="shared" ca="1" si="70"/>
        <v>0</v>
      </c>
      <c r="CJ176" s="403">
        <f t="shared" ca="1" si="70"/>
        <v>0</v>
      </c>
      <c r="CK176" s="403">
        <f t="shared" ca="1" si="71"/>
        <v>0</v>
      </c>
      <c r="CL176" s="403">
        <f t="shared" ca="1" si="71"/>
        <v>0</v>
      </c>
      <c r="CM176" s="403">
        <f t="shared" ca="1" si="71"/>
        <v>0</v>
      </c>
      <c r="CN176" s="403">
        <f t="shared" ca="1" si="71"/>
        <v>0</v>
      </c>
    </row>
    <row r="177" spans="1:92" ht="15" customHeight="1" x14ac:dyDescent="0.2">
      <c r="A177" s="249">
        <f>20.13/2.5</f>
        <v>8.0519999999999996</v>
      </c>
      <c r="B177" s="104">
        <f t="shared" si="68"/>
        <v>0</v>
      </c>
      <c r="C177" s="112" t="s">
        <v>15</v>
      </c>
      <c r="D177" s="250"/>
      <c r="E177" s="136"/>
      <c r="F177" s="336"/>
      <c r="G177" s="137"/>
      <c r="H177" s="413"/>
      <c r="I177" s="251"/>
      <c r="J177" s="318">
        <f t="shared" ca="1" si="56"/>
        <v>0</v>
      </c>
      <c r="K177" s="97"/>
      <c r="L177" s="91">
        <v>25</v>
      </c>
      <c r="M177" s="391">
        <f t="shared" si="57"/>
        <v>0</v>
      </c>
      <c r="N177" s="92"/>
      <c r="O177" s="93"/>
      <c r="P177" s="93"/>
      <c r="Q177" s="94"/>
      <c r="R177" s="93"/>
      <c r="S177" s="94"/>
      <c r="T177" s="94"/>
      <c r="U177" s="94"/>
      <c r="V177" s="93"/>
      <c r="W177" s="94"/>
      <c r="X177" s="94"/>
      <c r="Y177" s="94"/>
      <c r="Z177" s="94"/>
      <c r="AA177" s="94"/>
      <c r="AB177" s="94"/>
      <c r="AC177" s="94"/>
      <c r="AD177" s="94"/>
      <c r="AE177" s="94"/>
      <c r="AF177" s="94"/>
      <c r="AG177" s="94"/>
      <c r="AH177" s="94"/>
      <c r="AI177" s="94"/>
      <c r="AJ177" s="94"/>
      <c r="AK177" s="94"/>
      <c r="AL177" s="94"/>
      <c r="AM177" s="94"/>
      <c r="AN177" s="94"/>
      <c r="AO177" s="94"/>
      <c r="AP177" s="94"/>
      <c r="AQ177" s="94"/>
      <c r="AR177" s="94"/>
      <c r="AS177" s="94"/>
      <c r="AT177" s="94"/>
      <c r="AU177" s="94"/>
      <c r="AV177" s="94"/>
      <c r="AW177" s="94"/>
      <c r="AX177" s="94">
        <v>-5</v>
      </c>
      <c r="AY177" s="94"/>
      <c r="AZ177" s="94"/>
      <c r="BA177" s="94"/>
      <c r="BB177" s="94"/>
      <c r="BC177" s="94"/>
      <c r="BD177" s="94"/>
      <c r="BE177" s="94"/>
      <c r="BF177" s="94"/>
      <c r="BG177" s="94"/>
      <c r="BH177" s="94"/>
      <c r="BI177" s="94"/>
      <c r="BJ177" s="94"/>
      <c r="BK177" s="94"/>
      <c r="BL177" s="94"/>
      <c r="BM177" s="94"/>
      <c r="BN177" s="94"/>
      <c r="BO177" s="94"/>
      <c r="BP177" s="470"/>
      <c r="BQ177" s="403">
        <f t="shared" ca="1" si="69"/>
        <v>0</v>
      </c>
      <c r="BR177" s="403">
        <f t="shared" ca="1" si="69"/>
        <v>0</v>
      </c>
      <c r="BS177" s="403">
        <f t="shared" ca="1" si="69"/>
        <v>0</v>
      </c>
      <c r="BT177" s="403">
        <f t="shared" ca="1" si="69"/>
        <v>0</v>
      </c>
      <c r="BU177" s="403">
        <f t="shared" ca="1" si="69"/>
        <v>0</v>
      </c>
      <c r="BV177" s="403">
        <f t="shared" ca="1" si="69"/>
        <v>0</v>
      </c>
      <c r="BW177" s="403">
        <f t="shared" ca="1" si="69"/>
        <v>0</v>
      </c>
      <c r="BX177" s="403">
        <f t="shared" ca="1" si="69"/>
        <v>0</v>
      </c>
      <c r="BY177" s="403">
        <f t="shared" ca="1" si="69"/>
        <v>0</v>
      </c>
      <c r="BZ177" s="403">
        <f t="shared" ca="1" si="69"/>
        <v>0</v>
      </c>
      <c r="CA177" s="403">
        <f t="shared" ca="1" si="70"/>
        <v>0</v>
      </c>
      <c r="CB177" s="403">
        <f t="shared" ca="1" si="70"/>
        <v>0</v>
      </c>
      <c r="CC177" s="403">
        <f t="shared" ca="1" si="70"/>
        <v>0</v>
      </c>
      <c r="CD177" s="403">
        <f t="shared" ca="1" si="70"/>
        <v>0</v>
      </c>
      <c r="CE177" s="403">
        <f t="shared" ca="1" si="70"/>
        <v>0</v>
      </c>
      <c r="CF177" s="403">
        <f t="shared" ca="1" si="70"/>
        <v>0</v>
      </c>
      <c r="CG177" s="403">
        <f t="shared" ca="1" si="70"/>
        <v>0</v>
      </c>
      <c r="CH177" s="403">
        <f t="shared" ca="1" si="70"/>
        <v>0</v>
      </c>
      <c r="CI177" s="403">
        <f t="shared" ca="1" si="70"/>
        <v>0</v>
      </c>
      <c r="CJ177" s="403">
        <f t="shared" ca="1" si="70"/>
        <v>0</v>
      </c>
      <c r="CK177" s="403">
        <f t="shared" ca="1" si="71"/>
        <v>0</v>
      </c>
      <c r="CL177" s="403">
        <f t="shared" ca="1" si="71"/>
        <v>0</v>
      </c>
      <c r="CM177" s="403">
        <f t="shared" ca="1" si="71"/>
        <v>0</v>
      </c>
      <c r="CN177" s="403">
        <f t="shared" ca="1" si="71"/>
        <v>0</v>
      </c>
    </row>
    <row r="178" spans="1:92" ht="15" customHeight="1" x14ac:dyDescent="0.2">
      <c r="A178" s="249">
        <f>66.4/2.5</f>
        <v>26.560000000000002</v>
      </c>
      <c r="B178" s="104">
        <f t="shared" si="68"/>
        <v>0</v>
      </c>
      <c r="C178" s="112" t="s">
        <v>15</v>
      </c>
      <c r="D178" s="250"/>
      <c r="E178" s="136"/>
      <c r="F178" s="336"/>
      <c r="G178" s="137"/>
      <c r="H178" s="413"/>
      <c r="I178" s="137"/>
      <c r="J178" s="318">
        <f t="shared" ca="1" si="56"/>
        <v>0</v>
      </c>
      <c r="K178" s="97"/>
      <c r="L178" s="91">
        <v>72.5</v>
      </c>
      <c r="M178" s="391">
        <f t="shared" si="57"/>
        <v>0</v>
      </c>
      <c r="N178" s="92"/>
      <c r="O178" s="93"/>
      <c r="P178" s="93"/>
      <c r="Q178" s="94"/>
      <c r="R178" s="93"/>
      <c r="S178" s="94"/>
      <c r="T178" s="94"/>
      <c r="U178" s="94"/>
      <c r="V178" s="93"/>
      <c r="W178" s="94"/>
      <c r="X178" s="94"/>
      <c r="Y178" s="94"/>
      <c r="Z178" s="94"/>
      <c r="AA178" s="94"/>
      <c r="AB178" s="94"/>
      <c r="AC178" s="94"/>
      <c r="AD178" s="94"/>
      <c r="AE178" s="94"/>
      <c r="AF178" s="94"/>
      <c r="AG178" s="94"/>
      <c r="AH178" s="94"/>
      <c r="AI178" s="94"/>
      <c r="AJ178" s="94"/>
      <c r="AK178" s="94"/>
      <c r="AL178" s="94"/>
      <c r="AM178" s="94"/>
      <c r="AN178" s="94"/>
      <c r="AO178" s="94"/>
      <c r="AP178" s="94"/>
      <c r="AQ178" s="94"/>
      <c r="AR178" s="94"/>
      <c r="AS178" s="94"/>
      <c r="AT178" s="94"/>
      <c r="AU178" s="94"/>
      <c r="AV178" s="94"/>
      <c r="AW178" s="94"/>
      <c r="AX178" s="94">
        <v>22.5</v>
      </c>
      <c r="AY178" s="94"/>
      <c r="AZ178" s="94"/>
      <c r="BA178" s="94"/>
      <c r="BB178" s="94"/>
      <c r="BC178" s="94"/>
      <c r="BD178" s="94"/>
      <c r="BE178" s="94"/>
      <c r="BF178" s="94"/>
      <c r="BG178" s="94"/>
      <c r="BH178" s="94"/>
      <c r="BI178" s="94"/>
      <c r="BJ178" s="94"/>
      <c r="BK178" s="94"/>
      <c r="BL178" s="94"/>
      <c r="BM178" s="94"/>
      <c r="BN178" s="94"/>
      <c r="BO178" s="94"/>
      <c r="BP178" s="470"/>
      <c r="BQ178" s="403">
        <f t="shared" ca="1" si="69"/>
        <v>0</v>
      </c>
      <c r="BR178" s="403">
        <f t="shared" ca="1" si="69"/>
        <v>0</v>
      </c>
      <c r="BS178" s="403">
        <f t="shared" ca="1" si="69"/>
        <v>0</v>
      </c>
      <c r="BT178" s="403">
        <f t="shared" ca="1" si="69"/>
        <v>0</v>
      </c>
      <c r="BU178" s="403">
        <f t="shared" ca="1" si="69"/>
        <v>0</v>
      </c>
      <c r="BV178" s="403">
        <f t="shared" ca="1" si="69"/>
        <v>0</v>
      </c>
      <c r="BW178" s="403">
        <f t="shared" ca="1" si="69"/>
        <v>0</v>
      </c>
      <c r="BX178" s="403">
        <f t="shared" ca="1" si="69"/>
        <v>0</v>
      </c>
      <c r="BY178" s="403">
        <f t="shared" ca="1" si="69"/>
        <v>0</v>
      </c>
      <c r="BZ178" s="403">
        <f t="shared" ca="1" si="69"/>
        <v>0</v>
      </c>
      <c r="CA178" s="403">
        <f t="shared" ca="1" si="70"/>
        <v>0</v>
      </c>
      <c r="CB178" s="403">
        <f t="shared" ca="1" si="70"/>
        <v>0</v>
      </c>
      <c r="CC178" s="403">
        <f t="shared" ca="1" si="70"/>
        <v>0</v>
      </c>
      <c r="CD178" s="403">
        <f t="shared" ca="1" si="70"/>
        <v>0</v>
      </c>
      <c r="CE178" s="403">
        <f t="shared" ca="1" si="70"/>
        <v>0</v>
      </c>
      <c r="CF178" s="403">
        <f t="shared" ca="1" si="70"/>
        <v>0</v>
      </c>
      <c r="CG178" s="403">
        <f t="shared" ca="1" si="70"/>
        <v>0</v>
      </c>
      <c r="CH178" s="403">
        <f t="shared" ca="1" si="70"/>
        <v>0</v>
      </c>
      <c r="CI178" s="403">
        <f t="shared" ca="1" si="70"/>
        <v>0</v>
      </c>
      <c r="CJ178" s="403">
        <f t="shared" ca="1" si="70"/>
        <v>0</v>
      </c>
      <c r="CK178" s="403">
        <f t="shared" ca="1" si="71"/>
        <v>0</v>
      </c>
      <c r="CL178" s="403">
        <f t="shared" ca="1" si="71"/>
        <v>0</v>
      </c>
      <c r="CM178" s="403">
        <f t="shared" ca="1" si="71"/>
        <v>0</v>
      </c>
      <c r="CN178" s="403">
        <f t="shared" ca="1" si="71"/>
        <v>0</v>
      </c>
    </row>
    <row r="179" spans="1:92" ht="15" customHeight="1" x14ac:dyDescent="0.2">
      <c r="A179" s="111">
        <v>58.3</v>
      </c>
      <c r="B179" s="252"/>
      <c r="C179" s="112"/>
      <c r="D179" s="253"/>
      <c r="E179" s="254"/>
      <c r="F179" s="377"/>
      <c r="G179" s="255"/>
      <c r="H179" s="211"/>
      <c r="I179" s="255"/>
      <c r="J179" s="318">
        <f t="shared" ca="1" si="56"/>
        <v>0</v>
      </c>
      <c r="K179" s="124"/>
      <c r="L179" s="91">
        <v>4</v>
      </c>
      <c r="M179" s="391">
        <f t="shared" si="57"/>
        <v>0</v>
      </c>
      <c r="N179" s="256"/>
      <c r="O179" s="93"/>
      <c r="P179" s="93"/>
      <c r="Q179" s="94"/>
      <c r="R179" s="93"/>
      <c r="S179" s="94"/>
      <c r="T179" s="94"/>
      <c r="U179" s="94"/>
      <c r="V179" s="93"/>
      <c r="W179" s="94"/>
      <c r="X179" s="94"/>
      <c r="Y179" s="94"/>
      <c r="Z179" s="94"/>
      <c r="AA179" s="94"/>
      <c r="AB179" s="94"/>
      <c r="AC179" s="94"/>
      <c r="AD179" s="94"/>
      <c r="AE179" s="94"/>
      <c r="AF179" s="94"/>
      <c r="AG179" s="94"/>
      <c r="AH179" s="94"/>
      <c r="AI179" s="94"/>
      <c r="AJ179" s="94"/>
      <c r="AK179" s="94"/>
      <c r="AL179" s="94">
        <v>3</v>
      </c>
      <c r="AM179" s="94"/>
      <c r="AN179" s="94"/>
      <c r="AO179" s="94"/>
      <c r="AP179" s="94"/>
      <c r="AQ179" s="94"/>
      <c r="AR179" s="94"/>
      <c r="AS179" s="94"/>
      <c r="AT179" s="94"/>
      <c r="AU179" s="94"/>
      <c r="AV179" s="94"/>
      <c r="AW179" s="94"/>
      <c r="AX179" s="94"/>
      <c r="AY179" s="94"/>
      <c r="AZ179" s="94"/>
      <c r="BA179" s="94"/>
      <c r="BB179" s="94"/>
      <c r="BC179" s="94"/>
      <c r="BD179" s="94"/>
      <c r="BE179" s="94"/>
      <c r="BF179" s="94"/>
      <c r="BG179" s="94"/>
      <c r="BH179" s="94"/>
      <c r="BI179" s="94"/>
      <c r="BJ179" s="94"/>
      <c r="BK179" s="94"/>
      <c r="BL179" s="94"/>
      <c r="BM179" s="94"/>
      <c r="BN179" s="94"/>
      <c r="BO179" s="94"/>
      <c r="BP179" s="470"/>
      <c r="BQ179" s="403">
        <f t="shared" ca="1" si="69"/>
        <v>0</v>
      </c>
      <c r="BR179" s="403">
        <f t="shared" ca="1" si="69"/>
        <v>0</v>
      </c>
      <c r="BS179" s="403">
        <f t="shared" ca="1" si="69"/>
        <v>0</v>
      </c>
      <c r="BT179" s="403">
        <f t="shared" ca="1" si="69"/>
        <v>0</v>
      </c>
      <c r="BU179" s="403">
        <f t="shared" ca="1" si="69"/>
        <v>0</v>
      </c>
      <c r="BV179" s="403">
        <f t="shared" ca="1" si="69"/>
        <v>0</v>
      </c>
      <c r="BW179" s="403">
        <f t="shared" ca="1" si="69"/>
        <v>0</v>
      </c>
      <c r="BX179" s="403">
        <f t="shared" ca="1" si="69"/>
        <v>0</v>
      </c>
      <c r="BY179" s="403">
        <f t="shared" ca="1" si="69"/>
        <v>0</v>
      </c>
      <c r="BZ179" s="403">
        <f t="shared" ca="1" si="69"/>
        <v>0</v>
      </c>
      <c r="CA179" s="403">
        <f t="shared" ca="1" si="70"/>
        <v>0</v>
      </c>
      <c r="CB179" s="403">
        <f t="shared" ca="1" si="70"/>
        <v>0</v>
      </c>
      <c r="CC179" s="403">
        <f t="shared" ca="1" si="70"/>
        <v>0</v>
      </c>
      <c r="CD179" s="403">
        <f t="shared" ca="1" si="70"/>
        <v>0</v>
      </c>
      <c r="CE179" s="403">
        <f t="shared" ca="1" si="70"/>
        <v>0</v>
      </c>
      <c r="CF179" s="403">
        <f t="shared" ca="1" si="70"/>
        <v>0</v>
      </c>
      <c r="CG179" s="403">
        <f t="shared" ca="1" si="70"/>
        <v>0</v>
      </c>
      <c r="CH179" s="403">
        <f t="shared" ca="1" si="70"/>
        <v>0</v>
      </c>
      <c r="CI179" s="403">
        <f t="shared" ca="1" si="70"/>
        <v>0</v>
      </c>
      <c r="CJ179" s="403">
        <f t="shared" ca="1" si="70"/>
        <v>0</v>
      </c>
      <c r="CK179" s="403">
        <f t="shared" ca="1" si="71"/>
        <v>0</v>
      </c>
      <c r="CL179" s="403">
        <f t="shared" ca="1" si="71"/>
        <v>0</v>
      </c>
      <c r="CM179" s="403">
        <f t="shared" ca="1" si="71"/>
        <v>0</v>
      </c>
      <c r="CN179" s="403">
        <f t="shared" ca="1" si="71"/>
        <v>0</v>
      </c>
    </row>
    <row r="180" spans="1:92" ht="15" customHeight="1" x14ac:dyDescent="0.2">
      <c r="A180" s="111">
        <f>154.2/5</f>
        <v>30.839999999999996</v>
      </c>
      <c r="B180" s="104">
        <f t="shared" ref="B180:B215" si="72">+M180*A180</f>
        <v>0</v>
      </c>
      <c r="C180" s="112" t="s">
        <v>13</v>
      </c>
      <c r="D180" s="250"/>
      <c r="E180" s="177"/>
      <c r="F180" s="365"/>
      <c r="G180" s="175"/>
      <c r="H180" s="417"/>
      <c r="I180" s="175"/>
      <c r="J180" s="318">
        <f t="shared" ca="1" si="56"/>
        <v>0</v>
      </c>
      <c r="K180" s="102"/>
      <c r="L180" s="91">
        <v>0</v>
      </c>
      <c r="M180" s="391">
        <f t="shared" si="57"/>
        <v>0</v>
      </c>
      <c r="N180" s="110"/>
      <c r="O180" s="93"/>
      <c r="P180" s="93"/>
      <c r="Q180" s="94"/>
      <c r="R180" s="93"/>
      <c r="S180" s="94"/>
      <c r="T180" s="94"/>
      <c r="U180" s="94"/>
      <c r="V180" s="93"/>
      <c r="W180" s="94"/>
      <c r="X180" s="94"/>
      <c r="Y180" s="94"/>
      <c r="Z180" s="94"/>
      <c r="AA180" s="94"/>
      <c r="AB180" s="94"/>
      <c r="AC180" s="94"/>
      <c r="AD180" s="94"/>
      <c r="AE180" s="94"/>
      <c r="AF180" s="94"/>
      <c r="AG180" s="94"/>
      <c r="AH180" s="94"/>
      <c r="AI180" s="94"/>
      <c r="AJ180" s="94"/>
      <c r="AK180" s="94"/>
      <c r="AL180" s="94"/>
      <c r="AM180" s="94"/>
      <c r="AN180" s="94"/>
      <c r="AO180" s="94"/>
      <c r="AP180" s="94"/>
      <c r="AQ180" s="94"/>
      <c r="AR180" s="94"/>
      <c r="AS180" s="94"/>
      <c r="AT180" s="94"/>
      <c r="AU180" s="94"/>
      <c r="AV180" s="94"/>
      <c r="AW180" s="94"/>
      <c r="AX180" s="94"/>
      <c r="AY180" s="94"/>
      <c r="AZ180" s="94"/>
      <c r="BA180" s="94"/>
      <c r="BB180" s="94"/>
      <c r="BC180" s="94"/>
      <c r="BD180" s="94"/>
      <c r="BE180" s="94"/>
      <c r="BF180" s="94"/>
      <c r="BG180" s="94"/>
      <c r="BH180" s="94"/>
      <c r="BI180" s="94"/>
      <c r="BJ180" s="94"/>
      <c r="BK180" s="94"/>
      <c r="BL180" s="94"/>
      <c r="BM180" s="94"/>
      <c r="BN180" s="94"/>
      <c r="BO180" s="94"/>
      <c r="BP180" s="470"/>
      <c r="BQ180" s="403">
        <f t="shared" ca="1" si="69"/>
        <v>0</v>
      </c>
      <c r="BR180" s="403">
        <f t="shared" ca="1" si="69"/>
        <v>0</v>
      </c>
      <c r="BS180" s="403">
        <f t="shared" ca="1" si="69"/>
        <v>0</v>
      </c>
      <c r="BT180" s="403">
        <f t="shared" ca="1" si="69"/>
        <v>0</v>
      </c>
      <c r="BU180" s="403">
        <f t="shared" ca="1" si="69"/>
        <v>0</v>
      </c>
      <c r="BV180" s="403">
        <f t="shared" ca="1" si="69"/>
        <v>0</v>
      </c>
      <c r="BW180" s="403">
        <f t="shared" ca="1" si="69"/>
        <v>0</v>
      </c>
      <c r="BX180" s="403">
        <f t="shared" ca="1" si="69"/>
        <v>0</v>
      </c>
      <c r="BY180" s="403">
        <f t="shared" ca="1" si="69"/>
        <v>0</v>
      </c>
      <c r="BZ180" s="403">
        <f t="shared" ca="1" si="69"/>
        <v>0</v>
      </c>
      <c r="CA180" s="403">
        <f t="shared" ca="1" si="70"/>
        <v>0</v>
      </c>
      <c r="CB180" s="403">
        <f t="shared" ca="1" si="70"/>
        <v>0</v>
      </c>
      <c r="CC180" s="403">
        <f t="shared" ca="1" si="70"/>
        <v>0</v>
      </c>
      <c r="CD180" s="403">
        <f t="shared" ca="1" si="70"/>
        <v>0</v>
      </c>
      <c r="CE180" s="403">
        <f t="shared" ca="1" si="70"/>
        <v>0</v>
      </c>
      <c r="CF180" s="403">
        <f t="shared" ca="1" si="70"/>
        <v>0</v>
      </c>
      <c r="CG180" s="403">
        <f t="shared" ca="1" si="70"/>
        <v>0</v>
      </c>
      <c r="CH180" s="403">
        <f t="shared" ca="1" si="70"/>
        <v>0</v>
      </c>
      <c r="CI180" s="403">
        <f t="shared" ca="1" si="70"/>
        <v>0</v>
      </c>
      <c r="CJ180" s="403">
        <f t="shared" ca="1" si="70"/>
        <v>0</v>
      </c>
      <c r="CK180" s="403">
        <f t="shared" ca="1" si="71"/>
        <v>0</v>
      </c>
      <c r="CL180" s="403">
        <f t="shared" ca="1" si="71"/>
        <v>0</v>
      </c>
      <c r="CM180" s="403">
        <f t="shared" ca="1" si="71"/>
        <v>0</v>
      </c>
      <c r="CN180" s="403">
        <f t="shared" ca="1" si="71"/>
        <v>0</v>
      </c>
    </row>
    <row r="181" spans="1:92" ht="15" customHeight="1" x14ac:dyDescent="0.2">
      <c r="A181" s="249">
        <f>134.1/5</f>
        <v>26.82</v>
      </c>
      <c r="B181" s="104">
        <f t="shared" si="72"/>
        <v>0</v>
      </c>
      <c r="C181" s="112" t="s">
        <v>13</v>
      </c>
      <c r="D181" s="250"/>
      <c r="E181" s="177"/>
      <c r="F181" s="365"/>
      <c r="G181" s="175"/>
      <c r="H181" s="417"/>
      <c r="I181" s="175"/>
      <c r="J181" s="318">
        <f t="shared" ca="1" si="56"/>
        <v>0</v>
      </c>
      <c r="K181" s="97"/>
      <c r="L181" s="91">
        <v>25</v>
      </c>
      <c r="M181" s="391">
        <f t="shared" si="57"/>
        <v>0</v>
      </c>
      <c r="N181" s="110"/>
      <c r="O181" s="93"/>
      <c r="P181" s="93"/>
      <c r="Q181" s="94"/>
      <c r="R181" s="93"/>
      <c r="S181" s="94"/>
      <c r="T181" s="94"/>
      <c r="U181" s="94"/>
      <c r="V181" s="93"/>
      <c r="W181" s="94"/>
      <c r="X181" s="94"/>
      <c r="Y181" s="94"/>
      <c r="Z181" s="94"/>
      <c r="AA181" s="94"/>
      <c r="AB181" s="94"/>
      <c r="AC181" s="94"/>
      <c r="AD181" s="94"/>
      <c r="AE181" s="94"/>
      <c r="AF181" s="94"/>
      <c r="AG181" s="94"/>
      <c r="AH181" s="94"/>
      <c r="AI181" s="94"/>
      <c r="AJ181" s="94"/>
      <c r="AK181" s="94"/>
      <c r="AL181" s="94"/>
      <c r="AM181" s="94"/>
      <c r="AN181" s="94"/>
      <c r="AO181" s="94"/>
      <c r="AP181" s="94"/>
      <c r="AQ181" s="94"/>
      <c r="AR181" s="94"/>
      <c r="AS181" s="94"/>
      <c r="AT181" s="94"/>
      <c r="AU181" s="94"/>
      <c r="AV181" s="94"/>
      <c r="AW181" s="94"/>
      <c r="AX181" s="94"/>
      <c r="AY181" s="94"/>
      <c r="AZ181" s="94"/>
      <c r="BA181" s="94"/>
      <c r="BB181" s="94"/>
      <c r="BC181" s="94"/>
      <c r="BD181" s="94"/>
      <c r="BE181" s="94"/>
      <c r="BF181" s="94"/>
      <c r="BG181" s="94"/>
      <c r="BH181" s="94"/>
      <c r="BI181" s="94"/>
      <c r="BJ181" s="94"/>
      <c r="BK181" s="94"/>
      <c r="BL181" s="94"/>
      <c r="BM181" s="94"/>
      <c r="BN181" s="94"/>
      <c r="BO181" s="94"/>
      <c r="BP181" s="470"/>
      <c r="BQ181" s="403">
        <f t="shared" ca="1" si="69"/>
        <v>0</v>
      </c>
      <c r="BR181" s="403">
        <f t="shared" ca="1" si="69"/>
        <v>0</v>
      </c>
      <c r="BS181" s="403">
        <f t="shared" ca="1" si="69"/>
        <v>0</v>
      </c>
      <c r="BT181" s="403">
        <f t="shared" ca="1" si="69"/>
        <v>0</v>
      </c>
      <c r="BU181" s="403">
        <f t="shared" ca="1" si="69"/>
        <v>0</v>
      </c>
      <c r="BV181" s="403">
        <f t="shared" ca="1" si="69"/>
        <v>0</v>
      </c>
      <c r="BW181" s="403">
        <f t="shared" ca="1" si="69"/>
        <v>0</v>
      </c>
      <c r="BX181" s="403">
        <f t="shared" ca="1" si="69"/>
        <v>0</v>
      </c>
      <c r="BY181" s="403">
        <f t="shared" ca="1" si="69"/>
        <v>0</v>
      </c>
      <c r="BZ181" s="403">
        <f t="shared" ca="1" si="69"/>
        <v>0</v>
      </c>
      <c r="CA181" s="403">
        <f t="shared" ca="1" si="70"/>
        <v>0</v>
      </c>
      <c r="CB181" s="403">
        <f t="shared" ca="1" si="70"/>
        <v>0</v>
      </c>
      <c r="CC181" s="403">
        <f t="shared" ca="1" si="70"/>
        <v>0</v>
      </c>
      <c r="CD181" s="403">
        <f t="shared" ca="1" si="70"/>
        <v>0</v>
      </c>
      <c r="CE181" s="403">
        <f t="shared" ca="1" si="70"/>
        <v>0</v>
      </c>
      <c r="CF181" s="403">
        <f t="shared" ca="1" si="70"/>
        <v>0</v>
      </c>
      <c r="CG181" s="403">
        <f t="shared" ca="1" si="70"/>
        <v>0</v>
      </c>
      <c r="CH181" s="403">
        <f t="shared" ca="1" si="70"/>
        <v>0</v>
      </c>
      <c r="CI181" s="403">
        <f t="shared" ca="1" si="70"/>
        <v>0</v>
      </c>
      <c r="CJ181" s="403">
        <f t="shared" ca="1" si="70"/>
        <v>0</v>
      </c>
      <c r="CK181" s="403">
        <f t="shared" ca="1" si="71"/>
        <v>0</v>
      </c>
      <c r="CL181" s="403">
        <f t="shared" ca="1" si="71"/>
        <v>0</v>
      </c>
      <c r="CM181" s="403">
        <f t="shared" ca="1" si="71"/>
        <v>0</v>
      </c>
      <c r="CN181" s="403">
        <f t="shared" ca="1" si="71"/>
        <v>0</v>
      </c>
    </row>
    <row r="182" spans="1:92" ht="15" customHeight="1" x14ac:dyDescent="0.2">
      <c r="A182" s="111">
        <f>177.35/5</f>
        <v>35.47</v>
      </c>
      <c r="B182" s="104">
        <f t="shared" si="72"/>
        <v>0</v>
      </c>
      <c r="C182" s="112"/>
      <c r="D182" s="250"/>
      <c r="E182" s="177"/>
      <c r="F182" s="365"/>
      <c r="G182" s="175"/>
      <c r="H182" s="417"/>
      <c r="I182" s="175"/>
      <c r="J182" s="318">
        <f t="shared" ca="1" si="56"/>
        <v>0</v>
      </c>
      <c r="K182" s="427"/>
      <c r="L182" s="91">
        <v>90</v>
      </c>
      <c r="M182" s="391">
        <f t="shared" si="57"/>
        <v>0</v>
      </c>
      <c r="N182" s="110"/>
      <c r="O182" s="93"/>
      <c r="P182" s="93"/>
      <c r="Q182" s="94"/>
      <c r="R182" s="93"/>
      <c r="S182" s="94"/>
      <c r="T182" s="94"/>
      <c r="U182" s="94"/>
      <c r="V182" s="93"/>
      <c r="W182" s="94"/>
      <c r="X182" s="94"/>
      <c r="Y182" s="94"/>
      <c r="Z182" s="94"/>
      <c r="AA182" s="94"/>
      <c r="AB182" s="94"/>
      <c r="AC182" s="94"/>
      <c r="AD182" s="94"/>
      <c r="AE182" s="94"/>
      <c r="AF182" s="94"/>
      <c r="AG182" s="94"/>
      <c r="AH182" s="94"/>
      <c r="AI182" s="94"/>
      <c r="AJ182" s="94"/>
      <c r="AK182" s="94"/>
      <c r="AL182" s="94">
        <v>35</v>
      </c>
      <c r="AM182" s="94"/>
      <c r="AN182" s="94"/>
      <c r="AO182" s="94"/>
      <c r="AP182" s="94"/>
      <c r="AQ182" s="94"/>
      <c r="AR182" s="94"/>
      <c r="AS182" s="94"/>
      <c r="AT182" s="94"/>
      <c r="AU182" s="94"/>
      <c r="AV182" s="94"/>
      <c r="AW182" s="94"/>
      <c r="AX182" s="94">
        <v>-40</v>
      </c>
      <c r="AY182" s="94"/>
      <c r="AZ182" s="94"/>
      <c r="BA182" s="94"/>
      <c r="BB182" s="94"/>
      <c r="BC182" s="94"/>
      <c r="BD182" s="94"/>
      <c r="BE182" s="94"/>
      <c r="BF182" s="94"/>
      <c r="BG182" s="94"/>
      <c r="BH182" s="94"/>
      <c r="BI182" s="94"/>
      <c r="BJ182" s="94"/>
      <c r="BK182" s="94"/>
      <c r="BL182" s="94"/>
      <c r="BM182" s="94"/>
      <c r="BN182" s="94"/>
      <c r="BO182" s="94"/>
      <c r="BP182" s="470"/>
      <c r="BQ182" s="403">
        <f t="shared" ca="1" si="69"/>
        <v>0</v>
      </c>
      <c r="BR182" s="403">
        <f t="shared" ca="1" si="69"/>
        <v>0</v>
      </c>
      <c r="BS182" s="403">
        <f t="shared" ca="1" si="69"/>
        <v>0</v>
      </c>
      <c r="BT182" s="403">
        <f t="shared" ca="1" si="69"/>
        <v>0</v>
      </c>
      <c r="BU182" s="403">
        <f t="shared" ca="1" si="69"/>
        <v>0</v>
      </c>
      <c r="BV182" s="403">
        <f t="shared" ca="1" si="69"/>
        <v>0</v>
      </c>
      <c r="BW182" s="403">
        <f t="shared" ca="1" si="69"/>
        <v>0</v>
      </c>
      <c r="BX182" s="403">
        <f t="shared" ca="1" si="69"/>
        <v>0</v>
      </c>
      <c r="BY182" s="403">
        <f t="shared" ca="1" si="69"/>
        <v>0</v>
      </c>
      <c r="BZ182" s="403">
        <f t="shared" ca="1" si="69"/>
        <v>0</v>
      </c>
      <c r="CA182" s="403">
        <f t="shared" ca="1" si="70"/>
        <v>0</v>
      </c>
      <c r="CB182" s="403">
        <f t="shared" ca="1" si="70"/>
        <v>0</v>
      </c>
      <c r="CC182" s="403">
        <f t="shared" ca="1" si="70"/>
        <v>0</v>
      </c>
      <c r="CD182" s="403">
        <f t="shared" ca="1" si="70"/>
        <v>0</v>
      </c>
      <c r="CE182" s="403">
        <f t="shared" ca="1" si="70"/>
        <v>0</v>
      </c>
      <c r="CF182" s="403">
        <f t="shared" ca="1" si="70"/>
        <v>0</v>
      </c>
      <c r="CG182" s="403">
        <f t="shared" ca="1" si="70"/>
        <v>0</v>
      </c>
      <c r="CH182" s="403">
        <f t="shared" ca="1" si="70"/>
        <v>0</v>
      </c>
      <c r="CI182" s="403">
        <f t="shared" ca="1" si="70"/>
        <v>0</v>
      </c>
      <c r="CJ182" s="403">
        <f t="shared" ca="1" si="70"/>
        <v>0</v>
      </c>
      <c r="CK182" s="403">
        <f t="shared" ca="1" si="71"/>
        <v>0</v>
      </c>
      <c r="CL182" s="403">
        <f t="shared" ca="1" si="71"/>
        <v>0</v>
      </c>
      <c r="CM182" s="403">
        <f t="shared" ca="1" si="71"/>
        <v>0</v>
      </c>
      <c r="CN182" s="403">
        <f t="shared" ca="1" si="71"/>
        <v>0</v>
      </c>
    </row>
    <row r="183" spans="1:92" ht="15" customHeight="1" x14ac:dyDescent="0.2">
      <c r="A183" s="111">
        <v>34.6</v>
      </c>
      <c r="B183" s="104">
        <f t="shared" si="72"/>
        <v>0</v>
      </c>
      <c r="C183" s="112"/>
      <c r="D183" s="250"/>
      <c r="E183" s="179"/>
      <c r="F183" s="378"/>
      <c r="G183" s="180"/>
      <c r="H183" s="417"/>
      <c r="I183" s="180"/>
      <c r="J183" s="318">
        <f t="shared" ca="1" si="56"/>
        <v>0</v>
      </c>
      <c r="K183" s="97"/>
      <c r="L183" s="91">
        <v>7</v>
      </c>
      <c r="M183" s="391">
        <f t="shared" si="57"/>
        <v>0</v>
      </c>
      <c r="N183" s="110"/>
      <c r="O183" s="93"/>
      <c r="P183" s="93"/>
      <c r="Q183" s="94"/>
      <c r="R183" s="93"/>
      <c r="S183" s="94"/>
      <c r="T183" s="94"/>
      <c r="U183" s="94"/>
      <c r="V183" s="93"/>
      <c r="W183" s="94"/>
      <c r="X183" s="94"/>
      <c r="Y183" s="94"/>
      <c r="Z183" s="94"/>
      <c r="AA183" s="94"/>
      <c r="AB183" s="94"/>
      <c r="AC183" s="94"/>
      <c r="AD183" s="94"/>
      <c r="AE183" s="94"/>
      <c r="AF183" s="94"/>
      <c r="AG183" s="94"/>
      <c r="AH183" s="94"/>
      <c r="AI183" s="94"/>
      <c r="AJ183" s="94"/>
      <c r="AK183" s="94"/>
      <c r="AL183" s="94"/>
      <c r="AM183" s="94"/>
      <c r="AN183" s="94"/>
      <c r="AO183" s="94"/>
      <c r="AP183" s="94"/>
      <c r="AQ183" s="94"/>
      <c r="AR183" s="94"/>
      <c r="AS183" s="94"/>
      <c r="AT183" s="94"/>
      <c r="AU183" s="94"/>
      <c r="AV183" s="94"/>
      <c r="AW183" s="94"/>
      <c r="AX183" s="94">
        <v>-1</v>
      </c>
      <c r="AY183" s="94"/>
      <c r="AZ183" s="94"/>
      <c r="BA183" s="94"/>
      <c r="BB183" s="94"/>
      <c r="BC183" s="94"/>
      <c r="BD183" s="94"/>
      <c r="BE183" s="94"/>
      <c r="BF183" s="94"/>
      <c r="BG183" s="94"/>
      <c r="BH183" s="94"/>
      <c r="BI183" s="94"/>
      <c r="BJ183" s="94"/>
      <c r="BK183" s="94"/>
      <c r="BL183" s="94"/>
      <c r="BM183" s="94"/>
      <c r="BN183" s="94"/>
      <c r="BO183" s="94"/>
      <c r="BP183" s="470"/>
      <c r="BQ183" s="403">
        <f t="shared" ca="1" si="69"/>
        <v>0</v>
      </c>
      <c r="BR183" s="403">
        <f t="shared" ca="1" si="69"/>
        <v>0</v>
      </c>
      <c r="BS183" s="403">
        <f t="shared" ca="1" si="69"/>
        <v>0</v>
      </c>
      <c r="BT183" s="403">
        <f t="shared" ca="1" si="69"/>
        <v>0</v>
      </c>
      <c r="BU183" s="403">
        <f t="shared" ca="1" si="69"/>
        <v>0</v>
      </c>
      <c r="BV183" s="403">
        <f t="shared" ca="1" si="69"/>
        <v>0</v>
      </c>
      <c r="BW183" s="403">
        <f t="shared" ca="1" si="69"/>
        <v>0</v>
      </c>
      <c r="BX183" s="403">
        <f t="shared" ca="1" si="69"/>
        <v>0</v>
      </c>
      <c r="BY183" s="403">
        <f t="shared" ca="1" si="69"/>
        <v>0</v>
      </c>
      <c r="BZ183" s="403">
        <f t="shared" ca="1" si="69"/>
        <v>0</v>
      </c>
      <c r="CA183" s="403">
        <f t="shared" ca="1" si="70"/>
        <v>0</v>
      </c>
      <c r="CB183" s="403">
        <f t="shared" ca="1" si="70"/>
        <v>0</v>
      </c>
      <c r="CC183" s="403">
        <f t="shared" ca="1" si="70"/>
        <v>0</v>
      </c>
      <c r="CD183" s="403">
        <f t="shared" ca="1" si="70"/>
        <v>0</v>
      </c>
      <c r="CE183" s="403">
        <f t="shared" ca="1" si="70"/>
        <v>0</v>
      </c>
      <c r="CF183" s="403">
        <f t="shared" ca="1" si="70"/>
        <v>0</v>
      </c>
      <c r="CG183" s="403">
        <f t="shared" ca="1" si="70"/>
        <v>0</v>
      </c>
      <c r="CH183" s="403">
        <f t="shared" ca="1" si="70"/>
        <v>0</v>
      </c>
      <c r="CI183" s="403">
        <f t="shared" ca="1" si="70"/>
        <v>0</v>
      </c>
      <c r="CJ183" s="403">
        <f t="shared" ca="1" si="70"/>
        <v>0</v>
      </c>
      <c r="CK183" s="403">
        <f t="shared" ca="1" si="71"/>
        <v>0</v>
      </c>
      <c r="CL183" s="403">
        <f t="shared" ca="1" si="71"/>
        <v>0</v>
      </c>
      <c r="CM183" s="403">
        <f t="shared" ca="1" si="71"/>
        <v>0</v>
      </c>
      <c r="CN183" s="403">
        <f t="shared" ca="1" si="71"/>
        <v>0</v>
      </c>
    </row>
    <row r="184" spans="1:92" ht="15" customHeight="1" x14ac:dyDescent="0.2">
      <c r="A184" s="111">
        <v>34.6</v>
      </c>
      <c r="B184" s="104">
        <f t="shared" si="72"/>
        <v>0</v>
      </c>
      <c r="C184" s="112"/>
      <c r="D184" s="250"/>
      <c r="E184" s="88"/>
      <c r="F184" s="327"/>
      <c r="G184" s="257"/>
      <c r="H184" s="211"/>
      <c r="I184" s="446"/>
      <c r="J184" s="318">
        <f t="shared" ca="1" si="56"/>
        <v>0</v>
      </c>
      <c r="K184" s="102"/>
      <c r="L184" s="91">
        <v>14</v>
      </c>
      <c r="M184" s="391">
        <f t="shared" si="57"/>
        <v>0</v>
      </c>
      <c r="N184" s="110"/>
      <c r="O184" s="93"/>
      <c r="P184" s="93"/>
      <c r="Q184" s="94"/>
      <c r="R184" s="93"/>
      <c r="S184" s="94"/>
      <c r="T184" s="94"/>
      <c r="U184" s="94"/>
      <c r="V184" s="93"/>
      <c r="W184" s="94"/>
      <c r="X184" s="94"/>
      <c r="Y184" s="94"/>
      <c r="Z184" s="94"/>
      <c r="AA184" s="94"/>
      <c r="AB184" s="94"/>
      <c r="AC184" s="94"/>
      <c r="AD184" s="94"/>
      <c r="AE184" s="94"/>
      <c r="AF184" s="94"/>
      <c r="AG184" s="94"/>
      <c r="AH184" s="94"/>
      <c r="AI184" s="94"/>
      <c r="AJ184" s="94"/>
      <c r="AK184" s="94"/>
      <c r="AL184" s="94"/>
      <c r="AM184" s="94"/>
      <c r="AN184" s="94"/>
      <c r="AO184" s="94"/>
      <c r="AP184" s="94"/>
      <c r="AQ184" s="94"/>
      <c r="AR184" s="94"/>
      <c r="AS184" s="94"/>
      <c r="AT184" s="94"/>
      <c r="AU184" s="94"/>
      <c r="AV184" s="94"/>
      <c r="AW184" s="94"/>
      <c r="AX184" s="94">
        <v>-2</v>
      </c>
      <c r="AY184" s="94"/>
      <c r="AZ184" s="94"/>
      <c r="BA184" s="94"/>
      <c r="BB184" s="94"/>
      <c r="BC184" s="94"/>
      <c r="BD184" s="94"/>
      <c r="BE184" s="94"/>
      <c r="BF184" s="94"/>
      <c r="BG184" s="94"/>
      <c r="BH184" s="94"/>
      <c r="BI184" s="94"/>
      <c r="BJ184" s="94"/>
      <c r="BK184" s="94"/>
      <c r="BL184" s="94"/>
      <c r="BM184" s="94"/>
      <c r="BN184" s="94"/>
      <c r="BO184" s="94"/>
      <c r="BP184" s="470"/>
      <c r="BQ184" s="403">
        <f t="shared" ref="BQ184:BZ193" ca="1" si="73">-1*SUMIFS(stock_bruts_qte,stock_bruts_ref,$E184,stock_bruts_date,BQ$10)</f>
        <v>0</v>
      </c>
      <c r="BR184" s="403">
        <f t="shared" ca="1" si="73"/>
        <v>0</v>
      </c>
      <c r="BS184" s="403">
        <f t="shared" ca="1" si="73"/>
        <v>0</v>
      </c>
      <c r="BT184" s="403">
        <f t="shared" ca="1" si="73"/>
        <v>0</v>
      </c>
      <c r="BU184" s="403">
        <f t="shared" ca="1" si="73"/>
        <v>0</v>
      </c>
      <c r="BV184" s="403">
        <f t="shared" ca="1" si="73"/>
        <v>0</v>
      </c>
      <c r="BW184" s="403">
        <f t="shared" ca="1" si="73"/>
        <v>0</v>
      </c>
      <c r="BX184" s="403">
        <f t="shared" ca="1" si="73"/>
        <v>0</v>
      </c>
      <c r="BY184" s="403">
        <f t="shared" ca="1" si="73"/>
        <v>0</v>
      </c>
      <c r="BZ184" s="403">
        <f t="shared" ca="1" si="73"/>
        <v>0</v>
      </c>
      <c r="CA184" s="403">
        <f t="shared" ref="CA184:CJ193" ca="1" si="74">-1*SUMIFS(stock_bruts_qte,stock_bruts_ref,$E184,stock_bruts_date,CA$10)</f>
        <v>0</v>
      </c>
      <c r="CB184" s="403">
        <f t="shared" ca="1" si="74"/>
        <v>0</v>
      </c>
      <c r="CC184" s="403">
        <f t="shared" ca="1" si="74"/>
        <v>0</v>
      </c>
      <c r="CD184" s="403">
        <f t="shared" ca="1" si="74"/>
        <v>0</v>
      </c>
      <c r="CE184" s="403">
        <f t="shared" ca="1" si="74"/>
        <v>0</v>
      </c>
      <c r="CF184" s="403">
        <f t="shared" ca="1" si="74"/>
        <v>0</v>
      </c>
      <c r="CG184" s="403">
        <f t="shared" ca="1" si="74"/>
        <v>0</v>
      </c>
      <c r="CH184" s="403">
        <f t="shared" ca="1" si="74"/>
        <v>0</v>
      </c>
      <c r="CI184" s="403">
        <f t="shared" ca="1" si="74"/>
        <v>0</v>
      </c>
      <c r="CJ184" s="403">
        <f t="shared" ca="1" si="74"/>
        <v>0</v>
      </c>
      <c r="CK184" s="403">
        <f t="shared" ref="CK184:CN193" ca="1" si="75">-1*SUMIFS(stock_bruts_qte,stock_bruts_ref,$E184,stock_bruts_date,CK$10)</f>
        <v>0</v>
      </c>
      <c r="CL184" s="403">
        <f t="shared" ca="1" si="75"/>
        <v>0</v>
      </c>
      <c r="CM184" s="403">
        <f t="shared" ca="1" si="75"/>
        <v>0</v>
      </c>
      <c r="CN184" s="403">
        <f t="shared" ca="1" si="75"/>
        <v>0</v>
      </c>
    </row>
    <row r="185" spans="1:92" ht="15" customHeight="1" x14ac:dyDescent="0.2">
      <c r="A185" s="111">
        <v>34.6</v>
      </c>
      <c r="B185" s="104">
        <f t="shared" si="72"/>
        <v>0</v>
      </c>
      <c r="C185" s="112"/>
      <c r="D185" s="250"/>
      <c r="E185" s="88"/>
      <c r="F185" s="327"/>
      <c r="G185" s="183"/>
      <c r="H185" s="417"/>
      <c r="I185" s="183"/>
      <c r="J185" s="318">
        <f t="shared" ca="1" si="56"/>
        <v>0</v>
      </c>
      <c r="K185" s="97"/>
      <c r="L185" s="91">
        <v>20</v>
      </c>
      <c r="M185" s="391">
        <f t="shared" si="57"/>
        <v>0</v>
      </c>
      <c r="N185" s="110"/>
      <c r="O185" s="93"/>
      <c r="P185" s="93"/>
      <c r="Q185" s="94"/>
      <c r="R185" s="93"/>
      <c r="S185" s="94"/>
      <c r="T185" s="94"/>
      <c r="U185" s="94"/>
      <c r="V185" s="93"/>
      <c r="W185" s="94"/>
      <c r="X185" s="94"/>
      <c r="Y185" s="94"/>
      <c r="Z185" s="94"/>
      <c r="AA185" s="94"/>
      <c r="AB185" s="94"/>
      <c r="AC185" s="94"/>
      <c r="AD185" s="94"/>
      <c r="AE185" s="94"/>
      <c r="AF185" s="94"/>
      <c r="AG185" s="94"/>
      <c r="AH185" s="94"/>
      <c r="AI185" s="94"/>
      <c r="AJ185" s="94"/>
      <c r="AK185" s="94"/>
      <c r="AL185" s="94"/>
      <c r="AM185" s="94"/>
      <c r="AN185" s="94"/>
      <c r="AO185" s="94"/>
      <c r="AP185" s="94"/>
      <c r="AQ185" s="94"/>
      <c r="AR185" s="94"/>
      <c r="AS185" s="94"/>
      <c r="AT185" s="94"/>
      <c r="AU185" s="94"/>
      <c r="AV185" s="94"/>
      <c r="AW185" s="94"/>
      <c r="AX185" s="94"/>
      <c r="AY185" s="94"/>
      <c r="AZ185" s="94"/>
      <c r="BA185" s="94"/>
      <c r="BB185" s="94"/>
      <c r="BC185" s="94"/>
      <c r="BD185" s="94"/>
      <c r="BE185" s="94"/>
      <c r="BF185" s="94"/>
      <c r="BG185" s="94"/>
      <c r="BH185" s="94"/>
      <c r="BI185" s="94"/>
      <c r="BJ185" s="94"/>
      <c r="BK185" s="94"/>
      <c r="BL185" s="94"/>
      <c r="BM185" s="94"/>
      <c r="BN185" s="94"/>
      <c r="BO185" s="94"/>
      <c r="BP185" s="470"/>
      <c r="BQ185" s="403">
        <f t="shared" ca="1" si="73"/>
        <v>0</v>
      </c>
      <c r="BR185" s="403">
        <f t="shared" ca="1" si="73"/>
        <v>0</v>
      </c>
      <c r="BS185" s="403">
        <f t="shared" ca="1" si="73"/>
        <v>0</v>
      </c>
      <c r="BT185" s="403">
        <f t="shared" ca="1" si="73"/>
        <v>0</v>
      </c>
      <c r="BU185" s="403">
        <f t="shared" ca="1" si="73"/>
        <v>0</v>
      </c>
      <c r="BV185" s="403">
        <f t="shared" ca="1" si="73"/>
        <v>0</v>
      </c>
      <c r="BW185" s="403">
        <f t="shared" ca="1" si="73"/>
        <v>0</v>
      </c>
      <c r="BX185" s="403">
        <f t="shared" ca="1" si="73"/>
        <v>0</v>
      </c>
      <c r="BY185" s="403">
        <f t="shared" ca="1" si="73"/>
        <v>0</v>
      </c>
      <c r="BZ185" s="403">
        <f t="shared" ca="1" si="73"/>
        <v>0</v>
      </c>
      <c r="CA185" s="403">
        <f t="shared" ca="1" si="74"/>
        <v>0</v>
      </c>
      <c r="CB185" s="403">
        <f t="shared" ca="1" si="74"/>
        <v>0</v>
      </c>
      <c r="CC185" s="403">
        <f t="shared" ca="1" si="74"/>
        <v>0</v>
      </c>
      <c r="CD185" s="403">
        <f t="shared" ca="1" si="74"/>
        <v>0</v>
      </c>
      <c r="CE185" s="403">
        <f t="shared" ca="1" si="74"/>
        <v>0</v>
      </c>
      <c r="CF185" s="403">
        <f t="shared" ca="1" si="74"/>
        <v>0</v>
      </c>
      <c r="CG185" s="403">
        <f t="shared" ca="1" si="74"/>
        <v>0</v>
      </c>
      <c r="CH185" s="403">
        <f t="shared" ca="1" si="74"/>
        <v>0</v>
      </c>
      <c r="CI185" s="403">
        <f t="shared" ca="1" si="74"/>
        <v>0</v>
      </c>
      <c r="CJ185" s="403">
        <f t="shared" ca="1" si="74"/>
        <v>0</v>
      </c>
      <c r="CK185" s="403">
        <f t="shared" ca="1" si="75"/>
        <v>0</v>
      </c>
      <c r="CL185" s="403">
        <f t="shared" ca="1" si="75"/>
        <v>0</v>
      </c>
      <c r="CM185" s="403">
        <f t="shared" ca="1" si="75"/>
        <v>0</v>
      </c>
      <c r="CN185" s="403">
        <f t="shared" ca="1" si="75"/>
        <v>0</v>
      </c>
    </row>
    <row r="186" spans="1:92" ht="15" customHeight="1" x14ac:dyDescent="0.2">
      <c r="A186" s="111">
        <v>34.6</v>
      </c>
      <c r="B186" s="104">
        <f t="shared" si="72"/>
        <v>0</v>
      </c>
      <c r="C186" s="112" t="s">
        <v>13</v>
      </c>
      <c r="D186" s="250"/>
      <c r="E186" s="167"/>
      <c r="F186" s="347"/>
      <c r="G186" s="258"/>
      <c r="H186" s="418"/>
      <c r="I186" s="259"/>
      <c r="J186" s="318">
        <f t="shared" ca="1" si="56"/>
        <v>0</v>
      </c>
      <c r="K186" s="97"/>
      <c r="L186" s="91">
        <v>20</v>
      </c>
      <c r="M186" s="391">
        <f t="shared" si="57"/>
        <v>0</v>
      </c>
      <c r="N186" s="110"/>
      <c r="O186" s="93"/>
      <c r="P186" s="93"/>
      <c r="Q186" s="94"/>
      <c r="R186" s="93"/>
      <c r="S186" s="94"/>
      <c r="T186" s="94"/>
      <c r="U186" s="94"/>
      <c r="V186" s="93"/>
      <c r="W186" s="94"/>
      <c r="X186" s="94"/>
      <c r="Y186" s="94"/>
      <c r="Z186" s="94"/>
      <c r="AA186" s="94"/>
      <c r="AB186" s="94"/>
      <c r="AC186" s="94"/>
      <c r="AD186" s="94"/>
      <c r="AE186" s="94"/>
      <c r="AF186" s="94"/>
      <c r="AG186" s="94"/>
      <c r="AH186" s="94"/>
      <c r="AI186" s="94"/>
      <c r="AJ186" s="94"/>
      <c r="AK186" s="94"/>
      <c r="AL186" s="94"/>
      <c r="AM186" s="94"/>
      <c r="AN186" s="94"/>
      <c r="AO186" s="94"/>
      <c r="AP186" s="94"/>
      <c r="AQ186" s="94"/>
      <c r="AR186" s="94"/>
      <c r="AS186" s="94"/>
      <c r="AT186" s="94"/>
      <c r="AU186" s="94"/>
      <c r="AV186" s="94"/>
      <c r="AW186" s="94"/>
      <c r="AX186" s="94"/>
      <c r="AY186" s="94"/>
      <c r="AZ186" s="94"/>
      <c r="BA186" s="94"/>
      <c r="BB186" s="94"/>
      <c r="BC186" s="94"/>
      <c r="BD186" s="94"/>
      <c r="BE186" s="94"/>
      <c r="BF186" s="94"/>
      <c r="BG186" s="94"/>
      <c r="BH186" s="94"/>
      <c r="BI186" s="94"/>
      <c r="BJ186" s="94"/>
      <c r="BK186" s="94"/>
      <c r="BL186" s="94"/>
      <c r="BM186" s="94"/>
      <c r="BN186" s="94"/>
      <c r="BO186" s="94"/>
      <c r="BP186" s="470"/>
      <c r="BQ186" s="403">
        <f t="shared" ca="1" si="73"/>
        <v>0</v>
      </c>
      <c r="BR186" s="403">
        <f t="shared" ca="1" si="73"/>
        <v>0</v>
      </c>
      <c r="BS186" s="403">
        <f t="shared" ca="1" si="73"/>
        <v>0</v>
      </c>
      <c r="BT186" s="403">
        <f t="shared" ca="1" si="73"/>
        <v>0</v>
      </c>
      <c r="BU186" s="403">
        <f t="shared" ca="1" si="73"/>
        <v>0</v>
      </c>
      <c r="BV186" s="403">
        <f t="shared" ca="1" si="73"/>
        <v>0</v>
      </c>
      <c r="BW186" s="403">
        <f t="shared" ca="1" si="73"/>
        <v>0</v>
      </c>
      <c r="BX186" s="403">
        <f t="shared" ca="1" si="73"/>
        <v>0</v>
      </c>
      <c r="BY186" s="403">
        <f t="shared" ca="1" si="73"/>
        <v>0</v>
      </c>
      <c r="BZ186" s="403">
        <f t="shared" ca="1" si="73"/>
        <v>0</v>
      </c>
      <c r="CA186" s="403">
        <f t="shared" ca="1" si="74"/>
        <v>0</v>
      </c>
      <c r="CB186" s="403">
        <f t="shared" ca="1" si="74"/>
        <v>0</v>
      </c>
      <c r="CC186" s="403">
        <f t="shared" ca="1" si="74"/>
        <v>0</v>
      </c>
      <c r="CD186" s="403">
        <f t="shared" ca="1" si="74"/>
        <v>0</v>
      </c>
      <c r="CE186" s="403">
        <f t="shared" ca="1" si="74"/>
        <v>0</v>
      </c>
      <c r="CF186" s="403">
        <f t="shared" ca="1" si="74"/>
        <v>0</v>
      </c>
      <c r="CG186" s="403">
        <f t="shared" ca="1" si="74"/>
        <v>0</v>
      </c>
      <c r="CH186" s="403">
        <f t="shared" ca="1" si="74"/>
        <v>0</v>
      </c>
      <c r="CI186" s="403">
        <f t="shared" ca="1" si="74"/>
        <v>0</v>
      </c>
      <c r="CJ186" s="403">
        <f t="shared" ca="1" si="74"/>
        <v>0</v>
      </c>
      <c r="CK186" s="403">
        <f t="shared" ca="1" si="75"/>
        <v>0</v>
      </c>
      <c r="CL186" s="403">
        <f t="shared" ca="1" si="75"/>
        <v>0</v>
      </c>
      <c r="CM186" s="403">
        <f t="shared" ca="1" si="75"/>
        <v>0</v>
      </c>
      <c r="CN186" s="403">
        <f t="shared" ca="1" si="75"/>
        <v>0</v>
      </c>
    </row>
    <row r="187" spans="1:92" ht="15" customHeight="1" x14ac:dyDescent="0.2">
      <c r="A187" s="111">
        <v>37.119999999999997</v>
      </c>
      <c r="B187" s="104">
        <f t="shared" si="72"/>
        <v>0</v>
      </c>
      <c r="C187" s="112" t="s">
        <v>10</v>
      </c>
      <c r="D187" s="250"/>
      <c r="E187" s="157"/>
      <c r="F187" s="343"/>
      <c r="G187" s="260"/>
      <c r="H187" s="417"/>
      <c r="I187" s="260"/>
      <c r="J187" s="318">
        <f t="shared" ca="1" si="56"/>
        <v>0</v>
      </c>
      <c r="K187" s="97"/>
      <c r="L187" s="91">
        <v>3</v>
      </c>
      <c r="M187" s="391">
        <f t="shared" si="57"/>
        <v>0</v>
      </c>
      <c r="N187" s="110"/>
      <c r="O187" s="93"/>
      <c r="P187" s="93"/>
      <c r="Q187" s="94"/>
      <c r="R187" s="93"/>
      <c r="S187" s="94"/>
      <c r="T187" s="94"/>
      <c r="U187" s="94"/>
      <c r="V187" s="93"/>
      <c r="W187" s="94"/>
      <c r="X187" s="94"/>
      <c r="Y187" s="94"/>
      <c r="Z187" s="94"/>
      <c r="AA187" s="94"/>
      <c r="AB187" s="94"/>
      <c r="AC187" s="94"/>
      <c r="AD187" s="94"/>
      <c r="AE187" s="94"/>
      <c r="AF187" s="94"/>
      <c r="AG187" s="94"/>
      <c r="AH187" s="94"/>
      <c r="AI187" s="94"/>
      <c r="AJ187" s="94"/>
      <c r="AK187" s="94"/>
      <c r="AL187" s="94"/>
      <c r="AM187" s="94"/>
      <c r="AN187" s="94"/>
      <c r="AO187" s="94"/>
      <c r="AP187" s="94"/>
      <c r="AQ187" s="94"/>
      <c r="AR187" s="94"/>
      <c r="AS187" s="94"/>
      <c r="AT187" s="94"/>
      <c r="AU187" s="94"/>
      <c r="AV187" s="94"/>
      <c r="AW187" s="94"/>
      <c r="AX187" s="94"/>
      <c r="AY187" s="94"/>
      <c r="AZ187" s="94"/>
      <c r="BA187" s="94"/>
      <c r="BB187" s="94"/>
      <c r="BC187" s="94"/>
      <c r="BD187" s="94"/>
      <c r="BE187" s="94"/>
      <c r="BF187" s="94"/>
      <c r="BG187" s="94"/>
      <c r="BH187" s="94"/>
      <c r="BI187" s="94"/>
      <c r="BJ187" s="94"/>
      <c r="BK187" s="94"/>
      <c r="BL187" s="94"/>
      <c r="BM187" s="94"/>
      <c r="BN187" s="94"/>
      <c r="BO187" s="94"/>
      <c r="BP187" s="470"/>
      <c r="BQ187" s="403">
        <f t="shared" ca="1" si="73"/>
        <v>0</v>
      </c>
      <c r="BR187" s="403">
        <f t="shared" ca="1" si="73"/>
        <v>0</v>
      </c>
      <c r="BS187" s="403">
        <f t="shared" ca="1" si="73"/>
        <v>0</v>
      </c>
      <c r="BT187" s="403">
        <f t="shared" ca="1" si="73"/>
        <v>0</v>
      </c>
      <c r="BU187" s="403">
        <f t="shared" ca="1" si="73"/>
        <v>0</v>
      </c>
      <c r="BV187" s="403">
        <f t="shared" ca="1" si="73"/>
        <v>0</v>
      </c>
      <c r="BW187" s="403">
        <f t="shared" ca="1" si="73"/>
        <v>0</v>
      </c>
      <c r="BX187" s="403">
        <f t="shared" ca="1" si="73"/>
        <v>0</v>
      </c>
      <c r="BY187" s="403">
        <f t="shared" ca="1" si="73"/>
        <v>0</v>
      </c>
      <c r="BZ187" s="403">
        <f t="shared" ca="1" si="73"/>
        <v>0</v>
      </c>
      <c r="CA187" s="403">
        <f t="shared" ca="1" si="74"/>
        <v>0</v>
      </c>
      <c r="CB187" s="403">
        <f t="shared" ca="1" si="74"/>
        <v>0</v>
      </c>
      <c r="CC187" s="403">
        <f t="shared" ca="1" si="74"/>
        <v>0</v>
      </c>
      <c r="CD187" s="403">
        <f t="shared" ca="1" si="74"/>
        <v>0</v>
      </c>
      <c r="CE187" s="403">
        <f t="shared" ca="1" si="74"/>
        <v>0</v>
      </c>
      <c r="CF187" s="403">
        <f t="shared" ca="1" si="74"/>
        <v>0</v>
      </c>
      <c r="CG187" s="403">
        <f t="shared" ca="1" si="74"/>
        <v>0</v>
      </c>
      <c r="CH187" s="403">
        <f t="shared" ca="1" si="74"/>
        <v>0</v>
      </c>
      <c r="CI187" s="403">
        <f t="shared" ca="1" si="74"/>
        <v>0</v>
      </c>
      <c r="CJ187" s="403">
        <f t="shared" ca="1" si="74"/>
        <v>0</v>
      </c>
      <c r="CK187" s="403">
        <f t="shared" ca="1" si="75"/>
        <v>0</v>
      </c>
      <c r="CL187" s="403">
        <f t="shared" ca="1" si="75"/>
        <v>0</v>
      </c>
      <c r="CM187" s="403">
        <f t="shared" ca="1" si="75"/>
        <v>0</v>
      </c>
      <c r="CN187" s="403">
        <f t="shared" ca="1" si="75"/>
        <v>0</v>
      </c>
    </row>
    <row r="188" spans="1:92" ht="15" customHeight="1" x14ac:dyDescent="0.2">
      <c r="A188" s="111">
        <f>185.6/5</f>
        <v>37.119999999999997</v>
      </c>
      <c r="B188" s="104">
        <f t="shared" si="72"/>
        <v>0</v>
      </c>
      <c r="C188" s="112" t="s">
        <v>13</v>
      </c>
      <c r="D188" s="250"/>
      <c r="E188" s="157"/>
      <c r="F188" s="343"/>
      <c r="G188" s="192"/>
      <c r="H188" s="418"/>
      <c r="I188" s="261"/>
      <c r="J188" s="318">
        <f t="shared" ca="1" si="56"/>
        <v>0</v>
      </c>
      <c r="K188" s="97"/>
      <c r="L188" s="91">
        <v>10</v>
      </c>
      <c r="M188" s="391">
        <f t="shared" si="57"/>
        <v>0</v>
      </c>
      <c r="N188" s="110"/>
      <c r="O188" s="93"/>
      <c r="P188" s="93"/>
      <c r="Q188" s="94"/>
      <c r="R188" s="93"/>
      <c r="S188" s="94"/>
      <c r="T188" s="94"/>
      <c r="U188" s="94"/>
      <c r="V188" s="93"/>
      <c r="W188" s="94"/>
      <c r="X188" s="94"/>
      <c r="Y188" s="94"/>
      <c r="Z188" s="94"/>
      <c r="AA188" s="94"/>
      <c r="AB188" s="94"/>
      <c r="AC188" s="94"/>
      <c r="AD188" s="94"/>
      <c r="AE188" s="94"/>
      <c r="AF188" s="94"/>
      <c r="AG188" s="94"/>
      <c r="AH188" s="94"/>
      <c r="AI188" s="94"/>
      <c r="AJ188" s="94"/>
      <c r="AK188" s="94"/>
      <c r="AL188" s="94"/>
      <c r="AM188" s="94"/>
      <c r="AN188" s="94"/>
      <c r="AO188" s="94"/>
      <c r="AP188" s="94"/>
      <c r="AQ188" s="94"/>
      <c r="AR188" s="94"/>
      <c r="AS188" s="94"/>
      <c r="AT188" s="94"/>
      <c r="AU188" s="94"/>
      <c r="AV188" s="94"/>
      <c r="AW188" s="94"/>
      <c r="AX188" s="94"/>
      <c r="AY188" s="94"/>
      <c r="AZ188" s="94"/>
      <c r="BA188" s="94"/>
      <c r="BB188" s="94"/>
      <c r="BC188" s="94"/>
      <c r="BD188" s="94"/>
      <c r="BE188" s="94"/>
      <c r="BF188" s="94"/>
      <c r="BG188" s="94"/>
      <c r="BH188" s="94"/>
      <c r="BI188" s="94"/>
      <c r="BJ188" s="94"/>
      <c r="BK188" s="94"/>
      <c r="BL188" s="94"/>
      <c r="BM188" s="94"/>
      <c r="BN188" s="94"/>
      <c r="BO188" s="94"/>
      <c r="BP188" s="470"/>
      <c r="BQ188" s="403">
        <f t="shared" ca="1" si="73"/>
        <v>0</v>
      </c>
      <c r="BR188" s="403">
        <f t="shared" ca="1" si="73"/>
        <v>0</v>
      </c>
      <c r="BS188" s="403">
        <f t="shared" ca="1" si="73"/>
        <v>0</v>
      </c>
      <c r="BT188" s="403">
        <f t="shared" ca="1" si="73"/>
        <v>0</v>
      </c>
      <c r="BU188" s="403">
        <f t="shared" ca="1" si="73"/>
        <v>0</v>
      </c>
      <c r="BV188" s="403">
        <f t="shared" ca="1" si="73"/>
        <v>0</v>
      </c>
      <c r="BW188" s="403">
        <f t="shared" ca="1" si="73"/>
        <v>0</v>
      </c>
      <c r="BX188" s="403">
        <f t="shared" ca="1" si="73"/>
        <v>0</v>
      </c>
      <c r="BY188" s="403">
        <f t="shared" ca="1" si="73"/>
        <v>0</v>
      </c>
      <c r="BZ188" s="403">
        <f t="shared" ca="1" si="73"/>
        <v>0</v>
      </c>
      <c r="CA188" s="403">
        <f t="shared" ca="1" si="74"/>
        <v>0</v>
      </c>
      <c r="CB188" s="403">
        <f t="shared" ca="1" si="74"/>
        <v>0</v>
      </c>
      <c r="CC188" s="403">
        <f t="shared" ca="1" si="74"/>
        <v>0</v>
      </c>
      <c r="CD188" s="403">
        <f t="shared" ca="1" si="74"/>
        <v>0</v>
      </c>
      <c r="CE188" s="403">
        <f t="shared" ca="1" si="74"/>
        <v>0</v>
      </c>
      <c r="CF188" s="403">
        <f t="shared" ca="1" si="74"/>
        <v>0</v>
      </c>
      <c r="CG188" s="403">
        <f t="shared" ca="1" si="74"/>
        <v>0</v>
      </c>
      <c r="CH188" s="403">
        <f t="shared" ca="1" si="74"/>
        <v>0</v>
      </c>
      <c r="CI188" s="403">
        <f t="shared" ca="1" si="74"/>
        <v>0</v>
      </c>
      <c r="CJ188" s="403">
        <f t="shared" ca="1" si="74"/>
        <v>0</v>
      </c>
      <c r="CK188" s="403">
        <f t="shared" ca="1" si="75"/>
        <v>0</v>
      </c>
      <c r="CL188" s="403">
        <f t="shared" ca="1" si="75"/>
        <v>0</v>
      </c>
      <c r="CM188" s="403">
        <f t="shared" ca="1" si="75"/>
        <v>0</v>
      </c>
      <c r="CN188" s="403">
        <f t="shared" ca="1" si="75"/>
        <v>0</v>
      </c>
    </row>
    <row r="189" spans="1:92" ht="15" customHeight="1" x14ac:dyDescent="0.2">
      <c r="A189" s="111">
        <f>161.4/5</f>
        <v>32.28</v>
      </c>
      <c r="B189" s="104">
        <f t="shared" si="72"/>
        <v>0</v>
      </c>
      <c r="C189" s="112" t="s">
        <v>13</v>
      </c>
      <c r="D189" s="250"/>
      <c r="E189" s="245"/>
      <c r="F189" s="374"/>
      <c r="G189" s="262"/>
      <c r="H189" s="418"/>
      <c r="I189" s="263"/>
      <c r="J189" s="318">
        <f t="shared" ca="1" si="56"/>
        <v>0</v>
      </c>
      <c r="K189" s="97"/>
      <c r="L189" s="91">
        <v>20</v>
      </c>
      <c r="M189" s="391">
        <f t="shared" si="57"/>
        <v>0</v>
      </c>
      <c r="N189" s="110"/>
      <c r="O189" s="93"/>
      <c r="P189" s="93"/>
      <c r="Q189" s="94"/>
      <c r="R189" s="93"/>
      <c r="S189" s="94"/>
      <c r="T189" s="94"/>
      <c r="U189" s="94"/>
      <c r="V189" s="93"/>
      <c r="W189" s="94"/>
      <c r="X189" s="94"/>
      <c r="Y189" s="94"/>
      <c r="Z189" s="94"/>
      <c r="AA189" s="94"/>
      <c r="AB189" s="94"/>
      <c r="AC189" s="94"/>
      <c r="AD189" s="94"/>
      <c r="AE189" s="94"/>
      <c r="AF189" s="94"/>
      <c r="AG189" s="94"/>
      <c r="AH189" s="94"/>
      <c r="AI189" s="94"/>
      <c r="AJ189" s="94"/>
      <c r="AK189" s="94"/>
      <c r="AL189" s="94"/>
      <c r="AM189" s="94"/>
      <c r="AN189" s="94"/>
      <c r="AO189" s="94"/>
      <c r="AP189" s="94"/>
      <c r="AQ189" s="94"/>
      <c r="AR189" s="94"/>
      <c r="AS189" s="94"/>
      <c r="AT189" s="94"/>
      <c r="AU189" s="94"/>
      <c r="AV189" s="94"/>
      <c r="AW189" s="94"/>
      <c r="AX189" s="94"/>
      <c r="AY189" s="94"/>
      <c r="AZ189" s="94"/>
      <c r="BA189" s="94"/>
      <c r="BB189" s="94"/>
      <c r="BC189" s="94"/>
      <c r="BD189" s="94"/>
      <c r="BE189" s="94"/>
      <c r="BF189" s="94"/>
      <c r="BG189" s="94"/>
      <c r="BH189" s="94"/>
      <c r="BI189" s="94"/>
      <c r="BJ189" s="94"/>
      <c r="BK189" s="94"/>
      <c r="BL189" s="94"/>
      <c r="BM189" s="94"/>
      <c r="BN189" s="94"/>
      <c r="BO189" s="94"/>
      <c r="BP189" s="470"/>
      <c r="BQ189" s="403">
        <f t="shared" ca="1" si="73"/>
        <v>0</v>
      </c>
      <c r="BR189" s="403">
        <f t="shared" ca="1" si="73"/>
        <v>0</v>
      </c>
      <c r="BS189" s="403">
        <f t="shared" ca="1" si="73"/>
        <v>0</v>
      </c>
      <c r="BT189" s="403">
        <f t="shared" ca="1" si="73"/>
        <v>0</v>
      </c>
      <c r="BU189" s="403">
        <f t="shared" ca="1" si="73"/>
        <v>0</v>
      </c>
      <c r="BV189" s="403">
        <f t="shared" ca="1" si="73"/>
        <v>0</v>
      </c>
      <c r="BW189" s="403">
        <f t="shared" ca="1" si="73"/>
        <v>0</v>
      </c>
      <c r="BX189" s="403">
        <f t="shared" ca="1" si="73"/>
        <v>0</v>
      </c>
      <c r="BY189" s="403">
        <f t="shared" ca="1" si="73"/>
        <v>0</v>
      </c>
      <c r="BZ189" s="403">
        <f t="shared" ca="1" si="73"/>
        <v>0</v>
      </c>
      <c r="CA189" s="403">
        <f t="shared" ca="1" si="74"/>
        <v>0</v>
      </c>
      <c r="CB189" s="403">
        <f t="shared" ca="1" si="74"/>
        <v>0</v>
      </c>
      <c r="CC189" s="403">
        <f t="shared" ca="1" si="74"/>
        <v>0</v>
      </c>
      <c r="CD189" s="403">
        <f t="shared" ca="1" si="74"/>
        <v>0</v>
      </c>
      <c r="CE189" s="403">
        <f t="shared" ca="1" si="74"/>
        <v>0</v>
      </c>
      <c r="CF189" s="403">
        <f t="shared" ca="1" si="74"/>
        <v>0</v>
      </c>
      <c r="CG189" s="403">
        <f t="shared" ca="1" si="74"/>
        <v>0</v>
      </c>
      <c r="CH189" s="403">
        <f t="shared" ca="1" si="74"/>
        <v>0</v>
      </c>
      <c r="CI189" s="403">
        <f t="shared" ca="1" si="74"/>
        <v>0</v>
      </c>
      <c r="CJ189" s="403">
        <f t="shared" ca="1" si="74"/>
        <v>0</v>
      </c>
      <c r="CK189" s="403">
        <f t="shared" ca="1" si="75"/>
        <v>0</v>
      </c>
      <c r="CL189" s="403">
        <f t="shared" ca="1" si="75"/>
        <v>0</v>
      </c>
      <c r="CM189" s="403">
        <f t="shared" ca="1" si="75"/>
        <v>0</v>
      </c>
      <c r="CN189" s="403">
        <f t="shared" ca="1" si="75"/>
        <v>0</v>
      </c>
    </row>
    <row r="190" spans="1:92" ht="15" customHeight="1" x14ac:dyDescent="0.2">
      <c r="A190" s="111">
        <f>161.4/5</f>
        <v>32.28</v>
      </c>
      <c r="B190" s="104">
        <f t="shared" si="72"/>
        <v>0</v>
      </c>
      <c r="C190" s="112" t="s">
        <v>13</v>
      </c>
      <c r="D190" s="250"/>
      <c r="E190" s="245"/>
      <c r="F190" s="374"/>
      <c r="G190" s="264"/>
      <c r="H190" s="418"/>
      <c r="I190" s="265"/>
      <c r="J190" s="318">
        <f t="shared" ca="1" si="56"/>
        <v>0</v>
      </c>
      <c r="K190" s="97"/>
      <c r="L190" s="91">
        <v>35</v>
      </c>
      <c r="M190" s="391">
        <f t="shared" si="57"/>
        <v>0</v>
      </c>
      <c r="N190" s="110"/>
      <c r="O190" s="93"/>
      <c r="P190" s="93"/>
      <c r="Q190" s="94"/>
      <c r="R190" s="93"/>
      <c r="S190" s="94"/>
      <c r="T190" s="94"/>
      <c r="U190" s="94"/>
      <c r="V190" s="93"/>
      <c r="W190" s="94"/>
      <c r="X190" s="94"/>
      <c r="Y190" s="94"/>
      <c r="Z190" s="94"/>
      <c r="AA190" s="94"/>
      <c r="AB190" s="94"/>
      <c r="AC190" s="94"/>
      <c r="AD190" s="94"/>
      <c r="AE190" s="94"/>
      <c r="AF190" s="94"/>
      <c r="AG190" s="94"/>
      <c r="AH190" s="94"/>
      <c r="AI190" s="94"/>
      <c r="AJ190" s="94"/>
      <c r="AK190" s="94"/>
      <c r="AL190" s="94"/>
      <c r="AM190" s="94"/>
      <c r="AN190" s="94"/>
      <c r="AO190" s="94"/>
      <c r="AP190" s="94"/>
      <c r="AQ190" s="94"/>
      <c r="AR190" s="94"/>
      <c r="AS190" s="94"/>
      <c r="AT190" s="94"/>
      <c r="AU190" s="94"/>
      <c r="AV190" s="94"/>
      <c r="AW190" s="94"/>
      <c r="AX190" s="94"/>
      <c r="AY190" s="94"/>
      <c r="AZ190" s="94"/>
      <c r="BA190" s="94"/>
      <c r="BB190" s="94"/>
      <c r="BC190" s="94"/>
      <c r="BD190" s="94"/>
      <c r="BE190" s="94"/>
      <c r="BF190" s="94"/>
      <c r="BG190" s="94"/>
      <c r="BH190" s="94"/>
      <c r="BI190" s="94"/>
      <c r="BJ190" s="94"/>
      <c r="BK190" s="94"/>
      <c r="BL190" s="94"/>
      <c r="BM190" s="94"/>
      <c r="BN190" s="94"/>
      <c r="BO190" s="94"/>
      <c r="BP190" s="470"/>
      <c r="BQ190" s="403">
        <f t="shared" ca="1" si="73"/>
        <v>0</v>
      </c>
      <c r="BR190" s="403">
        <f t="shared" ca="1" si="73"/>
        <v>0</v>
      </c>
      <c r="BS190" s="403">
        <f t="shared" ca="1" si="73"/>
        <v>0</v>
      </c>
      <c r="BT190" s="403">
        <f t="shared" ca="1" si="73"/>
        <v>0</v>
      </c>
      <c r="BU190" s="403">
        <f t="shared" ca="1" si="73"/>
        <v>0</v>
      </c>
      <c r="BV190" s="403">
        <f t="shared" ca="1" si="73"/>
        <v>0</v>
      </c>
      <c r="BW190" s="403">
        <f t="shared" ca="1" si="73"/>
        <v>0</v>
      </c>
      <c r="BX190" s="403">
        <f t="shared" ca="1" si="73"/>
        <v>0</v>
      </c>
      <c r="BY190" s="403">
        <f t="shared" ca="1" si="73"/>
        <v>0</v>
      </c>
      <c r="BZ190" s="403">
        <f t="shared" ca="1" si="73"/>
        <v>0</v>
      </c>
      <c r="CA190" s="403">
        <f t="shared" ca="1" si="74"/>
        <v>0</v>
      </c>
      <c r="CB190" s="403">
        <f t="shared" ca="1" si="74"/>
        <v>0</v>
      </c>
      <c r="CC190" s="403">
        <f t="shared" ca="1" si="74"/>
        <v>0</v>
      </c>
      <c r="CD190" s="403">
        <f t="shared" ca="1" si="74"/>
        <v>0</v>
      </c>
      <c r="CE190" s="403">
        <f t="shared" ca="1" si="74"/>
        <v>0</v>
      </c>
      <c r="CF190" s="403">
        <f t="shared" ca="1" si="74"/>
        <v>0</v>
      </c>
      <c r="CG190" s="403">
        <f t="shared" ca="1" si="74"/>
        <v>0</v>
      </c>
      <c r="CH190" s="403">
        <f t="shared" ca="1" si="74"/>
        <v>0</v>
      </c>
      <c r="CI190" s="403">
        <f t="shared" ca="1" si="74"/>
        <v>0</v>
      </c>
      <c r="CJ190" s="403">
        <f t="shared" ca="1" si="74"/>
        <v>0</v>
      </c>
      <c r="CK190" s="403">
        <f t="shared" ca="1" si="75"/>
        <v>0</v>
      </c>
      <c r="CL190" s="403">
        <f t="shared" ca="1" si="75"/>
        <v>0</v>
      </c>
      <c r="CM190" s="403">
        <f t="shared" ca="1" si="75"/>
        <v>0</v>
      </c>
      <c r="CN190" s="403">
        <f t="shared" ca="1" si="75"/>
        <v>0</v>
      </c>
    </row>
    <row r="191" spans="1:92" ht="15" customHeight="1" x14ac:dyDescent="0.2">
      <c r="A191" s="111">
        <v>50.69</v>
      </c>
      <c r="B191" s="104">
        <f t="shared" si="72"/>
        <v>0</v>
      </c>
      <c r="C191" s="112" t="s">
        <v>10</v>
      </c>
      <c r="D191" s="266"/>
      <c r="E191" s="267"/>
      <c r="F191" s="379"/>
      <c r="G191" s="268"/>
      <c r="H191" s="417"/>
      <c r="I191" s="268"/>
      <c r="J191" s="318">
        <f t="shared" ca="1" si="56"/>
        <v>0</v>
      </c>
      <c r="K191" s="102"/>
      <c r="L191" s="91">
        <v>5</v>
      </c>
      <c r="M191" s="391">
        <f t="shared" si="57"/>
        <v>0</v>
      </c>
      <c r="N191" s="110"/>
      <c r="O191" s="93"/>
      <c r="P191" s="93"/>
      <c r="Q191" s="94"/>
      <c r="R191" s="93"/>
      <c r="S191" s="94"/>
      <c r="T191" s="94"/>
      <c r="U191" s="94"/>
      <c r="V191" s="93"/>
      <c r="W191" s="94"/>
      <c r="X191" s="94"/>
      <c r="Y191" s="94"/>
      <c r="Z191" s="94"/>
      <c r="AA191" s="94"/>
      <c r="AB191" s="94"/>
      <c r="AC191" s="94"/>
      <c r="AD191" s="94"/>
      <c r="AE191" s="94"/>
      <c r="AF191" s="94"/>
      <c r="AG191" s="94"/>
      <c r="AH191" s="94"/>
      <c r="AI191" s="94"/>
      <c r="AJ191" s="94"/>
      <c r="AK191" s="94"/>
      <c r="AL191" s="94"/>
      <c r="AM191" s="94"/>
      <c r="AN191" s="94"/>
      <c r="AO191" s="94"/>
      <c r="AP191" s="94"/>
      <c r="AQ191" s="94"/>
      <c r="AR191" s="94"/>
      <c r="AS191" s="94"/>
      <c r="AT191" s="94"/>
      <c r="AU191" s="94"/>
      <c r="AV191" s="94"/>
      <c r="AW191" s="94"/>
      <c r="AX191" s="94"/>
      <c r="AY191" s="94"/>
      <c r="AZ191" s="94"/>
      <c r="BA191" s="94"/>
      <c r="BB191" s="94"/>
      <c r="BC191" s="94"/>
      <c r="BD191" s="94"/>
      <c r="BE191" s="94"/>
      <c r="BF191" s="94"/>
      <c r="BG191" s="94"/>
      <c r="BH191" s="94"/>
      <c r="BI191" s="94"/>
      <c r="BJ191" s="94"/>
      <c r="BK191" s="94"/>
      <c r="BL191" s="94"/>
      <c r="BM191" s="94"/>
      <c r="BN191" s="94"/>
      <c r="BO191" s="94"/>
      <c r="BP191" s="470"/>
      <c r="BQ191" s="403">
        <f t="shared" ca="1" si="73"/>
        <v>0</v>
      </c>
      <c r="BR191" s="403">
        <f t="shared" ca="1" si="73"/>
        <v>0</v>
      </c>
      <c r="BS191" s="403">
        <f t="shared" ca="1" si="73"/>
        <v>0</v>
      </c>
      <c r="BT191" s="403">
        <f t="shared" ca="1" si="73"/>
        <v>0</v>
      </c>
      <c r="BU191" s="403">
        <f t="shared" ca="1" si="73"/>
        <v>0</v>
      </c>
      <c r="BV191" s="403">
        <f t="shared" ca="1" si="73"/>
        <v>0</v>
      </c>
      <c r="BW191" s="403">
        <f t="shared" ca="1" si="73"/>
        <v>0</v>
      </c>
      <c r="BX191" s="403">
        <f t="shared" ca="1" si="73"/>
        <v>0</v>
      </c>
      <c r="BY191" s="403">
        <f t="shared" ca="1" si="73"/>
        <v>0</v>
      </c>
      <c r="BZ191" s="403">
        <f t="shared" ca="1" si="73"/>
        <v>0</v>
      </c>
      <c r="CA191" s="403">
        <f t="shared" ca="1" si="74"/>
        <v>0</v>
      </c>
      <c r="CB191" s="403">
        <f t="shared" ca="1" si="74"/>
        <v>0</v>
      </c>
      <c r="CC191" s="403">
        <f t="shared" ca="1" si="74"/>
        <v>0</v>
      </c>
      <c r="CD191" s="403">
        <f t="shared" ca="1" si="74"/>
        <v>0</v>
      </c>
      <c r="CE191" s="403">
        <f t="shared" ca="1" si="74"/>
        <v>0</v>
      </c>
      <c r="CF191" s="403">
        <f t="shared" ca="1" si="74"/>
        <v>0</v>
      </c>
      <c r="CG191" s="403">
        <f t="shared" ca="1" si="74"/>
        <v>0</v>
      </c>
      <c r="CH191" s="403">
        <f t="shared" ca="1" si="74"/>
        <v>0</v>
      </c>
      <c r="CI191" s="403">
        <f t="shared" ca="1" si="74"/>
        <v>0</v>
      </c>
      <c r="CJ191" s="403">
        <f t="shared" ca="1" si="74"/>
        <v>0</v>
      </c>
      <c r="CK191" s="403">
        <f t="shared" ca="1" si="75"/>
        <v>0</v>
      </c>
      <c r="CL191" s="403">
        <f t="shared" ca="1" si="75"/>
        <v>0</v>
      </c>
      <c r="CM191" s="403">
        <f t="shared" ca="1" si="75"/>
        <v>0</v>
      </c>
      <c r="CN191" s="403">
        <f t="shared" ca="1" si="75"/>
        <v>0</v>
      </c>
    </row>
    <row r="192" spans="1:92" ht="15" customHeight="1" x14ac:dyDescent="0.2">
      <c r="A192" s="111">
        <f>253.45/5</f>
        <v>50.69</v>
      </c>
      <c r="B192" s="104">
        <f t="shared" si="72"/>
        <v>0</v>
      </c>
      <c r="C192" s="112" t="s">
        <v>10</v>
      </c>
      <c r="D192" s="266"/>
      <c r="E192" s="267"/>
      <c r="F192" s="379"/>
      <c r="G192" s="268"/>
      <c r="H192" s="417"/>
      <c r="I192" s="268"/>
      <c r="J192" s="318">
        <f t="shared" ca="1" si="56"/>
        <v>0</v>
      </c>
      <c r="K192" s="269"/>
      <c r="L192" s="91">
        <v>0</v>
      </c>
      <c r="M192" s="391">
        <f t="shared" si="57"/>
        <v>0</v>
      </c>
      <c r="N192" s="110"/>
      <c r="O192" s="93"/>
      <c r="P192" s="93"/>
      <c r="Q192" s="94"/>
      <c r="R192" s="93"/>
      <c r="S192" s="94"/>
      <c r="T192" s="94"/>
      <c r="U192" s="94"/>
      <c r="V192" s="93"/>
      <c r="W192" s="94"/>
      <c r="X192" s="94"/>
      <c r="Y192" s="94"/>
      <c r="Z192" s="94"/>
      <c r="AA192" s="94"/>
      <c r="AB192" s="94"/>
      <c r="AC192" s="94"/>
      <c r="AD192" s="94"/>
      <c r="AE192" s="94"/>
      <c r="AF192" s="94"/>
      <c r="AG192" s="94"/>
      <c r="AH192" s="94"/>
      <c r="AI192" s="94"/>
      <c r="AJ192" s="94"/>
      <c r="AK192" s="94"/>
      <c r="AL192" s="94"/>
      <c r="AM192" s="94"/>
      <c r="AN192" s="94"/>
      <c r="AO192" s="94"/>
      <c r="AP192" s="94"/>
      <c r="AQ192" s="94"/>
      <c r="AR192" s="94"/>
      <c r="AS192" s="94"/>
      <c r="AT192" s="94"/>
      <c r="AU192" s="94"/>
      <c r="AV192" s="94"/>
      <c r="AW192" s="94"/>
      <c r="AX192" s="94"/>
      <c r="AY192" s="94"/>
      <c r="AZ192" s="94"/>
      <c r="BA192" s="94"/>
      <c r="BB192" s="94"/>
      <c r="BC192" s="94"/>
      <c r="BD192" s="94"/>
      <c r="BE192" s="94"/>
      <c r="BF192" s="94"/>
      <c r="BG192" s="94"/>
      <c r="BH192" s="94"/>
      <c r="BI192" s="94"/>
      <c r="BJ192" s="94"/>
      <c r="BK192" s="94"/>
      <c r="BL192" s="94"/>
      <c r="BM192" s="94"/>
      <c r="BN192" s="94"/>
      <c r="BO192" s="94"/>
      <c r="BP192" s="470"/>
      <c r="BQ192" s="403">
        <f t="shared" ca="1" si="73"/>
        <v>0</v>
      </c>
      <c r="BR192" s="403">
        <f t="shared" ca="1" si="73"/>
        <v>0</v>
      </c>
      <c r="BS192" s="403">
        <f t="shared" ca="1" si="73"/>
        <v>0</v>
      </c>
      <c r="BT192" s="403">
        <f t="shared" ca="1" si="73"/>
        <v>0</v>
      </c>
      <c r="BU192" s="403">
        <f t="shared" ca="1" si="73"/>
        <v>0</v>
      </c>
      <c r="BV192" s="403">
        <f t="shared" ca="1" si="73"/>
        <v>0</v>
      </c>
      <c r="BW192" s="403">
        <f t="shared" ca="1" si="73"/>
        <v>0</v>
      </c>
      <c r="BX192" s="403">
        <f t="shared" ca="1" si="73"/>
        <v>0</v>
      </c>
      <c r="BY192" s="403">
        <f t="shared" ca="1" si="73"/>
        <v>0</v>
      </c>
      <c r="BZ192" s="403">
        <f t="shared" ca="1" si="73"/>
        <v>0</v>
      </c>
      <c r="CA192" s="403">
        <f t="shared" ca="1" si="74"/>
        <v>0</v>
      </c>
      <c r="CB192" s="403">
        <f t="shared" ca="1" si="74"/>
        <v>0</v>
      </c>
      <c r="CC192" s="403">
        <f t="shared" ca="1" si="74"/>
        <v>0</v>
      </c>
      <c r="CD192" s="403">
        <f t="shared" ca="1" si="74"/>
        <v>0</v>
      </c>
      <c r="CE192" s="403">
        <f t="shared" ca="1" si="74"/>
        <v>0</v>
      </c>
      <c r="CF192" s="403">
        <f t="shared" ca="1" si="74"/>
        <v>0</v>
      </c>
      <c r="CG192" s="403">
        <f t="shared" ca="1" si="74"/>
        <v>0</v>
      </c>
      <c r="CH192" s="403">
        <f t="shared" ca="1" si="74"/>
        <v>0</v>
      </c>
      <c r="CI192" s="403">
        <f t="shared" ca="1" si="74"/>
        <v>0</v>
      </c>
      <c r="CJ192" s="403">
        <f t="shared" ca="1" si="74"/>
        <v>0</v>
      </c>
      <c r="CK192" s="403">
        <f t="shared" ca="1" si="75"/>
        <v>0</v>
      </c>
      <c r="CL192" s="403">
        <f t="shared" ca="1" si="75"/>
        <v>0</v>
      </c>
      <c r="CM192" s="403">
        <f t="shared" ca="1" si="75"/>
        <v>0</v>
      </c>
      <c r="CN192" s="403">
        <f t="shared" ca="1" si="75"/>
        <v>0</v>
      </c>
    </row>
    <row r="193" spans="1:92" ht="15" customHeight="1" x14ac:dyDescent="0.2">
      <c r="A193" s="111">
        <v>50.69</v>
      </c>
      <c r="B193" s="104">
        <f t="shared" si="72"/>
        <v>0</v>
      </c>
      <c r="C193" s="112" t="s">
        <v>10</v>
      </c>
      <c r="D193" s="250"/>
      <c r="E193" s="169"/>
      <c r="F193" s="348"/>
      <c r="G193" s="270"/>
      <c r="H193" s="417"/>
      <c r="I193" s="270"/>
      <c r="J193" s="318">
        <f t="shared" ca="1" si="56"/>
        <v>0</v>
      </c>
      <c r="K193" s="97"/>
      <c r="L193" s="91">
        <v>0</v>
      </c>
      <c r="M193" s="391">
        <f t="shared" si="57"/>
        <v>0</v>
      </c>
      <c r="N193" s="110"/>
      <c r="O193" s="93"/>
      <c r="P193" s="93"/>
      <c r="Q193" s="94"/>
      <c r="R193" s="93"/>
      <c r="S193" s="94"/>
      <c r="T193" s="94"/>
      <c r="U193" s="94"/>
      <c r="V193" s="93"/>
      <c r="W193" s="94"/>
      <c r="X193" s="94"/>
      <c r="Y193" s="94"/>
      <c r="Z193" s="94"/>
      <c r="AA193" s="94"/>
      <c r="AB193" s="94"/>
      <c r="AC193" s="94"/>
      <c r="AD193" s="94"/>
      <c r="AE193" s="94"/>
      <c r="AF193" s="94"/>
      <c r="AG193" s="94"/>
      <c r="AH193" s="94"/>
      <c r="AI193" s="94"/>
      <c r="AJ193" s="94"/>
      <c r="AK193" s="94"/>
      <c r="AL193" s="94"/>
      <c r="AM193" s="94"/>
      <c r="AN193" s="94"/>
      <c r="AO193" s="94"/>
      <c r="AP193" s="94"/>
      <c r="AQ193" s="94"/>
      <c r="AR193" s="94"/>
      <c r="AS193" s="94"/>
      <c r="AT193" s="94"/>
      <c r="AU193" s="94"/>
      <c r="AV193" s="94"/>
      <c r="AW193" s="94"/>
      <c r="AX193" s="94"/>
      <c r="AY193" s="94"/>
      <c r="AZ193" s="94"/>
      <c r="BA193" s="94"/>
      <c r="BB193" s="94"/>
      <c r="BC193" s="94"/>
      <c r="BD193" s="94"/>
      <c r="BE193" s="94"/>
      <c r="BF193" s="94"/>
      <c r="BG193" s="94"/>
      <c r="BH193" s="94"/>
      <c r="BI193" s="94"/>
      <c r="BJ193" s="94"/>
      <c r="BK193" s="94"/>
      <c r="BL193" s="94"/>
      <c r="BM193" s="94"/>
      <c r="BN193" s="94"/>
      <c r="BO193" s="94"/>
      <c r="BP193" s="470"/>
      <c r="BQ193" s="403">
        <f t="shared" ca="1" si="73"/>
        <v>0</v>
      </c>
      <c r="BR193" s="403">
        <f t="shared" ca="1" si="73"/>
        <v>0</v>
      </c>
      <c r="BS193" s="403">
        <f t="shared" ca="1" si="73"/>
        <v>0</v>
      </c>
      <c r="BT193" s="403">
        <f t="shared" ca="1" si="73"/>
        <v>0</v>
      </c>
      <c r="BU193" s="403">
        <f t="shared" ca="1" si="73"/>
        <v>0</v>
      </c>
      <c r="BV193" s="403">
        <f t="shared" ca="1" si="73"/>
        <v>0</v>
      </c>
      <c r="BW193" s="403">
        <f t="shared" ca="1" si="73"/>
        <v>0</v>
      </c>
      <c r="BX193" s="403">
        <f t="shared" ca="1" si="73"/>
        <v>0</v>
      </c>
      <c r="BY193" s="403">
        <f t="shared" ca="1" si="73"/>
        <v>0</v>
      </c>
      <c r="BZ193" s="403">
        <f t="shared" ca="1" si="73"/>
        <v>0</v>
      </c>
      <c r="CA193" s="403">
        <f t="shared" ca="1" si="74"/>
        <v>0</v>
      </c>
      <c r="CB193" s="403">
        <f t="shared" ca="1" si="74"/>
        <v>0</v>
      </c>
      <c r="CC193" s="403">
        <f t="shared" ca="1" si="74"/>
        <v>0</v>
      </c>
      <c r="CD193" s="403">
        <f t="shared" ca="1" si="74"/>
        <v>0</v>
      </c>
      <c r="CE193" s="403">
        <f t="shared" ca="1" si="74"/>
        <v>0</v>
      </c>
      <c r="CF193" s="403">
        <f t="shared" ca="1" si="74"/>
        <v>0</v>
      </c>
      <c r="CG193" s="403">
        <f t="shared" ca="1" si="74"/>
        <v>0</v>
      </c>
      <c r="CH193" s="403">
        <f t="shared" ca="1" si="74"/>
        <v>0</v>
      </c>
      <c r="CI193" s="403">
        <f t="shared" ca="1" si="74"/>
        <v>0</v>
      </c>
      <c r="CJ193" s="403">
        <f t="shared" ca="1" si="74"/>
        <v>0</v>
      </c>
      <c r="CK193" s="403">
        <f t="shared" ca="1" si="75"/>
        <v>0</v>
      </c>
      <c r="CL193" s="403">
        <f t="shared" ca="1" si="75"/>
        <v>0</v>
      </c>
      <c r="CM193" s="403">
        <f t="shared" ca="1" si="75"/>
        <v>0</v>
      </c>
      <c r="CN193" s="403">
        <f t="shared" ca="1" si="75"/>
        <v>0</v>
      </c>
    </row>
    <row r="194" spans="1:92" ht="15" customHeight="1" x14ac:dyDescent="0.2">
      <c r="A194" s="111">
        <f>253.45/5</f>
        <v>50.69</v>
      </c>
      <c r="B194" s="104">
        <f t="shared" si="72"/>
        <v>0</v>
      </c>
      <c r="C194" s="112" t="s">
        <v>13</v>
      </c>
      <c r="D194" s="250"/>
      <c r="E194" s="169"/>
      <c r="F194" s="348"/>
      <c r="G194" s="270"/>
      <c r="H194" s="417"/>
      <c r="I194" s="270"/>
      <c r="J194" s="318">
        <f t="shared" ca="1" si="56"/>
        <v>0</v>
      </c>
      <c r="K194" s="102"/>
      <c r="L194" s="91">
        <v>0</v>
      </c>
      <c r="M194" s="391">
        <f t="shared" si="57"/>
        <v>0</v>
      </c>
      <c r="N194" s="110"/>
      <c r="O194" s="93"/>
      <c r="P194" s="93"/>
      <c r="Q194" s="94"/>
      <c r="R194" s="93"/>
      <c r="S194" s="94"/>
      <c r="T194" s="94"/>
      <c r="U194" s="94"/>
      <c r="V194" s="93"/>
      <c r="W194" s="94"/>
      <c r="X194" s="94"/>
      <c r="Y194" s="94"/>
      <c r="Z194" s="94"/>
      <c r="AA194" s="94"/>
      <c r="AB194" s="94"/>
      <c r="AC194" s="94"/>
      <c r="AD194" s="94"/>
      <c r="AE194" s="94"/>
      <c r="AF194" s="94"/>
      <c r="AG194" s="94"/>
      <c r="AH194" s="94"/>
      <c r="AI194" s="94"/>
      <c r="AJ194" s="94"/>
      <c r="AK194" s="94"/>
      <c r="AL194" s="94"/>
      <c r="AM194" s="94"/>
      <c r="AN194" s="94"/>
      <c r="AO194" s="94"/>
      <c r="AP194" s="94"/>
      <c r="AQ194" s="94"/>
      <c r="AR194" s="94"/>
      <c r="AS194" s="94"/>
      <c r="AT194" s="94"/>
      <c r="AU194" s="94"/>
      <c r="AV194" s="94"/>
      <c r="AW194" s="94"/>
      <c r="AX194" s="94"/>
      <c r="AY194" s="94"/>
      <c r="AZ194" s="94"/>
      <c r="BA194" s="94"/>
      <c r="BB194" s="94"/>
      <c r="BC194" s="94"/>
      <c r="BD194" s="94"/>
      <c r="BE194" s="94"/>
      <c r="BF194" s="94"/>
      <c r="BG194" s="94"/>
      <c r="BH194" s="94"/>
      <c r="BI194" s="94"/>
      <c r="BJ194" s="94"/>
      <c r="BK194" s="94"/>
      <c r="BL194" s="94"/>
      <c r="BM194" s="94"/>
      <c r="BN194" s="94"/>
      <c r="BO194" s="94"/>
      <c r="BP194" s="470"/>
      <c r="BQ194" s="403">
        <f t="shared" ref="BQ194:BZ203" ca="1" si="76">-1*SUMIFS(stock_bruts_qte,stock_bruts_ref,$E194,stock_bruts_date,BQ$10)</f>
        <v>0</v>
      </c>
      <c r="BR194" s="403">
        <f t="shared" ca="1" si="76"/>
        <v>0</v>
      </c>
      <c r="BS194" s="403">
        <f t="shared" ca="1" si="76"/>
        <v>0</v>
      </c>
      <c r="BT194" s="403">
        <f t="shared" ca="1" si="76"/>
        <v>0</v>
      </c>
      <c r="BU194" s="403">
        <f t="shared" ca="1" si="76"/>
        <v>0</v>
      </c>
      <c r="BV194" s="403">
        <f t="shared" ca="1" si="76"/>
        <v>0</v>
      </c>
      <c r="BW194" s="403">
        <f t="shared" ca="1" si="76"/>
        <v>0</v>
      </c>
      <c r="BX194" s="403">
        <f t="shared" ca="1" si="76"/>
        <v>0</v>
      </c>
      <c r="BY194" s="403">
        <f t="shared" ca="1" si="76"/>
        <v>0</v>
      </c>
      <c r="BZ194" s="403">
        <f t="shared" ca="1" si="76"/>
        <v>0</v>
      </c>
      <c r="CA194" s="403">
        <f t="shared" ref="CA194:CJ203" ca="1" si="77">-1*SUMIFS(stock_bruts_qte,stock_bruts_ref,$E194,stock_bruts_date,CA$10)</f>
        <v>0</v>
      </c>
      <c r="CB194" s="403">
        <f t="shared" ca="1" si="77"/>
        <v>0</v>
      </c>
      <c r="CC194" s="403">
        <f t="shared" ca="1" si="77"/>
        <v>0</v>
      </c>
      <c r="CD194" s="403">
        <f t="shared" ca="1" si="77"/>
        <v>0</v>
      </c>
      <c r="CE194" s="403">
        <f t="shared" ca="1" si="77"/>
        <v>0</v>
      </c>
      <c r="CF194" s="403">
        <f t="shared" ca="1" si="77"/>
        <v>0</v>
      </c>
      <c r="CG194" s="403">
        <f t="shared" ca="1" si="77"/>
        <v>0</v>
      </c>
      <c r="CH194" s="403">
        <f t="shared" ca="1" si="77"/>
        <v>0</v>
      </c>
      <c r="CI194" s="403">
        <f t="shared" ca="1" si="77"/>
        <v>0</v>
      </c>
      <c r="CJ194" s="403">
        <f t="shared" ca="1" si="77"/>
        <v>0</v>
      </c>
      <c r="CK194" s="403">
        <f t="shared" ref="CK194:CN203" ca="1" si="78">-1*SUMIFS(stock_bruts_qte,stock_bruts_ref,$E194,stock_bruts_date,CK$10)</f>
        <v>0</v>
      </c>
      <c r="CL194" s="403">
        <f t="shared" ca="1" si="78"/>
        <v>0</v>
      </c>
      <c r="CM194" s="403">
        <f t="shared" ca="1" si="78"/>
        <v>0</v>
      </c>
      <c r="CN194" s="403">
        <f t="shared" ca="1" si="78"/>
        <v>0</v>
      </c>
    </row>
    <row r="195" spans="1:92" ht="15" customHeight="1" x14ac:dyDescent="0.2">
      <c r="A195" s="249">
        <v>6.76</v>
      </c>
      <c r="B195" s="104">
        <f t="shared" si="72"/>
        <v>0</v>
      </c>
      <c r="C195" s="112" t="s">
        <v>10</v>
      </c>
      <c r="D195" s="250"/>
      <c r="E195" s="136"/>
      <c r="F195" s="336"/>
      <c r="G195" s="137"/>
      <c r="H195" s="413"/>
      <c r="I195" s="137"/>
      <c r="J195" s="318">
        <f t="shared" ca="1" si="56"/>
        <v>0</v>
      </c>
      <c r="K195" s="102"/>
      <c r="L195" s="91">
        <v>79</v>
      </c>
      <c r="M195" s="391">
        <f t="shared" si="57"/>
        <v>0</v>
      </c>
      <c r="N195" s="92"/>
      <c r="O195" s="93"/>
      <c r="P195" s="93"/>
      <c r="Q195" s="94"/>
      <c r="R195" s="93">
        <v>-4</v>
      </c>
      <c r="S195" s="94"/>
      <c r="T195" s="94"/>
      <c r="U195" s="94"/>
      <c r="V195" s="93"/>
      <c r="W195" s="94"/>
      <c r="X195" s="94"/>
      <c r="Y195" s="94"/>
      <c r="Z195" s="94"/>
      <c r="AA195" s="94"/>
      <c r="AB195" s="94"/>
      <c r="AC195" s="94"/>
      <c r="AD195" s="94"/>
      <c r="AE195" s="94"/>
      <c r="AF195" s="94"/>
      <c r="AG195" s="94"/>
      <c r="AH195" s="94"/>
      <c r="AI195" s="94"/>
      <c r="AJ195" s="94"/>
      <c r="AK195" s="94"/>
      <c r="AL195" s="94"/>
      <c r="AM195" s="94"/>
      <c r="AN195" s="94"/>
      <c r="AO195" s="94"/>
      <c r="AP195" s="94"/>
      <c r="AQ195" s="94"/>
      <c r="AR195" s="94"/>
      <c r="AS195" s="94"/>
      <c r="AT195" s="94"/>
      <c r="AU195" s="94"/>
      <c r="AV195" s="94"/>
      <c r="AW195" s="94"/>
      <c r="AX195" s="94">
        <v>-16</v>
      </c>
      <c r="AY195" s="94"/>
      <c r="AZ195" s="94"/>
      <c r="BA195" s="94"/>
      <c r="BB195" s="94"/>
      <c r="BC195" s="94"/>
      <c r="BD195" s="94"/>
      <c r="BE195" s="94">
        <v>-4</v>
      </c>
      <c r="BF195" s="94"/>
      <c r="BG195" s="94"/>
      <c r="BH195" s="94"/>
      <c r="BI195" s="94"/>
      <c r="BJ195" s="94"/>
      <c r="BK195" s="94"/>
      <c r="BL195" s="94"/>
      <c r="BM195" s="94"/>
      <c r="BN195" s="94"/>
      <c r="BO195" s="94"/>
      <c r="BP195" s="470"/>
      <c r="BQ195" s="403">
        <f t="shared" ca="1" si="76"/>
        <v>0</v>
      </c>
      <c r="BR195" s="403">
        <f t="shared" ca="1" si="76"/>
        <v>0</v>
      </c>
      <c r="BS195" s="403">
        <f t="shared" ca="1" si="76"/>
        <v>0</v>
      </c>
      <c r="BT195" s="403">
        <f t="shared" ca="1" si="76"/>
        <v>0</v>
      </c>
      <c r="BU195" s="403">
        <f t="shared" ca="1" si="76"/>
        <v>0</v>
      </c>
      <c r="BV195" s="403">
        <f t="shared" ca="1" si="76"/>
        <v>0</v>
      </c>
      <c r="BW195" s="403">
        <f t="shared" ca="1" si="76"/>
        <v>0</v>
      </c>
      <c r="BX195" s="403">
        <f t="shared" ca="1" si="76"/>
        <v>0</v>
      </c>
      <c r="BY195" s="403">
        <f t="shared" ca="1" si="76"/>
        <v>0</v>
      </c>
      <c r="BZ195" s="403">
        <f t="shared" ca="1" si="76"/>
        <v>0</v>
      </c>
      <c r="CA195" s="403">
        <f t="shared" ca="1" si="77"/>
        <v>0</v>
      </c>
      <c r="CB195" s="403">
        <f t="shared" ca="1" si="77"/>
        <v>0</v>
      </c>
      <c r="CC195" s="403">
        <f t="shared" ca="1" si="77"/>
        <v>0</v>
      </c>
      <c r="CD195" s="403">
        <f t="shared" ca="1" si="77"/>
        <v>0</v>
      </c>
      <c r="CE195" s="403">
        <f t="shared" ca="1" si="77"/>
        <v>0</v>
      </c>
      <c r="CF195" s="403">
        <f t="shared" ca="1" si="77"/>
        <v>0</v>
      </c>
      <c r="CG195" s="403">
        <f t="shared" ca="1" si="77"/>
        <v>0</v>
      </c>
      <c r="CH195" s="403">
        <f t="shared" ca="1" si="77"/>
        <v>0</v>
      </c>
      <c r="CI195" s="403">
        <f t="shared" ca="1" si="77"/>
        <v>0</v>
      </c>
      <c r="CJ195" s="403">
        <f t="shared" ca="1" si="77"/>
        <v>0</v>
      </c>
      <c r="CK195" s="403">
        <f t="shared" ca="1" si="78"/>
        <v>0</v>
      </c>
      <c r="CL195" s="403">
        <f t="shared" ca="1" si="78"/>
        <v>0</v>
      </c>
      <c r="CM195" s="403">
        <f t="shared" ca="1" si="78"/>
        <v>0</v>
      </c>
      <c r="CN195" s="403">
        <f t="shared" ca="1" si="78"/>
        <v>0</v>
      </c>
    </row>
    <row r="196" spans="1:92" ht="15.6" customHeight="1" x14ac:dyDescent="0.2">
      <c r="A196" s="249">
        <v>27.38</v>
      </c>
      <c r="B196" s="104">
        <f t="shared" si="72"/>
        <v>0</v>
      </c>
      <c r="C196" s="112" t="s">
        <v>10</v>
      </c>
      <c r="D196" s="250"/>
      <c r="E196" s="136"/>
      <c r="F196" s="336"/>
      <c r="G196" s="137"/>
      <c r="H196" s="413"/>
      <c r="I196" s="137"/>
      <c r="J196" s="318">
        <f t="shared" ca="1" si="56"/>
        <v>0</v>
      </c>
      <c r="K196" s="102"/>
      <c r="L196" s="91">
        <v>103</v>
      </c>
      <c r="M196" s="391">
        <f t="shared" si="57"/>
        <v>0</v>
      </c>
      <c r="N196" s="92"/>
      <c r="O196" s="93"/>
      <c r="P196" s="93"/>
      <c r="Q196" s="94"/>
      <c r="R196" s="93">
        <v>-4</v>
      </c>
      <c r="S196" s="94"/>
      <c r="T196" s="94"/>
      <c r="U196" s="94"/>
      <c r="V196" s="93">
        <v>-2</v>
      </c>
      <c r="W196" s="94"/>
      <c r="X196" s="94"/>
      <c r="Y196" s="94"/>
      <c r="Z196" s="94"/>
      <c r="AA196" s="94"/>
      <c r="AB196" s="94"/>
      <c r="AC196" s="94"/>
      <c r="AD196" s="94"/>
      <c r="AE196" s="94"/>
      <c r="AF196" s="94"/>
      <c r="AG196" s="94"/>
      <c r="AH196" s="94"/>
      <c r="AI196" s="94"/>
      <c r="AJ196" s="94"/>
      <c r="AK196" s="94"/>
      <c r="AL196" s="94"/>
      <c r="AM196" s="94"/>
      <c r="AN196" s="94"/>
      <c r="AO196" s="94"/>
      <c r="AP196" s="94"/>
      <c r="AQ196" s="94"/>
      <c r="AR196" s="94"/>
      <c r="AS196" s="94"/>
      <c r="AT196" s="94"/>
      <c r="AU196" s="94"/>
      <c r="AV196" s="94"/>
      <c r="AW196" s="94"/>
      <c r="AX196" s="94">
        <v>-48</v>
      </c>
      <c r="AY196" s="94"/>
      <c r="AZ196" s="94"/>
      <c r="BA196" s="94"/>
      <c r="BB196" s="94"/>
      <c r="BC196" s="94"/>
      <c r="BD196" s="94"/>
      <c r="BE196" s="94">
        <v>-8</v>
      </c>
      <c r="BF196" s="94"/>
      <c r="BG196" s="94"/>
      <c r="BH196" s="94"/>
      <c r="BI196" s="94"/>
      <c r="BJ196" s="94"/>
      <c r="BK196" s="94"/>
      <c r="BL196" s="94"/>
      <c r="BM196" s="94"/>
      <c r="BN196" s="94"/>
      <c r="BO196" s="94"/>
      <c r="BP196" s="470"/>
      <c r="BQ196" s="403">
        <f t="shared" ca="1" si="76"/>
        <v>0</v>
      </c>
      <c r="BR196" s="403">
        <f t="shared" ca="1" si="76"/>
        <v>0</v>
      </c>
      <c r="BS196" s="403">
        <f t="shared" ca="1" si="76"/>
        <v>0</v>
      </c>
      <c r="BT196" s="403">
        <f t="shared" ca="1" si="76"/>
        <v>0</v>
      </c>
      <c r="BU196" s="403">
        <f t="shared" ca="1" si="76"/>
        <v>0</v>
      </c>
      <c r="BV196" s="403">
        <f t="shared" ca="1" si="76"/>
        <v>0</v>
      </c>
      <c r="BW196" s="403">
        <f t="shared" ca="1" si="76"/>
        <v>0</v>
      </c>
      <c r="BX196" s="403">
        <f t="shared" ca="1" si="76"/>
        <v>0</v>
      </c>
      <c r="BY196" s="403">
        <f t="shared" ca="1" si="76"/>
        <v>0</v>
      </c>
      <c r="BZ196" s="403">
        <f t="shared" ca="1" si="76"/>
        <v>0</v>
      </c>
      <c r="CA196" s="403">
        <f t="shared" ca="1" si="77"/>
        <v>0</v>
      </c>
      <c r="CB196" s="403">
        <f t="shared" ca="1" si="77"/>
        <v>0</v>
      </c>
      <c r="CC196" s="403">
        <f t="shared" ca="1" si="77"/>
        <v>0</v>
      </c>
      <c r="CD196" s="403">
        <f t="shared" ca="1" si="77"/>
        <v>0</v>
      </c>
      <c r="CE196" s="403">
        <f t="shared" ca="1" si="77"/>
        <v>0</v>
      </c>
      <c r="CF196" s="403">
        <f t="shared" ca="1" si="77"/>
        <v>0</v>
      </c>
      <c r="CG196" s="403">
        <f t="shared" ca="1" si="77"/>
        <v>0</v>
      </c>
      <c r="CH196" s="403">
        <f t="shared" ca="1" si="77"/>
        <v>0</v>
      </c>
      <c r="CI196" s="403">
        <f t="shared" ca="1" si="77"/>
        <v>0</v>
      </c>
      <c r="CJ196" s="403">
        <f t="shared" ca="1" si="77"/>
        <v>0</v>
      </c>
      <c r="CK196" s="403">
        <f t="shared" ca="1" si="78"/>
        <v>0</v>
      </c>
      <c r="CL196" s="403">
        <f t="shared" ca="1" si="78"/>
        <v>0</v>
      </c>
      <c r="CM196" s="403">
        <f t="shared" ca="1" si="78"/>
        <v>0</v>
      </c>
      <c r="CN196" s="403">
        <f t="shared" ca="1" si="78"/>
        <v>0</v>
      </c>
    </row>
    <row r="197" spans="1:92" ht="15" customHeight="1" x14ac:dyDescent="0.2">
      <c r="A197" s="111">
        <f>45.24/3</f>
        <v>15.08</v>
      </c>
      <c r="B197" s="104">
        <f t="shared" si="72"/>
        <v>0</v>
      </c>
      <c r="C197" s="112" t="s">
        <v>10</v>
      </c>
      <c r="D197" s="271"/>
      <c r="E197" s="141"/>
      <c r="F197" s="337"/>
      <c r="G197" s="272"/>
      <c r="H197" s="413"/>
      <c r="I197" s="272"/>
      <c r="J197" s="318">
        <f t="shared" ca="1" si="56"/>
        <v>0</v>
      </c>
      <c r="K197" s="135"/>
      <c r="L197" s="91">
        <v>120</v>
      </c>
      <c r="M197" s="391">
        <f t="shared" si="57"/>
        <v>0</v>
      </c>
      <c r="N197" s="110"/>
      <c r="O197" s="93"/>
      <c r="P197" s="93"/>
      <c r="Q197" s="94"/>
      <c r="R197" s="93"/>
      <c r="S197" s="94"/>
      <c r="T197" s="94"/>
      <c r="U197" s="94"/>
      <c r="V197" s="93">
        <v>-3</v>
      </c>
      <c r="W197" s="94"/>
      <c r="X197" s="94"/>
      <c r="Y197" s="94"/>
      <c r="Z197" s="94"/>
      <c r="AA197" s="94"/>
      <c r="AB197" s="94"/>
      <c r="AC197" s="94"/>
      <c r="AD197" s="94"/>
      <c r="AE197" s="94"/>
      <c r="AF197" s="94"/>
      <c r="AG197" s="94"/>
      <c r="AH197" s="94"/>
      <c r="AI197" s="94"/>
      <c r="AJ197" s="94"/>
      <c r="AK197" s="94"/>
      <c r="AL197" s="94"/>
      <c r="AM197" s="94"/>
      <c r="AN197" s="94"/>
      <c r="AO197" s="94"/>
      <c r="AP197" s="94"/>
      <c r="AQ197" s="94"/>
      <c r="AR197" s="94"/>
      <c r="AS197" s="94"/>
      <c r="AT197" s="94"/>
      <c r="AU197" s="94"/>
      <c r="AV197" s="94"/>
      <c r="AW197" s="94"/>
      <c r="AX197" s="94">
        <v>-48</v>
      </c>
      <c r="AY197" s="94"/>
      <c r="AZ197" s="94"/>
      <c r="BA197" s="94"/>
      <c r="BB197" s="94"/>
      <c r="BC197" s="94"/>
      <c r="BD197" s="94"/>
      <c r="BE197" s="94"/>
      <c r="BF197" s="94"/>
      <c r="BG197" s="94"/>
      <c r="BH197" s="94"/>
      <c r="BI197" s="94"/>
      <c r="BJ197" s="94"/>
      <c r="BK197" s="94"/>
      <c r="BL197" s="94"/>
      <c r="BM197" s="94"/>
      <c r="BN197" s="94"/>
      <c r="BO197" s="94"/>
      <c r="BP197" s="470"/>
      <c r="BQ197" s="403">
        <f t="shared" ca="1" si="76"/>
        <v>0</v>
      </c>
      <c r="BR197" s="403">
        <f t="shared" ca="1" si="76"/>
        <v>0</v>
      </c>
      <c r="BS197" s="403">
        <f t="shared" ca="1" si="76"/>
        <v>0</v>
      </c>
      <c r="BT197" s="403">
        <f t="shared" ca="1" si="76"/>
        <v>0</v>
      </c>
      <c r="BU197" s="403">
        <f t="shared" ca="1" si="76"/>
        <v>0</v>
      </c>
      <c r="BV197" s="403">
        <f t="shared" ca="1" si="76"/>
        <v>0</v>
      </c>
      <c r="BW197" s="403">
        <f t="shared" ca="1" si="76"/>
        <v>0</v>
      </c>
      <c r="BX197" s="403">
        <f t="shared" ca="1" si="76"/>
        <v>0</v>
      </c>
      <c r="BY197" s="403">
        <f t="shared" ca="1" si="76"/>
        <v>0</v>
      </c>
      <c r="BZ197" s="403">
        <f t="shared" ca="1" si="76"/>
        <v>0</v>
      </c>
      <c r="CA197" s="403">
        <f t="shared" ca="1" si="77"/>
        <v>0</v>
      </c>
      <c r="CB197" s="403">
        <f t="shared" ca="1" si="77"/>
        <v>0</v>
      </c>
      <c r="CC197" s="403">
        <f t="shared" ca="1" si="77"/>
        <v>0</v>
      </c>
      <c r="CD197" s="403">
        <f t="shared" ca="1" si="77"/>
        <v>0</v>
      </c>
      <c r="CE197" s="403">
        <f t="shared" ca="1" si="77"/>
        <v>0</v>
      </c>
      <c r="CF197" s="403">
        <f t="shared" ca="1" si="77"/>
        <v>0</v>
      </c>
      <c r="CG197" s="403">
        <f t="shared" ca="1" si="77"/>
        <v>0</v>
      </c>
      <c r="CH197" s="403">
        <f t="shared" ca="1" si="77"/>
        <v>0</v>
      </c>
      <c r="CI197" s="403">
        <f t="shared" ca="1" si="77"/>
        <v>0</v>
      </c>
      <c r="CJ197" s="403">
        <f t="shared" ca="1" si="77"/>
        <v>0</v>
      </c>
      <c r="CK197" s="403">
        <f t="shared" ca="1" si="78"/>
        <v>0</v>
      </c>
      <c r="CL197" s="403">
        <f t="shared" ca="1" si="78"/>
        <v>0</v>
      </c>
      <c r="CM197" s="403">
        <f t="shared" ca="1" si="78"/>
        <v>0</v>
      </c>
      <c r="CN197" s="403">
        <f t="shared" ca="1" si="78"/>
        <v>0</v>
      </c>
    </row>
    <row r="198" spans="1:92" ht="15" customHeight="1" x14ac:dyDescent="0.2">
      <c r="A198" s="111">
        <f>45.24/3</f>
        <v>15.08</v>
      </c>
      <c r="B198" s="104">
        <f t="shared" si="72"/>
        <v>0</v>
      </c>
      <c r="C198" s="112" t="s">
        <v>10</v>
      </c>
      <c r="D198" s="271"/>
      <c r="E198" s="141"/>
      <c r="F198" s="337"/>
      <c r="G198" s="272"/>
      <c r="H198" s="413"/>
      <c r="I198" s="272"/>
      <c r="J198" s="318">
        <f t="shared" ca="1" si="56"/>
        <v>60</v>
      </c>
      <c r="K198" s="135"/>
      <c r="L198" s="91">
        <v>60</v>
      </c>
      <c r="M198" s="391">
        <f t="shared" si="57"/>
        <v>0</v>
      </c>
      <c r="N198" s="110"/>
      <c r="O198" s="93"/>
      <c r="P198" s="93"/>
      <c r="Q198" s="94"/>
      <c r="R198" s="93"/>
      <c r="S198" s="94"/>
      <c r="T198" s="94"/>
      <c r="U198" s="94"/>
      <c r="V198" s="93"/>
      <c r="W198" s="94"/>
      <c r="X198" s="94"/>
      <c r="Y198" s="94"/>
      <c r="Z198" s="94"/>
      <c r="AA198" s="94"/>
      <c r="AB198" s="94"/>
      <c r="AC198" s="94"/>
      <c r="AD198" s="94"/>
      <c r="AE198" s="94"/>
      <c r="AF198" s="94"/>
      <c r="AG198" s="94"/>
      <c r="AH198" s="94"/>
      <c r="AI198" s="94"/>
      <c r="AJ198" s="94"/>
      <c r="AK198" s="94"/>
      <c r="AL198" s="94">
        <v>60</v>
      </c>
      <c r="AM198" s="94"/>
      <c r="AN198" s="94"/>
      <c r="AO198" s="94"/>
      <c r="AP198" s="94"/>
      <c r="AQ198" s="94"/>
      <c r="AR198" s="94"/>
      <c r="AS198" s="94"/>
      <c r="AT198" s="94"/>
      <c r="AU198" s="94"/>
      <c r="AV198" s="94"/>
      <c r="AW198" s="94">
        <v>60</v>
      </c>
      <c r="AX198" s="94">
        <v>-48</v>
      </c>
      <c r="AY198" s="94"/>
      <c r="AZ198" s="94"/>
      <c r="BA198" s="94"/>
      <c r="BB198" s="94"/>
      <c r="BC198" s="94"/>
      <c r="BD198" s="94"/>
      <c r="BE198" s="94">
        <v>-6</v>
      </c>
      <c r="BF198" s="94"/>
      <c r="BG198" s="94"/>
      <c r="BH198" s="94"/>
      <c r="BI198" s="94"/>
      <c r="BJ198" s="94"/>
      <c r="BK198" s="94"/>
      <c r="BL198" s="94"/>
      <c r="BM198" s="94"/>
      <c r="BN198" s="94"/>
      <c r="BO198" s="94"/>
      <c r="BP198" s="470"/>
      <c r="BQ198" s="403">
        <f t="shared" ca="1" si="76"/>
        <v>0</v>
      </c>
      <c r="BR198" s="403">
        <f t="shared" ca="1" si="76"/>
        <v>0</v>
      </c>
      <c r="BS198" s="403">
        <f t="shared" ca="1" si="76"/>
        <v>0</v>
      </c>
      <c r="BT198" s="403">
        <f t="shared" ca="1" si="76"/>
        <v>0</v>
      </c>
      <c r="BU198" s="403">
        <f t="shared" ca="1" si="76"/>
        <v>0</v>
      </c>
      <c r="BV198" s="403">
        <f t="shared" ca="1" si="76"/>
        <v>0</v>
      </c>
      <c r="BW198" s="403">
        <f t="shared" ca="1" si="76"/>
        <v>0</v>
      </c>
      <c r="BX198" s="403">
        <f t="shared" ca="1" si="76"/>
        <v>0</v>
      </c>
      <c r="BY198" s="403">
        <f t="shared" ca="1" si="76"/>
        <v>0</v>
      </c>
      <c r="BZ198" s="403">
        <f t="shared" ca="1" si="76"/>
        <v>0</v>
      </c>
      <c r="CA198" s="403">
        <f t="shared" ca="1" si="77"/>
        <v>0</v>
      </c>
      <c r="CB198" s="403">
        <f t="shared" ca="1" si="77"/>
        <v>0</v>
      </c>
      <c r="CC198" s="403">
        <f t="shared" ca="1" si="77"/>
        <v>0</v>
      </c>
      <c r="CD198" s="403">
        <f t="shared" ca="1" si="77"/>
        <v>0</v>
      </c>
      <c r="CE198" s="403">
        <f t="shared" ca="1" si="77"/>
        <v>0</v>
      </c>
      <c r="CF198" s="403">
        <f t="shared" ca="1" si="77"/>
        <v>0</v>
      </c>
      <c r="CG198" s="403">
        <f t="shared" ca="1" si="77"/>
        <v>0</v>
      </c>
      <c r="CH198" s="403">
        <f t="shared" ca="1" si="77"/>
        <v>0</v>
      </c>
      <c r="CI198" s="403">
        <f t="shared" ca="1" si="77"/>
        <v>0</v>
      </c>
      <c r="CJ198" s="403">
        <f t="shared" ca="1" si="77"/>
        <v>0</v>
      </c>
      <c r="CK198" s="403">
        <f t="shared" ca="1" si="78"/>
        <v>0</v>
      </c>
      <c r="CL198" s="403">
        <f t="shared" ca="1" si="78"/>
        <v>0</v>
      </c>
      <c r="CM198" s="403">
        <f t="shared" ca="1" si="78"/>
        <v>0</v>
      </c>
      <c r="CN198" s="403">
        <f t="shared" ca="1" si="78"/>
        <v>0</v>
      </c>
    </row>
    <row r="199" spans="1:92" ht="15" customHeight="1" x14ac:dyDescent="0.2">
      <c r="A199" s="111">
        <f>116.94/3</f>
        <v>38.979999999999997</v>
      </c>
      <c r="B199" s="104">
        <f t="shared" si="72"/>
        <v>0</v>
      </c>
      <c r="C199" s="112" t="s">
        <v>10</v>
      </c>
      <c r="D199" s="250"/>
      <c r="E199" s="105"/>
      <c r="F199" s="380"/>
      <c r="G199" s="273"/>
      <c r="H199" s="413"/>
      <c r="I199" s="273"/>
      <c r="J199" s="318">
        <f t="shared" ca="1" si="56"/>
        <v>0</v>
      </c>
      <c r="K199" s="102"/>
      <c r="L199" s="91">
        <v>75</v>
      </c>
      <c r="M199" s="391">
        <f t="shared" si="57"/>
        <v>0</v>
      </c>
      <c r="N199" s="110"/>
      <c r="O199" s="93"/>
      <c r="P199" s="93"/>
      <c r="Q199" s="94"/>
      <c r="R199" s="93"/>
      <c r="S199" s="94"/>
      <c r="T199" s="94"/>
      <c r="U199" s="94"/>
      <c r="V199" s="93">
        <v>-3</v>
      </c>
      <c r="W199" s="94"/>
      <c r="X199" s="94"/>
      <c r="Y199" s="94"/>
      <c r="Z199" s="94"/>
      <c r="AA199" s="94"/>
      <c r="AB199" s="94"/>
      <c r="AC199" s="94"/>
      <c r="AD199" s="94"/>
      <c r="AE199" s="94"/>
      <c r="AF199" s="94"/>
      <c r="AG199" s="94"/>
      <c r="AH199" s="94"/>
      <c r="AI199" s="94"/>
      <c r="AJ199" s="94"/>
      <c r="AK199" s="94"/>
      <c r="AL199" s="94"/>
      <c r="AM199" s="94"/>
      <c r="AN199" s="94"/>
      <c r="AO199" s="94"/>
      <c r="AP199" s="94"/>
      <c r="AQ199" s="94"/>
      <c r="AR199" s="94"/>
      <c r="AS199" s="94"/>
      <c r="AT199" s="94"/>
      <c r="AU199" s="94"/>
      <c r="AV199" s="94"/>
      <c r="AW199" s="94"/>
      <c r="AX199" s="94">
        <v>-48</v>
      </c>
      <c r="AY199" s="94"/>
      <c r="AZ199" s="94"/>
      <c r="BA199" s="94"/>
      <c r="BB199" s="94"/>
      <c r="BC199" s="94"/>
      <c r="BD199" s="94"/>
      <c r="BE199" s="94">
        <v>-6</v>
      </c>
      <c r="BF199" s="94"/>
      <c r="BG199" s="94"/>
      <c r="BH199" s="94"/>
      <c r="BI199" s="94"/>
      <c r="BJ199" s="94"/>
      <c r="BK199" s="94"/>
      <c r="BL199" s="94"/>
      <c r="BM199" s="94"/>
      <c r="BN199" s="94"/>
      <c r="BO199" s="94"/>
      <c r="BP199" s="470"/>
      <c r="BQ199" s="403">
        <f t="shared" ca="1" si="76"/>
        <v>0</v>
      </c>
      <c r="BR199" s="403">
        <f t="shared" ca="1" si="76"/>
        <v>0</v>
      </c>
      <c r="BS199" s="403">
        <f t="shared" ca="1" si="76"/>
        <v>0</v>
      </c>
      <c r="BT199" s="403">
        <f t="shared" ca="1" si="76"/>
        <v>0</v>
      </c>
      <c r="BU199" s="403">
        <f t="shared" ca="1" si="76"/>
        <v>0</v>
      </c>
      <c r="BV199" s="403">
        <f t="shared" ca="1" si="76"/>
        <v>0</v>
      </c>
      <c r="BW199" s="403">
        <f t="shared" ca="1" si="76"/>
        <v>0</v>
      </c>
      <c r="BX199" s="403">
        <f t="shared" ca="1" si="76"/>
        <v>0</v>
      </c>
      <c r="BY199" s="403">
        <f t="shared" ca="1" si="76"/>
        <v>0</v>
      </c>
      <c r="BZ199" s="403">
        <f t="shared" ca="1" si="76"/>
        <v>0</v>
      </c>
      <c r="CA199" s="403">
        <f t="shared" ca="1" si="77"/>
        <v>0</v>
      </c>
      <c r="CB199" s="403">
        <f t="shared" ca="1" si="77"/>
        <v>0</v>
      </c>
      <c r="CC199" s="403">
        <f t="shared" ca="1" si="77"/>
        <v>0</v>
      </c>
      <c r="CD199" s="403">
        <f t="shared" ca="1" si="77"/>
        <v>0</v>
      </c>
      <c r="CE199" s="403">
        <f t="shared" ca="1" si="77"/>
        <v>0</v>
      </c>
      <c r="CF199" s="403">
        <f t="shared" ca="1" si="77"/>
        <v>0</v>
      </c>
      <c r="CG199" s="403">
        <f t="shared" ca="1" si="77"/>
        <v>0</v>
      </c>
      <c r="CH199" s="403">
        <f t="shared" ca="1" si="77"/>
        <v>0</v>
      </c>
      <c r="CI199" s="403">
        <f t="shared" ca="1" si="77"/>
        <v>0</v>
      </c>
      <c r="CJ199" s="403">
        <f t="shared" ca="1" si="77"/>
        <v>0</v>
      </c>
      <c r="CK199" s="403">
        <f t="shared" ca="1" si="78"/>
        <v>0</v>
      </c>
      <c r="CL199" s="403">
        <f t="shared" ca="1" si="78"/>
        <v>0</v>
      </c>
      <c r="CM199" s="403">
        <f t="shared" ca="1" si="78"/>
        <v>0</v>
      </c>
      <c r="CN199" s="403">
        <f t="shared" ca="1" si="78"/>
        <v>0</v>
      </c>
    </row>
    <row r="200" spans="1:92" ht="15" customHeight="1" x14ac:dyDescent="0.2">
      <c r="A200" s="111">
        <v>20.329999999999998</v>
      </c>
      <c r="B200" s="104">
        <f t="shared" si="72"/>
        <v>0</v>
      </c>
      <c r="C200" s="112" t="s">
        <v>10</v>
      </c>
      <c r="D200" s="250"/>
      <c r="E200" s="141"/>
      <c r="F200" s="337"/>
      <c r="G200" s="272"/>
      <c r="H200" s="413"/>
      <c r="I200" s="272"/>
      <c r="J200" s="318">
        <f t="shared" ca="1" si="56"/>
        <v>0</v>
      </c>
      <c r="K200" s="135"/>
      <c r="L200" s="91">
        <v>7</v>
      </c>
      <c r="M200" s="391">
        <f t="shared" si="57"/>
        <v>0</v>
      </c>
      <c r="N200" s="110"/>
      <c r="O200" s="93"/>
      <c r="P200" s="93"/>
      <c r="Q200" s="94"/>
      <c r="R200" s="93"/>
      <c r="S200" s="94"/>
      <c r="T200" s="94"/>
      <c r="U200" s="94"/>
      <c r="V200" s="93"/>
      <c r="W200" s="94"/>
      <c r="X200" s="94"/>
      <c r="Y200" s="94"/>
      <c r="Z200" s="94"/>
      <c r="AA200" s="94"/>
      <c r="AB200" s="94"/>
      <c r="AC200" s="94"/>
      <c r="AD200" s="94"/>
      <c r="AE200" s="94"/>
      <c r="AF200" s="94"/>
      <c r="AG200" s="94"/>
      <c r="AH200" s="94"/>
      <c r="AI200" s="94"/>
      <c r="AJ200" s="94"/>
      <c r="AK200" s="94"/>
      <c r="AL200" s="94"/>
      <c r="AM200" s="94"/>
      <c r="AN200" s="94"/>
      <c r="AO200" s="94"/>
      <c r="AP200" s="94"/>
      <c r="AQ200" s="94"/>
      <c r="AR200" s="94"/>
      <c r="AS200" s="94"/>
      <c r="AT200" s="94"/>
      <c r="AU200" s="94"/>
      <c r="AV200" s="94"/>
      <c r="AW200" s="94"/>
      <c r="AX200" s="94">
        <v>-1</v>
      </c>
      <c r="AY200" s="94"/>
      <c r="AZ200" s="94"/>
      <c r="BA200" s="94"/>
      <c r="BB200" s="94"/>
      <c r="BC200" s="94"/>
      <c r="BD200" s="94"/>
      <c r="BE200" s="94"/>
      <c r="BF200" s="94"/>
      <c r="BG200" s="94"/>
      <c r="BH200" s="94"/>
      <c r="BI200" s="94"/>
      <c r="BJ200" s="94"/>
      <c r="BK200" s="94"/>
      <c r="BL200" s="94"/>
      <c r="BM200" s="94"/>
      <c r="BN200" s="94"/>
      <c r="BO200" s="94"/>
      <c r="BP200" s="470"/>
      <c r="BQ200" s="403">
        <f t="shared" ca="1" si="76"/>
        <v>0</v>
      </c>
      <c r="BR200" s="403">
        <f t="shared" ca="1" si="76"/>
        <v>0</v>
      </c>
      <c r="BS200" s="403">
        <f t="shared" ca="1" si="76"/>
        <v>0</v>
      </c>
      <c r="BT200" s="403">
        <f t="shared" ca="1" si="76"/>
        <v>0</v>
      </c>
      <c r="BU200" s="403">
        <f t="shared" ca="1" si="76"/>
        <v>0</v>
      </c>
      <c r="BV200" s="403">
        <f t="shared" ca="1" si="76"/>
        <v>0</v>
      </c>
      <c r="BW200" s="403">
        <f t="shared" ca="1" si="76"/>
        <v>0</v>
      </c>
      <c r="BX200" s="403">
        <f t="shared" ca="1" si="76"/>
        <v>0</v>
      </c>
      <c r="BY200" s="403">
        <f t="shared" ca="1" si="76"/>
        <v>0</v>
      </c>
      <c r="BZ200" s="403">
        <f t="shared" ca="1" si="76"/>
        <v>0</v>
      </c>
      <c r="CA200" s="403">
        <f t="shared" ca="1" si="77"/>
        <v>0</v>
      </c>
      <c r="CB200" s="403">
        <f t="shared" ca="1" si="77"/>
        <v>0</v>
      </c>
      <c r="CC200" s="403">
        <f t="shared" ca="1" si="77"/>
        <v>0</v>
      </c>
      <c r="CD200" s="403">
        <f t="shared" ca="1" si="77"/>
        <v>0</v>
      </c>
      <c r="CE200" s="403">
        <f t="shared" ca="1" si="77"/>
        <v>0</v>
      </c>
      <c r="CF200" s="403">
        <f t="shared" ca="1" si="77"/>
        <v>0</v>
      </c>
      <c r="CG200" s="403">
        <f t="shared" ca="1" si="77"/>
        <v>0</v>
      </c>
      <c r="CH200" s="403">
        <f t="shared" ca="1" si="77"/>
        <v>0</v>
      </c>
      <c r="CI200" s="403">
        <f t="shared" ca="1" si="77"/>
        <v>0</v>
      </c>
      <c r="CJ200" s="403">
        <f t="shared" ca="1" si="77"/>
        <v>0</v>
      </c>
      <c r="CK200" s="403">
        <f t="shared" ca="1" si="78"/>
        <v>0</v>
      </c>
      <c r="CL200" s="403">
        <f t="shared" ca="1" si="78"/>
        <v>0</v>
      </c>
      <c r="CM200" s="403">
        <f t="shared" ca="1" si="78"/>
        <v>0</v>
      </c>
      <c r="CN200" s="403">
        <f t="shared" ca="1" si="78"/>
        <v>0</v>
      </c>
    </row>
    <row r="201" spans="1:92" ht="15" customHeight="1" x14ac:dyDescent="0.2">
      <c r="A201" s="249">
        <f>163.44/4</f>
        <v>40.86</v>
      </c>
      <c r="B201" s="104">
        <f t="shared" si="72"/>
        <v>0</v>
      </c>
      <c r="C201" s="112" t="s">
        <v>10</v>
      </c>
      <c r="D201" s="250"/>
      <c r="E201" s="177"/>
      <c r="F201" s="365"/>
      <c r="G201" s="175"/>
      <c r="H201" s="418"/>
      <c r="I201" s="274"/>
      <c r="J201" s="318">
        <f t="shared" ca="1" si="56"/>
        <v>0</v>
      </c>
      <c r="K201" s="102"/>
      <c r="L201" s="91">
        <v>84</v>
      </c>
      <c r="M201" s="391">
        <f t="shared" si="57"/>
        <v>0</v>
      </c>
      <c r="N201" s="110"/>
      <c r="O201" s="93"/>
      <c r="P201" s="93"/>
      <c r="Q201" s="94"/>
      <c r="R201" s="93"/>
      <c r="S201" s="94"/>
      <c r="T201" s="94"/>
      <c r="U201" s="94"/>
      <c r="V201" s="93"/>
      <c r="W201" s="94"/>
      <c r="X201" s="94"/>
      <c r="Y201" s="94"/>
      <c r="Z201" s="94"/>
      <c r="AA201" s="94"/>
      <c r="AB201" s="94"/>
      <c r="AC201" s="94"/>
      <c r="AD201" s="94"/>
      <c r="AE201" s="94"/>
      <c r="AF201" s="94"/>
      <c r="AG201" s="94"/>
      <c r="AH201" s="94"/>
      <c r="AI201" s="94"/>
      <c r="AJ201" s="94"/>
      <c r="AK201" s="94"/>
      <c r="AL201" s="94">
        <v>40</v>
      </c>
      <c r="AM201" s="94"/>
      <c r="AN201" s="94"/>
      <c r="AO201" s="94"/>
      <c r="AP201" s="94"/>
      <c r="AQ201" s="94"/>
      <c r="AR201" s="94"/>
      <c r="AS201" s="94"/>
      <c r="AT201" s="94"/>
      <c r="AU201" s="94"/>
      <c r="AV201" s="94"/>
      <c r="AW201" s="94"/>
      <c r="AX201" s="94">
        <v>-32</v>
      </c>
      <c r="AY201" s="94"/>
      <c r="AZ201" s="94"/>
      <c r="BA201" s="94"/>
      <c r="BB201" s="94"/>
      <c r="BC201" s="94"/>
      <c r="BD201" s="94"/>
      <c r="BE201" s="94">
        <v>-4</v>
      </c>
      <c r="BF201" s="94"/>
      <c r="BG201" s="94"/>
      <c r="BH201" s="94"/>
      <c r="BI201" s="94"/>
      <c r="BJ201" s="94"/>
      <c r="BK201" s="94"/>
      <c r="BL201" s="94"/>
      <c r="BM201" s="94"/>
      <c r="BN201" s="94"/>
      <c r="BO201" s="94"/>
      <c r="BP201" s="470"/>
      <c r="BQ201" s="403">
        <f t="shared" ca="1" si="76"/>
        <v>0</v>
      </c>
      <c r="BR201" s="403">
        <f t="shared" ca="1" si="76"/>
        <v>0</v>
      </c>
      <c r="BS201" s="403">
        <f t="shared" ca="1" si="76"/>
        <v>0</v>
      </c>
      <c r="BT201" s="403">
        <f t="shared" ca="1" si="76"/>
        <v>0</v>
      </c>
      <c r="BU201" s="403">
        <f t="shared" ca="1" si="76"/>
        <v>0</v>
      </c>
      <c r="BV201" s="403">
        <f t="shared" ca="1" si="76"/>
        <v>0</v>
      </c>
      <c r="BW201" s="403">
        <f t="shared" ca="1" si="76"/>
        <v>0</v>
      </c>
      <c r="BX201" s="403">
        <f t="shared" ca="1" si="76"/>
        <v>0</v>
      </c>
      <c r="BY201" s="403">
        <f t="shared" ca="1" si="76"/>
        <v>0</v>
      </c>
      <c r="BZ201" s="403">
        <f t="shared" ca="1" si="76"/>
        <v>0</v>
      </c>
      <c r="CA201" s="403">
        <f t="shared" ca="1" si="77"/>
        <v>0</v>
      </c>
      <c r="CB201" s="403">
        <f t="shared" ca="1" si="77"/>
        <v>0</v>
      </c>
      <c r="CC201" s="403">
        <f t="shared" ca="1" si="77"/>
        <v>0</v>
      </c>
      <c r="CD201" s="403">
        <f t="shared" ca="1" si="77"/>
        <v>0</v>
      </c>
      <c r="CE201" s="403">
        <f t="shared" ca="1" si="77"/>
        <v>0</v>
      </c>
      <c r="CF201" s="403">
        <f t="shared" ca="1" si="77"/>
        <v>0</v>
      </c>
      <c r="CG201" s="403">
        <f t="shared" ca="1" si="77"/>
        <v>0</v>
      </c>
      <c r="CH201" s="403">
        <f t="shared" ca="1" si="77"/>
        <v>0</v>
      </c>
      <c r="CI201" s="403">
        <f t="shared" ca="1" si="77"/>
        <v>0</v>
      </c>
      <c r="CJ201" s="403">
        <f t="shared" ca="1" si="77"/>
        <v>0</v>
      </c>
      <c r="CK201" s="403">
        <f t="shared" ca="1" si="78"/>
        <v>0</v>
      </c>
      <c r="CL201" s="403">
        <f t="shared" ca="1" si="78"/>
        <v>0</v>
      </c>
      <c r="CM201" s="403">
        <f t="shared" ca="1" si="78"/>
        <v>0</v>
      </c>
      <c r="CN201" s="403">
        <f t="shared" ca="1" si="78"/>
        <v>0</v>
      </c>
    </row>
    <row r="202" spans="1:92" ht="15" customHeight="1" x14ac:dyDescent="0.2">
      <c r="A202" s="249">
        <f>356.32/4</f>
        <v>89.08</v>
      </c>
      <c r="B202" s="104">
        <f t="shared" si="72"/>
        <v>0</v>
      </c>
      <c r="C202" s="112" t="s">
        <v>10</v>
      </c>
      <c r="D202" s="250"/>
      <c r="E202" s="177"/>
      <c r="F202" s="365"/>
      <c r="G202" s="275"/>
      <c r="H202" s="418"/>
      <c r="I202" s="276"/>
      <c r="J202" s="318">
        <f t="shared" ca="1" si="56"/>
        <v>0</v>
      </c>
      <c r="K202" s="102"/>
      <c r="L202" s="91">
        <v>180</v>
      </c>
      <c r="M202" s="391">
        <f t="shared" si="57"/>
        <v>0</v>
      </c>
      <c r="N202" s="110"/>
      <c r="O202" s="93"/>
      <c r="P202" s="93"/>
      <c r="Q202" s="94"/>
      <c r="R202" s="93"/>
      <c r="S202" s="94"/>
      <c r="T202" s="94"/>
      <c r="U202" s="94"/>
      <c r="V202" s="93"/>
      <c r="W202" s="94"/>
      <c r="X202" s="94"/>
      <c r="Y202" s="94"/>
      <c r="Z202" s="94"/>
      <c r="AA202" s="94"/>
      <c r="AB202" s="94"/>
      <c r="AC202" s="94"/>
      <c r="AD202" s="94"/>
      <c r="AE202" s="94"/>
      <c r="AF202" s="94"/>
      <c r="AG202" s="94"/>
      <c r="AH202" s="94"/>
      <c r="AI202" s="94"/>
      <c r="AJ202" s="94"/>
      <c r="AK202" s="94"/>
      <c r="AL202" s="94"/>
      <c r="AM202" s="94"/>
      <c r="AN202" s="94"/>
      <c r="AO202" s="94"/>
      <c r="AP202" s="94"/>
      <c r="AQ202" s="94"/>
      <c r="AR202" s="94"/>
      <c r="AS202" s="94"/>
      <c r="AT202" s="94"/>
      <c r="AU202" s="94"/>
      <c r="AV202" s="94"/>
      <c r="AW202" s="94"/>
      <c r="AX202" s="94"/>
      <c r="AY202" s="94"/>
      <c r="AZ202" s="94"/>
      <c r="BA202" s="94"/>
      <c r="BB202" s="94"/>
      <c r="BC202" s="94"/>
      <c r="BD202" s="94"/>
      <c r="BE202" s="94"/>
      <c r="BF202" s="94"/>
      <c r="BG202" s="94"/>
      <c r="BH202" s="94"/>
      <c r="BI202" s="94"/>
      <c r="BJ202" s="94"/>
      <c r="BK202" s="94"/>
      <c r="BL202" s="94"/>
      <c r="BM202" s="94"/>
      <c r="BN202" s="94"/>
      <c r="BO202" s="94"/>
      <c r="BP202" s="470"/>
      <c r="BQ202" s="403">
        <f t="shared" ca="1" si="76"/>
        <v>0</v>
      </c>
      <c r="BR202" s="403">
        <f t="shared" ca="1" si="76"/>
        <v>0</v>
      </c>
      <c r="BS202" s="403">
        <f t="shared" ca="1" si="76"/>
        <v>0</v>
      </c>
      <c r="BT202" s="403">
        <f t="shared" ca="1" si="76"/>
        <v>0</v>
      </c>
      <c r="BU202" s="403">
        <f t="shared" ca="1" si="76"/>
        <v>0</v>
      </c>
      <c r="BV202" s="403">
        <f t="shared" ca="1" si="76"/>
        <v>0</v>
      </c>
      <c r="BW202" s="403">
        <f t="shared" ca="1" si="76"/>
        <v>0</v>
      </c>
      <c r="BX202" s="403">
        <f t="shared" ca="1" si="76"/>
        <v>0</v>
      </c>
      <c r="BY202" s="403">
        <f t="shared" ca="1" si="76"/>
        <v>0</v>
      </c>
      <c r="BZ202" s="403">
        <f t="shared" ca="1" si="76"/>
        <v>0</v>
      </c>
      <c r="CA202" s="403">
        <f t="shared" ca="1" si="77"/>
        <v>0</v>
      </c>
      <c r="CB202" s="403">
        <f t="shared" ca="1" si="77"/>
        <v>0</v>
      </c>
      <c r="CC202" s="403">
        <f t="shared" ca="1" si="77"/>
        <v>0</v>
      </c>
      <c r="CD202" s="403">
        <f t="shared" ca="1" si="77"/>
        <v>0</v>
      </c>
      <c r="CE202" s="403">
        <f t="shared" ca="1" si="77"/>
        <v>0</v>
      </c>
      <c r="CF202" s="403">
        <f t="shared" ca="1" si="77"/>
        <v>0</v>
      </c>
      <c r="CG202" s="403">
        <f t="shared" ca="1" si="77"/>
        <v>0</v>
      </c>
      <c r="CH202" s="403">
        <f t="shared" ca="1" si="77"/>
        <v>0</v>
      </c>
      <c r="CI202" s="403">
        <f t="shared" ca="1" si="77"/>
        <v>0</v>
      </c>
      <c r="CJ202" s="403">
        <f t="shared" ca="1" si="77"/>
        <v>0</v>
      </c>
      <c r="CK202" s="403">
        <f t="shared" ca="1" si="78"/>
        <v>0</v>
      </c>
      <c r="CL202" s="403">
        <f t="shared" ca="1" si="78"/>
        <v>0</v>
      </c>
      <c r="CM202" s="403">
        <f t="shared" ca="1" si="78"/>
        <v>0</v>
      </c>
      <c r="CN202" s="403">
        <f t="shared" ca="1" si="78"/>
        <v>0</v>
      </c>
    </row>
    <row r="203" spans="1:92" ht="15" customHeight="1" x14ac:dyDescent="0.2">
      <c r="A203" s="249">
        <f>260.96/4</f>
        <v>65.239999999999995</v>
      </c>
      <c r="B203" s="104">
        <f t="shared" si="72"/>
        <v>0</v>
      </c>
      <c r="C203" s="112" t="s">
        <v>10</v>
      </c>
      <c r="D203" s="250"/>
      <c r="E203" s="277"/>
      <c r="F203" s="381"/>
      <c r="G203" s="278"/>
      <c r="H203" s="418"/>
      <c r="I203" s="279"/>
      <c r="J203" s="318">
        <f t="shared" ca="1" si="56"/>
        <v>0</v>
      </c>
      <c r="K203" s="102"/>
      <c r="L203" s="91">
        <v>48</v>
      </c>
      <c r="M203" s="391">
        <f t="shared" si="57"/>
        <v>0</v>
      </c>
      <c r="N203" s="110"/>
      <c r="O203" s="93"/>
      <c r="P203" s="93"/>
      <c r="Q203" s="94"/>
      <c r="R203" s="93"/>
      <c r="S203" s="94"/>
      <c r="T203" s="94"/>
      <c r="U203" s="94"/>
      <c r="V203" s="93"/>
      <c r="W203" s="94"/>
      <c r="X203" s="94"/>
      <c r="Y203" s="94"/>
      <c r="Z203" s="94"/>
      <c r="AA203" s="94"/>
      <c r="AB203" s="94"/>
      <c r="AC203" s="94"/>
      <c r="AD203" s="94"/>
      <c r="AE203" s="94"/>
      <c r="AF203" s="94"/>
      <c r="AG203" s="94"/>
      <c r="AH203" s="94"/>
      <c r="AI203" s="94"/>
      <c r="AJ203" s="94"/>
      <c r="AK203" s="94"/>
      <c r="AL203" s="94">
        <v>12</v>
      </c>
      <c r="AM203" s="94"/>
      <c r="AN203" s="94"/>
      <c r="AO203" s="94"/>
      <c r="AP203" s="94"/>
      <c r="AQ203" s="94"/>
      <c r="AR203" s="94"/>
      <c r="AS203" s="94"/>
      <c r="AT203" s="94"/>
      <c r="AU203" s="94"/>
      <c r="AV203" s="94"/>
      <c r="AW203" s="94"/>
      <c r="AX203" s="94">
        <v>-20</v>
      </c>
      <c r="AY203" s="94"/>
      <c r="AZ203" s="94"/>
      <c r="BA203" s="94"/>
      <c r="BB203" s="94"/>
      <c r="BC203" s="94"/>
      <c r="BD203" s="94"/>
      <c r="BE203" s="94">
        <v>-4</v>
      </c>
      <c r="BF203" s="94"/>
      <c r="BG203" s="94"/>
      <c r="BH203" s="94"/>
      <c r="BI203" s="94"/>
      <c r="BJ203" s="94"/>
      <c r="BK203" s="94"/>
      <c r="BL203" s="94"/>
      <c r="BM203" s="94"/>
      <c r="BN203" s="94"/>
      <c r="BO203" s="94"/>
      <c r="BP203" s="470"/>
      <c r="BQ203" s="403">
        <f t="shared" ca="1" si="76"/>
        <v>0</v>
      </c>
      <c r="BR203" s="403">
        <f t="shared" ca="1" si="76"/>
        <v>0</v>
      </c>
      <c r="BS203" s="403">
        <f t="shared" ca="1" si="76"/>
        <v>0</v>
      </c>
      <c r="BT203" s="403">
        <f t="shared" ca="1" si="76"/>
        <v>0</v>
      </c>
      <c r="BU203" s="403">
        <f t="shared" ca="1" si="76"/>
        <v>0</v>
      </c>
      <c r="BV203" s="403">
        <f t="shared" ca="1" si="76"/>
        <v>0</v>
      </c>
      <c r="BW203" s="403">
        <f t="shared" ca="1" si="76"/>
        <v>0</v>
      </c>
      <c r="BX203" s="403">
        <f t="shared" ca="1" si="76"/>
        <v>0</v>
      </c>
      <c r="BY203" s="403">
        <f t="shared" ca="1" si="76"/>
        <v>0</v>
      </c>
      <c r="BZ203" s="403">
        <f t="shared" ca="1" si="76"/>
        <v>0</v>
      </c>
      <c r="CA203" s="403">
        <f t="shared" ca="1" si="77"/>
        <v>0</v>
      </c>
      <c r="CB203" s="403">
        <f t="shared" ca="1" si="77"/>
        <v>0</v>
      </c>
      <c r="CC203" s="403">
        <f t="shared" ca="1" si="77"/>
        <v>0</v>
      </c>
      <c r="CD203" s="403">
        <f t="shared" ca="1" si="77"/>
        <v>0</v>
      </c>
      <c r="CE203" s="403">
        <f t="shared" ca="1" si="77"/>
        <v>0</v>
      </c>
      <c r="CF203" s="403">
        <f t="shared" ca="1" si="77"/>
        <v>0</v>
      </c>
      <c r="CG203" s="403">
        <f t="shared" ca="1" si="77"/>
        <v>0</v>
      </c>
      <c r="CH203" s="403">
        <f t="shared" ca="1" si="77"/>
        <v>0</v>
      </c>
      <c r="CI203" s="403">
        <f t="shared" ca="1" si="77"/>
        <v>0</v>
      </c>
      <c r="CJ203" s="403">
        <f t="shared" ca="1" si="77"/>
        <v>0</v>
      </c>
      <c r="CK203" s="403">
        <f t="shared" ca="1" si="78"/>
        <v>0</v>
      </c>
      <c r="CL203" s="403">
        <f t="shared" ca="1" si="78"/>
        <v>0</v>
      </c>
      <c r="CM203" s="403">
        <f t="shared" ca="1" si="78"/>
        <v>0</v>
      </c>
      <c r="CN203" s="403">
        <f t="shared" ca="1" si="78"/>
        <v>0</v>
      </c>
    </row>
    <row r="204" spans="1:92" ht="15" customHeight="1" x14ac:dyDescent="0.2">
      <c r="A204" s="249">
        <v>65.239999999999995</v>
      </c>
      <c r="B204" s="104">
        <f t="shared" si="72"/>
        <v>0</v>
      </c>
      <c r="C204" s="112" t="s">
        <v>10</v>
      </c>
      <c r="D204" s="250"/>
      <c r="E204" s="277"/>
      <c r="F204" s="381"/>
      <c r="G204" s="280"/>
      <c r="H204" s="418"/>
      <c r="I204" s="281"/>
      <c r="J204" s="318">
        <f t="shared" ca="1" si="56"/>
        <v>0</v>
      </c>
      <c r="K204" s="102"/>
      <c r="L204" s="91">
        <v>10</v>
      </c>
      <c r="M204" s="391">
        <f t="shared" si="57"/>
        <v>0</v>
      </c>
      <c r="N204" s="110"/>
      <c r="O204" s="93"/>
      <c r="P204" s="93"/>
      <c r="Q204" s="94"/>
      <c r="R204" s="93"/>
      <c r="S204" s="94"/>
      <c r="T204" s="94"/>
      <c r="U204" s="94"/>
      <c r="V204" s="93"/>
      <c r="W204" s="94"/>
      <c r="X204" s="94"/>
      <c r="Y204" s="94"/>
      <c r="Z204" s="94"/>
      <c r="AA204" s="94"/>
      <c r="AB204" s="94"/>
      <c r="AC204" s="94"/>
      <c r="AD204" s="94"/>
      <c r="AE204" s="94"/>
      <c r="AF204" s="94"/>
      <c r="AG204" s="94"/>
      <c r="AH204" s="94"/>
      <c r="AI204" s="94"/>
      <c r="AJ204" s="94"/>
      <c r="AK204" s="94"/>
      <c r="AL204" s="94"/>
      <c r="AM204" s="94"/>
      <c r="AN204" s="94"/>
      <c r="AO204" s="94"/>
      <c r="AP204" s="94"/>
      <c r="AQ204" s="94"/>
      <c r="AR204" s="94"/>
      <c r="AS204" s="94"/>
      <c r="AT204" s="94"/>
      <c r="AU204" s="94"/>
      <c r="AV204" s="94"/>
      <c r="AW204" s="94"/>
      <c r="AX204" s="94">
        <v>-1</v>
      </c>
      <c r="AY204" s="94"/>
      <c r="AZ204" s="94"/>
      <c r="BA204" s="94"/>
      <c r="BB204" s="94"/>
      <c r="BC204" s="94"/>
      <c r="BD204" s="94"/>
      <c r="BE204" s="94">
        <v>-1</v>
      </c>
      <c r="BF204" s="94"/>
      <c r="BG204" s="94"/>
      <c r="BH204" s="94"/>
      <c r="BI204" s="94"/>
      <c r="BJ204" s="94"/>
      <c r="BK204" s="94"/>
      <c r="BL204" s="94"/>
      <c r="BM204" s="94"/>
      <c r="BN204" s="94"/>
      <c r="BO204" s="94"/>
      <c r="BP204" s="470"/>
      <c r="BQ204" s="403">
        <f t="shared" ref="BQ204:BZ215" ca="1" si="79">-1*SUMIFS(stock_bruts_qte,stock_bruts_ref,$E204,stock_bruts_date,BQ$10)</f>
        <v>0</v>
      </c>
      <c r="BR204" s="403">
        <f t="shared" ca="1" si="79"/>
        <v>0</v>
      </c>
      <c r="BS204" s="403">
        <f t="shared" ca="1" si="79"/>
        <v>0</v>
      </c>
      <c r="BT204" s="403">
        <f t="shared" ca="1" si="79"/>
        <v>0</v>
      </c>
      <c r="BU204" s="403">
        <f t="shared" ca="1" si="79"/>
        <v>0</v>
      </c>
      <c r="BV204" s="403">
        <f t="shared" ca="1" si="79"/>
        <v>0</v>
      </c>
      <c r="BW204" s="403">
        <f t="shared" ca="1" si="79"/>
        <v>0</v>
      </c>
      <c r="BX204" s="403">
        <f t="shared" ca="1" si="79"/>
        <v>0</v>
      </c>
      <c r="BY204" s="403">
        <f t="shared" ca="1" si="79"/>
        <v>0</v>
      </c>
      <c r="BZ204" s="403">
        <f t="shared" ca="1" si="79"/>
        <v>0</v>
      </c>
      <c r="CA204" s="403">
        <f t="shared" ref="CA204:CJ215" ca="1" si="80">-1*SUMIFS(stock_bruts_qte,stock_bruts_ref,$E204,stock_bruts_date,CA$10)</f>
        <v>0</v>
      </c>
      <c r="CB204" s="403">
        <f t="shared" ca="1" si="80"/>
        <v>0</v>
      </c>
      <c r="CC204" s="403">
        <f t="shared" ca="1" si="80"/>
        <v>0</v>
      </c>
      <c r="CD204" s="403">
        <f t="shared" ca="1" si="80"/>
        <v>0</v>
      </c>
      <c r="CE204" s="403">
        <f t="shared" ca="1" si="80"/>
        <v>0</v>
      </c>
      <c r="CF204" s="403">
        <f t="shared" ca="1" si="80"/>
        <v>0</v>
      </c>
      <c r="CG204" s="403">
        <f t="shared" ca="1" si="80"/>
        <v>0</v>
      </c>
      <c r="CH204" s="403">
        <f t="shared" ca="1" si="80"/>
        <v>0</v>
      </c>
      <c r="CI204" s="403">
        <f t="shared" ca="1" si="80"/>
        <v>0</v>
      </c>
      <c r="CJ204" s="403">
        <f t="shared" ca="1" si="80"/>
        <v>0</v>
      </c>
      <c r="CK204" s="403">
        <f t="shared" ref="CK204:CN215" ca="1" si="81">-1*SUMIFS(stock_bruts_qte,stock_bruts_ref,$E204,stock_bruts_date,CK$10)</f>
        <v>0</v>
      </c>
      <c r="CL204" s="403">
        <f t="shared" ca="1" si="81"/>
        <v>0</v>
      </c>
      <c r="CM204" s="403">
        <f t="shared" ca="1" si="81"/>
        <v>0</v>
      </c>
      <c r="CN204" s="403">
        <f t="shared" ca="1" si="81"/>
        <v>0</v>
      </c>
    </row>
    <row r="205" spans="1:92" ht="15" customHeight="1" x14ac:dyDescent="0.2">
      <c r="A205" s="249">
        <f>260.96/4</f>
        <v>65.239999999999995</v>
      </c>
      <c r="B205" s="104">
        <f t="shared" si="72"/>
        <v>0</v>
      </c>
      <c r="C205" s="112" t="s">
        <v>10</v>
      </c>
      <c r="D205" s="250"/>
      <c r="E205" s="277"/>
      <c r="F205" s="381"/>
      <c r="G205" s="280"/>
      <c r="H205" s="418"/>
      <c r="I205" s="281"/>
      <c r="J205" s="318">
        <f t="shared" ca="1" si="56"/>
        <v>0</v>
      </c>
      <c r="K205" s="102"/>
      <c r="L205" s="91">
        <v>28</v>
      </c>
      <c r="M205" s="391">
        <f t="shared" si="57"/>
        <v>0</v>
      </c>
      <c r="N205" s="110"/>
      <c r="O205" s="93"/>
      <c r="P205" s="93"/>
      <c r="Q205" s="94"/>
      <c r="R205" s="93"/>
      <c r="S205" s="94"/>
      <c r="T205" s="94"/>
      <c r="U205" s="94"/>
      <c r="V205" s="93"/>
      <c r="W205" s="94"/>
      <c r="X205" s="94"/>
      <c r="Y205" s="94"/>
      <c r="Z205" s="94"/>
      <c r="AA205" s="94"/>
      <c r="AB205" s="94"/>
      <c r="AC205" s="94"/>
      <c r="AD205" s="94"/>
      <c r="AE205" s="94"/>
      <c r="AF205" s="94"/>
      <c r="AG205" s="94"/>
      <c r="AH205" s="94"/>
      <c r="AI205" s="94"/>
      <c r="AJ205" s="94"/>
      <c r="AK205" s="94"/>
      <c r="AL205" s="94">
        <v>12</v>
      </c>
      <c r="AM205" s="94"/>
      <c r="AN205" s="94"/>
      <c r="AO205" s="94"/>
      <c r="AP205" s="94"/>
      <c r="AQ205" s="94"/>
      <c r="AR205" s="94"/>
      <c r="AS205" s="94"/>
      <c r="AT205" s="94"/>
      <c r="AU205" s="94"/>
      <c r="AV205" s="94"/>
      <c r="AW205" s="94"/>
      <c r="AX205" s="94">
        <v>-12</v>
      </c>
      <c r="AY205" s="94"/>
      <c r="AZ205" s="94"/>
      <c r="BA205" s="94"/>
      <c r="BB205" s="94"/>
      <c r="BC205" s="94"/>
      <c r="BD205" s="94"/>
      <c r="BE205" s="94">
        <v>-4</v>
      </c>
      <c r="BF205" s="94"/>
      <c r="BG205" s="94"/>
      <c r="BH205" s="94"/>
      <c r="BI205" s="94"/>
      <c r="BJ205" s="94"/>
      <c r="BK205" s="94"/>
      <c r="BL205" s="94"/>
      <c r="BM205" s="94"/>
      <c r="BN205" s="94"/>
      <c r="BO205" s="94"/>
      <c r="BP205" s="470"/>
      <c r="BQ205" s="403">
        <f t="shared" ca="1" si="79"/>
        <v>0</v>
      </c>
      <c r="BR205" s="403">
        <f t="shared" ca="1" si="79"/>
        <v>0</v>
      </c>
      <c r="BS205" s="403">
        <f t="shared" ca="1" si="79"/>
        <v>0</v>
      </c>
      <c r="BT205" s="403">
        <f t="shared" ca="1" si="79"/>
        <v>0</v>
      </c>
      <c r="BU205" s="403">
        <f t="shared" ca="1" si="79"/>
        <v>0</v>
      </c>
      <c r="BV205" s="403">
        <f t="shared" ca="1" si="79"/>
        <v>0</v>
      </c>
      <c r="BW205" s="403">
        <f t="shared" ca="1" si="79"/>
        <v>0</v>
      </c>
      <c r="BX205" s="403">
        <f t="shared" ca="1" si="79"/>
        <v>0</v>
      </c>
      <c r="BY205" s="403">
        <f t="shared" ca="1" si="79"/>
        <v>0</v>
      </c>
      <c r="BZ205" s="403">
        <f t="shared" ca="1" si="79"/>
        <v>0</v>
      </c>
      <c r="CA205" s="403">
        <f t="shared" ca="1" si="80"/>
        <v>0</v>
      </c>
      <c r="CB205" s="403">
        <f t="shared" ca="1" si="80"/>
        <v>0</v>
      </c>
      <c r="CC205" s="403">
        <f t="shared" ca="1" si="80"/>
        <v>0</v>
      </c>
      <c r="CD205" s="403">
        <f t="shared" ca="1" si="80"/>
        <v>0</v>
      </c>
      <c r="CE205" s="403">
        <f t="shared" ca="1" si="80"/>
        <v>0</v>
      </c>
      <c r="CF205" s="403">
        <f t="shared" ca="1" si="80"/>
        <v>0</v>
      </c>
      <c r="CG205" s="403">
        <f t="shared" ca="1" si="80"/>
        <v>0</v>
      </c>
      <c r="CH205" s="403">
        <f t="shared" ca="1" si="80"/>
        <v>0</v>
      </c>
      <c r="CI205" s="403">
        <f t="shared" ca="1" si="80"/>
        <v>0</v>
      </c>
      <c r="CJ205" s="403">
        <f t="shared" ca="1" si="80"/>
        <v>0</v>
      </c>
      <c r="CK205" s="403">
        <f t="shared" ca="1" si="81"/>
        <v>0</v>
      </c>
      <c r="CL205" s="403">
        <f t="shared" ca="1" si="81"/>
        <v>0</v>
      </c>
      <c r="CM205" s="403">
        <f t="shared" ca="1" si="81"/>
        <v>0</v>
      </c>
      <c r="CN205" s="403">
        <f t="shared" ca="1" si="81"/>
        <v>0</v>
      </c>
    </row>
    <row r="206" spans="1:92" ht="15" customHeight="1" x14ac:dyDescent="0.2">
      <c r="A206" s="249">
        <f>197.44/4</f>
        <v>49.36</v>
      </c>
      <c r="B206" s="104">
        <f t="shared" si="72"/>
        <v>0</v>
      </c>
      <c r="C206" s="112"/>
      <c r="D206" s="250"/>
      <c r="E206" s="277"/>
      <c r="F206" s="381"/>
      <c r="G206" s="278"/>
      <c r="H206" s="418"/>
      <c r="I206" s="279"/>
      <c r="J206" s="318">
        <f t="shared" ref="J206:J216" ca="1" si="82">M206+SUMIFS(O206:BP206,oui_non,"Non",MAIN_Mouv,"Sortie",MAIN_dateBesoin,"&lt;"&amp;TODAY()+7*$J$13)+SUMIFS(O206:BP206,oui_non,"Non",MAIN_Mouv,"Entrée",MAIN_dateBesoin,"&lt;"&amp;TODAY()+7*$J$13)+SUMIF(peremption_date,"&lt;"&amp;TODAY()+7*$J$13,BQ206:CN206)</f>
        <v>0</v>
      </c>
      <c r="K206" s="97"/>
      <c r="L206" s="91">
        <v>24</v>
      </c>
      <c r="M206" s="391">
        <f t="shared" ref="M206:M216" si="83">SUMIF(stock_bruts_ref,$E206,stock_bruts_qte)</f>
        <v>0</v>
      </c>
      <c r="N206" s="110"/>
      <c r="O206" s="93"/>
      <c r="P206" s="93"/>
      <c r="Q206" s="94"/>
      <c r="R206" s="93"/>
      <c r="S206" s="94"/>
      <c r="T206" s="94"/>
      <c r="U206" s="94"/>
      <c r="V206" s="93"/>
      <c r="W206" s="94"/>
      <c r="X206" s="94"/>
      <c r="Y206" s="94"/>
      <c r="Z206" s="94"/>
      <c r="AA206" s="94"/>
      <c r="AB206" s="94"/>
      <c r="AC206" s="94"/>
      <c r="AD206" s="94"/>
      <c r="AE206" s="94"/>
      <c r="AF206" s="94"/>
      <c r="AG206" s="94"/>
      <c r="AH206" s="94"/>
      <c r="AI206" s="94"/>
      <c r="AJ206" s="94"/>
      <c r="AK206" s="94"/>
      <c r="AL206" s="94"/>
      <c r="AM206" s="94"/>
      <c r="AN206" s="94"/>
      <c r="AO206" s="94"/>
      <c r="AP206" s="94"/>
      <c r="AQ206" s="94"/>
      <c r="AR206" s="94"/>
      <c r="AS206" s="94"/>
      <c r="AT206" s="94"/>
      <c r="AU206" s="94"/>
      <c r="AV206" s="94"/>
      <c r="AW206" s="94"/>
      <c r="AX206" s="94"/>
      <c r="AY206" s="94"/>
      <c r="AZ206" s="94"/>
      <c r="BA206" s="94"/>
      <c r="BB206" s="94"/>
      <c r="BC206" s="94"/>
      <c r="BD206" s="94"/>
      <c r="BE206" s="94"/>
      <c r="BF206" s="94"/>
      <c r="BG206" s="94"/>
      <c r="BH206" s="94"/>
      <c r="BI206" s="94"/>
      <c r="BJ206" s="94"/>
      <c r="BK206" s="94"/>
      <c r="BL206" s="94"/>
      <c r="BM206" s="94"/>
      <c r="BN206" s="94"/>
      <c r="BO206" s="94"/>
      <c r="BP206" s="470"/>
      <c r="BQ206" s="403">
        <f t="shared" ca="1" si="79"/>
        <v>0</v>
      </c>
      <c r="BR206" s="403">
        <f t="shared" ca="1" si="79"/>
        <v>0</v>
      </c>
      <c r="BS206" s="403">
        <f t="shared" ca="1" si="79"/>
        <v>0</v>
      </c>
      <c r="BT206" s="403">
        <f t="shared" ca="1" si="79"/>
        <v>0</v>
      </c>
      <c r="BU206" s="403">
        <f t="shared" ca="1" si="79"/>
        <v>0</v>
      </c>
      <c r="BV206" s="403">
        <f t="shared" ca="1" si="79"/>
        <v>0</v>
      </c>
      <c r="BW206" s="403">
        <f t="shared" ca="1" si="79"/>
        <v>0</v>
      </c>
      <c r="BX206" s="403">
        <f t="shared" ca="1" si="79"/>
        <v>0</v>
      </c>
      <c r="BY206" s="403">
        <f t="shared" ca="1" si="79"/>
        <v>0</v>
      </c>
      <c r="BZ206" s="403">
        <f t="shared" ca="1" si="79"/>
        <v>0</v>
      </c>
      <c r="CA206" s="403">
        <f t="shared" ca="1" si="80"/>
        <v>0</v>
      </c>
      <c r="CB206" s="403">
        <f t="shared" ca="1" si="80"/>
        <v>0</v>
      </c>
      <c r="CC206" s="403">
        <f t="shared" ca="1" si="80"/>
        <v>0</v>
      </c>
      <c r="CD206" s="403">
        <f t="shared" ca="1" si="80"/>
        <v>0</v>
      </c>
      <c r="CE206" s="403">
        <f t="shared" ca="1" si="80"/>
        <v>0</v>
      </c>
      <c r="CF206" s="403">
        <f t="shared" ca="1" si="80"/>
        <v>0</v>
      </c>
      <c r="CG206" s="403">
        <f t="shared" ca="1" si="80"/>
        <v>0</v>
      </c>
      <c r="CH206" s="403">
        <f t="shared" ca="1" si="80"/>
        <v>0</v>
      </c>
      <c r="CI206" s="403">
        <f t="shared" ca="1" si="80"/>
        <v>0</v>
      </c>
      <c r="CJ206" s="403">
        <f t="shared" ca="1" si="80"/>
        <v>0</v>
      </c>
      <c r="CK206" s="403">
        <f t="shared" ca="1" si="81"/>
        <v>0</v>
      </c>
      <c r="CL206" s="403">
        <f t="shared" ca="1" si="81"/>
        <v>0</v>
      </c>
      <c r="CM206" s="403">
        <f t="shared" ca="1" si="81"/>
        <v>0</v>
      </c>
      <c r="CN206" s="403">
        <f t="shared" ca="1" si="81"/>
        <v>0</v>
      </c>
    </row>
    <row r="207" spans="1:92" ht="14.45" customHeight="1" x14ac:dyDescent="0.2">
      <c r="A207" s="249">
        <f>179.64/4</f>
        <v>44.91</v>
      </c>
      <c r="B207" s="104">
        <f t="shared" si="72"/>
        <v>0</v>
      </c>
      <c r="C207" s="112"/>
      <c r="D207" s="250"/>
      <c r="E207" s="277"/>
      <c r="F207" s="381"/>
      <c r="G207" s="278"/>
      <c r="H207" s="418"/>
      <c r="I207" s="279"/>
      <c r="J207" s="318">
        <f t="shared" ca="1" si="82"/>
        <v>0</v>
      </c>
      <c r="K207" s="97"/>
      <c r="L207" s="91">
        <v>24</v>
      </c>
      <c r="M207" s="391">
        <f t="shared" si="83"/>
        <v>0</v>
      </c>
      <c r="N207" s="110"/>
      <c r="O207" s="93"/>
      <c r="P207" s="93"/>
      <c r="Q207" s="94"/>
      <c r="R207" s="93">
        <v>-16</v>
      </c>
      <c r="S207" s="94"/>
      <c r="T207" s="94"/>
      <c r="U207" s="94"/>
      <c r="V207" s="93"/>
      <c r="W207" s="94"/>
      <c r="X207" s="94"/>
      <c r="Y207" s="94"/>
      <c r="Z207" s="94"/>
      <c r="AA207" s="94"/>
      <c r="AB207" s="94"/>
      <c r="AC207" s="94"/>
      <c r="AD207" s="94"/>
      <c r="AE207" s="94"/>
      <c r="AF207" s="94"/>
      <c r="AG207" s="94"/>
      <c r="AH207" s="94"/>
      <c r="AI207" s="94"/>
      <c r="AJ207" s="94"/>
      <c r="AK207" s="94"/>
      <c r="AL207" s="94"/>
      <c r="AM207" s="94"/>
      <c r="AN207" s="94"/>
      <c r="AO207" s="94"/>
      <c r="AP207" s="94"/>
      <c r="AQ207" s="94"/>
      <c r="AR207" s="94"/>
      <c r="AS207" s="94"/>
      <c r="AT207" s="94"/>
      <c r="AU207" s="94"/>
      <c r="AV207" s="94"/>
      <c r="AW207" s="94"/>
      <c r="AX207" s="94"/>
      <c r="AY207" s="94"/>
      <c r="AZ207" s="94"/>
      <c r="BA207" s="94"/>
      <c r="BB207" s="94"/>
      <c r="BC207" s="94"/>
      <c r="BD207" s="94"/>
      <c r="BE207" s="94"/>
      <c r="BF207" s="94"/>
      <c r="BG207" s="94"/>
      <c r="BH207" s="94"/>
      <c r="BI207" s="94"/>
      <c r="BJ207" s="94"/>
      <c r="BK207" s="94"/>
      <c r="BL207" s="94"/>
      <c r="BM207" s="94"/>
      <c r="BN207" s="94"/>
      <c r="BO207" s="94"/>
      <c r="BP207" s="470"/>
      <c r="BQ207" s="403">
        <f t="shared" ca="1" si="79"/>
        <v>0</v>
      </c>
      <c r="BR207" s="403">
        <f t="shared" ca="1" si="79"/>
        <v>0</v>
      </c>
      <c r="BS207" s="403">
        <f t="shared" ca="1" si="79"/>
        <v>0</v>
      </c>
      <c r="BT207" s="403">
        <f t="shared" ca="1" si="79"/>
        <v>0</v>
      </c>
      <c r="BU207" s="403">
        <f t="shared" ca="1" si="79"/>
        <v>0</v>
      </c>
      <c r="BV207" s="403">
        <f t="shared" ca="1" si="79"/>
        <v>0</v>
      </c>
      <c r="BW207" s="403">
        <f t="shared" ca="1" si="79"/>
        <v>0</v>
      </c>
      <c r="BX207" s="403">
        <f t="shared" ca="1" si="79"/>
        <v>0</v>
      </c>
      <c r="BY207" s="403">
        <f t="shared" ca="1" si="79"/>
        <v>0</v>
      </c>
      <c r="BZ207" s="403">
        <f t="shared" ca="1" si="79"/>
        <v>0</v>
      </c>
      <c r="CA207" s="403">
        <f t="shared" ca="1" si="80"/>
        <v>0</v>
      </c>
      <c r="CB207" s="403">
        <f t="shared" ca="1" si="80"/>
        <v>0</v>
      </c>
      <c r="CC207" s="403">
        <f t="shared" ca="1" si="80"/>
        <v>0</v>
      </c>
      <c r="CD207" s="403">
        <f t="shared" ca="1" si="80"/>
        <v>0</v>
      </c>
      <c r="CE207" s="403">
        <f t="shared" ca="1" si="80"/>
        <v>0</v>
      </c>
      <c r="CF207" s="403">
        <f t="shared" ca="1" si="80"/>
        <v>0</v>
      </c>
      <c r="CG207" s="403">
        <f t="shared" ca="1" si="80"/>
        <v>0</v>
      </c>
      <c r="CH207" s="403">
        <f t="shared" ca="1" si="80"/>
        <v>0</v>
      </c>
      <c r="CI207" s="403">
        <f t="shared" ca="1" si="80"/>
        <v>0</v>
      </c>
      <c r="CJ207" s="403">
        <f t="shared" ca="1" si="80"/>
        <v>0</v>
      </c>
      <c r="CK207" s="403">
        <f t="shared" ca="1" si="81"/>
        <v>0</v>
      </c>
      <c r="CL207" s="403">
        <f t="shared" ca="1" si="81"/>
        <v>0</v>
      </c>
      <c r="CM207" s="403">
        <f t="shared" ca="1" si="81"/>
        <v>0</v>
      </c>
      <c r="CN207" s="403">
        <f t="shared" ca="1" si="81"/>
        <v>0</v>
      </c>
    </row>
    <row r="208" spans="1:92" ht="15" customHeight="1" x14ac:dyDescent="0.2">
      <c r="A208" s="111">
        <f>203.36/4</f>
        <v>50.84</v>
      </c>
      <c r="B208" s="104">
        <f t="shared" si="72"/>
        <v>0</v>
      </c>
      <c r="C208" s="112"/>
      <c r="D208" s="282"/>
      <c r="E208" s="283"/>
      <c r="F208" s="284"/>
      <c r="G208" s="284"/>
      <c r="H208" s="419"/>
      <c r="I208" s="284"/>
      <c r="J208" s="318">
        <f t="shared" ca="1" si="82"/>
        <v>0</v>
      </c>
      <c r="K208" s="97"/>
      <c r="L208" s="91">
        <v>24</v>
      </c>
      <c r="M208" s="391">
        <f t="shared" si="83"/>
        <v>0</v>
      </c>
      <c r="N208" s="129"/>
      <c r="O208" s="93"/>
      <c r="P208" s="93"/>
      <c r="Q208" s="94"/>
      <c r="R208" s="93"/>
      <c r="S208" s="94"/>
      <c r="T208" s="94"/>
      <c r="U208" s="94"/>
      <c r="V208" s="93"/>
      <c r="W208" s="94"/>
      <c r="X208" s="94"/>
      <c r="Y208" s="94"/>
      <c r="Z208" s="94"/>
      <c r="AA208" s="94"/>
      <c r="AB208" s="94"/>
      <c r="AC208" s="94"/>
      <c r="AD208" s="94"/>
      <c r="AE208" s="94"/>
      <c r="AF208" s="94"/>
      <c r="AG208" s="94"/>
      <c r="AH208" s="94"/>
      <c r="AI208" s="94"/>
      <c r="AJ208" s="94"/>
      <c r="AK208" s="94"/>
      <c r="AL208" s="94"/>
      <c r="AM208" s="94"/>
      <c r="AN208" s="94"/>
      <c r="AO208" s="94"/>
      <c r="AP208" s="94"/>
      <c r="AQ208" s="94"/>
      <c r="AR208" s="94"/>
      <c r="AS208" s="94"/>
      <c r="AT208" s="94"/>
      <c r="AU208" s="94"/>
      <c r="AV208" s="94"/>
      <c r="AW208" s="94"/>
      <c r="AX208" s="94"/>
      <c r="AY208" s="94"/>
      <c r="AZ208" s="94"/>
      <c r="BA208" s="94"/>
      <c r="BB208" s="94"/>
      <c r="BC208" s="94"/>
      <c r="BD208" s="94"/>
      <c r="BE208" s="94"/>
      <c r="BF208" s="94"/>
      <c r="BG208" s="94"/>
      <c r="BH208" s="94"/>
      <c r="BI208" s="94"/>
      <c r="BJ208" s="94"/>
      <c r="BK208" s="94"/>
      <c r="BL208" s="94"/>
      <c r="BM208" s="94"/>
      <c r="BN208" s="94"/>
      <c r="BO208" s="94"/>
      <c r="BP208" s="470"/>
      <c r="BQ208" s="403">
        <f t="shared" ca="1" si="79"/>
        <v>0</v>
      </c>
      <c r="BR208" s="403">
        <f t="shared" ca="1" si="79"/>
        <v>0</v>
      </c>
      <c r="BS208" s="403">
        <f t="shared" ca="1" si="79"/>
        <v>0</v>
      </c>
      <c r="BT208" s="403">
        <f t="shared" ca="1" si="79"/>
        <v>0</v>
      </c>
      <c r="BU208" s="403">
        <f t="shared" ca="1" si="79"/>
        <v>0</v>
      </c>
      <c r="BV208" s="403">
        <f t="shared" ca="1" si="79"/>
        <v>0</v>
      </c>
      <c r="BW208" s="403">
        <f t="shared" ca="1" si="79"/>
        <v>0</v>
      </c>
      <c r="BX208" s="403">
        <f t="shared" ca="1" si="79"/>
        <v>0</v>
      </c>
      <c r="BY208" s="403">
        <f t="shared" ca="1" si="79"/>
        <v>0</v>
      </c>
      <c r="BZ208" s="403">
        <f t="shared" ca="1" si="79"/>
        <v>0</v>
      </c>
      <c r="CA208" s="403">
        <f t="shared" ca="1" si="80"/>
        <v>0</v>
      </c>
      <c r="CB208" s="403">
        <f t="shared" ca="1" si="80"/>
        <v>0</v>
      </c>
      <c r="CC208" s="403">
        <f t="shared" ca="1" si="80"/>
        <v>0</v>
      </c>
      <c r="CD208" s="403">
        <f t="shared" ca="1" si="80"/>
        <v>0</v>
      </c>
      <c r="CE208" s="403">
        <f t="shared" ca="1" si="80"/>
        <v>0</v>
      </c>
      <c r="CF208" s="403">
        <f t="shared" ca="1" si="80"/>
        <v>0</v>
      </c>
      <c r="CG208" s="403">
        <f t="shared" ca="1" si="80"/>
        <v>0</v>
      </c>
      <c r="CH208" s="403">
        <f t="shared" ca="1" si="80"/>
        <v>0</v>
      </c>
      <c r="CI208" s="403">
        <f t="shared" ca="1" si="80"/>
        <v>0</v>
      </c>
      <c r="CJ208" s="403">
        <f t="shared" ca="1" si="80"/>
        <v>0</v>
      </c>
      <c r="CK208" s="403">
        <f t="shared" ca="1" si="81"/>
        <v>0</v>
      </c>
      <c r="CL208" s="403">
        <f t="shared" ca="1" si="81"/>
        <v>0</v>
      </c>
      <c r="CM208" s="403">
        <f t="shared" ca="1" si="81"/>
        <v>0</v>
      </c>
      <c r="CN208" s="403">
        <f t="shared" ca="1" si="81"/>
        <v>0</v>
      </c>
    </row>
    <row r="209" spans="1:92" ht="15" customHeight="1" x14ac:dyDescent="0.2">
      <c r="A209" s="111">
        <f>203.36/4</f>
        <v>50.84</v>
      </c>
      <c r="B209" s="104">
        <f t="shared" si="72"/>
        <v>0</v>
      </c>
      <c r="C209" s="112" t="s">
        <v>10</v>
      </c>
      <c r="D209" s="266"/>
      <c r="E209" s="425"/>
      <c r="F209" s="382"/>
      <c r="G209" s="285"/>
      <c r="H209" s="418"/>
      <c r="I209" s="286"/>
      <c r="J209" s="318">
        <f t="shared" ca="1" si="82"/>
        <v>0</v>
      </c>
      <c r="K209" s="102"/>
      <c r="L209" s="91">
        <v>216</v>
      </c>
      <c r="M209" s="391">
        <f t="shared" si="83"/>
        <v>0</v>
      </c>
      <c r="N209" s="287"/>
      <c r="O209" s="93"/>
      <c r="P209" s="93"/>
      <c r="Q209" s="94"/>
      <c r="R209" s="93"/>
      <c r="S209" s="94"/>
      <c r="T209" s="94"/>
      <c r="U209" s="94"/>
      <c r="V209" s="93"/>
      <c r="W209" s="94"/>
      <c r="X209" s="94"/>
      <c r="Y209" s="94"/>
      <c r="Z209" s="94"/>
      <c r="AA209" s="94"/>
      <c r="AB209" s="94"/>
      <c r="AC209" s="94"/>
      <c r="AD209" s="94"/>
      <c r="AE209" s="94"/>
      <c r="AF209" s="94"/>
      <c r="AG209" s="94"/>
      <c r="AH209" s="94"/>
      <c r="AI209" s="94"/>
      <c r="AJ209" s="94"/>
      <c r="AK209" s="94"/>
      <c r="AL209" s="94"/>
      <c r="AM209" s="94"/>
      <c r="AN209" s="94"/>
      <c r="AO209" s="94"/>
      <c r="AP209" s="94"/>
      <c r="AQ209" s="94"/>
      <c r="AR209" s="94"/>
      <c r="AS209" s="94"/>
      <c r="AT209" s="94"/>
      <c r="AU209" s="94"/>
      <c r="AV209" s="94"/>
      <c r="AW209" s="94"/>
      <c r="AX209" s="94"/>
      <c r="AY209" s="94"/>
      <c r="AZ209" s="94"/>
      <c r="BA209" s="94"/>
      <c r="BB209" s="94"/>
      <c r="BC209" s="94"/>
      <c r="BD209" s="94"/>
      <c r="BE209" s="94"/>
      <c r="BF209" s="94"/>
      <c r="BG209" s="94"/>
      <c r="BH209" s="94"/>
      <c r="BI209" s="94"/>
      <c r="BJ209" s="94"/>
      <c r="BK209" s="94"/>
      <c r="BL209" s="94"/>
      <c r="BM209" s="94"/>
      <c r="BN209" s="94"/>
      <c r="BO209" s="94"/>
      <c r="BP209" s="470"/>
      <c r="BQ209" s="403">
        <f t="shared" ca="1" si="79"/>
        <v>0</v>
      </c>
      <c r="BR209" s="403">
        <f t="shared" ca="1" si="79"/>
        <v>0</v>
      </c>
      <c r="BS209" s="403">
        <f t="shared" ca="1" si="79"/>
        <v>0</v>
      </c>
      <c r="BT209" s="403">
        <f t="shared" ca="1" si="79"/>
        <v>0</v>
      </c>
      <c r="BU209" s="403">
        <f t="shared" ca="1" si="79"/>
        <v>0</v>
      </c>
      <c r="BV209" s="403">
        <f t="shared" ca="1" si="79"/>
        <v>0</v>
      </c>
      <c r="BW209" s="403">
        <f t="shared" ca="1" si="79"/>
        <v>0</v>
      </c>
      <c r="BX209" s="403">
        <f t="shared" ca="1" si="79"/>
        <v>0</v>
      </c>
      <c r="BY209" s="403">
        <f t="shared" ca="1" si="79"/>
        <v>0</v>
      </c>
      <c r="BZ209" s="403">
        <f t="shared" ca="1" si="79"/>
        <v>0</v>
      </c>
      <c r="CA209" s="403">
        <f t="shared" ca="1" si="80"/>
        <v>0</v>
      </c>
      <c r="CB209" s="403">
        <f t="shared" ca="1" si="80"/>
        <v>0</v>
      </c>
      <c r="CC209" s="403">
        <f t="shared" ca="1" si="80"/>
        <v>0</v>
      </c>
      <c r="CD209" s="403">
        <f t="shared" ca="1" si="80"/>
        <v>0</v>
      </c>
      <c r="CE209" s="403">
        <f t="shared" ca="1" si="80"/>
        <v>0</v>
      </c>
      <c r="CF209" s="403">
        <f t="shared" ca="1" si="80"/>
        <v>0</v>
      </c>
      <c r="CG209" s="403">
        <f t="shared" ca="1" si="80"/>
        <v>0</v>
      </c>
      <c r="CH209" s="403">
        <f t="shared" ca="1" si="80"/>
        <v>0</v>
      </c>
      <c r="CI209" s="403">
        <f t="shared" ca="1" si="80"/>
        <v>0</v>
      </c>
      <c r="CJ209" s="403">
        <f t="shared" ca="1" si="80"/>
        <v>0</v>
      </c>
      <c r="CK209" s="403">
        <f t="shared" ca="1" si="81"/>
        <v>0</v>
      </c>
      <c r="CL209" s="403">
        <f t="shared" ca="1" si="81"/>
        <v>0</v>
      </c>
      <c r="CM209" s="403">
        <f t="shared" ca="1" si="81"/>
        <v>0</v>
      </c>
      <c r="CN209" s="403">
        <f t="shared" ca="1" si="81"/>
        <v>0</v>
      </c>
    </row>
    <row r="210" spans="1:92" ht="15" customHeight="1" x14ac:dyDescent="0.2">
      <c r="A210" s="111">
        <v>58.58</v>
      </c>
      <c r="B210" s="104">
        <f t="shared" si="72"/>
        <v>0</v>
      </c>
      <c r="C210" s="112" t="s">
        <v>10</v>
      </c>
      <c r="D210" s="250"/>
      <c r="E210" s="165"/>
      <c r="F210" s="346"/>
      <c r="G210" s="423"/>
      <c r="H210" s="418"/>
      <c r="I210" s="424"/>
      <c r="J210" s="318">
        <f t="shared" ca="1" si="82"/>
        <v>0</v>
      </c>
      <c r="K210" s="102"/>
      <c r="L210" s="91">
        <v>9</v>
      </c>
      <c r="M210" s="391">
        <f t="shared" si="83"/>
        <v>0</v>
      </c>
      <c r="N210" s="287"/>
      <c r="O210" s="93"/>
      <c r="P210" s="93"/>
      <c r="Q210" s="94"/>
      <c r="R210" s="93"/>
      <c r="S210" s="94"/>
      <c r="T210" s="94"/>
      <c r="U210" s="94"/>
      <c r="V210" s="93"/>
      <c r="W210" s="94"/>
      <c r="X210" s="94"/>
      <c r="Y210" s="94"/>
      <c r="Z210" s="94"/>
      <c r="AA210" s="94"/>
      <c r="AB210" s="94"/>
      <c r="AC210" s="94"/>
      <c r="AD210" s="94"/>
      <c r="AE210" s="94"/>
      <c r="AF210" s="94"/>
      <c r="AG210" s="94"/>
      <c r="AH210" s="94"/>
      <c r="AI210" s="94"/>
      <c r="AJ210" s="94"/>
      <c r="AK210" s="94"/>
      <c r="AL210" s="94"/>
      <c r="AM210" s="94"/>
      <c r="AN210" s="94"/>
      <c r="AO210" s="94"/>
      <c r="AP210" s="94"/>
      <c r="AQ210" s="94"/>
      <c r="AR210" s="94"/>
      <c r="AS210" s="94"/>
      <c r="AT210" s="94"/>
      <c r="AU210" s="94"/>
      <c r="AV210" s="94"/>
      <c r="AW210" s="94"/>
      <c r="AX210" s="94">
        <v>-1</v>
      </c>
      <c r="AY210" s="94"/>
      <c r="AZ210" s="94"/>
      <c r="BA210" s="94"/>
      <c r="BB210" s="94"/>
      <c r="BC210" s="94"/>
      <c r="BD210" s="94"/>
      <c r="BE210" s="94">
        <v>-1</v>
      </c>
      <c r="BF210" s="94"/>
      <c r="BG210" s="94"/>
      <c r="BH210" s="94"/>
      <c r="BI210" s="94"/>
      <c r="BJ210" s="94"/>
      <c r="BK210" s="94"/>
      <c r="BL210" s="94"/>
      <c r="BM210" s="94"/>
      <c r="BN210" s="94"/>
      <c r="BO210" s="94"/>
      <c r="BP210" s="470"/>
      <c r="BQ210" s="403">
        <f t="shared" ca="1" si="79"/>
        <v>0</v>
      </c>
      <c r="BR210" s="403">
        <f t="shared" ca="1" si="79"/>
        <v>0</v>
      </c>
      <c r="BS210" s="403">
        <f t="shared" ca="1" si="79"/>
        <v>0</v>
      </c>
      <c r="BT210" s="403">
        <f t="shared" ca="1" si="79"/>
        <v>0</v>
      </c>
      <c r="BU210" s="403">
        <f t="shared" ca="1" si="79"/>
        <v>0</v>
      </c>
      <c r="BV210" s="403">
        <f t="shared" ca="1" si="79"/>
        <v>0</v>
      </c>
      <c r="BW210" s="403">
        <f t="shared" ca="1" si="79"/>
        <v>0</v>
      </c>
      <c r="BX210" s="403">
        <f t="shared" ca="1" si="79"/>
        <v>0</v>
      </c>
      <c r="BY210" s="403">
        <f t="shared" ca="1" si="79"/>
        <v>0</v>
      </c>
      <c r="BZ210" s="403">
        <f t="shared" ca="1" si="79"/>
        <v>0</v>
      </c>
      <c r="CA210" s="403">
        <f t="shared" ca="1" si="80"/>
        <v>0</v>
      </c>
      <c r="CB210" s="403">
        <f t="shared" ca="1" si="80"/>
        <v>0</v>
      </c>
      <c r="CC210" s="403">
        <f t="shared" ca="1" si="80"/>
        <v>0</v>
      </c>
      <c r="CD210" s="403">
        <f t="shared" ca="1" si="80"/>
        <v>0</v>
      </c>
      <c r="CE210" s="403">
        <f t="shared" ca="1" si="80"/>
        <v>0</v>
      </c>
      <c r="CF210" s="403">
        <f t="shared" ca="1" si="80"/>
        <v>0</v>
      </c>
      <c r="CG210" s="403">
        <f t="shared" ca="1" si="80"/>
        <v>0</v>
      </c>
      <c r="CH210" s="403">
        <f t="shared" ca="1" si="80"/>
        <v>0</v>
      </c>
      <c r="CI210" s="403">
        <f t="shared" ca="1" si="80"/>
        <v>0</v>
      </c>
      <c r="CJ210" s="403">
        <f t="shared" ca="1" si="80"/>
        <v>0</v>
      </c>
      <c r="CK210" s="403">
        <f t="shared" ca="1" si="81"/>
        <v>0</v>
      </c>
      <c r="CL210" s="403">
        <f t="shared" ca="1" si="81"/>
        <v>0</v>
      </c>
      <c r="CM210" s="403">
        <f t="shared" ca="1" si="81"/>
        <v>0</v>
      </c>
      <c r="CN210" s="403">
        <f t="shared" ca="1" si="81"/>
        <v>0</v>
      </c>
    </row>
    <row r="211" spans="1:92" ht="15" customHeight="1" x14ac:dyDescent="0.2">
      <c r="A211" s="111">
        <f>194.4/4</f>
        <v>48.6</v>
      </c>
      <c r="B211" s="104">
        <f t="shared" si="72"/>
        <v>0</v>
      </c>
      <c r="C211" s="112" t="s">
        <v>10</v>
      </c>
      <c r="D211" s="250"/>
      <c r="E211" s="106"/>
      <c r="F211" s="329"/>
      <c r="G211" s="289"/>
      <c r="H211" s="418"/>
      <c r="I211" s="290"/>
      <c r="J211" s="318">
        <f t="shared" ca="1" si="82"/>
        <v>0</v>
      </c>
      <c r="K211" s="102"/>
      <c r="L211" s="91">
        <v>128</v>
      </c>
      <c r="M211" s="391">
        <f t="shared" si="83"/>
        <v>0</v>
      </c>
      <c r="N211" s="287"/>
      <c r="O211" s="93"/>
      <c r="P211" s="93"/>
      <c r="Q211" s="94"/>
      <c r="R211" s="93"/>
      <c r="S211" s="94"/>
      <c r="T211" s="94"/>
      <c r="U211" s="94"/>
      <c r="V211" s="93"/>
      <c r="W211" s="94"/>
      <c r="X211" s="94"/>
      <c r="Y211" s="94"/>
      <c r="Z211" s="94"/>
      <c r="AA211" s="94"/>
      <c r="AB211" s="94"/>
      <c r="AC211" s="94"/>
      <c r="AD211" s="94"/>
      <c r="AE211" s="94"/>
      <c r="AF211" s="94"/>
      <c r="AG211" s="94"/>
      <c r="AH211" s="94"/>
      <c r="AI211" s="94"/>
      <c r="AJ211" s="94"/>
      <c r="AK211" s="94"/>
      <c r="AL211" s="94"/>
      <c r="AM211" s="94"/>
      <c r="AN211" s="94"/>
      <c r="AO211" s="94"/>
      <c r="AP211" s="94"/>
      <c r="AQ211" s="94"/>
      <c r="AR211" s="94"/>
      <c r="AS211" s="94"/>
      <c r="AT211" s="94"/>
      <c r="AU211" s="94"/>
      <c r="AV211" s="94"/>
      <c r="AW211" s="94"/>
      <c r="AX211" s="94"/>
      <c r="AY211" s="94"/>
      <c r="AZ211" s="94"/>
      <c r="BA211" s="94"/>
      <c r="BB211" s="94"/>
      <c r="BC211" s="94"/>
      <c r="BD211" s="94"/>
      <c r="BE211" s="94"/>
      <c r="BF211" s="94"/>
      <c r="BG211" s="94"/>
      <c r="BH211" s="94"/>
      <c r="BI211" s="94"/>
      <c r="BJ211" s="94"/>
      <c r="BK211" s="94"/>
      <c r="BL211" s="94"/>
      <c r="BM211" s="94"/>
      <c r="BN211" s="94"/>
      <c r="BO211" s="94"/>
      <c r="BP211" s="470"/>
      <c r="BQ211" s="403">
        <f t="shared" ca="1" si="79"/>
        <v>0</v>
      </c>
      <c r="BR211" s="403">
        <f t="shared" ca="1" si="79"/>
        <v>0</v>
      </c>
      <c r="BS211" s="403">
        <f t="shared" ca="1" si="79"/>
        <v>0</v>
      </c>
      <c r="BT211" s="403">
        <f t="shared" ca="1" si="79"/>
        <v>0</v>
      </c>
      <c r="BU211" s="403">
        <f t="shared" ca="1" si="79"/>
        <v>0</v>
      </c>
      <c r="BV211" s="403">
        <f t="shared" ca="1" si="79"/>
        <v>0</v>
      </c>
      <c r="BW211" s="403">
        <f t="shared" ca="1" si="79"/>
        <v>0</v>
      </c>
      <c r="BX211" s="403">
        <f t="shared" ca="1" si="79"/>
        <v>0</v>
      </c>
      <c r="BY211" s="403">
        <f t="shared" ca="1" si="79"/>
        <v>0</v>
      </c>
      <c r="BZ211" s="403">
        <f t="shared" ca="1" si="79"/>
        <v>0</v>
      </c>
      <c r="CA211" s="403">
        <f t="shared" ca="1" si="80"/>
        <v>0</v>
      </c>
      <c r="CB211" s="403">
        <f t="shared" ca="1" si="80"/>
        <v>0</v>
      </c>
      <c r="CC211" s="403">
        <f t="shared" ca="1" si="80"/>
        <v>0</v>
      </c>
      <c r="CD211" s="403">
        <f t="shared" ca="1" si="80"/>
        <v>0</v>
      </c>
      <c r="CE211" s="403">
        <f t="shared" ca="1" si="80"/>
        <v>0</v>
      </c>
      <c r="CF211" s="403">
        <f t="shared" ca="1" si="80"/>
        <v>0</v>
      </c>
      <c r="CG211" s="403">
        <f t="shared" ca="1" si="80"/>
        <v>0</v>
      </c>
      <c r="CH211" s="403">
        <f t="shared" ca="1" si="80"/>
        <v>0</v>
      </c>
      <c r="CI211" s="403">
        <f t="shared" ca="1" si="80"/>
        <v>0</v>
      </c>
      <c r="CJ211" s="403">
        <f t="shared" ca="1" si="80"/>
        <v>0</v>
      </c>
      <c r="CK211" s="403">
        <f t="shared" ca="1" si="81"/>
        <v>0</v>
      </c>
      <c r="CL211" s="403">
        <f t="shared" ca="1" si="81"/>
        <v>0</v>
      </c>
      <c r="CM211" s="403">
        <f t="shared" ca="1" si="81"/>
        <v>0</v>
      </c>
      <c r="CN211" s="403">
        <f t="shared" ca="1" si="81"/>
        <v>0</v>
      </c>
    </row>
    <row r="212" spans="1:92" ht="15" customHeight="1" x14ac:dyDescent="0.2">
      <c r="A212" s="111">
        <v>38.479999999999997</v>
      </c>
      <c r="B212" s="104">
        <f t="shared" si="72"/>
        <v>0</v>
      </c>
      <c r="C212" s="112" t="s">
        <v>10</v>
      </c>
      <c r="D212" s="250"/>
      <c r="E212" s="291"/>
      <c r="F212" s="383"/>
      <c r="G212" s="292"/>
      <c r="H212" s="418"/>
      <c r="I212" s="293"/>
      <c r="J212" s="318">
        <f t="shared" ca="1" si="82"/>
        <v>0</v>
      </c>
      <c r="K212" s="102"/>
      <c r="L212" s="91">
        <v>88</v>
      </c>
      <c r="M212" s="391">
        <f t="shared" si="83"/>
        <v>0</v>
      </c>
      <c r="N212" s="287"/>
      <c r="O212" s="93"/>
      <c r="P212" s="93"/>
      <c r="Q212" s="94"/>
      <c r="R212" s="93"/>
      <c r="S212" s="94"/>
      <c r="T212" s="94"/>
      <c r="U212" s="94"/>
      <c r="V212" s="93"/>
      <c r="W212" s="94"/>
      <c r="X212" s="94"/>
      <c r="Y212" s="94"/>
      <c r="Z212" s="94"/>
      <c r="AA212" s="94"/>
      <c r="AB212" s="94"/>
      <c r="AC212" s="94"/>
      <c r="AD212" s="94"/>
      <c r="AE212" s="94"/>
      <c r="AF212" s="94"/>
      <c r="AG212" s="94"/>
      <c r="AH212" s="94"/>
      <c r="AI212" s="94"/>
      <c r="AJ212" s="94"/>
      <c r="AK212" s="94"/>
      <c r="AL212" s="94"/>
      <c r="AM212" s="94"/>
      <c r="AN212" s="94"/>
      <c r="AO212" s="94"/>
      <c r="AP212" s="94"/>
      <c r="AQ212" s="94"/>
      <c r="AR212" s="94"/>
      <c r="AS212" s="94"/>
      <c r="AT212" s="94"/>
      <c r="AU212" s="94"/>
      <c r="AV212" s="94"/>
      <c r="AW212" s="94"/>
      <c r="AX212" s="94"/>
      <c r="AY212" s="94"/>
      <c r="AZ212" s="94"/>
      <c r="BA212" s="94"/>
      <c r="BB212" s="94"/>
      <c r="BC212" s="94"/>
      <c r="BD212" s="94"/>
      <c r="BE212" s="94"/>
      <c r="BF212" s="94"/>
      <c r="BG212" s="94"/>
      <c r="BH212" s="94"/>
      <c r="BI212" s="94"/>
      <c r="BJ212" s="94"/>
      <c r="BK212" s="94"/>
      <c r="BL212" s="94"/>
      <c r="BM212" s="94"/>
      <c r="BN212" s="94"/>
      <c r="BO212" s="94"/>
      <c r="BP212" s="470"/>
      <c r="BQ212" s="403">
        <f t="shared" ca="1" si="79"/>
        <v>0</v>
      </c>
      <c r="BR212" s="403">
        <f t="shared" ca="1" si="79"/>
        <v>0</v>
      </c>
      <c r="BS212" s="403">
        <f t="shared" ca="1" si="79"/>
        <v>0</v>
      </c>
      <c r="BT212" s="403">
        <f t="shared" ca="1" si="79"/>
        <v>0</v>
      </c>
      <c r="BU212" s="403">
        <f t="shared" ca="1" si="79"/>
        <v>0</v>
      </c>
      <c r="BV212" s="403">
        <f t="shared" ca="1" si="79"/>
        <v>0</v>
      </c>
      <c r="BW212" s="403">
        <f t="shared" ca="1" si="79"/>
        <v>0</v>
      </c>
      <c r="BX212" s="403">
        <f t="shared" ca="1" si="79"/>
        <v>0</v>
      </c>
      <c r="BY212" s="403">
        <f t="shared" ca="1" si="79"/>
        <v>0</v>
      </c>
      <c r="BZ212" s="403">
        <f t="shared" ca="1" si="79"/>
        <v>0</v>
      </c>
      <c r="CA212" s="403">
        <f t="shared" ca="1" si="80"/>
        <v>0</v>
      </c>
      <c r="CB212" s="403">
        <f t="shared" ca="1" si="80"/>
        <v>0</v>
      </c>
      <c r="CC212" s="403">
        <f t="shared" ca="1" si="80"/>
        <v>0</v>
      </c>
      <c r="CD212" s="403">
        <f t="shared" ca="1" si="80"/>
        <v>0</v>
      </c>
      <c r="CE212" s="403">
        <f t="shared" ca="1" si="80"/>
        <v>0</v>
      </c>
      <c r="CF212" s="403">
        <f t="shared" ca="1" si="80"/>
        <v>0</v>
      </c>
      <c r="CG212" s="403">
        <f t="shared" ca="1" si="80"/>
        <v>0</v>
      </c>
      <c r="CH212" s="403">
        <f t="shared" ca="1" si="80"/>
        <v>0</v>
      </c>
      <c r="CI212" s="403">
        <f t="shared" ca="1" si="80"/>
        <v>0</v>
      </c>
      <c r="CJ212" s="403">
        <f t="shared" ca="1" si="80"/>
        <v>0</v>
      </c>
      <c r="CK212" s="403">
        <f t="shared" ca="1" si="81"/>
        <v>0</v>
      </c>
      <c r="CL212" s="403">
        <f t="shared" ca="1" si="81"/>
        <v>0</v>
      </c>
      <c r="CM212" s="403">
        <f t="shared" ca="1" si="81"/>
        <v>0</v>
      </c>
      <c r="CN212" s="403">
        <f t="shared" ca="1" si="81"/>
        <v>0</v>
      </c>
    </row>
    <row r="213" spans="1:92" ht="15" customHeight="1" x14ac:dyDescent="0.2">
      <c r="A213" s="111">
        <f>194.4/4</f>
        <v>48.6</v>
      </c>
      <c r="B213" s="104">
        <f t="shared" si="72"/>
        <v>0</v>
      </c>
      <c r="C213" s="112" t="s">
        <v>10</v>
      </c>
      <c r="D213" s="250"/>
      <c r="E213" s="291"/>
      <c r="F213" s="383"/>
      <c r="G213" s="292"/>
      <c r="H213" s="418"/>
      <c r="I213" s="293"/>
      <c r="J213" s="318">
        <f t="shared" ca="1" si="82"/>
        <v>0</v>
      </c>
      <c r="K213" s="102"/>
      <c r="L213" s="91">
        <v>12</v>
      </c>
      <c r="M213" s="391">
        <f t="shared" si="83"/>
        <v>0</v>
      </c>
      <c r="N213" s="287"/>
      <c r="O213" s="93"/>
      <c r="P213" s="93"/>
      <c r="Q213" s="94"/>
      <c r="R213" s="93"/>
      <c r="S213" s="94"/>
      <c r="T213" s="94"/>
      <c r="U213" s="94"/>
      <c r="V213" s="93"/>
      <c r="W213" s="94"/>
      <c r="X213" s="94"/>
      <c r="Y213" s="94"/>
      <c r="Z213" s="94"/>
      <c r="AA213" s="94"/>
      <c r="AB213" s="94"/>
      <c r="AC213" s="94"/>
      <c r="AD213" s="94"/>
      <c r="AE213" s="94"/>
      <c r="AF213" s="94"/>
      <c r="AG213" s="94"/>
      <c r="AH213" s="94"/>
      <c r="AI213" s="94"/>
      <c r="AJ213" s="94"/>
      <c r="AK213" s="94"/>
      <c r="AL213" s="94"/>
      <c r="AM213" s="94"/>
      <c r="AN213" s="94"/>
      <c r="AO213" s="94"/>
      <c r="AP213" s="94"/>
      <c r="AQ213" s="94"/>
      <c r="AR213" s="94"/>
      <c r="AS213" s="94"/>
      <c r="AT213" s="94"/>
      <c r="AU213" s="94"/>
      <c r="AV213" s="94"/>
      <c r="AW213" s="94"/>
      <c r="AX213" s="94"/>
      <c r="AY213" s="94"/>
      <c r="AZ213" s="94"/>
      <c r="BA213" s="94"/>
      <c r="BB213" s="94"/>
      <c r="BC213" s="94"/>
      <c r="BD213" s="94"/>
      <c r="BE213" s="94"/>
      <c r="BF213" s="94"/>
      <c r="BG213" s="94"/>
      <c r="BH213" s="94"/>
      <c r="BI213" s="94"/>
      <c r="BJ213" s="94"/>
      <c r="BK213" s="94"/>
      <c r="BL213" s="94"/>
      <c r="BM213" s="94"/>
      <c r="BN213" s="94"/>
      <c r="BO213" s="94"/>
      <c r="BP213" s="470"/>
      <c r="BQ213" s="403">
        <f t="shared" ca="1" si="79"/>
        <v>0</v>
      </c>
      <c r="BR213" s="403">
        <f t="shared" ca="1" si="79"/>
        <v>0</v>
      </c>
      <c r="BS213" s="403">
        <f t="shared" ca="1" si="79"/>
        <v>0</v>
      </c>
      <c r="BT213" s="403">
        <f t="shared" ca="1" si="79"/>
        <v>0</v>
      </c>
      <c r="BU213" s="403">
        <f t="shared" ca="1" si="79"/>
        <v>0</v>
      </c>
      <c r="BV213" s="403">
        <f t="shared" ca="1" si="79"/>
        <v>0</v>
      </c>
      <c r="BW213" s="403">
        <f t="shared" ca="1" si="79"/>
        <v>0</v>
      </c>
      <c r="BX213" s="403">
        <f t="shared" ca="1" si="79"/>
        <v>0</v>
      </c>
      <c r="BY213" s="403">
        <f t="shared" ca="1" si="79"/>
        <v>0</v>
      </c>
      <c r="BZ213" s="403">
        <f t="shared" ca="1" si="79"/>
        <v>0</v>
      </c>
      <c r="CA213" s="403">
        <f t="shared" ca="1" si="80"/>
        <v>0</v>
      </c>
      <c r="CB213" s="403">
        <f t="shared" ca="1" si="80"/>
        <v>0</v>
      </c>
      <c r="CC213" s="403">
        <f t="shared" ca="1" si="80"/>
        <v>0</v>
      </c>
      <c r="CD213" s="403">
        <f t="shared" ca="1" si="80"/>
        <v>0</v>
      </c>
      <c r="CE213" s="403">
        <f t="shared" ca="1" si="80"/>
        <v>0</v>
      </c>
      <c r="CF213" s="403">
        <f t="shared" ca="1" si="80"/>
        <v>0</v>
      </c>
      <c r="CG213" s="403">
        <f t="shared" ca="1" si="80"/>
        <v>0</v>
      </c>
      <c r="CH213" s="403">
        <f t="shared" ca="1" si="80"/>
        <v>0</v>
      </c>
      <c r="CI213" s="403">
        <f t="shared" ca="1" si="80"/>
        <v>0</v>
      </c>
      <c r="CJ213" s="403">
        <f t="shared" ca="1" si="80"/>
        <v>0</v>
      </c>
      <c r="CK213" s="403">
        <f t="shared" ca="1" si="81"/>
        <v>0</v>
      </c>
      <c r="CL213" s="403">
        <f t="shared" ca="1" si="81"/>
        <v>0</v>
      </c>
      <c r="CM213" s="403">
        <f t="shared" ca="1" si="81"/>
        <v>0</v>
      </c>
      <c r="CN213" s="403">
        <f t="shared" ca="1" si="81"/>
        <v>0</v>
      </c>
    </row>
    <row r="214" spans="1:92" ht="15" customHeight="1" x14ac:dyDescent="0.2">
      <c r="A214" s="111">
        <v>42.28</v>
      </c>
      <c r="B214" s="104">
        <f t="shared" si="72"/>
        <v>0</v>
      </c>
      <c r="C214" s="112" t="s">
        <v>10</v>
      </c>
      <c r="D214" s="250"/>
      <c r="E214" s="167"/>
      <c r="F214" s="258"/>
      <c r="G214" s="294"/>
      <c r="H214" s="420"/>
      <c r="I214" s="447"/>
      <c r="J214" s="318">
        <f t="shared" ca="1" si="82"/>
        <v>0</v>
      </c>
      <c r="K214" s="97"/>
      <c r="L214" s="91">
        <v>0</v>
      </c>
      <c r="M214" s="391">
        <f t="shared" si="83"/>
        <v>0</v>
      </c>
      <c r="N214" s="287"/>
      <c r="O214" s="93"/>
      <c r="P214" s="93"/>
      <c r="Q214" s="94"/>
      <c r="R214" s="93"/>
      <c r="S214" s="94"/>
      <c r="T214" s="94"/>
      <c r="U214" s="94"/>
      <c r="V214" s="93"/>
      <c r="W214" s="94"/>
      <c r="X214" s="94"/>
      <c r="Y214" s="94"/>
      <c r="Z214" s="94"/>
      <c r="AA214" s="94"/>
      <c r="AB214" s="94"/>
      <c r="AC214" s="94"/>
      <c r="AD214" s="94"/>
      <c r="AE214" s="94"/>
      <c r="AF214" s="94"/>
      <c r="AG214" s="94"/>
      <c r="AH214" s="94"/>
      <c r="AI214" s="94"/>
      <c r="AJ214" s="94"/>
      <c r="AK214" s="94"/>
      <c r="AL214" s="94"/>
      <c r="AM214" s="94"/>
      <c r="AN214" s="94"/>
      <c r="AO214" s="94"/>
      <c r="AP214" s="94"/>
      <c r="AQ214" s="94"/>
      <c r="AR214" s="94"/>
      <c r="AS214" s="94"/>
      <c r="AT214" s="94"/>
      <c r="AU214" s="94"/>
      <c r="AV214" s="94"/>
      <c r="AW214" s="94"/>
      <c r="AX214" s="94"/>
      <c r="AY214" s="94"/>
      <c r="AZ214" s="94"/>
      <c r="BA214" s="94"/>
      <c r="BB214" s="94"/>
      <c r="BC214" s="94"/>
      <c r="BD214" s="94"/>
      <c r="BE214" s="94"/>
      <c r="BF214" s="94"/>
      <c r="BG214" s="94"/>
      <c r="BH214" s="94"/>
      <c r="BI214" s="94"/>
      <c r="BJ214" s="94"/>
      <c r="BK214" s="94"/>
      <c r="BL214" s="94"/>
      <c r="BM214" s="94"/>
      <c r="BN214" s="94"/>
      <c r="BO214" s="94"/>
      <c r="BP214" s="470"/>
      <c r="BQ214" s="403">
        <f t="shared" ca="1" si="79"/>
        <v>0</v>
      </c>
      <c r="BR214" s="403">
        <f t="shared" ca="1" si="79"/>
        <v>0</v>
      </c>
      <c r="BS214" s="403">
        <f t="shared" ca="1" si="79"/>
        <v>0</v>
      </c>
      <c r="BT214" s="403">
        <f t="shared" ca="1" si="79"/>
        <v>0</v>
      </c>
      <c r="BU214" s="403">
        <f t="shared" ca="1" si="79"/>
        <v>0</v>
      </c>
      <c r="BV214" s="403">
        <f t="shared" ca="1" si="79"/>
        <v>0</v>
      </c>
      <c r="BW214" s="403">
        <f t="shared" ca="1" si="79"/>
        <v>0</v>
      </c>
      <c r="BX214" s="403">
        <f t="shared" ca="1" si="79"/>
        <v>0</v>
      </c>
      <c r="BY214" s="403">
        <f t="shared" ca="1" si="79"/>
        <v>0</v>
      </c>
      <c r="BZ214" s="403">
        <f t="shared" ca="1" si="79"/>
        <v>0</v>
      </c>
      <c r="CA214" s="403">
        <f t="shared" ca="1" si="80"/>
        <v>0</v>
      </c>
      <c r="CB214" s="403">
        <f t="shared" ca="1" si="80"/>
        <v>0</v>
      </c>
      <c r="CC214" s="403">
        <f t="shared" ca="1" si="80"/>
        <v>0</v>
      </c>
      <c r="CD214" s="403">
        <f t="shared" ca="1" si="80"/>
        <v>0</v>
      </c>
      <c r="CE214" s="403">
        <f t="shared" ca="1" si="80"/>
        <v>0</v>
      </c>
      <c r="CF214" s="403">
        <f t="shared" ca="1" si="80"/>
        <v>0</v>
      </c>
      <c r="CG214" s="403">
        <f t="shared" ca="1" si="80"/>
        <v>0</v>
      </c>
      <c r="CH214" s="403">
        <f t="shared" ca="1" si="80"/>
        <v>0</v>
      </c>
      <c r="CI214" s="403">
        <f t="shared" ca="1" si="80"/>
        <v>0</v>
      </c>
      <c r="CJ214" s="403">
        <f t="shared" ca="1" si="80"/>
        <v>0</v>
      </c>
      <c r="CK214" s="403">
        <f t="shared" ca="1" si="81"/>
        <v>0</v>
      </c>
      <c r="CL214" s="403">
        <f t="shared" ca="1" si="81"/>
        <v>0</v>
      </c>
      <c r="CM214" s="403">
        <f t="shared" ca="1" si="81"/>
        <v>0</v>
      </c>
      <c r="CN214" s="403">
        <f t="shared" ca="1" si="81"/>
        <v>0</v>
      </c>
    </row>
    <row r="215" spans="1:92" ht="15" customHeight="1" x14ac:dyDescent="0.2">
      <c r="A215" s="111">
        <f>169.12/4</f>
        <v>42.28</v>
      </c>
      <c r="B215" s="104">
        <f t="shared" si="72"/>
        <v>0</v>
      </c>
      <c r="C215" s="295"/>
      <c r="D215" s="296"/>
      <c r="E215" s="297"/>
      <c r="F215" s="384"/>
      <c r="G215" s="294"/>
      <c r="H215" s="421"/>
      <c r="I215" s="294"/>
      <c r="J215" s="318">
        <f t="shared" ca="1" si="82"/>
        <v>0</v>
      </c>
      <c r="K215" s="97"/>
      <c r="L215" s="91">
        <v>20</v>
      </c>
      <c r="M215" s="391">
        <f t="shared" si="83"/>
        <v>0</v>
      </c>
      <c r="N215" s="298"/>
      <c r="O215" s="93"/>
      <c r="P215" s="93"/>
      <c r="Q215" s="94"/>
      <c r="R215" s="93"/>
      <c r="S215" s="94"/>
      <c r="T215" s="94"/>
      <c r="U215" s="94"/>
      <c r="V215" s="93"/>
      <c r="W215" s="94"/>
      <c r="X215" s="94"/>
      <c r="Y215" s="94"/>
      <c r="Z215" s="94"/>
      <c r="AA215" s="94"/>
      <c r="AB215" s="94"/>
      <c r="AC215" s="94"/>
      <c r="AD215" s="94"/>
      <c r="AE215" s="94"/>
      <c r="AF215" s="94"/>
      <c r="AG215" s="94"/>
      <c r="AH215" s="94"/>
      <c r="AI215" s="94"/>
      <c r="AJ215" s="94"/>
      <c r="AK215" s="94"/>
      <c r="AL215" s="94"/>
      <c r="AM215" s="94"/>
      <c r="AN215" s="94"/>
      <c r="AO215" s="94"/>
      <c r="AP215" s="94"/>
      <c r="AQ215" s="94"/>
      <c r="AR215" s="94"/>
      <c r="AS215" s="94"/>
      <c r="AT215" s="94"/>
      <c r="AU215" s="94"/>
      <c r="AV215" s="94"/>
      <c r="AW215" s="94"/>
      <c r="AX215" s="94"/>
      <c r="AY215" s="94"/>
      <c r="AZ215" s="94"/>
      <c r="BA215" s="94"/>
      <c r="BB215" s="94"/>
      <c r="BC215" s="94"/>
      <c r="BD215" s="94"/>
      <c r="BE215" s="94"/>
      <c r="BF215" s="94"/>
      <c r="BG215" s="94"/>
      <c r="BH215" s="94"/>
      <c r="BI215" s="94"/>
      <c r="BJ215" s="94"/>
      <c r="BK215" s="94"/>
      <c r="BL215" s="94"/>
      <c r="BM215" s="94"/>
      <c r="BN215" s="94"/>
      <c r="BO215" s="94"/>
      <c r="BP215" s="470"/>
      <c r="BQ215" s="403">
        <f t="shared" ca="1" si="79"/>
        <v>0</v>
      </c>
      <c r="BR215" s="403">
        <f t="shared" ca="1" si="79"/>
        <v>0</v>
      </c>
      <c r="BS215" s="403">
        <f t="shared" ca="1" si="79"/>
        <v>0</v>
      </c>
      <c r="BT215" s="403">
        <f t="shared" ca="1" si="79"/>
        <v>0</v>
      </c>
      <c r="BU215" s="403">
        <f t="shared" ca="1" si="79"/>
        <v>0</v>
      </c>
      <c r="BV215" s="403">
        <f t="shared" ca="1" si="79"/>
        <v>0</v>
      </c>
      <c r="BW215" s="403">
        <f t="shared" ca="1" si="79"/>
        <v>0</v>
      </c>
      <c r="BX215" s="403">
        <f t="shared" ca="1" si="79"/>
        <v>0</v>
      </c>
      <c r="BY215" s="403">
        <f t="shared" ca="1" si="79"/>
        <v>0</v>
      </c>
      <c r="BZ215" s="403">
        <f t="shared" ca="1" si="79"/>
        <v>0</v>
      </c>
      <c r="CA215" s="403">
        <f t="shared" ca="1" si="80"/>
        <v>0</v>
      </c>
      <c r="CB215" s="403">
        <f t="shared" ca="1" si="80"/>
        <v>0</v>
      </c>
      <c r="CC215" s="403">
        <f t="shared" ca="1" si="80"/>
        <v>0</v>
      </c>
      <c r="CD215" s="403">
        <f t="shared" ca="1" si="80"/>
        <v>0</v>
      </c>
      <c r="CE215" s="403">
        <f t="shared" ca="1" si="80"/>
        <v>0</v>
      </c>
      <c r="CF215" s="403">
        <f t="shared" ca="1" si="80"/>
        <v>0</v>
      </c>
      <c r="CG215" s="403">
        <f t="shared" ca="1" si="80"/>
        <v>0</v>
      </c>
      <c r="CH215" s="403">
        <f t="shared" ca="1" si="80"/>
        <v>0</v>
      </c>
      <c r="CI215" s="403">
        <f t="shared" ca="1" si="80"/>
        <v>0</v>
      </c>
      <c r="CJ215" s="403">
        <f t="shared" ca="1" si="80"/>
        <v>0</v>
      </c>
      <c r="CK215" s="403">
        <f t="shared" ca="1" si="81"/>
        <v>0</v>
      </c>
      <c r="CL215" s="403">
        <f t="shared" ca="1" si="81"/>
        <v>0</v>
      </c>
      <c r="CM215" s="403">
        <f t="shared" ca="1" si="81"/>
        <v>0</v>
      </c>
      <c r="CN215" s="403">
        <f t="shared" ca="1" si="81"/>
        <v>0</v>
      </c>
    </row>
    <row r="216" spans="1:92" s="303" customFormat="1" ht="15" customHeight="1" x14ac:dyDescent="0.2">
      <c r="A216" s="299"/>
      <c r="B216" s="300"/>
      <c r="C216" s="299"/>
      <c r="D216" s="301"/>
      <c r="E216" s="302"/>
      <c r="F216" s="385"/>
      <c r="H216" s="422"/>
      <c r="I216" s="323"/>
      <c r="J216" s="318">
        <f t="shared" ca="1" si="82"/>
        <v>0</v>
      </c>
      <c r="K216" s="324"/>
      <c r="L216" s="324">
        <v>0</v>
      </c>
      <c r="M216" s="390">
        <f t="shared" si="83"/>
        <v>0</v>
      </c>
      <c r="N216" s="304"/>
      <c r="P216" s="299"/>
      <c r="Q216" s="305"/>
      <c r="R216" s="299"/>
      <c r="S216" s="305"/>
      <c r="T216" s="305"/>
      <c r="U216" s="305"/>
      <c r="V216" s="299"/>
      <c r="W216" s="305"/>
      <c r="X216" s="305"/>
      <c r="Y216" s="305"/>
      <c r="Z216" s="305"/>
      <c r="AA216" s="305"/>
      <c r="AB216" s="305"/>
      <c r="AC216" s="305"/>
      <c r="AD216" s="305"/>
      <c r="AE216" s="305"/>
      <c r="AF216" s="305"/>
      <c r="AG216" s="305"/>
      <c r="AH216" s="305"/>
      <c r="AI216" s="305"/>
      <c r="AJ216" s="305"/>
      <c r="AK216" s="305"/>
      <c r="AL216" s="305"/>
      <c r="AM216" s="305"/>
      <c r="AN216" s="305"/>
      <c r="AO216" s="305"/>
      <c r="AP216" s="305"/>
      <c r="AQ216" s="305"/>
      <c r="AR216" s="305"/>
      <c r="AS216" s="305"/>
      <c r="AT216" s="305"/>
      <c r="AU216" s="305"/>
      <c r="AV216" s="305"/>
      <c r="AW216" s="305"/>
      <c r="AX216" s="305"/>
      <c r="AY216" s="305"/>
      <c r="AZ216" s="305"/>
      <c r="BA216" s="305"/>
      <c r="BB216" s="305"/>
      <c r="BC216" s="305"/>
      <c r="BD216" s="305"/>
      <c r="BE216" s="305"/>
      <c r="BF216" s="305"/>
      <c r="BG216" s="305"/>
      <c r="BH216" s="305"/>
      <c r="BI216" s="305"/>
      <c r="BJ216" s="305"/>
      <c r="BK216" s="305"/>
      <c r="BL216" s="305"/>
      <c r="BM216" s="305"/>
      <c r="BN216" s="305"/>
      <c r="BO216" s="305"/>
      <c r="BP216" s="473"/>
      <c r="BQ216" s="404">
        <f ca="1">-1*SUMIFS(stock_brut!$F$2:$F$500,stock_brut!$B$2:$B$500,MAIN!$E216,stock_brut!$H$2:$H$500,MAIN!BQ$10)</f>
        <v>0</v>
      </c>
      <c r="BR216" s="404">
        <f ca="1">-1*SUMIFS(stock_brut!$F$2:$F$500,stock_brut!$B$2:$B$500,MAIN!$E216,stock_brut!$H$2:$H$500,MAIN!BR$10)</f>
        <v>0</v>
      </c>
      <c r="BS216" s="404">
        <f ca="1">-1*SUMIFS(stock_brut!$F$2:$F$500,stock_brut!$B$2:$B$500,MAIN!$E216,stock_brut!$H$2:$H$500,MAIN!BS$10)</f>
        <v>0</v>
      </c>
      <c r="BT216" s="404">
        <f ca="1">-1*SUMIFS(stock_brut!$F$2:$F$500,stock_brut!$B$2:$B$500,MAIN!$E216,stock_brut!$H$2:$H$500,MAIN!BT$10)</f>
        <v>0</v>
      </c>
      <c r="BU216" s="404">
        <f ca="1">-1*SUMIFS(stock_brut!$F$2:$F$500,stock_brut!$B$2:$B$500,MAIN!$E216,stock_brut!$H$2:$H$500,MAIN!BU$10)</f>
        <v>0</v>
      </c>
      <c r="BV216" s="404">
        <f ca="1">-1*SUMIFS(stock_brut!$F$2:$F$500,stock_brut!$B$2:$B$500,MAIN!$E216,stock_brut!$H$2:$H$500,MAIN!BV$10)</f>
        <v>0</v>
      </c>
      <c r="BW216" s="404">
        <f ca="1">-1*SUMIFS(stock_brut!$F$2:$F$500,stock_brut!$B$2:$B$500,MAIN!$E216,stock_brut!$H$2:$H$500,MAIN!BW$10)</f>
        <v>0</v>
      </c>
      <c r="BX216" s="404">
        <f ca="1">-1*SUMIFS(stock_brut!$F$2:$F$500,stock_brut!$B$2:$B$500,MAIN!$E216,stock_brut!$H$2:$H$500,MAIN!BX$10)</f>
        <v>0</v>
      </c>
      <c r="BY216" s="404">
        <f ca="1">-1*SUMIFS(stock_brut!$F$2:$F$500,stock_brut!$B$2:$B$500,MAIN!$E216,stock_brut!$H$2:$H$500,MAIN!BY$10)</f>
        <v>0</v>
      </c>
      <c r="BZ216" s="404">
        <f ca="1">-1*SUMIFS(stock_brut!$F$2:$F$500,stock_brut!$B$2:$B$500,MAIN!$E216,stock_brut!$H$2:$H$500,MAIN!BZ$10)</f>
        <v>0</v>
      </c>
      <c r="CA216" s="404">
        <f ca="1">-1*SUMIFS(stock_brut!$F$2:$F$500,stock_brut!$B$2:$B$500,MAIN!$E216,stock_brut!$H$2:$H$500,MAIN!CA$10)</f>
        <v>0</v>
      </c>
      <c r="CB216" s="404">
        <f ca="1">-1*SUMIFS(stock_brut!$F$2:$F$500,stock_brut!$B$2:$B$500,MAIN!$E216,stock_brut!$H$2:$H$500,MAIN!CB$10)</f>
        <v>0</v>
      </c>
      <c r="CC216" s="405"/>
      <c r="CD216" s="405"/>
      <c r="CE216" s="405"/>
      <c r="CF216" s="405"/>
      <c r="CG216" s="405"/>
      <c r="CH216" s="405"/>
      <c r="CI216" s="405"/>
      <c r="CJ216" s="405"/>
      <c r="CK216" s="405"/>
      <c r="CL216" s="405"/>
      <c r="CM216" s="405"/>
      <c r="CN216" s="405"/>
    </row>
    <row r="217" spans="1:92" ht="15" customHeight="1" x14ac:dyDescent="0.2">
      <c r="F217" s="386"/>
      <c r="J217" s="310"/>
      <c r="K217" s="311"/>
      <c r="L217" s="311"/>
      <c r="M217" s="496"/>
      <c r="N217" s="312"/>
      <c r="O217" s="67"/>
      <c r="P217" s="67"/>
      <c r="Q217" s="67"/>
      <c r="R217" s="67"/>
      <c r="S217" s="67"/>
      <c r="T217" s="67"/>
      <c r="U217" s="67"/>
      <c r="V217" s="67"/>
      <c r="W217" s="67"/>
      <c r="X217" s="67"/>
      <c r="Y217" s="67"/>
      <c r="Z217" s="67"/>
      <c r="AA217" s="67"/>
      <c r="AB217" s="67"/>
      <c r="AC217" s="67"/>
      <c r="AD217" s="67"/>
      <c r="AE217" s="67"/>
      <c r="AF217" s="67"/>
      <c r="AG217" s="67"/>
      <c r="AH217" s="67"/>
      <c r="AI217" s="67"/>
      <c r="AJ217" s="67"/>
      <c r="AK217" s="67"/>
      <c r="AL217" s="67"/>
      <c r="AM217" s="67"/>
      <c r="AN217" s="67"/>
      <c r="AO217" s="67"/>
      <c r="AP217" s="67"/>
      <c r="AQ217" s="67"/>
      <c r="AR217" s="67"/>
      <c r="AS217" s="67"/>
      <c r="AT217" s="67"/>
      <c r="AU217" s="67"/>
      <c r="AV217" s="67"/>
      <c r="AW217" s="67"/>
      <c r="AX217" s="67"/>
      <c r="AY217" s="67"/>
      <c r="AZ217" s="67"/>
      <c r="BA217" s="67"/>
      <c r="BB217" s="67"/>
      <c r="BC217" s="67"/>
      <c r="BD217" s="67"/>
      <c r="BE217" s="67"/>
      <c r="BF217" s="67"/>
      <c r="BG217" s="67"/>
      <c r="BH217" s="67"/>
      <c r="BI217" s="67"/>
      <c r="BJ217" s="67"/>
      <c r="BK217" s="67"/>
      <c r="BL217" s="67"/>
      <c r="BM217" s="67"/>
      <c r="BN217" s="67"/>
      <c r="BO217" s="67"/>
      <c r="BP217" s="325"/>
    </row>
    <row r="218" spans="1:92" ht="15" customHeight="1" x14ac:dyDescent="0.2">
      <c r="F218" s="386"/>
      <c r="J218" s="310"/>
      <c r="K218" s="311"/>
      <c r="L218" s="311"/>
      <c r="M218" s="496"/>
      <c r="N218" s="312"/>
      <c r="O218" s="313"/>
      <c r="P218" s="313"/>
      <c r="Q218" s="314"/>
      <c r="S218" s="314"/>
      <c r="V218" s="313"/>
      <c r="X218" s="314"/>
    </row>
    <row r="219" spans="1:92" ht="15" customHeight="1" x14ac:dyDescent="0.2">
      <c r="F219" s="386"/>
      <c r="J219" s="310"/>
      <c r="K219" s="311"/>
      <c r="L219" s="311"/>
      <c r="M219" s="496"/>
      <c r="N219" s="312"/>
      <c r="O219" s="313"/>
      <c r="P219" s="313"/>
      <c r="Q219" s="314"/>
      <c r="S219" s="314"/>
      <c r="V219" s="313"/>
      <c r="X219" s="314"/>
    </row>
    <row r="220" spans="1:92" ht="15" customHeight="1" x14ac:dyDescent="0.2">
      <c r="F220" s="386"/>
      <c r="J220" s="310"/>
      <c r="K220" s="311"/>
      <c r="L220" s="311"/>
      <c r="M220" s="496"/>
      <c r="N220" s="312"/>
      <c r="O220" s="313"/>
      <c r="P220" s="313"/>
      <c r="Q220" s="314"/>
      <c r="S220" s="314"/>
      <c r="V220" s="313"/>
      <c r="X220" s="314"/>
    </row>
    <row r="221" spans="1:92" ht="15" customHeight="1" x14ac:dyDescent="0.2">
      <c r="F221" s="386"/>
      <c r="J221" s="310"/>
      <c r="K221" s="311"/>
      <c r="L221" s="311"/>
      <c r="M221" s="496"/>
      <c r="N221" s="312"/>
      <c r="O221" s="313"/>
      <c r="P221" s="313"/>
      <c r="Q221" s="314"/>
      <c r="S221" s="314"/>
      <c r="V221" s="313"/>
      <c r="X221" s="314"/>
    </row>
    <row r="222" spans="1:92" ht="15" customHeight="1" x14ac:dyDescent="0.2">
      <c r="B222" s="77"/>
      <c r="C222" s="77"/>
      <c r="O222" s="313"/>
      <c r="P222" s="313"/>
      <c r="Q222" s="314"/>
      <c r="S222" s="314"/>
      <c r="V222" s="313"/>
      <c r="X222" s="314"/>
    </row>
    <row r="223" spans="1:92" ht="15" customHeight="1" x14ac:dyDescent="0.2">
      <c r="B223" s="77"/>
      <c r="C223" s="77"/>
      <c r="O223" s="313"/>
      <c r="P223" s="313"/>
      <c r="Q223" s="314"/>
      <c r="S223" s="314"/>
      <c r="V223" s="313"/>
      <c r="X223" s="314"/>
    </row>
  </sheetData>
  <autoFilter ref="A13:CN216"/>
  <sortState columnSort="1" ref="O1:BP1048576">
    <sortCondition ref="O10:BP10"/>
  </sortState>
  <dataConsolidate/>
  <customSheetViews>
    <customSheetView guid="{17314BDC-1DD3-4F45-893A-0AA60E224E0B}" scale="66" showAutoFilter="1" hiddenRows="1" hiddenColumns="1" topLeftCell="P1">
      <pane xSplit="791" topLeftCell="AII1" activePane="topRight" state="frozen"/>
      <selection pane="topRight" activeCell="Q1" sqref="Q1"/>
      <pageMargins left="0.7" right="0.7" top="0.75" bottom="0.75" header="0.3" footer="0.3"/>
      <pageSetup paperSize="9" scale="48" orientation="landscape" r:id="rId1"/>
      <autoFilter ref="A12:AII649"/>
    </customSheetView>
  </customSheetViews>
  <mergeCells count="1">
    <mergeCell ref="E1:F1"/>
  </mergeCells>
  <conditionalFormatting sqref="J14:J236">
    <cfRule type="cellIs" dxfId="164" priority="434" operator="lessThan">
      <formula>0</formula>
    </cfRule>
  </conditionalFormatting>
  <conditionalFormatting sqref="BQ14:CN216 L14:M215 M17:M216 J14:J216">
    <cfRule type="cellIs" dxfId="163" priority="641" operator="equal">
      <formula>0</formula>
    </cfRule>
  </conditionalFormatting>
  <conditionalFormatting sqref="M14:M1048576">
    <cfRule type="expression" dxfId="162" priority="605">
      <formula>M14&lt;&gt;L14</formula>
    </cfRule>
  </conditionalFormatting>
  <conditionalFormatting sqref="AJ195:AJ215 AO14:AR216 BO14:BO216 O14:AE215 P216:AE216 BO218:BO251 AK195:AN216 AK218:AR251 AF14:AH216 O217:AH251 BN217:BP217 AT217:BA217 AT218:AY251 AT14:AY22 BH217 AT29:AY216 AT23:AW28 BK217:BL217 AJ217:AR217 AJ14:AN194">
    <cfRule type="expression" dxfId="161" priority="437">
      <formula>O$1&lt;&gt;""</formula>
    </cfRule>
  </conditionalFormatting>
  <conditionalFormatting sqref="O12:AH12 BN12:BO12 AT12:AV12 BH12 BK12:BL12 AX12:BA12 AJ12:AR12">
    <cfRule type="expression" dxfId="160" priority="418">
      <formula>O$2="Sortie"</formula>
    </cfRule>
    <cfRule type="expression" dxfId="159" priority="419">
      <formula>O$2="Entrée"</formula>
    </cfRule>
  </conditionalFormatting>
  <conditionalFormatting sqref="AJ216 AJ218:AJ251">
    <cfRule type="expression" dxfId="158" priority="414">
      <formula>AJ$1&lt;&gt;""</formula>
    </cfRule>
  </conditionalFormatting>
  <conditionalFormatting sqref="P2 R2 T2 V2 X2 Z2 AB2 AD2 AF2 AJ2 AN2 AP2:AQ2 AT2 AX2:AY2 BA2 BN2">
    <cfRule type="expression" dxfId="157" priority="396">
      <formula>P$2="Sortie"</formula>
    </cfRule>
    <cfRule type="expression" dxfId="156" priority="397">
      <formula>P$2="Entrée"</formula>
    </cfRule>
  </conditionalFormatting>
  <conditionalFormatting sqref="H216:N216 P216:AH216 O217:AH217 BN217:BP217 AT217:BA217 AT14:AT216 BH217 H14:AH215 J15:J216 BK217:BL217 AJ14:AR217">
    <cfRule type="expression" dxfId="155" priority="380">
      <formula>ROW(H14)=ligneSelec_MAIN</formula>
    </cfRule>
  </conditionalFormatting>
  <conditionalFormatting sqref="AU14:AY22 AU29:AY216 AU23:AW28">
    <cfRule type="expression" dxfId="154" priority="316">
      <formula>ROW(AU14)=ligneSelec_MAIN</formula>
    </cfRule>
  </conditionalFormatting>
  <conditionalFormatting sqref="BO14:BO216">
    <cfRule type="expression" dxfId="153" priority="300">
      <formula>ROW(BO14)=ligneSelec_MAIN</formula>
    </cfRule>
  </conditionalFormatting>
  <conditionalFormatting sqref="BN14:BN216 BN218:BN251">
    <cfRule type="expression" dxfId="152" priority="249">
      <formula>BN$1&lt;&gt;""</formula>
    </cfRule>
  </conditionalFormatting>
  <conditionalFormatting sqref="BN14:BN216">
    <cfRule type="expression" dxfId="151" priority="246">
      <formula>ROW(BN14)=ligneSelec_MAIN</formula>
    </cfRule>
  </conditionalFormatting>
  <conditionalFormatting sqref="BP2 BP9">
    <cfRule type="expression" dxfId="150" priority="244">
      <formula>BP$2="Sortie"</formula>
    </cfRule>
    <cfRule type="expression" dxfId="149" priority="245">
      <formula>BP$2="Entrée"</formula>
    </cfRule>
  </conditionalFormatting>
  <conditionalFormatting sqref="BP14:BP216 BP218:BP251">
    <cfRule type="expression" dxfId="148" priority="240">
      <formula>BP$1&lt;&gt;""</formula>
    </cfRule>
  </conditionalFormatting>
  <conditionalFormatting sqref="BP14:BP216">
    <cfRule type="expression" dxfId="147" priority="237">
      <formula>ROW(BP14)=ligneSelec_MAIN</formula>
    </cfRule>
  </conditionalFormatting>
  <conditionalFormatting sqref="AZ14:AZ22 AZ218:AZ251 AZ29:AZ216">
    <cfRule type="expression" dxfId="146" priority="236">
      <formula>AZ$1&lt;&gt;""</formula>
    </cfRule>
  </conditionalFormatting>
  <conditionalFormatting sqref="AZ14:AZ22 AZ29:AZ216">
    <cfRule type="expression" dxfId="145" priority="228">
      <formula>ROW(AZ14)=ligneSelec_MAIN</formula>
    </cfRule>
  </conditionalFormatting>
  <conditionalFormatting sqref="BA14:BA216 BA218:BA251">
    <cfRule type="expression" dxfId="144" priority="227">
      <formula>BA$1&lt;&gt;""</formula>
    </cfRule>
  </conditionalFormatting>
  <conditionalFormatting sqref="BA14:BA216">
    <cfRule type="expression" dxfId="143" priority="219">
      <formula>ROW(BA14)=ligneSelec_MAIN</formula>
    </cfRule>
  </conditionalFormatting>
  <conditionalFormatting sqref="BH218:BH251 BH14:BH216 BK14:BK215 BK218:BL251 BK216:BL216">
    <cfRule type="expression" dxfId="142" priority="218">
      <formula>BH$1&lt;&gt;""</formula>
    </cfRule>
  </conditionalFormatting>
  <conditionalFormatting sqref="BN3:BO8 BN12:BO12 BN11:BP11 BN2:BP2 AT11:AV12 BH2 BH4:BH8 BH11:BH12 BG3:BH3 AT2:AV8 AR9:AV9 AR3:AR8 BK9:BP9 BK11 BK4:BK8 BK2:BL2 BK12:BL12 O2:AH12 AX9:BH9 AX2:BA8 AX11:BA12 AJ3:AP9 AJ2:AR2 AJ10:AL10 AJ11:AR12">
    <cfRule type="expression" dxfId="141" priority="216">
      <formula>O$3="Sortie"</formula>
    </cfRule>
    <cfRule type="expression" dxfId="140" priority="217">
      <formula>O$3="Entrée"</formula>
    </cfRule>
  </conditionalFormatting>
  <conditionalFormatting sqref="BH14:BH216 BK14:BK215 BK216:BL216">
    <cfRule type="expression" dxfId="139" priority="210">
      <formula>ROW(BH14)=ligneSelec_MAIN</formula>
    </cfRule>
  </conditionalFormatting>
  <conditionalFormatting sqref="BP10 BP12 BP3:BP8">
    <cfRule type="expression" dxfId="138" priority="445">
      <formula>BP$3="Sortie"</formula>
    </cfRule>
    <cfRule type="expression" dxfId="137" priority="532">
      <formula>BP$3="Entrée"</formula>
    </cfRule>
  </conditionalFormatting>
  <conditionalFormatting sqref="AM10">
    <cfRule type="expression" dxfId="136" priority="180">
      <formula>AM$3="Sortie"</formula>
    </cfRule>
    <cfRule type="expression" dxfId="135" priority="181">
      <formula>AM$3="Entrée"</formula>
    </cfRule>
  </conditionalFormatting>
  <conditionalFormatting sqref="AN10:AR10 BN10:BO10 AT10:AV10 BH10 BK10 AX10:BA10">
    <cfRule type="expression" dxfId="134" priority="146">
      <formula>AN$3="Sortie"</formula>
    </cfRule>
    <cfRule type="expression" dxfId="133" priority="147">
      <formula>AN$3="Entrée"</formula>
    </cfRule>
  </conditionalFormatting>
  <conditionalFormatting sqref="BM217">
    <cfRule type="expression" dxfId="132" priority="145">
      <formula>BM$1&lt;&gt;""</formula>
    </cfRule>
  </conditionalFormatting>
  <conditionalFormatting sqref="BM217">
    <cfRule type="expression" dxfId="131" priority="142">
      <formula>ROW(BM217)=ligneSelec_MAIN</formula>
    </cfRule>
  </conditionalFormatting>
  <conditionalFormatting sqref="BM14:BM28 BM218:BM251 BM32:BM216">
    <cfRule type="expression" dxfId="130" priority="141">
      <formula>BM$1&lt;&gt;""</formula>
    </cfRule>
  </conditionalFormatting>
  <conditionalFormatting sqref="BM11 BM2:BM8">
    <cfRule type="expression" dxfId="129" priority="139">
      <formula>BM$3="Sortie"</formula>
    </cfRule>
    <cfRule type="expression" dxfId="128" priority="140">
      <formula>BM$3="Entrée"</formula>
    </cfRule>
  </conditionalFormatting>
  <conditionalFormatting sqref="BM14:BM28 BM32:BM216">
    <cfRule type="expression" dxfId="127" priority="138">
      <formula>ROW(BM14)=ligneSelec_MAIN</formula>
    </cfRule>
  </conditionalFormatting>
  <conditionalFormatting sqref="BM10">
    <cfRule type="expression" dxfId="126" priority="136">
      <formula>BM$3="Sortie"</formula>
    </cfRule>
    <cfRule type="expression" dxfId="125" priority="137">
      <formula>BM$3="Entrée"</formula>
    </cfRule>
  </conditionalFormatting>
  <conditionalFormatting sqref="AS14:AS22 AS218:AS251 AS29:AS216">
    <cfRule type="expression" dxfId="124" priority="135">
      <formula>AS$1&lt;&gt;""</formula>
    </cfRule>
  </conditionalFormatting>
  <conditionalFormatting sqref="AS14:AS22 AS29:AS216">
    <cfRule type="expression" dxfId="123" priority="134">
      <formula>ROW(AS14)=ligneSelec_MAIN</formula>
    </cfRule>
  </conditionalFormatting>
  <conditionalFormatting sqref="AS2:AS8 AS10:AS11">
    <cfRule type="expression" dxfId="122" priority="132">
      <formula>AS$3="Sortie"</formula>
    </cfRule>
    <cfRule type="expression" dxfId="121" priority="133">
      <formula>AS$3="Entrée"</formula>
    </cfRule>
  </conditionalFormatting>
  <conditionalFormatting sqref="AS12">
    <cfRule type="expression" dxfId="120" priority="130">
      <formula>AS$3="Sortie"</formula>
    </cfRule>
    <cfRule type="expression" dxfId="119" priority="131">
      <formula>AS$3="Entrée"</formula>
    </cfRule>
  </conditionalFormatting>
  <conditionalFormatting sqref="AS12">
    <cfRule type="expression" dxfId="118" priority="128">
      <formula>AS$2="Sortie"</formula>
    </cfRule>
    <cfRule type="expression" dxfId="117" priority="129">
      <formula>AS$2="Entrée"</formula>
    </cfRule>
  </conditionalFormatting>
  <conditionalFormatting sqref="AS217">
    <cfRule type="expression" dxfId="116" priority="125">
      <formula>AS$1&lt;&gt;""</formula>
    </cfRule>
  </conditionalFormatting>
  <conditionalFormatting sqref="AS217">
    <cfRule type="expression" dxfId="115" priority="124">
      <formula>ROW(AS217)=ligneSelec_MAIN</formula>
    </cfRule>
  </conditionalFormatting>
  <conditionalFormatting sqref="AS23:AS28">
    <cfRule type="expression" dxfId="114" priority="123">
      <formula>AS$1&lt;&gt;""</formula>
    </cfRule>
  </conditionalFormatting>
  <conditionalFormatting sqref="AS23:AS28">
    <cfRule type="expression" dxfId="113" priority="122">
      <formula>ROW(AS23)=ligneSelec_MAIN</formula>
    </cfRule>
  </conditionalFormatting>
  <conditionalFormatting sqref="BB14:BB216 BB218:BB251">
    <cfRule type="expression" dxfId="112" priority="121">
      <formula>BB$1&lt;&gt;""</formula>
    </cfRule>
  </conditionalFormatting>
  <conditionalFormatting sqref="BB14:BB216">
    <cfRule type="expression" dxfId="111" priority="120">
      <formula>ROW(BB14)=ligneSelec_MAIN</formula>
    </cfRule>
  </conditionalFormatting>
  <conditionalFormatting sqref="BB2:BB8 BB10:BB11">
    <cfRule type="expression" dxfId="110" priority="118">
      <formula>BB$3="Sortie"</formula>
    </cfRule>
    <cfRule type="expression" dxfId="109" priority="119">
      <formula>BB$3="Entrée"</formula>
    </cfRule>
  </conditionalFormatting>
  <conditionalFormatting sqref="BB12">
    <cfRule type="expression" dxfId="108" priority="116">
      <formula>BB$3="Sortie"</formula>
    </cfRule>
    <cfRule type="expression" dxfId="107" priority="117">
      <formula>BB$3="Entrée"</formula>
    </cfRule>
  </conditionalFormatting>
  <conditionalFormatting sqref="BB12">
    <cfRule type="expression" dxfId="106" priority="114">
      <formula>BB$2="Sortie"</formula>
    </cfRule>
    <cfRule type="expression" dxfId="105" priority="115">
      <formula>BB$2="Entrée"</formula>
    </cfRule>
  </conditionalFormatting>
  <conditionalFormatting sqref="BB217">
    <cfRule type="expression" dxfId="104" priority="111">
      <formula>BB$1&lt;&gt;""</formula>
    </cfRule>
  </conditionalFormatting>
  <conditionalFormatting sqref="BB217">
    <cfRule type="expression" dxfId="103" priority="110">
      <formula>ROW(BB217)=ligneSelec_MAIN</formula>
    </cfRule>
  </conditionalFormatting>
  <conditionalFormatting sqref="BC14:BC216 BC218:BC251">
    <cfRule type="expression" dxfId="102" priority="109">
      <formula>BC$1&lt;&gt;""</formula>
    </cfRule>
  </conditionalFormatting>
  <conditionalFormatting sqref="BC14:BC216">
    <cfRule type="expression" dxfId="101" priority="108">
      <formula>ROW(BC14)=ligneSelec_MAIN</formula>
    </cfRule>
  </conditionalFormatting>
  <conditionalFormatting sqref="BC2:BC8 BC10:BC11">
    <cfRule type="expression" dxfId="100" priority="106">
      <formula>BC$3="Sortie"</formula>
    </cfRule>
    <cfRule type="expression" dxfId="99" priority="107">
      <formula>BC$3="Entrée"</formula>
    </cfRule>
  </conditionalFormatting>
  <conditionalFormatting sqref="BC12">
    <cfRule type="expression" dxfId="98" priority="104">
      <formula>BC$3="Sortie"</formula>
    </cfRule>
    <cfRule type="expression" dxfId="97" priority="105">
      <formula>BC$3="Entrée"</formula>
    </cfRule>
  </conditionalFormatting>
  <conditionalFormatting sqref="BC12">
    <cfRule type="expression" dxfId="96" priority="102">
      <formula>BC$2="Sortie"</formula>
    </cfRule>
    <cfRule type="expression" dxfId="95" priority="103">
      <formula>BC$2="Entrée"</formula>
    </cfRule>
  </conditionalFormatting>
  <conditionalFormatting sqref="BC217">
    <cfRule type="expression" dxfId="94" priority="99">
      <formula>BC$1&lt;&gt;""</formula>
    </cfRule>
  </conditionalFormatting>
  <conditionalFormatting sqref="BC217">
    <cfRule type="expression" dxfId="93" priority="98">
      <formula>ROW(BC217)=ligneSelec_MAIN</formula>
    </cfRule>
  </conditionalFormatting>
  <conditionalFormatting sqref="BF217:BG217">
    <cfRule type="expression" dxfId="92" priority="97">
      <formula>BF$1&lt;&gt;""</formula>
    </cfRule>
  </conditionalFormatting>
  <conditionalFormatting sqref="BF12:BG12">
    <cfRule type="expression" dxfId="91" priority="95">
      <formula>BF$2="Sortie"</formula>
    </cfRule>
    <cfRule type="expression" dxfId="90" priority="96">
      <formula>BF$2="Entrée"</formula>
    </cfRule>
  </conditionalFormatting>
  <conditionalFormatting sqref="BF217:BG217">
    <cfRule type="expression" dxfId="89" priority="94">
      <formula>ROW(BF217)=ligneSelec_MAIN</formula>
    </cfRule>
  </conditionalFormatting>
  <conditionalFormatting sqref="BF14:BG216 BF218:BG251">
    <cfRule type="expression" dxfId="88" priority="93">
      <formula>BF$1&lt;&gt;""</formula>
    </cfRule>
  </conditionalFormatting>
  <conditionalFormatting sqref="BF11:BG12 BF2:BG2 BF4:BG6 BF3 BF8:BG8 BF7">
    <cfRule type="expression" dxfId="87" priority="91">
      <formula>BF$3="Sortie"</formula>
    </cfRule>
    <cfRule type="expression" dxfId="86" priority="92">
      <formula>BF$3="Entrée"</formula>
    </cfRule>
  </conditionalFormatting>
  <conditionalFormatting sqref="BF14:BG216">
    <cfRule type="expression" dxfId="85" priority="90">
      <formula>ROW(BF14)=ligneSelec_MAIN</formula>
    </cfRule>
  </conditionalFormatting>
  <conditionalFormatting sqref="BF10:BG10">
    <cfRule type="expression" dxfId="84" priority="88">
      <formula>BF$3="Sortie"</formula>
    </cfRule>
    <cfRule type="expression" dxfId="83" priority="89">
      <formula>BF$3="Entrée"</formula>
    </cfRule>
  </conditionalFormatting>
  <conditionalFormatting sqref="BD216:BE251 BD14:BD28 BD32:BD215">
    <cfRule type="expression" dxfId="82" priority="87">
      <formula>BD$1&lt;&gt;""</formula>
    </cfRule>
  </conditionalFormatting>
  <conditionalFormatting sqref="BD216:BE217 BD14:BD28 BD32:BD215">
    <cfRule type="expression" dxfId="81" priority="82">
      <formula>ROW(BD14)=ligneSelec_MAIN</formula>
    </cfRule>
  </conditionalFormatting>
  <conditionalFormatting sqref="BD11 BD2:BD8">
    <cfRule type="expression" dxfId="80" priority="80">
      <formula>BD$3="Sortie"</formula>
    </cfRule>
    <cfRule type="expression" dxfId="79" priority="81">
      <formula>BD$3="Entrée"</formula>
    </cfRule>
  </conditionalFormatting>
  <conditionalFormatting sqref="BD10">
    <cfRule type="expression" dxfId="78" priority="78">
      <formula>BD$3="Sortie"</formula>
    </cfRule>
    <cfRule type="expression" dxfId="77" priority="79">
      <formula>BD$3="Entrée"</formula>
    </cfRule>
  </conditionalFormatting>
  <conditionalFormatting sqref="BE12">
    <cfRule type="expression" dxfId="76" priority="76">
      <formula>BE$2="Sortie"</formula>
    </cfRule>
    <cfRule type="expression" dxfId="75" priority="77">
      <formula>BE$2="Entrée"</formula>
    </cfRule>
  </conditionalFormatting>
  <conditionalFormatting sqref="BE11:BE12 BE2:BE8">
    <cfRule type="expression" dxfId="74" priority="74">
      <formula>BE$3="Sortie"</formula>
    </cfRule>
    <cfRule type="expression" dxfId="73" priority="75">
      <formula>BE$3="Entrée"</formula>
    </cfRule>
  </conditionalFormatting>
  <conditionalFormatting sqref="BE10">
    <cfRule type="expression" dxfId="72" priority="72">
      <formula>BE$3="Sortie"</formula>
    </cfRule>
    <cfRule type="expression" dxfId="71" priority="73">
      <formula>BE$3="Entrée"</formula>
    </cfRule>
  </conditionalFormatting>
  <conditionalFormatting sqref="BE14:BE215">
    <cfRule type="expression" dxfId="70" priority="71">
      <formula>BE$1&lt;&gt;""</formula>
    </cfRule>
  </conditionalFormatting>
  <conditionalFormatting sqref="BE14:BE215">
    <cfRule type="expression" dxfId="69" priority="70">
      <formula>ROW(BE14)=ligneSelec_MAIN</formula>
    </cfRule>
  </conditionalFormatting>
  <conditionalFormatting sqref="BL11 BL3:BL8 BK3">
    <cfRule type="expression" dxfId="68" priority="68">
      <formula>BK$3="Sortie"</formula>
    </cfRule>
    <cfRule type="expression" dxfId="67" priority="69">
      <formula>BK$3="Entrée"</formula>
    </cfRule>
  </conditionalFormatting>
  <conditionalFormatting sqref="BL10">
    <cfRule type="expression" dxfId="66" priority="66">
      <formula>BL$3="Sortie"</formula>
    </cfRule>
    <cfRule type="expression" dxfId="65" priority="67">
      <formula>BL$3="Entrée"</formula>
    </cfRule>
  </conditionalFormatting>
  <conditionalFormatting sqref="BL14:BL215">
    <cfRule type="expression" dxfId="64" priority="65">
      <formula>BL$1&lt;&gt;""</formula>
    </cfRule>
  </conditionalFormatting>
  <conditionalFormatting sqref="BL14:BL215">
    <cfRule type="expression" dxfId="63" priority="64">
      <formula>ROW(BL14)=ligneSelec_MAIN</formula>
    </cfRule>
  </conditionalFormatting>
  <conditionalFormatting sqref="BG7">
    <cfRule type="expression" dxfId="62" priority="62">
      <formula>BG$3="Sortie"</formula>
    </cfRule>
    <cfRule type="expression" dxfId="61" priority="63">
      <formula>BG$3="Entrée"</formula>
    </cfRule>
  </conditionalFormatting>
  <conditionalFormatting sqref="M3:M12">
    <cfRule type="expression" dxfId="60" priority="61">
      <formula>ROW(O3)=ligneSelec_MAIN</formula>
    </cfRule>
  </conditionalFormatting>
  <conditionalFormatting sqref="AX23:AY28">
    <cfRule type="expression" dxfId="59" priority="60">
      <formula>AX$1&lt;&gt;""</formula>
    </cfRule>
  </conditionalFormatting>
  <conditionalFormatting sqref="AX23:AY28">
    <cfRule type="expression" dxfId="58" priority="59">
      <formula>ROW(AX23)=ligneSelec_MAIN</formula>
    </cfRule>
  </conditionalFormatting>
  <conditionalFormatting sqref="AZ23:AZ28">
    <cfRule type="expression" dxfId="57" priority="58">
      <formula>AZ$1&lt;&gt;""</formula>
    </cfRule>
  </conditionalFormatting>
  <conditionalFormatting sqref="AZ23:AZ28">
    <cfRule type="expression" dxfId="56" priority="57">
      <formula>ROW(AZ23)=ligneSelec_MAIN</formula>
    </cfRule>
  </conditionalFormatting>
  <conditionalFormatting sqref="AQ3:AQ9">
    <cfRule type="expression" dxfId="55" priority="55">
      <formula>AQ$3="Sortie"</formula>
    </cfRule>
    <cfRule type="expression" dxfId="54" priority="56">
      <formula>AQ$3="Entrée"</formula>
    </cfRule>
  </conditionalFormatting>
  <conditionalFormatting sqref="AM2">
    <cfRule type="expression" dxfId="53" priority="53">
      <formula>AM$2="Sortie"</formula>
    </cfRule>
    <cfRule type="expression" dxfId="52" priority="54">
      <formula>AM$2="Entrée"</formula>
    </cfRule>
  </conditionalFormatting>
  <conditionalFormatting sqref="BJ217">
    <cfRule type="expression" dxfId="51" priority="52">
      <formula>BJ$1&lt;&gt;""</formula>
    </cfRule>
  </conditionalFormatting>
  <conditionalFormatting sqref="BJ12">
    <cfRule type="expression" dxfId="50" priority="50">
      <formula>BJ$2="Sortie"</formula>
    </cfRule>
    <cfRule type="expression" dxfId="49" priority="51">
      <formula>BJ$2="Entrée"</formula>
    </cfRule>
  </conditionalFormatting>
  <conditionalFormatting sqref="BJ217">
    <cfRule type="expression" dxfId="48" priority="49">
      <formula>ROW(BJ217)=ligneSelec_MAIN</formula>
    </cfRule>
  </conditionalFormatting>
  <conditionalFormatting sqref="BJ218:BJ251 BJ14:BJ22 BJ29:BJ216">
    <cfRule type="expression" dxfId="47" priority="48">
      <formula>BJ$1&lt;&gt;""</formula>
    </cfRule>
  </conditionalFormatting>
  <conditionalFormatting sqref="BJ11:BJ12 BJ2:BJ9">
    <cfRule type="expression" dxfId="46" priority="46">
      <formula>BJ$3="Sortie"</formula>
    </cfRule>
    <cfRule type="expression" dxfId="45" priority="47">
      <formula>BJ$3="Entrée"</formula>
    </cfRule>
  </conditionalFormatting>
  <conditionalFormatting sqref="BJ14:BJ22 BJ29:BJ216">
    <cfRule type="expression" dxfId="44" priority="45">
      <formula>ROW(BJ14)=ligneSelec_MAIN</formula>
    </cfRule>
  </conditionalFormatting>
  <conditionalFormatting sqref="BJ10">
    <cfRule type="expression" dxfId="43" priority="43">
      <formula>BJ$3="Sortie"</formula>
    </cfRule>
    <cfRule type="expression" dxfId="42" priority="44">
      <formula>BJ$3="Entrée"</formula>
    </cfRule>
  </conditionalFormatting>
  <conditionalFormatting sqref="BI217">
    <cfRule type="expression" dxfId="41" priority="42">
      <formula>BI$1&lt;&gt;""</formula>
    </cfRule>
  </conditionalFormatting>
  <conditionalFormatting sqref="BI12">
    <cfRule type="expression" dxfId="40" priority="40">
      <formula>BI$2="Sortie"</formula>
    </cfRule>
    <cfRule type="expression" dxfId="39" priority="41">
      <formula>BI$2="Entrée"</formula>
    </cfRule>
  </conditionalFormatting>
  <conditionalFormatting sqref="BI217">
    <cfRule type="expression" dxfId="38" priority="39">
      <formula>ROW(BI217)=ligneSelec_MAIN</formula>
    </cfRule>
  </conditionalFormatting>
  <conditionalFormatting sqref="BI218:BI251 BI14:BI22 BI29:BI216">
    <cfRule type="expression" dxfId="37" priority="38">
      <formula>BI$1&lt;&gt;""</formula>
    </cfRule>
  </conditionalFormatting>
  <conditionalFormatting sqref="BI11:BI12 BI2:BI9">
    <cfRule type="expression" dxfId="36" priority="36">
      <formula>BI$3="Sortie"</formula>
    </cfRule>
    <cfRule type="expression" dxfId="35" priority="37">
      <formula>BI$3="Entrée"</formula>
    </cfRule>
  </conditionalFormatting>
  <conditionalFormatting sqref="BI14:BI22 BI29:BI216">
    <cfRule type="expression" dxfId="34" priority="35">
      <formula>ROW(BI14)=ligneSelec_MAIN</formula>
    </cfRule>
  </conditionalFormatting>
  <conditionalFormatting sqref="BI10">
    <cfRule type="expression" dxfId="33" priority="33">
      <formula>BI$3="Sortie"</formula>
    </cfRule>
    <cfRule type="expression" dxfId="32" priority="34">
      <formula>BI$3="Entrée"</formula>
    </cfRule>
  </conditionalFormatting>
  <conditionalFormatting sqref="AW12">
    <cfRule type="expression" dxfId="31" priority="31">
      <formula>AW$2="Sortie"</formula>
    </cfRule>
    <cfRule type="expression" dxfId="30" priority="32">
      <formula>AW$2="Entrée"</formula>
    </cfRule>
  </conditionalFormatting>
  <conditionalFormatting sqref="AW11:AW12 AW2:AW9">
    <cfRule type="expression" dxfId="29" priority="29">
      <formula>AW$3="Sortie"</formula>
    </cfRule>
    <cfRule type="expression" dxfId="28" priority="30">
      <formula>AW$3="Entrée"</formula>
    </cfRule>
  </conditionalFormatting>
  <conditionalFormatting sqref="AW10">
    <cfRule type="expression" dxfId="27" priority="27">
      <formula>AW$3="Sortie"</formula>
    </cfRule>
    <cfRule type="expression" dxfId="26" priority="28">
      <formula>AW$3="Entrée"</formula>
    </cfRule>
  </conditionalFormatting>
  <conditionalFormatting sqref="BI23:BI28">
    <cfRule type="expression" dxfId="25" priority="26">
      <formula>BI$1&lt;&gt;""</formula>
    </cfRule>
  </conditionalFormatting>
  <conditionalFormatting sqref="BI23:BI28">
    <cfRule type="expression" dxfId="24" priority="25">
      <formula>ROW(BI23)=ligneSelec_MAIN</formula>
    </cfRule>
  </conditionalFormatting>
  <conditionalFormatting sqref="M1">
    <cfRule type="expression" dxfId="23" priority="24">
      <formula>ROW(O1)=ligneSelec_MAIN</formula>
    </cfRule>
  </conditionalFormatting>
  <conditionalFormatting sqref="AI217 AI14:AI215">
    <cfRule type="expression" dxfId="22" priority="23">
      <formula>AI$1&lt;&gt;""</formula>
    </cfRule>
  </conditionalFormatting>
  <conditionalFormatting sqref="AI12">
    <cfRule type="expression" dxfId="21" priority="21">
      <formula>AI$2="Sortie"</formula>
    </cfRule>
    <cfRule type="expression" dxfId="20" priority="22">
      <formula>AI$2="Entrée"</formula>
    </cfRule>
  </conditionalFormatting>
  <conditionalFormatting sqref="AI216 AI218:AI251">
    <cfRule type="expression" dxfId="19" priority="20">
      <formula>AI$1&lt;&gt;""</formula>
    </cfRule>
  </conditionalFormatting>
  <conditionalFormatting sqref="AI2">
    <cfRule type="expression" dxfId="18" priority="18">
      <formula>AI$2="Sortie"</formula>
    </cfRule>
    <cfRule type="expression" dxfId="17" priority="19">
      <formula>AI$2="Entrée"</formula>
    </cfRule>
  </conditionalFormatting>
  <conditionalFormatting sqref="AI14:AI217">
    <cfRule type="expression" dxfId="16" priority="17">
      <formula>ROW(AI14)=ligneSelec_MAIN</formula>
    </cfRule>
  </conditionalFormatting>
  <conditionalFormatting sqref="AI2:AI12">
    <cfRule type="expression" dxfId="15" priority="15">
      <formula>AI$3="Sortie"</formula>
    </cfRule>
    <cfRule type="expression" dxfId="14" priority="16">
      <formula>AI$3="Entrée"</formula>
    </cfRule>
  </conditionalFormatting>
  <conditionalFormatting sqref="BJ23:BJ28">
    <cfRule type="expression" dxfId="13" priority="14">
      <formula>BJ$1&lt;&gt;""</formula>
    </cfRule>
  </conditionalFormatting>
  <conditionalFormatting sqref="BJ23:BJ28">
    <cfRule type="expression" dxfId="12" priority="13">
      <formula>ROW(BJ23)=ligneSelec_MAIN</formula>
    </cfRule>
  </conditionalFormatting>
  <conditionalFormatting sqref="BM29:BM31">
    <cfRule type="expression" dxfId="11" priority="12">
      <formula>BM$1&lt;&gt;""</formula>
    </cfRule>
  </conditionalFormatting>
  <conditionalFormatting sqref="BM29:BM31">
    <cfRule type="expression" dxfId="10" priority="11">
      <formula>ROW(BM29)=ligneSelec_MAIN</formula>
    </cfRule>
  </conditionalFormatting>
  <conditionalFormatting sqref="BD29:BD31">
    <cfRule type="expression" dxfId="9" priority="10">
      <formula>BD$1&lt;&gt;""</formula>
    </cfRule>
  </conditionalFormatting>
  <conditionalFormatting sqref="BD29:BD31">
    <cfRule type="expression" dxfId="8" priority="9">
      <formula>ROW(BD29)=ligneSelec_MAIN</formula>
    </cfRule>
  </conditionalFormatting>
  <conditionalFormatting sqref="BD12">
    <cfRule type="expression" dxfId="7" priority="7">
      <formula>BD$2="Sortie"</formula>
    </cfRule>
    <cfRule type="expression" dxfId="6" priority="8">
      <formula>BD$2="Entrée"</formula>
    </cfRule>
  </conditionalFormatting>
  <conditionalFormatting sqref="BD12">
    <cfRule type="expression" dxfId="5" priority="5">
      <formula>BD$3="Sortie"</formula>
    </cfRule>
    <cfRule type="expression" dxfId="4" priority="6">
      <formula>BD$3="Entrée"</formula>
    </cfRule>
  </conditionalFormatting>
  <conditionalFormatting sqref="BM12">
    <cfRule type="expression" dxfId="3" priority="3">
      <formula>BM$2="Sortie"</formula>
    </cfRule>
    <cfRule type="expression" dxfId="2" priority="4">
      <formula>BM$2="Entrée"</formula>
    </cfRule>
  </conditionalFormatting>
  <conditionalFormatting sqref="BM12">
    <cfRule type="expression" dxfId="1" priority="1">
      <formula>BM$3="Sortie"</formula>
    </cfRule>
    <cfRule type="expression" dxfId="0" priority="2">
      <formula>BM$3="Entrée"</formula>
    </cfRule>
  </conditionalFormatting>
  <dataValidations count="3">
    <dataValidation type="list" allowBlank="1" showInputMessage="1" showErrorMessage="1" sqref="I14:I216">
      <formula1>type_prod</formula1>
    </dataValidation>
    <dataValidation type="list" allowBlank="1" showInputMessage="1" showErrorMessage="1" sqref="O11:BP11">
      <formula1>Enregistré</formula1>
    </dataValidation>
    <dataValidation type="list" allowBlank="1" showInputMessage="1" showErrorMessage="1" sqref="AS3 BB3:BC3">
      <formula1>"Entrée,Sortie"</formula1>
    </dataValidation>
  </dataValidations>
  <pageMargins left="0.7" right="0.7" top="0.75" bottom="0.75" header="0.3" footer="0.3"/>
  <pageSetup paperSize="9" scale="48" orientation="landscape" r:id="rId2"/>
  <drawing r:id="rId3"/>
  <legacyDrawing r:id="rId4"/>
  <controls>
    <mc:AlternateContent xmlns:mc="http://schemas.openxmlformats.org/markup-compatibility/2006">
      <mc:Choice Requires="x14">
        <control shapeId="4765" r:id="rId5" name="TextBox21">
          <controlPr defaultSize="0" print="0" autoLine="0" r:id="rId6">
            <anchor moveWithCells="1">
              <from>
                <xdr:col>9</xdr:col>
                <xdr:colOff>66675</xdr:colOff>
                <xdr:row>2</xdr:row>
                <xdr:rowOff>114300</xdr:rowOff>
              </from>
              <to>
                <xdr:col>10</xdr:col>
                <xdr:colOff>371475</xdr:colOff>
                <xdr:row>4</xdr:row>
                <xdr:rowOff>38100</xdr:rowOff>
              </to>
            </anchor>
          </controlPr>
        </control>
      </mc:Choice>
      <mc:Fallback>
        <control shapeId="4765" r:id="rId5" name="TextBox21"/>
      </mc:Fallback>
    </mc:AlternateContent>
    <mc:AlternateContent xmlns:mc="http://schemas.openxmlformats.org/markup-compatibility/2006">
      <mc:Choice Requires="x14">
        <control shapeId="4755" r:id="rId7" name="ListBox1">
          <controlPr defaultSize="0" autoLine="0" autoPict="0" listFillRange="filtre1" r:id="rId8">
            <anchor moveWithCells="1">
              <from>
                <xdr:col>6</xdr:col>
                <xdr:colOff>1057275</xdr:colOff>
                <xdr:row>1</xdr:row>
                <xdr:rowOff>171450</xdr:rowOff>
              </from>
              <to>
                <xdr:col>6</xdr:col>
                <xdr:colOff>2200275</xdr:colOff>
                <xdr:row>7</xdr:row>
                <xdr:rowOff>133350</xdr:rowOff>
              </to>
            </anchor>
          </controlPr>
        </control>
      </mc:Choice>
      <mc:Fallback>
        <control shapeId="4755" r:id="rId7" name="ListBox1"/>
      </mc:Fallback>
    </mc:AlternateContent>
    <mc:AlternateContent xmlns:mc="http://schemas.openxmlformats.org/markup-compatibility/2006">
      <mc:Choice Requires="x14">
        <control shapeId="4757" r:id="rId9" name="ListBox21">
          <controlPr defaultSize="0" disabled="1" autoLine="0" r:id="rId10">
            <anchor moveWithCells="1">
              <from>
                <xdr:col>6</xdr:col>
                <xdr:colOff>2962275</xdr:colOff>
                <xdr:row>1</xdr:row>
                <xdr:rowOff>171450</xdr:rowOff>
              </from>
              <to>
                <xdr:col>8</xdr:col>
                <xdr:colOff>381000</xdr:colOff>
                <xdr:row>10</xdr:row>
                <xdr:rowOff>19050</xdr:rowOff>
              </to>
            </anchor>
          </controlPr>
        </control>
      </mc:Choice>
      <mc:Fallback>
        <control shapeId="4757" r:id="rId9" name="ListBox21"/>
      </mc:Fallback>
    </mc:AlternateContent>
    <mc:AlternateContent xmlns:mc="http://schemas.openxmlformats.org/markup-compatibility/2006">
      <mc:Choice Requires="x14">
        <control shapeId="4725" r:id="rId11" name="Check Box 629">
          <controlPr defaultSize="0" autoFill="0" autoLine="0" autoPict="0">
            <anchor>
              <from>
                <xdr:col>10</xdr:col>
                <xdr:colOff>476250</xdr:colOff>
                <xdr:row>11</xdr:row>
                <xdr:rowOff>590550</xdr:rowOff>
              </from>
              <to>
                <xdr:col>11</xdr:col>
                <xdr:colOff>390525</xdr:colOff>
                <xdr:row>11</xdr:row>
                <xdr:rowOff>904875</xdr:rowOff>
              </to>
            </anchor>
          </controlPr>
        </control>
      </mc:Choice>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P3360"/>
  <sheetViews>
    <sheetView zoomScale="85" zoomScaleNormal="85" workbookViewId="0">
      <pane ySplit="1" topLeftCell="A2" activePane="bottomLeft" state="frozen"/>
      <selection pane="bottomLeft" activeCell="C15" sqref="C15"/>
    </sheetView>
  </sheetViews>
  <sheetFormatPr baseColWidth="10" defaultColWidth="11" defaultRowHeight="14.25" x14ac:dyDescent="0.2"/>
  <cols>
    <col min="1" max="1" width="17.375" style="5" customWidth="1"/>
    <col min="2" max="2" width="10.375" style="5" customWidth="1"/>
    <col min="3" max="3" width="36.125" style="5" customWidth="1"/>
    <col min="4" max="6" width="11" style="5"/>
    <col min="7" max="7" width="5.5" style="5" customWidth="1"/>
    <col min="8" max="8" width="13" style="499" customWidth="1"/>
    <col min="9" max="9" width="11" style="321"/>
    <col min="10" max="16384" width="11" style="5"/>
  </cols>
  <sheetData>
    <row r="1" spans="1:16" s="319" customFormat="1" ht="15" x14ac:dyDescent="0.25">
      <c r="A1" s="387"/>
      <c r="B1" s="387"/>
      <c r="C1" s="387"/>
      <c r="D1" s="387"/>
      <c r="E1" s="387"/>
      <c r="F1" s="387"/>
      <c r="G1" s="387"/>
      <c r="H1" s="498" t="s">
        <v>54</v>
      </c>
      <c r="I1" s="498" t="s">
        <v>55</v>
      </c>
      <c r="N1" s="319" t="s">
        <v>94</v>
      </c>
      <c r="O1" s="319" t="s">
        <v>95</v>
      </c>
      <c r="P1" s="319" t="s">
        <v>96</v>
      </c>
    </row>
    <row r="2" spans="1:16" ht="15" x14ac:dyDescent="0.25">
      <c r="A2" s="387"/>
      <c r="B2" s="387"/>
      <c r="C2" s="387"/>
      <c r="D2" s="387"/>
      <c r="E2" s="387"/>
      <c r="F2" s="387"/>
      <c r="G2" s="387"/>
      <c r="H2" s="320" t="e">
        <f>VALUE(RIGHT(E2,2)&amp;"/"&amp;RIGHT(LEFT(E2,6),2)&amp;"/"&amp;LEFT(E2,4))</f>
        <v>#VALUE!</v>
      </c>
      <c r="I2" s="321" t="str">
        <f>RIGHT(E2,2)</f>
        <v/>
      </c>
      <c r="N2" s="5" t="str">
        <f>LEFT(E2,4)</f>
        <v/>
      </c>
      <c r="O2" s="5" t="str">
        <f>RIGHT(LEFT(E2,6),2)</f>
        <v/>
      </c>
      <c r="P2" s="5" t="str">
        <f>RIGHT(E2,2)</f>
        <v/>
      </c>
    </row>
    <row r="3" spans="1:16" ht="15" x14ac:dyDescent="0.25">
      <c r="A3" s="387"/>
      <c r="B3" s="387"/>
      <c r="C3" s="387"/>
      <c r="D3" s="387"/>
      <c r="E3" s="387"/>
      <c r="F3" s="387"/>
      <c r="G3" s="387"/>
      <c r="H3" s="320" t="e">
        <f t="shared" ref="H3:H66" si="0">VALUE(RIGHT(E3,2)&amp;"/"&amp;RIGHT(LEFT(E3,6),2)&amp;"/"&amp;LEFT(E3,4))</f>
        <v>#VALUE!</v>
      </c>
      <c r="I3" s="321" t="str">
        <f t="shared" ref="I3:I66" si="1">RIGHT(E3,2)</f>
        <v/>
      </c>
    </row>
    <row r="4" spans="1:16" ht="15" x14ac:dyDescent="0.25">
      <c r="A4" s="387"/>
      <c r="B4" s="387"/>
      <c r="C4" s="387"/>
      <c r="D4" s="387"/>
      <c r="E4" s="387"/>
      <c r="F4" s="387"/>
      <c r="G4" s="387"/>
      <c r="H4" s="320" t="e">
        <f t="shared" si="0"/>
        <v>#VALUE!</v>
      </c>
      <c r="I4" s="321" t="str">
        <f t="shared" si="1"/>
        <v/>
      </c>
    </row>
    <row r="5" spans="1:16" ht="15" x14ac:dyDescent="0.25">
      <c r="A5" s="387"/>
      <c r="B5" s="387"/>
      <c r="C5" s="387"/>
      <c r="D5" s="387"/>
      <c r="E5" s="387"/>
      <c r="F5" s="387"/>
      <c r="G5" s="387"/>
      <c r="H5" s="320" t="e">
        <f t="shared" si="0"/>
        <v>#VALUE!</v>
      </c>
      <c r="I5" s="321" t="str">
        <f t="shared" si="1"/>
        <v/>
      </c>
    </row>
    <row r="6" spans="1:16" ht="15" x14ac:dyDescent="0.25">
      <c r="A6" s="387"/>
      <c r="B6" s="387"/>
      <c r="C6" s="387"/>
      <c r="D6" s="387"/>
      <c r="E6" s="387"/>
      <c r="F6" s="387"/>
      <c r="G6" s="387"/>
      <c r="H6" s="320" t="e">
        <f t="shared" si="0"/>
        <v>#VALUE!</v>
      </c>
      <c r="I6" s="321" t="str">
        <f t="shared" si="1"/>
        <v/>
      </c>
    </row>
    <row r="7" spans="1:16" ht="15" x14ac:dyDescent="0.25">
      <c r="A7" s="387"/>
      <c r="B7" s="387"/>
      <c r="C7" s="387"/>
      <c r="D7" s="387"/>
      <c r="E7" s="387"/>
      <c r="F7" s="387"/>
      <c r="G7" s="387"/>
      <c r="H7" s="320" t="e">
        <f t="shared" si="0"/>
        <v>#VALUE!</v>
      </c>
      <c r="I7" s="321" t="str">
        <f t="shared" si="1"/>
        <v/>
      </c>
    </row>
    <row r="8" spans="1:16" ht="15" x14ac:dyDescent="0.25">
      <c r="A8" s="387"/>
      <c r="B8" s="387"/>
      <c r="C8" s="387"/>
      <c r="D8" s="387"/>
      <c r="E8" s="387"/>
      <c r="F8" s="387"/>
      <c r="G8" s="387"/>
      <c r="H8" s="320" t="e">
        <f t="shared" si="0"/>
        <v>#VALUE!</v>
      </c>
      <c r="I8" s="321" t="str">
        <f t="shared" si="1"/>
        <v/>
      </c>
    </row>
    <row r="9" spans="1:16" ht="15" x14ac:dyDescent="0.25">
      <c r="A9" s="387"/>
      <c r="B9" s="387"/>
      <c r="C9" s="387"/>
      <c r="D9" s="387"/>
      <c r="E9" s="387"/>
      <c r="F9" s="387"/>
      <c r="G9" s="387"/>
      <c r="H9" s="320" t="e">
        <f t="shared" si="0"/>
        <v>#VALUE!</v>
      </c>
      <c r="I9" s="321" t="str">
        <f t="shared" si="1"/>
        <v/>
      </c>
    </row>
    <row r="10" spans="1:16" ht="15" x14ac:dyDescent="0.25">
      <c r="A10" s="387"/>
      <c r="B10" s="387"/>
      <c r="C10" s="387"/>
      <c r="D10" s="387"/>
      <c r="E10" s="387"/>
      <c r="F10" s="387"/>
      <c r="G10" s="387"/>
      <c r="H10" s="320" t="e">
        <f t="shared" si="0"/>
        <v>#VALUE!</v>
      </c>
      <c r="I10" s="321" t="str">
        <f t="shared" si="1"/>
        <v/>
      </c>
    </row>
    <row r="11" spans="1:16" ht="15" x14ac:dyDescent="0.25">
      <c r="A11" s="387"/>
      <c r="B11" s="387"/>
      <c r="C11" s="387"/>
      <c r="D11" s="387"/>
      <c r="E11" s="387"/>
      <c r="F11" s="387"/>
      <c r="G11" s="387"/>
      <c r="H11" s="320" t="e">
        <f t="shared" si="0"/>
        <v>#VALUE!</v>
      </c>
      <c r="I11" s="321" t="str">
        <f t="shared" si="1"/>
        <v/>
      </c>
    </row>
    <row r="12" spans="1:16" ht="15" x14ac:dyDescent="0.25">
      <c r="A12" s="387"/>
      <c r="B12" s="387"/>
      <c r="C12" s="387"/>
      <c r="D12" s="387"/>
      <c r="E12" s="387"/>
      <c r="F12" s="387"/>
      <c r="G12" s="387"/>
      <c r="H12" s="320" t="e">
        <f t="shared" si="0"/>
        <v>#VALUE!</v>
      </c>
      <c r="I12" s="321" t="str">
        <f t="shared" si="1"/>
        <v/>
      </c>
    </row>
    <row r="13" spans="1:16" ht="15" x14ac:dyDescent="0.25">
      <c r="A13" s="387"/>
      <c r="B13" s="387"/>
      <c r="C13" s="387"/>
      <c r="D13" s="387"/>
      <c r="E13" s="387"/>
      <c r="F13" s="387"/>
      <c r="G13" s="387"/>
      <c r="H13" s="320" t="e">
        <f t="shared" si="0"/>
        <v>#VALUE!</v>
      </c>
      <c r="I13" s="321" t="str">
        <f t="shared" si="1"/>
        <v/>
      </c>
    </row>
    <row r="14" spans="1:16" ht="15" x14ac:dyDescent="0.25">
      <c r="A14" s="387"/>
      <c r="B14" s="387"/>
      <c r="C14" s="387"/>
      <c r="D14" s="387"/>
      <c r="E14" s="387"/>
      <c r="F14" s="387"/>
      <c r="G14" s="387"/>
      <c r="H14" s="320" t="e">
        <f t="shared" si="0"/>
        <v>#VALUE!</v>
      </c>
      <c r="I14" s="321" t="str">
        <f t="shared" si="1"/>
        <v/>
      </c>
    </row>
    <row r="15" spans="1:16" ht="15" x14ac:dyDescent="0.25">
      <c r="A15" s="387"/>
      <c r="B15" s="387"/>
      <c r="C15" s="387"/>
      <c r="D15" s="387"/>
      <c r="E15" s="387"/>
      <c r="F15" s="387"/>
      <c r="G15" s="387"/>
      <c r="H15" s="320" t="e">
        <f t="shared" si="0"/>
        <v>#VALUE!</v>
      </c>
      <c r="I15" s="321" t="str">
        <f t="shared" si="1"/>
        <v/>
      </c>
    </row>
    <row r="16" spans="1:16" ht="15" x14ac:dyDescent="0.25">
      <c r="A16" s="387"/>
      <c r="B16" s="387"/>
      <c r="C16" s="387"/>
      <c r="D16" s="387"/>
      <c r="E16" s="387"/>
      <c r="F16" s="387"/>
      <c r="G16" s="387"/>
      <c r="H16" s="320" t="e">
        <f t="shared" si="0"/>
        <v>#VALUE!</v>
      </c>
      <c r="I16" s="321" t="str">
        <f t="shared" si="1"/>
        <v/>
      </c>
    </row>
    <row r="17" spans="1:9" ht="15" x14ac:dyDescent="0.25">
      <c r="A17" s="387"/>
      <c r="B17" s="387"/>
      <c r="C17" s="387"/>
      <c r="D17" s="387"/>
      <c r="E17" s="387"/>
      <c r="F17" s="387"/>
      <c r="G17" s="387"/>
      <c r="H17" s="320" t="e">
        <f t="shared" si="0"/>
        <v>#VALUE!</v>
      </c>
      <c r="I17" s="321" t="str">
        <f t="shared" si="1"/>
        <v/>
      </c>
    </row>
    <row r="18" spans="1:9" ht="15" x14ac:dyDescent="0.25">
      <c r="A18" s="387"/>
      <c r="B18" s="387"/>
      <c r="C18" s="387"/>
      <c r="D18" s="387"/>
      <c r="E18" s="387"/>
      <c r="F18" s="387"/>
      <c r="G18" s="387"/>
      <c r="H18" s="320" t="e">
        <f t="shared" si="0"/>
        <v>#VALUE!</v>
      </c>
      <c r="I18" s="321" t="str">
        <f t="shared" si="1"/>
        <v/>
      </c>
    </row>
    <row r="19" spans="1:9" ht="15" x14ac:dyDescent="0.25">
      <c r="A19" s="387"/>
      <c r="B19" s="387"/>
      <c r="C19" s="387"/>
      <c r="D19" s="387"/>
      <c r="E19" s="387"/>
      <c r="F19" s="387"/>
      <c r="G19" s="387"/>
      <c r="H19" s="320" t="e">
        <f t="shared" si="0"/>
        <v>#VALUE!</v>
      </c>
      <c r="I19" s="321" t="str">
        <f t="shared" si="1"/>
        <v/>
      </c>
    </row>
    <row r="20" spans="1:9" ht="15" x14ac:dyDescent="0.25">
      <c r="A20" s="387"/>
      <c r="B20" s="387"/>
      <c r="C20" s="387"/>
      <c r="D20" s="387"/>
      <c r="E20" s="387"/>
      <c r="F20" s="387"/>
      <c r="G20" s="387"/>
      <c r="H20" s="320" t="e">
        <f t="shared" si="0"/>
        <v>#VALUE!</v>
      </c>
      <c r="I20" s="321" t="str">
        <f t="shared" si="1"/>
        <v/>
      </c>
    </row>
    <row r="21" spans="1:9" ht="15" x14ac:dyDescent="0.25">
      <c r="A21" s="387"/>
      <c r="B21" s="387"/>
      <c r="C21" s="387"/>
      <c r="D21" s="387"/>
      <c r="E21" s="387"/>
      <c r="F21" s="387"/>
      <c r="G21" s="387"/>
      <c r="H21" s="320" t="e">
        <f t="shared" si="0"/>
        <v>#VALUE!</v>
      </c>
      <c r="I21" s="321" t="str">
        <f t="shared" si="1"/>
        <v/>
      </c>
    </row>
    <row r="22" spans="1:9" ht="15" x14ac:dyDescent="0.25">
      <c r="A22" s="387"/>
      <c r="B22" s="387"/>
      <c r="C22" s="387"/>
      <c r="D22" s="387"/>
      <c r="E22" s="387"/>
      <c r="F22" s="387"/>
      <c r="G22" s="387"/>
      <c r="H22" s="320" t="e">
        <f t="shared" si="0"/>
        <v>#VALUE!</v>
      </c>
      <c r="I22" s="321" t="str">
        <f t="shared" si="1"/>
        <v/>
      </c>
    </row>
    <row r="23" spans="1:9" ht="15" x14ac:dyDescent="0.25">
      <c r="A23" s="387"/>
      <c r="B23" s="387"/>
      <c r="C23" s="387"/>
      <c r="D23" s="387"/>
      <c r="E23" s="387"/>
      <c r="F23" s="387"/>
      <c r="G23" s="387"/>
      <c r="H23" s="320" t="e">
        <f t="shared" si="0"/>
        <v>#VALUE!</v>
      </c>
      <c r="I23" s="321" t="str">
        <f t="shared" si="1"/>
        <v/>
      </c>
    </row>
    <row r="24" spans="1:9" ht="15" x14ac:dyDescent="0.25">
      <c r="A24" s="387"/>
      <c r="B24" s="387"/>
      <c r="C24" s="387"/>
      <c r="D24" s="387"/>
      <c r="E24" s="387"/>
      <c r="F24" s="387"/>
      <c r="G24" s="387"/>
      <c r="H24" s="320" t="e">
        <f t="shared" si="0"/>
        <v>#VALUE!</v>
      </c>
      <c r="I24" s="321" t="str">
        <f t="shared" si="1"/>
        <v/>
      </c>
    </row>
    <row r="25" spans="1:9" ht="15" x14ac:dyDescent="0.25">
      <c r="A25" s="387"/>
      <c r="B25" s="387"/>
      <c r="C25" s="387"/>
      <c r="D25" s="387"/>
      <c r="E25" s="387"/>
      <c r="F25" s="387"/>
      <c r="G25" s="387"/>
      <c r="H25" s="320" t="e">
        <f t="shared" si="0"/>
        <v>#VALUE!</v>
      </c>
      <c r="I25" s="321" t="str">
        <f t="shared" si="1"/>
        <v/>
      </c>
    </row>
    <row r="26" spans="1:9" ht="15" x14ac:dyDescent="0.25">
      <c r="A26" s="387"/>
      <c r="B26" s="387"/>
      <c r="C26" s="387"/>
      <c r="D26" s="387"/>
      <c r="E26" s="387"/>
      <c r="F26" s="387"/>
      <c r="G26" s="387"/>
      <c r="H26" s="320" t="e">
        <f t="shared" si="0"/>
        <v>#VALUE!</v>
      </c>
      <c r="I26" s="321" t="str">
        <f t="shared" si="1"/>
        <v/>
      </c>
    </row>
    <row r="27" spans="1:9" ht="15" x14ac:dyDescent="0.25">
      <c r="A27" s="387"/>
      <c r="B27" s="387"/>
      <c r="C27" s="387"/>
      <c r="D27" s="387"/>
      <c r="E27" s="387"/>
      <c r="F27" s="387"/>
      <c r="G27" s="387"/>
      <c r="H27" s="320" t="e">
        <f t="shared" si="0"/>
        <v>#VALUE!</v>
      </c>
      <c r="I27" s="321" t="str">
        <f t="shared" si="1"/>
        <v/>
      </c>
    </row>
    <row r="28" spans="1:9" ht="15" x14ac:dyDescent="0.25">
      <c r="A28" s="387"/>
      <c r="B28" s="387"/>
      <c r="C28" s="387"/>
      <c r="D28" s="387"/>
      <c r="E28" s="387"/>
      <c r="F28" s="387"/>
      <c r="G28" s="387"/>
      <c r="H28" s="320" t="e">
        <f t="shared" si="0"/>
        <v>#VALUE!</v>
      </c>
      <c r="I28" s="321" t="str">
        <f t="shared" si="1"/>
        <v/>
      </c>
    </row>
    <row r="29" spans="1:9" ht="15" x14ac:dyDescent="0.25">
      <c r="A29" s="387"/>
      <c r="B29" s="387"/>
      <c r="C29" s="387"/>
      <c r="D29" s="387"/>
      <c r="E29" s="387"/>
      <c r="F29" s="387"/>
      <c r="G29" s="387"/>
      <c r="H29" s="320" t="e">
        <f t="shared" si="0"/>
        <v>#VALUE!</v>
      </c>
      <c r="I29" s="321" t="str">
        <f t="shared" si="1"/>
        <v/>
      </c>
    </row>
    <row r="30" spans="1:9" ht="15" x14ac:dyDescent="0.25">
      <c r="A30" s="387"/>
      <c r="B30" s="387"/>
      <c r="C30" s="387"/>
      <c r="D30" s="387"/>
      <c r="E30" s="387"/>
      <c r="F30" s="387"/>
      <c r="G30" s="387"/>
      <c r="H30" s="320" t="e">
        <f t="shared" si="0"/>
        <v>#VALUE!</v>
      </c>
      <c r="I30" s="321" t="str">
        <f t="shared" si="1"/>
        <v/>
      </c>
    </row>
    <row r="31" spans="1:9" ht="15" x14ac:dyDescent="0.25">
      <c r="A31" s="387"/>
      <c r="B31" s="387"/>
      <c r="C31" s="387"/>
      <c r="D31" s="387"/>
      <c r="E31" s="387"/>
      <c r="F31" s="387"/>
      <c r="G31" s="387"/>
      <c r="H31" s="320" t="e">
        <f t="shared" si="0"/>
        <v>#VALUE!</v>
      </c>
      <c r="I31" s="321" t="str">
        <f t="shared" si="1"/>
        <v/>
      </c>
    </row>
    <row r="32" spans="1:9" ht="15" x14ac:dyDescent="0.25">
      <c r="A32" s="387"/>
      <c r="B32" s="387"/>
      <c r="C32" s="387"/>
      <c r="D32" s="387"/>
      <c r="E32" s="387"/>
      <c r="F32" s="387"/>
      <c r="G32" s="387"/>
      <c r="H32" s="320" t="e">
        <f t="shared" si="0"/>
        <v>#VALUE!</v>
      </c>
      <c r="I32" s="321" t="str">
        <f t="shared" si="1"/>
        <v/>
      </c>
    </row>
    <row r="33" spans="1:9" ht="15" x14ac:dyDescent="0.25">
      <c r="A33" s="387"/>
      <c r="B33" s="387"/>
      <c r="C33" s="387"/>
      <c r="D33" s="387"/>
      <c r="E33" s="387"/>
      <c r="F33" s="387"/>
      <c r="G33" s="387"/>
      <c r="H33" s="320" t="e">
        <f t="shared" si="0"/>
        <v>#VALUE!</v>
      </c>
      <c r="I33" s="321" t="str">
        <f t="shared" si="1"/>
        <v/>
      </c>
    </row>
    <row r="34" spans="1:9" ht="15" x14ac:dyDescent="0.25">
      <c r="A34" s="387"/>
      <c r="B34" s="387"/>
      <c r="C34" s="387"/>
      <c r="D34" s="387"/>
      <c r="E34" s="387"/>
      <c r="F34" s="387"/>
      <c r="G34" s="387"/>
      <c r="H34" s="320" t="e">
        <f t="shared" si="0"/>
        <v>#VALUE!</v>
      </c>
      <c r="I34" s="321" t="str">
        <f t="shared" si="1"/>
        <v/>
      </c>
    </row>
    <row r="35" spans="1:9" ht="15" x14ac:dyDescent="0.25">
      <c r="A35" s="387"/>
      <c r="B35" s="387"/>
      <c r="C35" s="387"/>
      <c r="D35" s="387"/>
      <c r="E35" s="387"/>
      <c r="F35" s="387"/>
      <c r="G35" s="387"/>
      <c r="H35" s="320" t="e">
        <f t="shared" si="0"/>
        <v>#VALUE!</v>
      </c>
      <c r="I35" s="321" t="str">
        <f t="shared" si="1"/>
        <v/>
      </c>
    </row>
    <row r="36" spans="1:9" ht="15" x14ac:dyDescent="0.25">
      <c r="A36" s="387"/>
      <c r="B36" s="387"/>
      <c r="C36" s="387"/>
      <c r="D36" s="387"/>
      <c r="E36" s="387"/>
      <c r="F36" s="387"/>
      <c r="G36" s="387"/>
      <c r="H36" s="320" t="e">
        <f t="shared" si="0"/>
        <v>#VALUE!</v>
      </c>
      <c r="I36" s="321" t="str">
        <f t="shared" si="1"/>
        <v/>
      </c>
    </row>
    <row r="37" spans="1:9" ht="15" x14ac:dyDescent="0.25">
      <c r="A37" s="387"/>
      <c r="B37" s="387"/>
      <c r="C37" s="387"/>
      <c r="D37" s="387"/>
      <c r="E37" s="387"/>
      <c r="F37" s="387"/>
      <c r="G37" s="387"/>
      <c r="H37" s="320" t="e">
        <f t="shared" si="0"/>
        <v>#VALUE!</v>
      </c>
      <c r="I37" s="321" t="str">
        <f t="shared" si="1"/>
        <v/>
      </c>
    </row>
    <row r="38" spans="1:9" ht="15" x14ac:dyDescent="0.25">
      <c r="A38" s="387"/>
      <c r="B38" s="387"/>
      <c r="C38" s="387"/>
      <c r="D38" s="387"/>
      <c r="E38" s="387"/>
      <c r="F38" s="387"/>
      <c r="G38" s="387"/>
      <c r="H38" s="320" t="e">
        <f t="shared" si="0"/>
        <v>#VALUE!</v>
      </c>
      <c r="I38" s="321" t="str">
        <f t="shared" si="1"/>
        <v/>
      </c>
    </row>
    <row r="39" spans="1:9" ht="15" x14ac:dyDescent="0.25">
      <c r="A39" s="387"/>
      <c r="B39" s="387"/>
      <c r="C39" s="387"/>
      <c r="D39" s="387"/>
      <c r="E39" s="387"/>
      <c r="F39" s="387"/>
      <c r="G39" s="387"/>
      <c r="H39" s="320" t="e">
        <f t="shared" si="0"/>
        <v>#VALUE!</v>
      </c>
      <c r="I39" s="321" t="str">
        <f t="shared" si="1"/>
        <v/>
      </c>
    </row>
    <row r="40" spans="1:9" ht="15" x14ac:dyDescent="0.25">
      <c r="A40" s="387"/>
      <c r="B40" s="387"/>
      <c r="C40" s="387"/>
      <c r="D40" s="387"/>
      <c r="E40" s="387"/>
      <c r="F40" s="387"/>
      <c r="G40" s="387"/>
      <c r="H40" s="320" t="e">
        <f t="shared" si="0"/>
        <v>#VALUE!</v>
      </c>
      <c r="I40" s="321" t="str">
        <f t="shared" si="1"/>
        <v/>
      </c>
    </row>
    <row r="41" spans="1:9" ht="15" x14ac:dyDescent="0.25">
      <c r="A41" s="387"/>
      <c r="B41" s="387"/>
      <c r="C41" s="387"/>
      <c r="D41" s="387"/>
      <c r="E41" s="387"/>
      <c r="F41" s="387"/>
      <c r="G41" s="387"/>
      <c r="H41" s="320" t="e">
        <f t="shared" si="0"/>
        <v>#VALUE!</v>
      </c>
      <c r="I41" s="321" t="str">
        <f t="shared" si="1"/>
        <v/>
      </c>
    </row>
    <row r="42" spans="1:9" ht="15" x14ac:dyDescent="0.25">
      <c r="A42" s="387"/>
      <c r="B42" s="387"/>
      <c r="C42" s="387"/>
      <c r="D42" s="387"/>
      <c r="E42" s="387"/>
      <c r="F42" s="387"/>
      <c r="G42" s="387"/>
      <c r="H42" s="320" t="e">
        <f t="shared" si="0"/>
        <v>#VALUE!</v>
      </c>
      <c r="I42" s="321" t="str">
        <f t="shared" si="1"/>
        <v/>
      </c>
    </row>
    <row r="43" spans="1:9" ht="15" x14ac:dyDescent="0.25">
      <c r="A43" s="387"/>
      <c r="B43" s="387"/>
      <c r="C43" s="387"/>
      <c r="D43" s="387"/>
      <c r="E43" s="387"/>
      <c r="F43" s="387"/>
      <c r="G43" s="387"/>
      <c r="H43" s="320" t="e">
        <f t="shared" si="0"/>
        <v>#VALUE!</v>
      </c>
      <c r="I43" s="321" t="str">
        <f t="shared" si="1"/>
        <v/>
      </c>
    </row>
    <row r="44" spans="1:9" ht="15" x14ac:dyDescent="0.25">
      <c r="A44" s="387"/>
      <c r="B44" s="387"/>
      <c r="C44" s="387"/>
      <c r="D44" s="387"/>
      <c r="E44" s="387"/>
      <c r="F44" s="387"/>
      <c r="G44" s="387"/>
      <c r="H44" s="320" t="e">
        <f t="shared" si="0"/>
        <v>#VALUE!</v>
      </c>
      <c r="I44" s="321" t="str">
        <f t="shared" si="1"/>
        <v/>
      </c>
    </row>
    <row r="45" spans="1:9" ht="15" x14ac:dyDescent="0.25">
      <c r="A45" s="387"/>
      <c r="B45" s="387"/>
      <c r="C45" s="387"/>
      <c r="D45" s="387"/>
      <c r="E45" s="387"/>
      <c r="F45" s="387"/>
      <c r="G45" s="387"/>
      <c r="H45" s="320" t="e">
        <f t="shared" si="0"/>
        <v>#VALUE!</v>
      </c>
      <c r="I45" s="321" t="str">
        <f t="shared" si="1"/>
        <v/>
      </c>
    </row>
    <row r="46" spans="1:9" ht="15" x14ac:dyDescent="0.25">
      <c r="A46" s="387"/>
      <c r="B46" s="387"/>
      <c r="C46" s="387"/>
      <c r="D46" s="387"/>
      <c r="E46" s="387"/>
      <c r="F46" s="387"/>
      <c r="G46" s="387"/>
      <c r="H46" s="320" t="e">
        <f t="shared" si="0"/>
        <v>#VALUE!</v>
      </c>
      <c r="I46" s="321" t="str">
        <f t="shared" si="1"/>
        <v/>
      </c>
    </row>
    <row r="47" spans="1:9" ht="15" x14ac:dyDescent="0.25">
      <c r="A47" s="387"/>
      <c r="B47" s="387"/>
      <c r="C47" s="387"/>
      <c r="D47" s="387"/>
      <c r="E47" s="387"/>
      <c r="F47" s="387"/>
      <c r="G47" s="387"/>
      <c r="H47" s="320" t="e">
        <f t="shared" si="0"/>
        <v>#VALUE!</v>
      </c>
      <c r="I47" s="321" t="str">
        <f t="shared" si="1"/>
        <v/>
      </c>
    </row>
    <row r="48" spans="1:9" ht="15" x14ac:dyDescent="0.25">
      <c r="A48" s="387"/>
      <c r="B48" s="387"/>
      <c r="C48" s="387"/>
      <c r="D48" s="387"/>
      <c r="E48" s="387"/>
      <c r="F48" s="387"/>
      <c r="G48" s="387"/>
      <c r="H48" s="320" t="e">
        <f t="shared" si="0"/>
        <v>#VALUE!</v>
      </c>
      <c r="I48" s="321" t="str">
        <f t="shared" si="1"/>
        <v/>
      </c>
    </row>
    <row r="49" spans="1:9" ht="15" x14ac:dyDescent="0.25">
      <c r="A49" s="387"/>
      <c r="B49" s="387"/>
      <c r="C49" s="387"/>
      <c r="D49" s="387"/>
      <c r="E49" s="387"/>
      <c r="F49" s="387"/>
      <c r="G49" s="387"/>
      <c r="H49" s="320" t="e">
        <f t="shared" si="0"/>
        <v>#VALUE!</v>
      </c>
      <c r="I49" s="321" t="str">
        <f t="shared" si="1"/>
        <v/>
      </c>
    </row>
    <row r="50" spans="1:9" ht="15" x14ac:dyDescent="0.25">
      <c r="A50" s="387"/>
      <c r="B50" s="387"/>
      <c r="C50" s="387"/>
      <c r="D50" s="387"/>
      <c r="E50" s="387"/>
      <c r="F50" s="387"/>
      <c r="G50" s="387"/>
      <c r="H50" s="320" t="e">
        <f t="shared" si="0"/>
        <v>#VALUE!</v>
      </c>
      <c r="I50" s="321" t="str">
        <f t="shared" si="1"/>
        <v/>
      </c>
    </row>
    <row r="51" spans="1:9" ht="15" x14ac:dyDescent="0.25">
      <c r="A51" s="387"/>
      <c r="B51" s="387"/>
      <c r="C51" s="387"/>
      <c r="D51" s="387"/>
      <c r="E51" s="387"/>
      <c r="F51" s="387"/>
      <c r="G51" s="387"/>
      <c r="H51" s="320" t="e">
        <f t="shared" si="0"/>
        <v>#VALUE!</v>
      </c>
      <c r="I51" s="321" t="str">
        <f t="shared" si="1"/>
        <v/>
      </c>
    </row>
    <row r="52" spans="1:9" ht="15" x14ac:dyDescent="0.25">
      <c r="A52" s="387"/>
      <c r="B52" s="387"/>
      <c r="C52" s="387"/>
      <c r="D52" s="387"/>
      <c r="E52" s="387"/>
      <c r="F52" s="387"/>
      <c r="G52" s="387"/>
      <c r="H52" s="320" t="e">
        <f t="shared" si="0"/>
        <v>#VALUE!</v>
      </c>
      <c r="I52" s="321" t="str">
        <f t="shared" si="1"/>
        <v/>
      </c>
    </row>
    <row r="53" spans="1:9" ht="15" x14ac:dyDescent="0.25">
      <c r="A53" s="387"/>
      <c r="B53" s="387"/>
      <c r="C53" s="387"/>
      <c r="D53" s="387"/>
      <c r="E53" s="387"/>
      <c r="F53" s="387"/>
      <c r="G53" s="387"/>
      <c r="H53" s="320" t="e">
        <f t="shared" si="0"/>
        <v>#VALUE!</v>
      </c>
      <c r="I53" s="321" t="str">
        <f t="shared" si="1"/>
        <v/>
      </c>
    </row>
    <row r="54" spans="1:9" ht="15" x14ac:dyDescent="0.25">
      <c r="A54" s="387"/>
      <c r="B54" s="387"/>
      <c r="C54" s="387"/>
      <c r="D54" s="387"/>
      <c r="E54" s="387"/>
      <c r="F54" s="387"/>
      <c r="G54" s="387"/>
      <c r="H54" s="320" t="e">
        <f t="shared" si="0"/>
        <v>#VALUE!</v>
      </c>
      <c r="I54" s="321" t="str">
        <f t="shared" si="1"/>
        <v/>
      </c>
    </row>
    <row r="55" spans="1:9" ht="15" x14ac:dyDescent="0.25">
      <c r="A55" s="387"/>
      <c r="B55" s="387"/>
      <c r="C55" s="387"/>
      <c r="D55" s="387"/>
      <c r="E55" s="387"/>
      <c r="F55" s="387"/>
      <c r="G55" s="387"/>
      <c r="H55" s="320" t="e">
        <f t="shared" si="0"/>
        <v>#VALUE!</v>
      </c>
      <c r="I55" s="321" t="str">
        <f t="shared" si="1"/>
        <v/>
      </c>
    </row>
    <row r="56" spans="1:9" ht="15" x14ac:dyDescent="0.25">
      <c r="A56" s="387"/>
      <c r="B56" s="387"/>
      <c r="C56" s="387"/>
      <c r="D56" s="387"/>
      <c r="E56" s="387"/>
      <c r="F56" s="387"/>
      <c r="G56" s="387"/>
      <c r="H56" s="320" t="e">
        <f t="shared" si="0"/>
        <v>#VALUE!</v>
      </c>
      <c r="I56" s="321" t="str">
        <f t="shared" si="1"/>
        <v/>
      </c>
    </row>
    <row r="57" spans="1:9" ht="15" x14ac:dyDescent="0.25">
      <c r="A57" s="387"/>
      <c r="B57" s="387"/>
      <c r="C57" s="387"/>
      <c r="D57" s="387"/>
      <c r="E57" s="387"/>
      <c r="F57" s="387"/>
      <c r="G57" s="387"/>
      <c r="H57" s="320" t="e">
        <f t="shared" si="0"/>
        <v>#VALUE!</v>
      </c>
      <c r="I57" s="321" t="str">
        <f t="shared" si="1"/>
        <v/>
      </c>
    </row>
    <row r="58" spans="1:9" ht="15" x14ac:dyDescent="0.25">
      <c r="A58" s="387"/>
      <c r="B58" s="387"/>
      <c r="C58" s="387"/>
      <c r="D58" s="387"/>
      <c r="E58" s="387"/>
      <c r="F58" s="387"/>
      <c r="G58" s="387"/>
      <c r="H58" s="320" t="e">
        <f t="shared" si="0"/>
        <v>#VALUE!</v>
      </c>
      <c r="I58" s="321" t="str">
        <f t="shared" si="1"/>
        <v/>
      </c>
    </row>
    <row r="59" spans="1:9" ht="15" x14ac:dyDescent="0.25">
      <c r="A59" s="387"/>
      <c r="B59" s="387"/>
      <c r="C59" s="387"/>
      <c r="D59" s="387"/>
      <c r="E59" s="387"/>
      <c r="F59" s="387"/>
      <c r="G59" s="387"/>
      <c r="H59" s="320" t="e">
        <f t="shared" si="0"/>
        <v>#VALUE!</v>
      </c>
      <c r="I59" s="321" t="str">
        <f t="shared" si="1"/>
        <v/>
      </c>
    </row>
    <row r="60" spans="1:9" ht="15" x14ac:dyDescent="0.25">
      <c r="A60" s="387"/>
      <c r="B60" s="387"/>
      <c r="C60" s="387"/>
      <c r="D60" s="387"/>
      <c r="E60" s="387"/>
      <c r="F60" s="387"/>
      <c r="G60" s="387"/>
      <c r="H60" s="320" t="e">
        <f t="shared" si="0"/>
        <v>#VALUE!</v>
      </c>
      <c r="I60" s="321" t="str">
        <f t="shared" si="1"/>
        <v/>
      </c>
    </row>
    <row r="61" spans="1:9" ht="15" x14ac:dyDescent="0.25">
      <c r="A61" s="387"/>
      <c r="B61" s="387"/>
      <c r="C61" s="387"/>
      <c r="D61" s="387"/>
      <c r="E61" s="387"/>
      <c r="F61" s="387"/>
      <c r="G61" s="387"/>
      <c r="H61" s="320" t="e">
        <f t="shared" si="0"/>
        <v>#VALUE!</v>
      </c>
      <c r="I61" s="321" t="str">
        <f t="shared" si="1"/>
        <v/>
      </c>
    </row>
    <row r="62" spans="1:9" ht="15" x14ac:dyDescent="0.25">
      <c r="A62" s="387"/>
      <c r="B62" s="387"/>
      <c r="C62" s="387"/>
      <c r="D62" s="387"/>
      <c r="E62" s="387"/>
      <c r="F62" s="387"/>
      <c r="G62" s="387"/>
      <c r="H62" s="320" t="e">
        <f t="shared" si="0"/>
        <v>#VALUE!</v>
      </c>
      <c r="I62" s="321" t="str">
        <f t="shared" si="1"/>
        <v/>
      </c>
    </row>
    <row r="63" spans="1:9" ht="15" x14ac:dyDescent="0.25">
      <c r="A63" s="387"/>
      <c r="B63" s="387"/>
      <c r="C63" s="387"/>
      <c r="D63" s="387"/>
      <c r="E63" s="387"/>
      <c r="F63" s="387"/>
      <c r="G63" s="387"/>
      <c r="H63" s="320" t="e">
        <f t="shared" si="0"/>
        <v>#VALUE!</v>
      </c>
      <c r="I63" s="321" t="str">
        <f t="shared" si="1"/>
        <v/>
      </c>
    </row>
    <row r="64" spans="1:9" ht="15" x14ac:dyDescent="0.25">
      <c r="A64" s="387"/>
      <c r="B64" s="387"/>
      <c r="C64" s="387"/>
      <c r="D64" s="387"/>
      <c r="E64" s="387"/>
      <c r="F64" s="387"/>
      <c r="G64" s="387"/>
      <c r="H64" s="320" t="e">
        <f t="shared" si="0"/>
        <v>#VALUE!</v>
      </c>
      <c r="I64" s="321" t="str">
        <f t="shared" si="1"/>
        <v/>
      </c>
    </row>
    <row r="65" spans="1:9" ht="15" x14ac:dyDescent="0.25">
      <c r="A65" s="387"/>
      <c r="B65" s="387"/>
      <c r="C65" s="387"/>
      <c r="D65" s="387"/>
      <c r="E65" s="387"/>
      <c r="F65" s="387"/>
      <c r="G65" s="387"/>
      <c r="H65" s="320" t="e">
        <f t="shared" si="0"/>
        <v>#VALUE!</v>
      </c>
      <c r="I65" s="321" t="str">
        <f t="shared" si="1"/>
        <v/>
      </c>
    </row>
    <row r="66" spans="1:9" ht="15" x14ac:dyDescent="0.25">
      <c r="A66" s="387"/>
      <c r="B66" s="387"/>
      <c r="C66" s="387"/>
      <c r="D66" s="387"/>
      <c r="E66" s="387"/>
      <c r="F66" s="387"/>
      <c r="G66" s="387"/>
      <c r="H66" s="320" t="e">
        <f t="shared" si="0"/>
        <v>#VALUE!</v>
      </c>
      <c r="I66" s="321" t="str">
        <f t="shared" si="1"/>
        <v/>
      </c>
    </row>
    <row r="67" spans="1:9" ht="15" x14ac:dyDescent="0.25">
      <c r="A67" s="387"/>
      <c r="B67" s="387"/>
      <c r="C67" s="387"/>
      <c r="D67" s="387"/>
      <c r="E67" s="387"/>
      <c r="F67" s="387"/>
      <c r="G67" s="387"/>
      <c r="H67" s="320" t="e">
        <f t="shared" ref="H67:H130" si="2">VALUE(RIGHT(E67,2)&amp;"/"&amp;RIGHT(LEFT(E67,6),2)&amp;"/"&amp;LEFT(E67,4))</f>
        <v>#VALUE!</v>
      </c>
      <c r="I67" s="321" t="str">
        <f t="shared" ref="I67:I130" si="3">RIGHT(E67,2)</f>
        <v/>
      </c>
    </row>
    <row r="68" spans="1:9" ht="15" x14ac:dyDescent="0.25">
      <c r="A68" s="387"/>
      <c r="B68" s="387"/>
      <c r="C68" s="387"/>
      <c r="D68" s="387"/>
      <c r="E68" s="387"/>
      <c r="F68" s="387"/>
      <c r="G68" s="387"/>
      <c r="H68" s="320" t="e">
        <f t="shared" si="2"/>
        <v>#VALUE!</v>
      </c>
      <c r="I68" s="321" t="str">
        <f t="shared" si="3"/>
        <v/>
      </c>
    </row>
    <row r="69" spans="1:9" ht="15" x14ac:dyDescent="0.25">
      <c r="A69" s="387"/>
      <c r="B69" s="387"/>
      <c r="C69" s="387"/>
      <c r="D69" s="387"/>
      <c r="E69" s="387"/>
      <c r="F69" s="387"/>
      <c r="G69" s="387"/>
      <c r="H69" s="320" t="e">
        <f t="shared" si="2"/>
        <v>#VALUE!</v>
      </c>
      <c r="I69" s="321" t="str">
        <f t="shared" si="3"/>
        <v/>
      </c>
    </row>
    <row r="70" spans="1:9" ht="15" x14ac:dyDescent="0.25">
      <c r="A70" s="387"/>
      <c r="B70" s="387"/>
      <c r="C70" s="387"/>
      <c r="D70" s="387"/>
      <c r="E70" s="387"/>
      <c r="F70" s="387"/>
      <c r="G70" s="387"/>
      <c r="H70" s="320" t="e">
        <f t="shared" si="2"/>
        <v>#VALUE!</v>
      </c>
      <c r="I70" s="321" t="str">
        <f t="shared" si="3"/>
        <v/>
      </c>
    </row>
    <row r="71" spans="1:9" ht="15" x14ac:dyDescent="0.25">
      <c r="A71" s="387"/>
      <c r="B71" s="387"/>
      <c r="C71" s="387"/>
      <c r="D71" s="387"/>
      <c r="E71" s="387"/>
      <c r="F71" s="387"/>
      <c r="G71" s="387"/>
      <c r="H71" s="320" t="e">
        <f t="shared" si="2"/>
        <v>#VALUE!</v>
      </c>
      <c r="I71" s="321" t="str">
        <f t="shared" si="3"/>
        <v/>
      </c>
    </row>
    <row r="72" spans="1:9" ht="15" x14ac:dyDescent="0.25">
      <c r="A72" s="387"/>
      <c r="B72" s="387"/>
      <c r="C72" s="387"/>
      <c r="D72" s="387"/>
      <c r="E72" s="387"/>
      <c r="F72" s="387"/>
      <c r="G72" s="387"/>
      <c r="H72" s="320" t="e">
        <f t="shared" si="2"/>
        <v>#VALUE!</v>
      </c>
      <c r="I72" s="321" t="str">
        <f t="shared" si="3"/>
        <v/>
      </c>
    </row>
    <row r="73" spans="1:9" ht="15" x14ac:dyDescent="0.25">
      <c r="A73" s="387"/>
      <c r="B73" s="387"/>
      <c r="C73" s="387"/>
      <c r="D73" s="387"/>
      <c r="E73" s="387"/>
      <c r="F73" s="387"/>
      <c r="G73" s="387"/>
      <c r="H73" s="320" t="e">
        <f t="shared" si="2"/>
        <v>#VALUE!</v>
      </c>
      <c r="I73" s="321" t="str">
        <f t="shared" si="3"/>
        <v/>
      </c>
    </row>
    <row r="74" spans="1:9" ht="15" x14ac:dyDescent="0.25">
      <c r="A74" s="387"/>
      <c r="B74" s="387"/>
      <c r="C74" s="387"/>
      <c r="D74" s="387"/>
      <c r="E74" s="387"/>
      <c r="F74" s="387"/>
      <c r="G74" s="387"/>
      <c r="H74" s="320" t="e">
        <f t="shared" si="2"/>
        <v>#VALUE!</v>
      </c>
      <c r="I74" s="321" t="str">
        <f t="shared" si="3"/>
        <v/>
      </c>
    </row>
    <row r="75" spans="1:9" ht="15" x14ac:dyDescent="0.25">
      <c r="A75" s="387"/>
      <c r="B75" s="387"/>
      <c r="C75" s="387"/>
      <c r="D75" s="387"/>
      <c r="E75" s="387"/>
      <c r="F75" s="387"/>
      <c r="G75" s="387"/>
      <c r="H75" s="320" t="e">
        <f t="shared" si="2"/>
        <v>#VALUE!</v>
      </c>
      <c r="I75" s="321" t="str">
        <f t="shared" si="3"/>
        <v/>
      </c>
    </row>
    <row r="76" spans="1:9" ht="15" x14ac:dyDescent="0.25">
      <c r="A76" s="387"/>
      <c r="B76" s="387"/>
      <c r="C76" s="387"/>
      <c r="D76" s="387"/>
      <c r="E76" s="387"/>
      <c r="F76" s="387"/>
      <c r="G76" s="387"/>
      <c r="H76" s="320" t="e">
        <f t="shared" si="2"/>
        <v>#VALUE!</v>
      </c>
      <c r="I76" s="321" t="str">
        <f t="shared" si="3"/>
        <v/>
      </c>
    </row>
    <row r="77" spans="1:9" ht="15" x14ac:dyDescent="0.25">
      <c r="A77" s="387"/>
      <c r="B77" s="387"/>
      <c r="C77" s="387"/>
      <c r="D77" s="387"/>
      <c r="E77" s="387"/>
      <c r="F77" s="387"/>
      <c r="G77" s="387"/>
      <c r="H77" s="320" t="e">
        <f t="shared" si="2"/>
        <v>#VALUE!</v>
      </c>
      <c r="I77" s="321" t="str">
        <f t="shared" si="3"/>
        <v/>
      </c>
    </row>
    <row r="78" spans="1:9" ht="15" x14ac:dyDescent="0.25">
      <c r="A78" s="387"/>
      <c r="B78" s="387"/>
      <c r="C78" s="387"/>
      <c r="D78" s="387"/>
      <c r="E78" s="387"/>
      <c r="F78" s="387"/>
      <c r="G78" s="387"/>
      <c r="H78" s="320" t="e">
        <f t="shared" si="2"/>
        <v>#VALUE!</v>
      </c>
      <c r="I78" s="321" t="str">
        <f t="shared" si="3"/>
        <v/>
      </c>
    </row>
    <row r="79" spans="1:9" ht="15" x14ac:dyDescent="0.25">
      <c r="A79" s="387"/>
      <c r="B79" s="387"/>
      <c r="C79" s="387"/>
      <c r="D79" s="387"/>
      <c r="E79" s="387"/>
      <c r="F79" s="387"/>
      <c r="G79" s="387"/>
      <c r="H79" s="320" t="e">
        <f t="shared" si="2"/>
        <v>#VALUE!</v>
      </c>
      <c r="I79" s="321" t="str">
        <f t="shared" si="3"/>
        <v/>
      </c>
    </row>
    <row r="80" spans="1:9" ht="15" x14ac:dyDescent="0.25">
      <c r="A80" s="387"/>
      <c r="B80" s="387"/>
      <c r="C80" s="387"/>
      <c r="D80" s="387"/>
      <c r="E80" s="387"/>
      <c r="F80" s="387"/>
      <c r="G80" s="387"/>
      <c r="H80" s="320" t="e">
        <f t="shared" si="2"/>
        <v>#VALUE!</v>
      </c>
      <c r="I80" s="321" t="str">
        <f t="shared" si="3"/>
        <v/>
      </c>
    </row>
    <row r="81" spans="1:9" ht="15" x14ac:dyDescent="0.25">
      <c r="A81" s="387"/>
      <c r="B81" s="387"/>
      <c r="C81" s="387"/>
      <c r="D81" s="387"/>
      <c r="E81" s="387"/>
      <c r="F81" s="387"/>
      <c r="G81" s="387"/>
      <c r="H81" s="320" t="e">
        <f t="shared" si="2"/>
        <v>#VALUE!</v>
      </c>
      <c r="I81" s="321" t="str">
        <f t="shared" si="3"/>
        <v/>
      </c>
    </row>
    <row r="82" spans="1:9" ht="15" x14ac:dyDescent="0.25">
      <c r="A82" s="387"/>
      <c r="B82" s="387"/>
      <c r="C82" s="387"/>
      <c r="D82" s="387"/>
      <c r="E82" s="387"/>
      <c r="F82" s="387"/>
      <c r="G82" s="387"/>
      <c r="H82" s="320" t="e">
        <f t="shared" si="2"/>
        <v>#VALUE!</v>
      </c>
      <c r="I82" s="321" t="str">
        <f t="shared" si="3"/>
        <v/>
      </c>
    </row>
    <row r="83" spans="1:9" ht="15" x14ac:dyDescent="0.25">
      <c r="A83" s="387"/>
      <c r="B83" s="387"/>
      <c r="C83" s="387"/>
      <c r="D83" s="387"/>
      <c r="E83" s="387"/>
      <c r="F83" s="387"/>
      <c r="G83" s="387"/>
      <c r="H83" s="320" t="e">
        <f t="shared" si="2"/>
        <v>#VALUE!</v>
      </c>
      <c r="I83" s="321" t="str">
        <f t="shared" si="3"/>
        <v/>
      </c>
    </row>
    <row r="84" spans="1:9" ht="15" x14ac:dyDescent="0.25">
      <c r="A84" s="387"/>
      <c r="B84" s="387"/>
      <c r="C84" s="387"/>
      <c r="D84" s="387"/>
      <c r="E84" s="387"/>
      <c r="F84" s="387"/>
      <c r="G84" s="387"/>
      <c r="H84" s="320" t="e">
        <f t="shared" si="2"/>
        <v>#VALUE!</v>
      </c>
      <c r="I84" s="321" t="str">
        <f t="shared" si="3"/>
        <v/>
      </c>
    </row>
    <row r="85" spans="1:9" ht="15" x14ac:dyDescent="0.25">
      <c r="A85" s="387"/>
      <c r="B85" s="387"/>
      <c r="C85" s="387"/>
      <c r="D85" s="387"/>
      <c r="E85" s="387"/>
      <c r="F85" s="387"/>
      <c r="G85" s="387"/>
      <c r="H85" s="320" t="e">
        <f t="shared" si="2"/>
        <v>#VALUE!</v>
      </c>
      <c r="I85" s="321" t="str">
        <f t="shared" si="3"/>
        <v/>
      </c>
    </row>
    <row r="86" spans="1:9" ht="15" x14ac:dyDescent="0.25">
      <c r="A86" s="387"/>
      <c r="B86" s="387"/>
      <c r="C86" s="387"/>
      <c r="D86" s="387"/>
      <c r="E86" s="387"/>
      <c r="F86" s="387"/>
      <c r="G86" s="387"/>
      <c r="H86" s="320" t="e">
        <f t="shared" si="2"/>
        <v>#VALUE!</v>
      </c>
      <c r="I86" s="321" t="str">
        <f t="shared" si="3"/>
        <v/>
      </c>
    </row>
    <row r="87" spans="1:9" ht="15" x14ac:dyDescent="0.25">
      <c r="A87" s="387"/>
      <c r="B87" s="387"/>
      <c r="C87" s="387"/>
      <c r="D87" s="387"/>
      <c r="E87" s="387"/>
      <c r="F87" s="387"/>
      <c r="G87" s="387"/>
      <c r="H87" s="320" t="e">
        <f t="shared" si="2"/>
        <v>#VALUE!</v>
      </c>
      <c r="I87" s="321" t="str">
        <f t="shared" si="3"/>
        <v/>
      </c>
    </row>
    <row r="88" spans="1:9" ht="15" x14ac:dyDescent="0.25">
      <c r="A88" s="387"/>
      <c r="B88" s="387"/>
      <c r="C88" s="387"/>
      <c r="D88" s="387"/>
      <c r="E88" s="387"/>
      <c r="F88" s="387"/>
      <c r="G88" s="387"/>
      <c r="H88" s="320" t="e">
        <f t="shared" si="2"/>
        <v>#VALUE!</v>
      </c>
      <c r="I88" s="321" t="str">
        <f t="shared" si="3"/>
        <v/>
      </c>
    </row>
    <row r="89" spans="1:9" ht="15" x14ac:dyDescent="0.25">
      <c r="A89" s="387"/>
      <c r="B89" s="387"/>
      <c r="C89" s="387"/>
      <c r="D89" s="387"/>
      <c r="E89" s="387"/>
      <c r="F89" s="387"/>
      <c r="G89" s="387"/>
      <c r="H89" s="320" t="e">
        <f t="shared" si="2"/>
        <v>#VALUE!</v>
      </c>
      <c r="I89" s="321" t="str">
        <f t="shared" si="3"/>
        <v/>
      </c>
    </row>
    <row r="90" spans="1:9" ht="15" x14ac:dyDescent="0.25">
      <c r="A90" s="387"/>
      <c r="B90" s="387"/>
      <c r="C90" s="387"/>
      <c r="D90" s="387"/>
      <c r="E90" s="387"/>
      <c r="F90" s="387"/>
      <c r="G90" s="387"/>
      <c r="H90" s="320" t="e">
        <f t="shared" si="2"/>
        <v>#VALUE!</v>
      </c>
      <c r="I90" s="321" t="str">
        <f t="shared" si="3"/>
        <v/>
      </c>
    </row>
    <row r="91" spans="1:9" ht="15" x14ac:dyDescent="0.25">
      <c r="A91" s="387"/>
      <c r="B91" s="387"/>
      <c r="C91" s="387"/>
      <c r="D91" s="387"/>
      <c r="E91" s="387"/>
      <c r="F91" s="387"/>
      <c r="G91" s="387"/>
      <c r="H91" s="320" t="e">
        <f t="shared" si="2"/>
        <v>#VALUE!</v>
      </c>
      <c r="I91" s="321" t="str">
        <f t="shared" si="3"/>
        <v/>
      </c>
    </row>
    <row r="92" spans="1:9" ht="15" x14ac:dyDescent="0.25">
      <c r="A92" s="387"/>
      <c r="B92" s="387"/>
      <c r="C92" s="387"/>
      <c r="D92" s="387"/>
      <c r="E92" s="387"/>
      <c r="F92" s="387"/>
      <c r="G92" s="387"/>
      <c r="H92" s="320" t="e">
        <f t="shared" si="2"/>
        <v>#VALUE!</v>
      </c>
      <c r="I92" s="321" t="str">
        <f t="shared" si="3"/>
        <v/>
      </c>
    </row>
    <row r="93" spans="1:9" ht="15" x14ac:dyDescent="0.25">
      <c r="A93" s="387"/>
      <c r="B93" s="387"/>
      <c r="C93" s="387"/>
      <c r="D93" s="387"/>
      <c r="E93" s="387"/>
      <c r="F93" s="387"/>
      <c r="G93" s="387"/>
      <c r="H93" s="320" t="e">
        <f t="shared" si="2"/>
        <v>#VALUE!</v>
      </c>
      <c r="I93" s="321" t="str">
        <f t="shared" si="3"/>
        <v/>
      </c>
    </row>
    <row r="94" spans="1:9" ht="15" x14ac:dyDescent="0.25">
      <c r="A94" s="387"/>
      <c r="B94" s="387"/>
      <c r="C94" s="387"/>
      <c r="D94" s="387"/>
      <c r="E94" s="387"/>
      <c r="F94" s="387"/>
      <c r="G94" s="387"/>
      <c r="H94" s="320" t="e">
        <f t="shared" si="2"/>
        <v>#VALUE!</v>
      </c>
      <c r="I94" s="321" t="str">
        <f t="shared" si="3"/>
        <v/>
      </c>
    </row>
    <row r="95" spans="1:9" ht="15" x14ac:dyDescent="0.25">
      <c r="A95" s="387"/>
      <c r="B95" s="388"/>
      <c r="C95" s="387"/>
      <c r="D95" s="387"/>
      <c r="E95" s="387"/>
      <c r="F95" s="387"/>
      <c r="G95" s="387"/>
      <c r="H95" s="320" t="e">
        <f t="shared" si="2"/>
        <v>#VALUE!</v>
      </c>
      <c r="I95" s="321" t="str">
        <f t="shared" si="3"/>
        <v/>
      </c>
    </row>
    <row r="96" spans="1:9" ht="15" x14ac:dyDescent="0.25">
      <c r="A96" s="387"/>
      <c r="B96" s="388"/>
      <c r="C96" s="387"/>
      <c r="D96" s="387"/>
      <c r="E96" s="387"/>
      <c r="F96" s="387"/>
      <c r="G96" s="387"/>
      <c r="H96" s="320" t="e">
        <f t="shared" si="2"/>
        <v>#VALUE!</v>
      </c>
      <c r="I96" s="321" t="str">
        <f t="shared" si="3"/>
        <v/>
      </c>
    </row>
    <row r="97" spans="1:9" ht="15" x14ac:dyDescent="0.25">
      <c r="A97" s="387"/>
      <c r="B97" s="388"/>
      <c r="C97" s="387"/>
      <c r="D97" s="387"/>
      <c r="E97" s="387"/>
      <c r="F97" s="387"/>
      <c r="G97" s="387"/>
      <c r="H97" s="320" t="e">
        <f t="shared" si="2"/>
        <v>#VALUE!</v>
      </c>
      <c r="I97" s="321" t="str">
        <f t="shared" si="3"/>
        <v/>
      </c>
    </row>
    <row r="98" spans="1:9" ht="15" x14ac:dyDescent="0.25">
      <c r="A98" s="387"/>
      <c r="B98" s="387"/>
      <c r="C98" s="387"/>
      <c r="D98" s="387"/>
      <c r="E98" s="387"/>
      <c r="F98" s="387"/>
      <c r="G98" s="387"/>
      <c r="H98" s="320" t="e">
        <f t="shared" si="2"/>
        <v>#VALUE!</v>
      </c>
      <c r="I98" s="321" t="str">
        <f t="shared" si="3"/>
        <v/>
      </c>
    </row>
    <row r="99" spans="1:9" ht="15" x14ac:dyDescent="0.25">
      <c r="A99" s="387"/>
      <c r="B99" s="387"/>
      <c r="C99" s="387"/>
      <c r="D99" s="387"/>
      <c r="E99" s="387"/>
      <c r="F99" s="387"/>
      <c r="G99" s="387"/>
      <c r="H99" s="320" t="e">
        <f t="shared" si="2"/>
        <v>#VALUE!</v>
      </c>
      <c r="I99" s="321" t="str">
        <f t="shared" si="3"/>
        <v/>
      </c>
    </row>
    <row r="100" spans="1:9" ht="15" x14ac:dyDescent="0.25">
      <c r="A100" s="387"/>
      <c r="B100" s="387"/>
      <c r="C100" s="387"/>
      <c r="D100" s="387"/>
      <c r="E100" s="387"/>
      <c r="F100" s="387"/>
      <c r="G100" s="387"/>
      <c r="H100" s="320" t="e">
        <f t="shared" si="2"/>
        <v>#VALUE!</v>
      </c>
      <c r="I100" s="321" t="str">
        <f t="shared" si="3"/>
        <v/>
      </c>
    </row>
    <row r="101" spans="1:9" ht="15" x14ac:dyDescent="0.25">
      <c r="A101" s="387"/>
      <c r="B101" s="387"/>
      <c r="C101" s="387"/>
      <c r="D101" s="387"/>
      <c r="E101" s="387"/>
      <c r="F101" s="387"/>
      <c r="G101" s="387"/>
      <c r="H101" s="320" t="e">
        <f t="shared" si="2"/>
        <v>#VALUE!</v>
      </c>
      <c r="I101" s="321" t="str">
        <f t="shared" si="3"/>
        <v/>
      </c>
    </row>
    <row r="102" spans="1:9" ht="15" x14ac:dyDescent="0.25">
      <c r="A102" s="387"/>
      <c r="B102" s="387"/>
      <c r="C102" s="387"/>
      <c r="D102" s="387"/>
      <c r="E102" s="387"/>
      <c r="F102" s="387"/>
      <c r="G102" s="387"/>
      <c r="H102" s="320" t="e">
        <f t="shared" si="2"/>
        <v>#VALUE!</v>
      </c>
      <c r="I102" s="321" t="str">
        <f t="shared" si="3"/>
        <v/>
      </c>
    </row>
    <row r="103" spans="1:9" ht="15" x14ac:dyDescent="0.25">
      <c r="A103" s="387"/>
      <c r="B103" s="387"/>
      <c r="C103" s="387"/>
      <c r="D103" s="387"/>
      <c r="E103" s="387"/>
      <c r="F103" s="387"/>
      <c r="G103" s="387"/>
      <c r="H103" s="320" t="e">
        <f t="shared" si="2"/>
        <v>#VALUE!</v>
      </c>
      <c r="I103" s="321" t="str">
        <f t="shared" si="3"/>
        <v/>
      </c>
    </row>
    <row r="104" spans="1:9" ht="15" x14ac:dyDescent="0.25">
      <c r="A104" s="387"/>
      <c r="B104" s="387"/>
      <c r="C104" s="387"/>
      <c r="D104" s="387"/>
      <c r="E104" s="387"/>
      <c r="F104" s="387"/>
      <c r="G104" s="387"/>
      <c r="H104" s="320" t="e">
        <f t="shared" si="2"/>
        <v>#VALUE!</v>
      </c>
      <c r="I104" s="321" t="str">
        <f t="shared" si="3"/>
        <v/>
      </c>
    </row>
    <row r="105" spans="1:9" ht="15" x14ac:dyDescent="0.25">
      <c r="A105" s="387"/>
      <c r="B105" s="387"/>
      <c r="C105" s="387"/>
      <c r="D105" s="387"/>
      <c r="E105" s="387"/>
      <c r="F105" s="387"/>
      <c r="G105" s="387"/>
      <c r="H105" s="320" t="e">
        <f t="shared" si="2"/>
        <v>#VALUE!</v>
      </c>
      <c r="I105" s="321" t="str">
        <f t="shared" si="3"/>
        <v/>
      </c>
    </row>
    <row r="106" spans="1:9" ht="15" x14ac:dyDescent="0.25">
      <c r="A106" s="387"/>
      <c r="B106" s="387"/>
      <c r="C106" s="387"/>
      <c r="D106" s="387"/>
      <c r="E106" s="387"/>
      <c r="F106" s="387"/>
      <c r="G106" s="387"/>
      <c r="H106" s="320" t="e">
        <f t="shared" si="2"/>
        <v>#VALUE!</v>
      </c>
      <c r="I106" s="321" t="str">
        <f t="shared" si="3"/>
        <v/>
      </c>
    </row>
    <row r="107" spans="1:9" ht="15" x14ac:dyDescent="0.25">
      <c r="A107" s="387"/>
      <c r="B107" s="387"/>
      <c r="C107" s="387"/>
      <c r="D107" s="387"/>
      <c r="E107" s="387"/>
      <c r="F107" s="387"/>
      <c r="G107" s="387"/>
      <c r="H107" s="320" t="e">
        <f t="shared" si="2"/>
        <v>#VALUE!</v>
      </c>
      <c r="I107" s="321" t="str">
        <f t="shared" si="3"/>
        <v/>
      </c>
    </row>
    <row r="108" spans="1:9" ht="15" x14ac:dyDescent="0.25">
      <c r="A108" s="387"/>
      <c r="B108" s="387"/>
      <c r="C108" s="387"/>
      <c r="D108" s="387"/>
      <c r="E108" s="387"/>
      <c r="F108" s="387"/>
      <c r="G108" s="387"/>
      <c r="H108" s="320" t="e">
        <f t="shared" si="2"/>
        <v>#VALUE!</v>
      </c>
      <c r="I108" s="321" t="str">
        <f t="shared" si="3"/>
        <v/>
      </c>
    </row>
    <row r="109" spans="1:9" ht="15" x14ac:dyDescent="0.25">
      <c r="A109" s="387"/>
      <c r="B109" s="387"/>
      <c r="C109" s="387"/>
      <c r="D109" s="387"/>
      <c r="E109" s="387"/>
      <c r="F109" s="387"/>
      <c r="G109" s="387"/>
      <c r="H109" s="320" t="e">
        <f t="shared" si="2"/>
        <v>#VALUE!</v>
      </c>
      <c r="I109" s="321" t="str">
        <f t="shared" si="3"/>
        <v/>
      </c>
    </row>
    <row r="110" spans="1:9" ht="15" x14ac:dyDescent="0.25">
      <c r="A110" s="387"/>
      <c r="B110" s="387"/>
      <c r="C110" s="387"/>
      <c r="D110" s="387"/>
      <c r="E110" s="387"/>
      <c r="F110" s="387"/>
      <c r="G110" s="387"/>
      <c r="H110" s="320" t="e">
        <f t="shared" si="2"/>
        <v>#VALUE!</v>
      </c>
      <c r="I110" s="321" t="str">
        <f t="shared" si="3"/>
        <v/>
      </c>
    </row>
    <row r="111" spans="1:9" ht="15" x14ac:dyDescent="0.25">
      <c r="A111" s="387"/>
      <c r="B111" s="387"/>
      <c r="C111" s="387"/>
      <c r="D111" s="387"/>
      <c r="E111" s="387"/>
      <c r="F111" s="387"/>
      <c r="G111" s="387"/>
      <c r="H111" s="320" t="e">
        <f t="shared" si="2"/>
        <v>#VALUE!</v>
      </c>
      <c r="I111" s="321" t="str">
        <f t="shared" si="3"/>
        <v/>
      </c>
    </row>
    <row r="112" spans="1:9" ht="15" x14ac:dyDescent="0.25">
      <c r="A112" s="387"/>
      <c r="B112" s="387"/>
      <c r="C112" s="387"/>
      <c r="D112" s="387"/>
      <c r="E112" s="387"/>
      <c r="F112" s="387"/>
      <c r="G112" s="387"/>
      <c r="H112" s="320" t="e">
        <f t="shared" si="2"/>
        <v>#VALUE!</v>
      </c>
      <c r="I112" s="321" t="str">
        <f t="shared" si="3"/>
        <v/>
      </c>
    </row>
    <row r="113" spans="1:9" ht="15" x14ac:dyDescent="0.25">
      <c r="A113" s="387"/>
      <c r="B113" s="387"/>
      <c r="C113" s="387"/>
      <c r="D113" s="387"/>
      <c r="E113" s="387"/>
      <c r="F113" s="387"/>
      <c r="G113" s="387"/>
      <c r="H113" s="320" t="e">
        <f t="shared" si="2"/>
        <v>#VALUE!</v>
      </c>
      <c r="I113" s="321" t="str">
        <f t="shared" si="3"/>
        <v/>
      </c>
    </row>
    <row r="114" spans="1:9" ht="15" x14ac:dyDescent="0.25">
      <c r="A114" s="387"/>
      <c r="B114" s="387"/>
      <c r="C114" s="387"/>
      <c r="D114" s="387"/>
      <c r="E114" s="387"/>
      <c r="F114" s="387"/>
      <c r="G114" s="387"/>
      <c r="H114" s="320" t="e">
        <f t="shared" si="2"/>
        <v>#VALUE!</v>
      </c>
      <c r="I114" s="321" t="str">
        <f t="shared" si="3"/>
        <v/>
      </c>
    </row>
    <row r="115" spans="1:9" ht="15" x14ac:dyDescent="0.25">
      <c r="A115" s="387"/>
      <c r="B115" s="387"/>
      <c r="C115" s="387"/>
      <c r="D115" s="387"/>
      <c r="E115" s="387"/>
      <c r="F115" s="387"/>
      <c r="G115" s="387"/>
      <c r="H115" s="320" t="e">
        <f t="shared" si="2"/>
        <v>#VALUE!</v>
      </c>
      <c r="I115" s="321" t="str">
        <f t="shared" si="3"/>
        <v/>
      </c>
    </row>
    <row r="116" spans="1:9" ht="15" x14ac:dyDescent="0.25">
      <c r="A116" s="387"/>
      <c r="B116" s="387"/>
      <c r="C116" s="387"/>
      <c r="D116" s="387"/>
      <c r="E116" s="387"/>
      <c r="F116" s="387"/>
      <c r="G116" s="387"/>
      <c r="H116" s="320" t="e">
        <f t="shared" si="2"/>
        <v>#VALUE!</v>
      </c>
      <c r="I116" s="321" t="str">
        <f t="shared" si="3"/>
        <v/>
      </c>
    </row>
    <row r="117" spans="1:9" ht="15" x14ac:dyDescent="0.25">
      <c r="A117" s="387"/>
      <c r="B117" s="387"/>
      <c r="C117" s="387"/>
      <c r="D117" s="387"/>
      <c r="E117" s="387"/>
      <c r="F117" s="387"/>
      <c r="G117" s="387"/>
      <c r="H117" s="320" t="e">
        <f t="shared" si="2"/>
        <v>#VALUE!</v>
      </c>
      <c r="I117" s="321" t="str">
        <f t="shared" si="3"/>
        <v/>
      </c>
    </row>
    <row r="118" spans="1:9" ht="15" x14ac:dyDescent="0.25">
      <c r="A118" s="387"/>
      <c r="B118" s="387"/>
      <c r="C118" s="387"/>
      <c r="D118" s="387"/>
      <c r="E118" s="387"/>
      <c r="F118" s="387"/>
      <c r="G118" s="387"/>
      <c r="H118" s="320" t="e">
        <f t="shared" si="2"/>
        <v>#VALUE!</v>
      </c>
      <c r="I118" s="321" t="str">
        <f t="shared" si="3"/>
        <v/>
      </c>
    </row>
    <row r="119" spans="1:9" ht="15" x14ac:dyDescent="0.25">
      <c r="A119" s="387"/>
      <c r="B119" s="387"/>
      <c r="C119" s="387"/>
      <c r="D119" s="387"/>
      <c r="E119" s="387"/>
      <c r="F119" s="387"/>
      <c r="G119" s="387"/>
      <c r="H119" s="320" t="e">
        <f t="shared" si="2"/>
        <v>#VALUE!</v>
      </c>
      <c r="I119" s="321" t="str">
        <f t="shared" si="3"/>
        <v/>
      </c>
    </row>
    <row r="120" spans="1:9" ht="15" x14ac:dyDescent="0.25">
      <c r="A120" s="387"/>
      <c r="B120" s="387"/>
      <c r="C120" s="387"/>
      <c r="D120" s="387"/>
      <c r="E120" s="387"/>
      <c r="F120" s="387"/>
      <c r="G120" s="387"/>
      <c r="H120" s="320" t="e">
        <f t="shared" si="2"/>
        <v>#VALUE!</v>
      </c>
      <c r="I120" s="321" t="str">
        <f t="shared" si="3"/>
        <v/>
      </c>
    </row>
    <row r="121" spans="1:9" ht="15" x14ac:dyDescent="0.25">
      <c r="A121" s="387"/>
      <c r="B121" s="387"/>
      <c r="C121" s="387"/>
      <c r="D121" s="387"/>
      <c r="E121" s="387"/>
      <c r="F121" s="387"/>
      <c r="G121" s="387"/>
      <c r="H121" s="320" t="e">
        <f t="shared" si="2"/>
        <v>#VALUE!</v>
      </c>
      <c r="I121" s="321" t="str">
        <f t="shared" si="3"/>
        <v/>
      </c>
    </row>
    <row r="122" spans="1:9" ht="15" x14ac:dyDescent="0.25">
      <c r="A122" s="387"/>
      <c r="B122" s="387"/>
      <c r="C122" s="387"/>
      <c r="D122" s="387"/>
      <c r="E122" s="387"/>
      <c r="F122" s="387"/>
      <c r="G122" s="387"/>
      <c r="H122" s="320" t="e">
        <f t="shared" si="2"/>
        <v>#VALUE!</v>
      </c>
      <c r="I122" s="321" t="str">
        <f t="shared" si="3"/>
        <v/>
      </c>
    </row>
    <row r="123" spans="1:9" ht="15" x14ac:dyDescent="0.25">
      <c r="A123" s="387"/>
      <c r="B123" s="387"/>
      <c r="C123" s="387"/>
      <c r="D123" s="387"/>
      <c r="E123" s="387"/>
      <c r="F123" s="387"/>
      <c r="G123" s="387"/>
      <c r="H123" s="320" t="e">
        <f t="shared" si="2"/>
        <v>#VALUE!</v>
      </c>
      <c r="I123" s="321" t="str">
        <f t="shared" si="3"/>
        <v/>
      </c>
    </row>
    <row r="124" spans="1:9" ht="15" x14ac:dyDescent="0.25">
      <c r="A124" s="387"/>
      <c r="B124" s="387"/>
      <c r="C124" s="387"/>
      <c r="D124" s="387"/>
      <c r="E124" s="387"/>
      <c r="F124" s="387"/>
      <c r="G124" s="387"/>
      <c r="H124" s="320" t="e">
        <f t="shared" si="2"/>
        <v>#VALUE!</v>
      </c>
      <c r="I124" s="321" t="str">
        <f t="shared" si="3"/>
        <v/>
      </c>
    </row>
    <row r="125" spans="1:9" ht="15" x14ac:dyDescent="0.25">
      <c r="A125" s="387"/>
      <c r="B125" s="387"/>
      <c r="C125" s="387"/>
      <c r="D125" s="387"/>
      <c r="E125" s="387"/>
      <c r="F125" s="387"/>
      <c r="G125" s="387"/>
      <c r="H125" s="320" t="e">
        <f t="shared" si="2"/>
        <v>#VALUE!</v>
      </c>
      <c r="I125" s="321" t="str">
        <f t="shared" si="3"/>
        <v/>
      </c>
    </row>
    <row r="126" spans="1:9" ht="15" x14ac:dyDescent="0.25">
      <c r="A126" s="387"/>
      <c r="B126" s="387"/>
      <c r="C126" s="387"/>
      <c r="D126" s="387"/>
      <c r="E126" s="387"/>
      <c r="F126" s="387"/>
      <c r="G126" s="387"/>
      <c r="H126" s="320" t="e">
        <f t="shared" si="2"/>
        <v>#VALUE!</v>
      </c>
      <c r="I126" s="321" t="str">
        <f t="shared" si="3"/>
        <v/>
      </c>
    </row>
    <row r="127" spans="1:9" ht="15" x14ac:dyDescent="0.25">
      <c r="A127" s="387"/>
      <c r="B127" s="387"/>
      <c r="C127" s="387"/>
      <c r="D127" s="387"/>
      <c r="E127" s="387"/>
      <c r="F127" s="387"/>
      <c r="G127" s="387"/>
      <c r="H127" s="320" t="e">
        <f t="shared" si="2"/>
        <v>#VALUE!</v>
      </c>
      <c r="I127" s="321" t="str">
        <f t="shared" si="3"/>
        <v/>
      </c>
    </row>
    <row r="128" spans="1:9" ht="15" x14ac:dyDescent="0.25">
      <c r="A128" s="387"/>
      <c r="B128" s="387"/>
      <c r="C128" s="387"/>
      <c r="D128" s="387"/>
      <c r="E128" s="387"/>
      <c r="F128" s="387"/>
      <c r="G128" s="387"/>
      <c r="H128" s="320" t="e">
        <f t="shared" si="2"/>
        <v>#VALUE!</v>
      </c>
      <c r="I128" s="321" t="str">
        <f t="shared" si="3"/>
        <v/>
      </c>
    </row>
    <row r="129" spans="1:9" ht="15" x14ac:dyDescent="0.25">
      <c r="A129" s="387"/>
      <c r="B129" s="387"/>
      <c r="C129" s="387"/>
      <c r="D129" s="387"/>
      <c r="E129" s="387"/>
      <c r="F129" s="387"/>
      <c r="G129" s="387"/>
      <c r="H129" s="320" t="e">
        <f t="shared" si="2"/>
        <v>#VALUE!</v>
      </c>
      <c r="I129" s="321" t="str">
        <f t="shared" si="3"/>
        <v/>
      </c>
    </row>
    <row r="130" spans="1:9" ht="15" x14ac:dyDescent="0.25">
      <c r="A130" s="387"/>
      <c r="B130" s="387"/>
      <c r="C130" s="387"/>
      <c r="D130" s="387"/>
      <c r="E130" s="387"/>
      <c r="F130" s="387"/>
      <c r="G130" s="387"/>
      <c r="H130" s="320" t="e">
        <f t="shared" si="2"/>
        <v>#VALUE!</v>
      </c>
      <c r="I130" s="321" t="str">
        <f t="shared" si="3"/>
        <v/>
      </c>
    </row>
    <row r="131" spans="1:9" ht="15" x14ac:dyDescent="0.25">
      <c r="A131" s="387"/>
      <c r="B131" s="387"/>
      <c r="C131" s="387"/>
      <c r="D131" s="387"/>
      <c r="E131" s="387"/>
      <c r="F131" s="387"/>
      <c r="G131" s="387"/>
      <c r="H131" s="320" t="e">
        <f t="shared" ref="H131:H194" si="4">VALUE(RIGHT(E131,2)&amp;"/"&amp;RIGHT(LEFT(E131,6),2)&amp;"/"&amp;LEFT(E131,4))</f>
        <v>#VALUE!</v>
      </c>
      <c r="I131" s="321" t="str">
        <f t="shared" ref="I131:I194" si="5">RIGHT(E131,2)</f>
        <v/>
      </c>
    </row>
    <row r="132" spans="1:9" ht="15" x14ac:dyDescent="0.25">
      <c r="A132" s="387"/>
      <c r="B132" s="387"/>
      <c r="C132" s="387"/>
      <c r="D132" s="387"/>
      <c r="E132" s="387"/>
      <c r="F132" s="387"/>
      <c r="G132" s="387"/>
      <c r="H132" s="320" t="e">
        <f t="shared" si="4"/>
        <v>#VALUE!</v>
      </c>
      <c r="I132" s="321" t="str">
        <f t="shared" si="5"/>
        <v/>
      </c>
    </row>
    <row r="133" spans="1:9" ht="15" x14ac:dyDescent="0.25">
      <c r="A133" s="387"/>
      <c r="B133" s="387"/>
      <c r="C133" s="387"/>
      <c r="D133" s="387"/>
      <c r="E133" s="387"/>
      <c r="F133" s="387"/>
      <c r="G133" s="387"/>
      <c r="H133" s="320" t="e">
        <f t="shared" si="4"/>
        <v>#VALUE!</v>
      </c>
      <c r="I133" s="321" t="str">
        <f t="shared" si="5"/>
        <v/>
      </c>
    </row>
    <row r="134" spans="1:9" ht="15" x14ac:dyDescent="0.25">
      <c r="A134" s="387"/>
      <c r="B134" s="387"/>
      <c r="C134" s="387"/>
      <c r="D134" s="387"/>
      <c r="E134" s="387"/>
      <c r="F134" s="387"/>
      <c r="G134" s="387"/>
      <c r="H134" s="320" t="e">
        <f t="shared" si="4"/>
        <v>#VALUE!</v>
      </c>
      <c r="I134" s="321" t="str">
        <f t="shared" si="5"/>
        <v/>
      </c>
    </row>
    <row r="135" spans="1:9" ht="15" x14ac:dyDescent="0.25">
      <c r="A135" s="387"/>
      <c r="B135" s="387"/>
      <c r="C135" s="387"/>
      <c r="D135" s="387"/>
      <c r="E135" s="387"/>
      <c r="F135" s="387"/>
      <c r="G135" s="387"/>
      <c r="H135" s="320" t="e">
        <f t="shared" si="4"/>
        <v>#VALUE!</v>
      </c>
      <c r="I135" s="321" t="str">
        <f t="shared" si="5"/>
        <v/>
      </c>
    </row>
    <row r="136" spans="1:9" ht="15" x14ac:dyDescent="0.25">
      <c r="A136" s="387"/>
      <c r="B136" s="387"/>
      <c r="C136" s="387"/>
      <c r="D136" s="387"/>
      <c r="E136" s="387"/>
      <c r="F136" s="387"/>
      <c r="G136" s="387"/>
      <c r="H136" s="320" t="e">
        <f t="shared" si="4"/>
        <v>#VALUE!</v>
      </c>
      <c r="I136" s="321" t="str">
        <f t="shared" si="5"/>
        <v/>
      </c>
    </row>
    <row r="137" spans="1:9" ht="15" x14ac:dyDescent="0.25">
      <c r="A137" s="387"/>
      <c r="B137" s="387"/>
      <c r="C137" s="387"/>
      <c r="D137" s="387"/>
      <c r="E137" s="387"/>
      <c r="F137" s="387"/>
      <c r="G137" s="387"/>
      <c r="H137" s="320" t="e">
        <f t="shared" si="4"/>
        <v>#VALUE!</v>
      </c>
      <c r="I137" s="321" t="str">
        <f t="shared" si="5"/>
        <v/>
      </c>
    </row>
    <row r="138" spans="1:9" ht="15" x14ac:dyDescent="0.25">
      <c r="A138" s="387"/>
      <c r="B138" s="387"/>
      <c r="C138" s="387"/>
      <c r="D138" s="387"/>
      <c r="E138" s="387"/>
      <c r="F138" s="387"/>
      <c r="G138" s="387"/>
      <c r="H138" s="320" t="e">
        <f t="shared" si="4"/>
        <v>#VALUE!</v>
      </c>
      <c r="I138" s="321" t="str">
        <f t="shared" si="5"/>
        <v/>
      </c>
    </row>
    <row r="139" spans="1:9" ht="15" x14ac:dyDescent="0.25">
      <c r="A139" s="387"/>
      <c r="B139" s="387"/>
      <c r="C139" s="387"/>
      <c r="D139" s="387"/>
      <c r="E139" s="387"/>
      <c r="F139" s="387"/>
      <c r="G139" s="387"/>
      <c r="H139" s="320" t="e">
        <f t="shared" si="4"/>
        <v>#VALUE!</v>
      </c>
      <c r="I139" s="321" t="str">
        <f t="shared" si="5"/>
        <v/>
      </c>
    </row>
    <row r="140" spans="1:9" ht="15" x14ac:dyDescent="0.25">
      <c r="A140" s="387"/>
      <c r="B140" s="387"/>
      <c r="C140" s="387"/>
      <c r="D140" s="387"/>
      <c r="E140" s="387"/>
      <c r="F140" s="387"/>
      <c r="G140" s="387"/>
      <c r="H140" s="320" t="e">
        <f t="shared" si="4"/>
        <v>#VALUE!</v>
      </c>
      <c r="I140" s="321" t="str">
        <f t="shared" si="5"/>
        <v/>
      </c>
    </row>
    <row r="141" spans="1:9" ht="15" x14ac:dyDescent="0.25">
      <c r="A141" s="387"/>
      <c r="B141" s="387"/>
      <c r="C141" s="387"/>
      <c r="D141" s="387"/>
      <c r="E141" s="387"/>
      <c r="F141" s="387"/>
      <c r="G141" s="387"/>
      <c r="H141" s="320" t="e">
        <f t="shared" si="4"/>
        <v>#VALUE!</v>
      </c>
      <c r="I141" s="321" t="str">
        <f t="shared" si="5"/>
        <v/>
      </c>
    </row>
    <row r="142" spans="1:9" ht="15" x14ac:dyDescent="0.25">
      <c r="A142" s="387"/>
      <c r="B142" s="387"/>
      <c r="C142" s="387"/>
      <c r="D142" s="387"/>
      <c r="E142" s="387"/>
      <c r="F142" s="387"/>
      <c r="G142" s="387"/>
      <c r="H142" s="320" t="e">
        <f t="shared" si="4"/>
        <v>#VALUE!</v>
      </c>
      <c r="I142" s="321" t="str">
        <f t="shared" si="5"/>
        <v/>
      </c>
    </row>
    <row r="143" spans="1:9" ht="15" x14ac:dyDescent="0.25">
      <c r="A143" s="387"/>
      <c r="B143" s="387"/>
      <c r="C143" s="387"/>
      <c r="D143" s="387"/>
      <c r="E143" s="387"/>
      <c r="F143" s="387"/>
      <c r="G143" s="387"/>
      <c r="H143" s="320" t="e">
        <f t="shared" si="4"/>
        <v>#VALUE!</v>
      </c>
      <c r="I143" s="321" t="str">
        <f t="shared" si="5"/>
        <v/>
      </c>
    </row>
    <row r="144" spans="1:9" ht="15" x14ac:dyDescent="0.25">
      <c r="A144" s="387"/>
      <c r="B144" s="387"/>
      <c r="C144" s="387"/>
      <c r="D144" s="387"/>
      <c r="E144" s="387"/>
      <c r="F144" s="387"/>
      <c r="G144" s="387"/>
      <c r="H144" s="320" t="e">
        <f t="shared" si="4"/>
        <v>#VALUE!</v>
      </c>
      <c r="I144" s="321" t="str">
        <f t="shared" si="5"/>
        <v/>
      </c>
    </row>
    <row r="145" spans="1:9" ht="15" x14ac:dyDescent="0.25">
      <c r="A145" s="387"/>
      <c r="B145" s="387"/>
      <c r="C145" s="387"/>
      <c r="D145" s="387"/>
      <c r="E145" s="387"/>
      <c r="F145" s="387"/>
      <c r="G145" s="387"/>
      <c r="H145" s="320" t="e">
        <f t="shared" si="4"/>
        <v>#VALUE!</v>
      </c>
      <c r="I145" s="321" t="str">
        <f t="shared" si="5"/>
        <v/>
      </c>
    </row>
    <row r="146" spans="1:9" ht="15" x14ac:dyDescent="0.25">
      <c r="A146" s="387"/>
      <c r="B146" s="387"/>
      <c r="C146" s="387"/>
      <c r="D146" s="387"/>
      <c r="E146" s="387"/>
      <c r="F146" s="387"/>
      <c r="G146" s="387"/>
      <c r="H146" s="320" t="e">
        <f t="shared" si="4"/>
        <v>#VALUE!</v>
      </c>
      <c r="I146" s="321" t="str">
        <f t="shared" si="5"/>
        <v/>
      </c>
    </row>
    <row r="147" spans="1:9" ht="15" x14ac:dyDescent="0.25">
      <c r="A147" s="387"/>
      <c r="B147" s="387"/>
      <c r="C147" s="387"/>
      <c r="D147" s="387"/>
      <c r="E147" s="387"/>
      <c r="F147" s="387"/>
      <c r="G147" s="387"/>
      <c r="H147" s="320" t="e">
        <f t="shared" si="4"/>
        <v>#VALUE!</v>
      </c>
      <c r="I147" s="321" t="str">
        <f t="shared" si="5"/>
        <v/>
      </c>
    </row>
    <row r="148" spans="1:9" ht="15" x14ac:dyDescent="0.25">
      <c r="A148" s="387"/>
      <c r="B148" s="387"/>
      <c r="C148" s="387"/>
      <c r="D148" s="387"/>
      <c r="E148" s="387"/>
      <c r="F148" s="387"/>
      <c r="G148" s="387"/>
      <c r="H148" s="320" t="e">
        <f t="shared" si="4"/>
        <v>#VALUE!</v>
      </c>
      <c r="I148" s="321" t="str">
        <f t="shared" si="5"/>
        <v/>
      </c>
    </row>
    <row r="149" spans="1:9" ht="15" x14ac:dyDescent="0.25">
      <c r="A149" s="387"/>
      <c r="B149" s="387"/>
      <c r="C149" s="387"/>
      <c r="D149" s="387"/>
      <c r="E149" s="387"/>
      <c r="F149" s="387"/>
      <c r="G149" s="387"/>
      <c r="H149" s="320" t="e">
        <f t="shared" si="4"/>
        <v>#VALUE!</v>
      </c>
      <c r="I149" s="321" t="str">
        <f t="shared" si="5"/>
        <v/>
      </c>
    </row>
    <row r="150" spans="1:9" ht="15" x14ac:dyDescent="0.25">
      <c r="A150" s="387"/>
      <c r="B150" s="387"/>
      <c r="C150" s="387"/>
      <c r="D150" s="387"/>
      <c r="E150" s="387"/>
      <c r="F150" s="387"/>
      <c r="G150" s="387"/>
      <c r="H150" s="320" t="e">
        <f t="shared" si="4"/>
        <v>#VALUE!</v>
      </c>
      <c r="I150" s="321" t="str">
        <f t="shared" si="5"/>
        <v/>
      </c>
    </row>
    <row r="151" spans="1:9" ht="15" x14ac:dyDescent="0.25">
      <c r="A151" s="387"/>
      <c r="B151" s="387"/>
      <c r="C151" s="387"/>
      <c r="D151" s="387"/>
      <c r="E151" s="387"/>
      <c r="F151" s="387"/>
      <c r="G151" s="387"/>
      <c r="H151" s="320" t="e">
        <f t="shared" si="4"/>
        <v>#VALUE!</v>
      </c>
      <c r="I151" s="321" t="str">
        <f t="shared" si="5"/>
        <v/>
      </c>
    </row>
    <row r="152" spans="1:9" ht="15" x14ac:dyDescent="0.25">
      <c r="A152" s="387"/>
      <c r="B152" s="387"/>
      <c r="C152" s="387"/>
      <c r="D152" s="387"/>
      <c r="E152" s="387"/>
      <c r="F152" s="387"/>
      <c r="G152" s="387"/>
      <c r="H152" s="320" t="e">
        <f t="shared" si="4"/>
        <v>#VALUE!</v>
      </c>
      <c r="I152" s="321" t="str">
        <f t="shared" si="5"/>
        <v/>
      </c>
    </row>
    <row r="153" spans="1:9" ht="15" x14ac:dyDescent="0.25">
      <c r="A153" s="387"/>
      <c r="B153" s="387"/>
      <c r="C153" s="387"/>
      <c r="D153" s="387"/>
      <c r="E153" s="387"/>
      <c r="F153" s="387"/>
      <c r="G153" s="387"/>
      <c r="H153" s="320" t="e">
        <f t="shared" si="4"/>
        <v>#VALUE!</v>
      </c>
      <c r="I153" s="321" t="str">
        <f t="shared" si="5"/>
        <v/>
      </c>
    </row>
    <row r="154" spans="1:9" ht="15" x14ac:dyDescent="0.25">
      <c r="A154" s="387"/>
      <c r="B154" s="387"/>
      <c r="C154" s="387"/>
      <c r="D154" s="387"/>
      <c r="E154" s="387"/>
      <c r="F154" s="387"/>
      <c r="G154" s="387"/>
      <c r="H154" s="320" t="e">
        <f t="shared" si="4"/>
        <v>#VALUE!</v>
      </c>
      <c r="I154" s="321" t="str">
        <f t="shared" si="5"/>
        <v/>
      </c>
    </row>
    <row r="155" spans="1:9" ht="15" x14ac:dyDescent="0.25">
      <c r="A155" s="387"/>
      <c r="B155" s="387"/>
      <c r="C155" s="387"/>
      <c r="D155" s="387"/>
      <c r="E155" s="387"/>
      <c r="F155" s="387"/>
      <c r="G155" s="387"/>
      <c r="H155" s="320" t="e">
        <f t="shared" si="4"/>
        <v>#VALUE!</v>
      </c>
      <c r="I155" s="321" t="str">
        <f t="shared" si="5"/>
        <v/>
      </c>
    </row>
    <row r="156" spans="1:9" ht="15" x14ac:dyDescent="0.25">
      <c r="A156" s="387"/>
      <c r="B156" s="387"/>
      <c r="C156" s="387"/>
      <c r="D156" s="387"/>
      <c r="E156" s="387"/>
      <c r="F156" s="387"/>
      <c r="G156" s="387"/>
      <c r="H156" s="320" t="e">
        <f t="shared" si="4"/>
        <v>#VALUE!</v>
      </c>
      <c r="I156" s="321" t="str">
        <f t="shared" si="5"/>
        <v/>
      </c>
    </row>
    <row r="157" spans="1:9" ht="15" x14ac:dyDescent="0.25">
      <c r="A157" s="387"/>
      <c r="B157" s="387"/>
      <c r="C157" s="387"/>
      <c r="D157" s="387"/>
      <c r="E157" s="387"/>
      <c r="F157" s="387"/>
      <c r="G157" s="387"/>
      <c r="H157" s="320" t="e">
        <f t="shared" si="4"/>
        <v>#VALUE!</v>
      </c>
      <c r="I157" s="321" t="str">
        <f t="shared" si="5"/>
        <v/>
      </c>
    </row>
    <row r="158" spans="1:9" ht="15" x14ac:dyDescent="0.25">
      <c r="A158" s="387"/>
      <c r="B158" s="387"/>
      <c r="C158" s="387"/>
      <c r="D158" s="387"/>
      <c r="E158" s="387"/>
      <c r="F158" s="387"/>
      <c r="G158" s="387"/>
      <c r="H158" s="320" t="e">
        <f t="shared" si="4"/>
        <v>#VALUE!</v>
      </c>
      <c r="I158" s="321" t="str">
        <f t="shared" si="5"/>
        <v/>
      </c>
    </row>
    <row r="159" spans="1:9" ht="15" x14ac:dyDescent="0.25">
      <c r="A159" s="387"/>
      <c r="B159" s="387"/>
      <c r="C159" s="387"/>
      <c r="D159" s="387"/>
      <c r="E159" s="387"/>
      <c r="F159" s="387"/>
      <c r="G159" s="387"/>
      <c r="H159" s="320" t="e">
        <f t="shared" si="4"/>
        <v>#VALUE!</v>
      </c>
      <c r="I159" s="321" t="str">
        <f t="shared" si="5"/>
        <v/>
      </c>
    </row>
    <row r="160" spans="1:9" ht="15" x14ac:dyDescent="0.25">
      <c r="A160" s="387"/>
      <c r="B160" s="387"/>
      <c r="C160" s="387"/>
      <c r="D160" s="387"/>
      <c r="E160" s="387"/>
      <c r="F160" s="387"/>
      <c r="G160" s="387"/>
      <c r="H160" s="320" t="e">
        <f t="shared" si="4"/>
        <v>#VALUE!</v>
      </c>
      <c r="I160" s="321" t="str">
        <f t="shared" si="5"/>
        <v/>
      </c>
    </row>
    <row r="161" spans="1:9" ht="15" x14ac:dyDescent="0.25">
      <c r="A161" s="387"/>
      <c r="B161" s="387"/>
      <c r="C161" s="387"/>
      <c r="D161" s="387"/>
      <c r="E161" s="387"/>
      <c r="F161" s="387"/>
      <c r="G161" s="387"/>
      <c r="H161" s="320" t="e">
        <f t="shared" si="4"/>
        <v>#VALUE!</v>
      </c>
      <c r="I161" s="321" t="str">
        <f t="shared" si="5"/>
        <v/>
      </c>
    </row>
    <row r="162" spans="1:9" ht="15" x14ac:dyDescent="0.25">
      <c r="A162" s="387"/>
      <c r="B162" s="387"/>
      <c r="C162" s="387"/>
      <c r="D162" s="387"/>
      <c r="E162" s="387"/>
      <c r="F162" s="387"/>
      <c r="G162" s="387"/>
      <c r="H162" s="320" t="e">
        <f t="shared" si="4"/>
        <v>#VALUE!</v>
      </c>
      <c r="I162" s="321" t="str">
        <f t="shared" si="5"/>
        <v/>
      </c>
    </row>
    <row r="163" spans="1:9" ht="15" x14ac:dyDescent="0.25">
      <c r="A163" s="387"/>
      <c r="B163" s="387"/>
      <c r="C163" s="387"/>
      <c r="D163" s="387"/>
      <c r="E163" s="387"/>
      <c r="F163" s="387"/>
      <c r="G163" s="387"/>
      <c r="H163" s="320" t="e">
        <f t="shared" si="4"/>
        <v>#VALUE!</v>
      </c>
      <c r="I163" s="321" t="str">
        <f t="shared" si="5"/>
        <v/>
      </c>
    </row>
    <row r="164" spans="1:9" ht="15" x14ac:dyDescent="0.25">
      <c r="A164" s="387"/>
      <c r="B164" s="387"/>
      <c r="C164" s="387"/>
      <c r="D164" s="387"/>
      <c r="E164" s="387"/>
      <c r="F164" s="387"/>
      <c r="G164" s="387"/>
      <c r="H164" s="320" t="e">
        <f t="shared" si="4"/>
        <v>#VALUE!</v>
      </c>
      <c r="I164" s="321" t="str">
        <f t="shared" si="5"/>
        <v/>
      </c>
    </row>
    <row r="165" spans="1:9" ht="15" x14ac:dyDescent="0.25">
      <c r="A165" s="387"/>
      <c r="B165" s="387"/>
      <c r="C165" s="387"/>
      <c r="D165" s="387"/>
      <c r="E165" s="387"/>
      <c r="F165" s="387"/>
      <c r="G165" s="387"/>
      <c r="H165" s="320" t="e">
        <f t="shared" si="4"/>
        <v>#VALUE!</v>
      </c>
      <c r="I165" s="321" t="str">
        <f t="shared" si="5"/>
        <v/>
      </c>
    </row>
    <row r="166" spans="1:9" ht="15" x14ac:dyDescent="0.25">
      <c r="A166" s="387"/>
      <c r="B166" s="387"/>
      <c r="C166" s="387"/>
      <c r="D166" s="387"/>
      <c r="E166" s="387"/>
      <c r="F166" s="387"/>
      <c r="G166" s="387"/>
      <c r="H166" s="320" t="e">
        <f t="shared" si="4"/>
        <v>#VALUE!</v>
      </c>
      <c r="I166" s="321" t="str">
        <f t="shared" si="5"/>
        <v/>
      </c>
    </row>
    <row r="167" spans="1:9" ht="15" x14ac:dyDescent="0.25">
      <c r="A167" s="387"/>
      <c r="B167" s="387"/>
      <c r="C167" s="387"/>
      <c r="D167" s="387"/>
      <c r="E167" s="387"/>
      <c r="F167" s="387"/>
      <c r="G167" s="387"/>
      <c r="H167" s="320" t="e">
        <f t="shared" si="4"/>
        <v>#VALUE!</v>
      </c>
      <c r="I167" s="321" t="str">
        <f t="shared" si="5"/>
        <v/>
      </c>
    </row>
    <row r="168" spans="1:9" ht="15" x14ac:dyDescent="0.25">
      <c r="A168" s="387"/>
      <c r="B168" s="387"/>
      <c r="C168" s="387"/>
      <c r="D168" s="387"/>
      <c r="E168" s="387"/>
      <c r="F168" s="387"/>
      <c r="G168" s="387"/>
      <c r="H168" s="320" t="e">
        <f t="shared" si="4"/>
        <v>#VALUE!</v>
      </c>
      <c r="I168" s="321" t="str">
        <f t="shared" si="5"/>
        <v/>
      </c>
    </row>
    <row r="169" spans="1:9" ht="15" x14ac:dyDescent="0.25">
      <c r="A169" s="387"/>
      <c r="B169" s="387"/>
      <c r="C169" s="387"/>
      <c r="D169" s="387"/>
      <c r="E169" s="387"/>
      <c r="F169" s="387"/>
      <c r="G169" s="387"/>
      <c r="H169" s="320" t="e">
        <f t="shared" si="4"/>
        <v>#VALUE!</v>
      </c>
      <c r="I169" s="321" t="str">
        <f t="shared" si="5"/>
        <v/>
      </c>
    </row>
    <row r="170" spans="1:9" ht="15" x14ac:dyDescent="0.25">
      <c r="A170" s="387"/>
      <c r="B170" s="387"/>
      <c r="C170" s="387"/>
      <c r="D170" s="387"/>
      <c r="E170" s="387"/>
      <c r="F170" s="387"/>
      <c r="G170" s="387"/>
      <c r="H170" s="320" t="e">
        <f t="shared" si="4"/>
        <v>#VALUE!</v>
      </c>
      <c r="I170" s="321" t="str">
        <f t="shared" si="5"/>
        <v/>
      </c>
    </row>
    <row r="171" spans="1:9" ht="15" x14ac:dyDescent="0.25">
      <c r="A171" s="387"/>
      <c r="B171" s="387"/>
      <c r="C171" s="387"/>
      <c r="D171" s="387"/>
      <c r="E171" s="387"/>
      <c r="F171" s="387"/>
      <c r="G171" s="387"/>
      <c r="H171" s="320" t="e">
        <f t="shared" si="4"/>
        <v>#VALUE!</v>
      </c>
      <c r="I171" s="321" t="str">
        <f t="shared" si="5"/>
        <v/>
      </c>
    </row>
    <row r="172" spans="1:9" ht="15" x14ac:dyDescent="0.25">
      <c r="A172" s="387"/>
      <c r="B172" s="387"/>
      <c r="C172" s="387"/>
      <c r="D172" s="387"/>
      <c r="E172" s="387"/>
      <c r="F172" s="387"/>
      <c r="G172" s="387"/>
      <c r="H172" s="320" t="e">
        <f t="shared" si="4"/>
        <v>#VALUE!</v>
      </c>
      <c r="I172" s="321" t="str">
        <f t="shared" si="5"/>
        <v/>
      </c>
    </row>
    <row r="173" spans="1:9" ht="15" x14ac:dyDescent="0.25">
      <c r="A173" s="387"/>
      <c r="B173" s="387"/>
      <c r="C173" s="387"/>
      <c r="D173" s="387"/>
      <c r="E173" s="387"/>
      <c r="F173" s="387"/>
      <c r="G173" s="387"/>
      <c r="H173" s="320" t="e">
        <f t="shared" si="4"/>
        <v>#VALUE!</v>
      </c>
      <c r="I173" s="321" t="str">
        <f t="shared" si="5"/>
        <v/>
      </c>
    </row>
    <row r="174" spans="1:9" ht="15" x14ac:dyDescent="0.25">
      <c r="A174" s="387"/>
      <c r="B174" s="387"/>
      <c r="C174" s="387"/>
      <c r="D174" s="387"/>
      <c r="E174" s="387"/>
      <c r="F174" s="387"/>
      <c r="G174" s="387"/>
      <c r="H174" s="320" t="e">
        <f t="shared" si="4"/>
        <v>#VALUE!</v>
      </c>
      <c r="I174" s="321" t="str">
        <f t="shared" si="5"/>
        <v/>
      </c>
    </row>
    <row r="175" spans="1:9" ht="15" x14ac:dyDescent="0.25">
      <c r="A175" s="387"/>
      <c r="B175" s="387"/>
      <c r="C175" s="387"/>
      <c r="D175" s="387"/>
      <c r="E175" s="387"/>
      <c r="F175" s="387"/>
      <c r="G175" s="387"/>
      <c r="H175" s="320" t="e">
        <f t="shared" si="4"/>
        <v>#VALUE!</v>
      </c>
      <c r="I175" s="321" t="str">
        <f t="shared" si="5"/>
        <v/>
      </c>
    </row>
    <row r="176" spans="1:9" ht="15" x14ac:dyDescent="0.25">
      <c r="A176" s="387"/>
      <c r="B176" s="387"/>
      <c r="C176" s="387"/>
      <c r="D176" s="387"/>
      <c r="E176" s="387"/>
      <c r="F176" s="387"/>
      <c r="G176" s="387"/>
      <c r="H176" s="320" t="e">
        <f t="shared" si="4"/>
        <v>#VALUE!</v>
      </c>
      <c r="I176" s="321" t="str">
        <f t="shared" si="5"/>
        <v/>
      </c>
    </row>
    <row r="177" spans="1:9" ht="15" x14ac:dyDescent="0.25">
      <c r="A177" s="387"/>
      <c r="B177" s="387"/>
      <c r="C177" s="387"/>
      <c r="D177" s="387"/>
      <c r="E177" s="387"/>
      <c r="F177" s="387"/>
      <c r="G177" s="387"/>
      <c r="H177" s="320" t="e">
        <f t="shared" si="4"/>
        <v>#VALUE!</v>
      </c>
      <c r="I177" s="321" t="str">
        <f t="shared" si="5"/>
        <v/>
      </c>
    </row>
    <row r="178" spans="1:9" ht="15" x14ac:dyDescent="0.25">
      <c r="A178" s="387"/>
      <c r="B178" s="387"/>
      <c r="C178" s="387"/>
      <c r="D178" s="387"/>
      <c r="E178" s="387"/>
      <c r="F178" s="387"/>
      <c r="G178" s="387"/>
      <c r="H178" s="320" t="e">
        <f t="shared" si="4"/>
        <v>#VALUE!</v>
      </c>
      <c r="I178" s="321" t="str">
        <f t="shared" si="5"/>
        <v/>
      </c>
    </row>
    <row r="179" spans="1:9" ht="15" x14ac:dyDescent="0.25">
      <c r="A179" s="387"/>
      <c r="B179" s="387"/>
      <c r="C179" s="387"/>
      <c r="D179" s="387"/>
      <c r="E179" s="387"/>
      <c r="F179" s="387"/>
      <c r="G179" s="387"/>
      <c r="H179" s="320" t="e">
        <f t="shared" si="4"/>
        <v>#VALUE!</v>
      </c>
      <c r="I179" s="321" t="str">
        <f t="shared" si="5"/>
        <v/>
      </c>
    </row>
    <row r="180" spans="1:9" ht="15" x14ac:dyDescent="0.25">
      <c r="A180" s="387"/>
      <c r="B180" s="387"/>
      <c r="C180" s="387"/>
      <c r="D180" s="387"/>
      <c r="E180" s="387"/>
      <c r="F180" s="387"/>
      <c r="G180" s="387"/>
      <c r="H180" s="320" t="e">
        <f t="shared" si="4"/>
        <v>#VALUE!</v>
      </c>
      <c r="I180" s="321" t="str">
        <f t="shared" si="5"/>
        <v/>
      </c>
    </row>
    <row r="181" spans="1:9" ht="15" x14ac:dyDescent="0.25">
      <c r="A181" s="387"/>
      <c r="B181" s="387"/>
      <c r="C181" s="387"/>
      <c r="D181" s="387"/>
      <c r="E181" s="387"/>
      <c r="F181" s="387"/>
      <c r="G181" s="387"/>
      <c r="H181" s="320" t="e">
        <f t="shared" si="4"/>
        <v>#VALUE!</v>
      </c>
      <c r="I181" s="321" t="str">
        <f t="shared" si="5"/>
        <v/>
      </c>
    </row>
    <row r="182" spans="1:9" ht="15" x14ac:dyDescent="0.25">
      <c r="A182" s="387"/>
      <c r="B182" s="387"/>
      <c r="C182" s="387"/>
      <c r="D182" s="387"/>
      <c r="E182" s="387"/>
      <c r="F182" s="387"/>
      <c r="G182" s="387"/>
      <c r="H182" s="320" t="e">
        <f t="shared" si="4"/>
        <v>#VALUE!</v>
      </c>
      <c r="I182" s="321" t="str">
        <f t="shared" si="5"/>
        <v/>
      </c>
    </row>
    <row r="183" spans="1:9" ht="15" x14ac:dyDescent="0.25">
      <c r="A183" s="387"/>
      <c r="B183" s="387"/>
      <c r="C183" s="387"/>
      <c r="D183" s="387"/>
      <c r="E183" s="387"/>
      <c r="F183" s="387"/>
      <c r="G183" s="387"/>
      <c r="H183" s="320" t="e">
        <f t="shared" si="4"/>
        <v>#VALUE!</v>
      </c>
      <c r="I183" s="321" t="str">
        <f t="shared" si="5"/>
        <v/>
      </c>
    </row>
    <row r="184" spans="1:9" ht="15" x14ac:dyDescent="0.25">
      <c r="A184" s="387"/>
      <c r="B184" s="387"/>
      <c r="C184" s="387"/>
      <c r="D184" s="387"/>
      <c r="E184" s="387"/>
      <c r="F184" s="387"/>
      <c r="G184" s="387"/>
      <c r="H184" s="320" t="e">
        <f t="shared" si="4"/>
        <v>#VALUE!</v>
      </c>
      <c r="I184" s="321" t="str">
        <f t="shared" si="5"/>
        <v/>
      </c>
    </row>
    <row r="185" spans="1:9" ht="15" x14ac:dyDescent="0.25">
      <c r="A185" s="387"/>
      <c r="B185" s="387"/>
      <c r="C185" s="387"/>
      <c r="D185" s="387"/>
      <c r="E185" s="387"/>
      <c r="F185" s="387"/>
      <c r="G185" s="387"/>
      <c r="H185" s="320" t="e">
        <f t="shared" si="4"/>
        <v>#VALUE!</v>
      </c>
      <c r="I185" s="321" t="str">
        <f t="shared" si="5"/>
        <v/>
      </c>
    </row>
    <row r="186" spans="1:9" ht="15" x14ac:dyDescent="0.25">
      <c r="A186" s="387"/>
      <c r="B186" s="387"/>
      <c r="C186" s="387"/>
      <c r="D186" s="387"/>
      <c r="E186" s="387"/>
      <c r="F186" s="387"/>
      <c r="G186" s="387"/>
      <c r="H186" s="320" t="e">
        <f t="shared" si="4"/>
        <v>#VALUE!</v>
      </c>
      <c r="I186" s="321" t="str">
        <f t="shared" si="5"/>
        <v/>
      </c>
    </row>
    <row r="187" spans="1:9" ht="15" x14ac:dyDescent="0.25">
      <c r="A187" s="387"/>
      <c r="B187" s="387"/>
      <c r="C187" s="387"/>
      <c r="D187" s="387"/>
      <c r="E187" s="387"/>
      <c r="F187" s="387"/>
      <c r="G187" s="387"/>
      <c r="H187" s="320" t="e">
        <f t="shared" si="4"/>
        <v>#VALUE!</v>
      </c>
      <c r="I187" s="321" t="str">
        <f t="shared" si="5"/>
        <v/>
      </c>
    </row>
    <row r="188" spans="1:9" ht="15" x14ac:dyDescent="0.25">
      <c r="A188" s="387"/>
      <c r="B188" s="387"/>
      <c r="C188" s="387"/>
      <c r="D188" s="387"/>
      <c r="E188" s="387"/>
      <c r="F188" s="387"/>
      <c r="G188" s="387"/>
      <c r="H188" s="320" t="e">
        <f t="shared" si="4"/>
        <v>#VALUE!</v>
      </c>
      <c r="I188" s="321" t="str">
        <f t="shared" si="5"/>
        <v/>
      </c>
    </row>
    <row r="189" spans="1:9" ht="15" x14ac:dyDescent="0.25">
      <c r="A189" s="387"/>
      <c r="B189" s="387"/>
      <c r="C189" s="387"/>
      <c r="D189" s="387"/>
      <c r="E189" s="387"/>
      <c r="F189" s="387"/>
      <c r="G189" s="387"/>
      <c r="H189" s="320" t="e">
        <f t="shared" si="4"/>
        <v>#VALUE!</v>
      </c>
      <c r="I189" s="321" t="str">
        <f t="shared" si="5"/>
        <v/>
      </c>
    </row>
    <row r="190" spans="1:9" ht="15" x14ac:dyDescent="0.25">
      <c r="A190" s="387"/>
      <c r="B190" s="387"/>
      <c r="C190" s="387"/>
      <c r="D190" s="387"/>
      <c r="E190" s="387"/>
      <c r="F190" s="387"/>
      <c r="G190" s="387"/>
      <c r="H190" s="320" t="e">
        <f t="shared" si="4"/>
        <v>#VALUE!</v>
      </c>
      <c r="I190" s="321" t="str">
        <f t="shared" si="5"/>
        <v/>
      </c>
    </row>
    <row r="191" spans="1:9" ht="15" x14ac:dyDescent="0.25">
      <c r="A191" s="387"/>
      <c r="B191" s="387"/>
      <c r="C191" s="387"/>
      <c r="D191" s="387"/>
      <c r="E191" s="387"/>
      <c r="F191" s="387"/>
      <c r="G191" s="387"/>
      <c r="H191" s="320" t="e">
        <f t="shared" si="4"/>
        <v>#VALUE!</v>
      </c>
      <c r="I191" s="321" t="str">
        <f t="shared" si="5"/>
        <v/>
      </c>
    </row>
    <row r="192" spans="1:9" ht="15" x14ac:dyDescent="0.25">
      <c r="A192" s="387"/>
      <c r="B192" s="387"/>
      <c r="C192" s="387"/>
      <c r="D192" s="387"/>
      <c r="E192" s="387"/>
      <c r="F192" s="387"/>
      <c r="G192" s="387"/>
      <c r="H192" s="320" t="e">
        <f t="shared" si="4"/>
        <v>#VALUE!</v>
      </c>
      <c r="I192" s="321" t="str">
        <f t="shared" si="5"/>
        <v/>
      </c>
    </row>
    <row r="193" spans="1:9" ht="15" x14ac:dyDescent="0.25">
      <c r="A193" s="387"/>
      <c r="B193" s="387"/>
      <c r="C193" s="387"/>
      <c r="D193" s="387"/>
      <c r="E193" s="387"/>
      <c r="F193" s="387"/>
      <c r="G193" s="387"/>
      <c r="H193" s="320" t="e">
        <f t="shared" si="4"/>
        <v>#VALUE!</v>
      </c>
      <c r="I193" s="321" t="str">
        <f t="shared" si="5"/>
        <v/>
      </c>
    </row>
    <row r="194" spans="1:9" ht="15" x14ac:dyDescent="0.25">
      <c r="A194" s="387"/>
      <c r="B194" s="387"/>
      <c r="C194" s="387"/>
      <c r="D194" s="387"/>
      <c r="E194" s="387"/>
      <c r="F194" s="387"/>
      <c r="G194" s="387"/>
      <c r="H194" s="320" t="e">
        <f t="shared" si="4"/>
        <v>#VALUE!</v>
      </c>
      <c r="I194" s="321" t="str">
        <f t="shared" si="5"/>
        <v/>
      </c>
    </row>
    <row r="195" spans="1:9" ht="15" x14ac:dyDescent="0.25">
      <c r="A195" s="387"/>
      <c r="B195" s="387"/>
      <c r="C195" s="387"/>
      <c r="D195" s="387"/>
      <c r="E195" s="387"/>
      <c r="F195" s="387"/>
      <c r="G195" s="387"/>
      <c r="H195" s="320" t="e">
        <f t="shared" ref="H195:H258" si="6">VALUE(RIGHT(E195,2)&amp;"/"&amp;RIGHT(LEFT(E195,6),2)&amp;"/"&amp;LEFT(E195,4))</f>
        <v>#VALUE!</v>
      </c>
      <c r="I195" s="321" t="str">
        <f t="shared" ref="I195:I258" si="7">RIGHT(E195,2)</f>
        <v/>
      </c>
    </row>
    <row r="196" spans="1:9" ht="15" x14ac:dyDescent="0.25">
      <c r="A196" s="387"/>
      <c r="B196" s="387"/>
      <c r="C196" s="387"/>
      <c r="D196" s="387"/>
      <c r="E196" s="387"/>
      <c r="F196" s="387"/>
      <c r="G196" s="387"/>
      <c r="H196" s="320" t="e">
        <f t="shared" si="6"/>
        <v>#VALUE!</v>
      </c>
      <c r="I196" s="321" t="str">
        <f t="shared" si="7"/>
        <v/>
      </c>
    </row>
    <row r="197" spans="1:9" ht="15" x14ac:dyDescent="0.25">
      <c r="A197" s="387"/>
      <c r="B197" s="387"/>
      <c r="C197" s="387"/>
      <c r="D197" s="387"/>
      <c r="E197" s="387"/>
      <c r="F197" s="387"/>
      <c r="G197" s="387"/>
      <c r="H197" s="320" t="e">
        <f t="shared" si="6"/>
        <v>#VALUE!</v>
      </c>
      <c r="I197" s="321" t="str">
        <f t="shared" si="7"/>
        <v/>
      </c>
    </row>
    <row r="198" spans="1:9" ht="15" x14ac:dyDescent="0.25">
      <c r="A198" s="387"/>
      <c r="B198" s="387"/>
      <c r="C198" s="387"/>
      <c r="D198" s="387"/>
      <c r="E198" s="387"/>
      <c r="F198" s="387"/>
      <c r="G198" s="387"/>
      <c r="H198" s="320" t="e">
        <f t="shared" si="6"/>
        <v>#VALUE!</v>
      </c>
      <c r="I198" s="321" t="str">
        <f t="shared" si="7"/>
        <v/>
      </c>
    </row>
    <row r="199" spans="1:9" ht="15" x14ac:dyDescent="0.25">
      <c r="A199" s="387"/>
      <c r="B199" s="387"/>
      <c r="C199" s="387"/>
      <c r="D199" s="387"/>
      <c r="E199" s="387"/>
      <c r="F199" s="387"/>
      <c r="G199" s="387"/>
      <c r="H199" s="320" t="e">
        <f t="shared" si="6"/>
        <v>#VALUE!</v>
      </c>
      <c r="I199" s="321" t="str">
        <f t="shared" si="7"/>
        <v/>
      </c>
    </row>
    <row r="200" spans="1:9" ht="15" x14ac:dyDescent="0.25">
      <c r="A200" s="387"/>
      <c r="B200" s="387"/>
      <c r="C200" s="387"/>
      <c r="D200" s="387"/>
      <c r="E200" s="387"/>
      <c r="F200" s="387"/>
      <c r="G200" s="387"/>
      <c r="H200" s="320" t="e">
        <f t="shared" si="6"/>
        <v>#VALUE!</v>
      </c>
      <c r="I200" s="321" t="str">
        <f t="shared" si="7"/>
        <v/>
      </c>
    </row>
    <row r="201" spans="1:9" ht="15" x14ac:dyDescent="0.25">
      <c r="A201" s="387"/>
      <c r="B201" s="387"/>
      <c r="C201" s="387"/>
      <c r="D201" s="387"/>
      <c r="E201" s="387"/>
      <c r="F201" s="387"/>
      <c r="G201" s="387"/>
      <c r="H201" s="320" t="e">
        <f t="shared" si="6"/>
        <v>#VALUE!</v>
      </c>
      <c r="I201" s="321" t="str">
        <f t="shared" si="7"/>
        <v/>
      </c>
    </row>
    <row r="202" spans="1:9" ht="15" x14ac:dyDescent="0.25">
      <c r="A202" s="387"/>
      <c r="B202" s="387"/>
      <c r="C202" s="387"/>
      <c r="D202" s="387"/>
      <c r="E202" s="387"/>
      <c r="F202" s="387"/>
      <c r="G202" s="387"/>
      <c r="H202" s="320" t="e">
        <f t="shared" si="6"/>
        <v>#VALUE!</v>
      </c>
      <c r="I202" s="321" t="str">
        <f t="shared" si="7"/>
        <v/>
      </c>
    </row>
    <row r="203" spans="1:9" ht="15" x14ac:dyDescent="0.25">
      <c r="A203" s="387"/>
      <c r="B203" s="387"/>
      <c r="C203" s="387"/>
      <c r="D203" s="387"/>
      <c r="E203" s="387"/>
      <c r="F203" s="387"/>
      <c r="G203" s="387"/>
      <c r="H203" s="320" t="e">
        <f t="shared" si="6"/>
        <v>#VALUE!</v>
      </c>
      <c r="I203" s="321" t="str">
        <f t="shared" si="7"/>
        <v/>
      </c>
    </row>
    <row r="204" spans="1:9" ht="15" x14ac:dyDescent="0.25">
      <c r="A204" s="387"/>
      <c r="B204" s="387"/>
      <c r="C204" s="387"/>
      <c r="D204" s="387"/>
      <c r="E204" s="387"/>
      <c r="F204" s="387"/>
      <c r="G204" s="387"/>
      <c r="H204" s="320" t="e">
        <f t="shared" si="6"/>
        <v>#VALUE!</v>
      </c>
      <c r="I204" s="321" t="str">
        <f t="shared" si="7"/>
        <v/>
      </c>
    </row>
    <row r="205" spans="1:9" ht="15" x14ac:dyDescent="0.25">
      <c r="A205" s="387"/>
      <c r="B205" s="387"/>
      <c r="C205" s="387"/>
      <c r="D205" s="387"/>
      <c r="E205" s="387"/>
      <c r="F205" s="387"/>
      <c r="G205" s="387"/>
      <c r="H205" s="320" t="e">
        <f t="shared" si="6"/>
        <v>#VALUE!</v>
      </c>
      <c r="I205" s="321" t="str">
        <f t="shared" si="7"/>
        <v/>
      </c>
    </row>
    <row r="206" spans="1:9" ht="15" x14ac:dyDescent="0.25">
      <c r="A206" s="387"/>
      <c r="B206" s="387"/>
      <c r="C206" s="387"/>
      <c r="D206" s="387"/>
      <c r="E206" s="387"/>
      <c r="F206" s="387"/>
      <c r="G206" s="387"/>
      <c r="H206" s="320" t="e">
        <f t="shared" si="6"/>
        <v>#VALUE!</v>
      </c>
      <c r="I206" s="321" t="str">
        <f t="shared" si="7"/>
        <v/>
      </c>
    </row>
    <row r="207" spans="1:9" ht="15" x14ac:dyDescent="0.25">
      <c r="A207" s="387"/>
      <c r="B207" s="387"/>
      <c r="C207" s="387"/>
      <c r="D207" s="387"/>
      <c r="E207" s="387"/>
      <c r="F207" s="387"/>
      <c r="G207" s="387"/>
      <c r="H207" s="320" t="e">
        <f t="shared" si="6"/>
        <v>#VALUE!</v>
      </c>
      <c r="I207" s="321" t="str">
        <f t="shared" si="7"/>
        <v/>
      </c>
    </row>
    <row r="208" spans="1:9" ht="15" x14ac:dyDescent="0.25">
      <c r="A208" s="387"/>
      <c r="B208" s="387"/>
      <c r="C208" s="387"/>
      <c r="D208" s="387"/>
      <c r="E208" s="387"/>
      <c r="F208" s="387"/>
      <c r="G208" s="387"/>
      <c r="H208" s="320" t="e">
        <f t="shared" si="6"/>
        <v>#VALUE!</v>
      </c>
      <c r="I208" s="321" t="str">
        <f t="shared" si="7"/>
        <v/>
      </c>
    </row>
    <row r="209" spans="1:9" ht="15" x14ac:dyDescent="0.25">
      <c r="A209" s="387"/>
      <c r="B209" s="387"/>
      <c r="C209" s="387"/>
      <c r="D209" s="387"/>
      <c r="E209" s="387"/>
      <c r="F209" s="387"/>
      <c r="G209" s="387"/>
      <c r="H209" s="320" t="e">
        <f t="shared" si="6"/>
        <v>#VALUE!</v>
      </c>
      <c r="I209" s="321" t="str">
        <f t="shared" si="7"/>
        <v/>
      </c>
    </row>
    <row r="210" spans="1:9" ht="15" x14ac:dyDescent="0.25">
      <c r="A210" s="387"/>
      <c r="B210" s="387"/>
      <c r="C210" s="387"/>
      <c r="D210" s="387"/>
      <c r="E210" s="387"/>
      <c r="F210" s="387"/>
      <c r="G210" s="387"/>
      <c r="H210" s="320" t="e">
        <f t="shared" si="6"/>
        <v>#VALUE!</v>
      </c>
      <c r="I210" s="321" t="str">
        <f t="shared" si="7"/>
        <v/>
      </c>
    </row>
    <row r="211" spans="1:9" ht="15" x14ac:dyDescent="0.25">
      <c r="A211" s="387"/>
      <c r="B211" s="387"/>
      <c r="C211" s="387"/>
      <c r="D211" s="387"/>
      <c r="E211" s="387"/>
      <c r="F211" s="387"/>
      <c r="G211" s="387"/>
      <c r="H211" s="320" t="e">
        <f t="shared" si="6"/>
        <v>#VALUE!</v>
      </c>
      <c r="I211" s="321" t="str">
        <f t="shared" si="7"/>
        <v/>
      </c>
    </row>
    <row r="212" spans="1:9" ht="15" x14ac:dyDescent="0.25">
      <c r="A212" s="387"/>
      <c r="B212" s="387"/>
      <c r="C212" s="387"/>
      <c r="D212" s="387"/>
      <c r="E212" s="387"/>
      <c r="F212" s="387"/>
      <c r="G212" s="387"/>
      <c r="H212" s="320" t="e">
        <f t="shared" si="6"/>
        <v>#VALUE!</v>
      </c>
      <c r="I212" s="321" t="str">
        <f t="shared" si="7"/>
        <v/>
      </c>
    </row>
    <row r="213" spans="1:9" ht="15" x14ac:dyDescent="0.25">
      <c r="A213" s="387"/>
      <c r="B213" s="387"/>
      <c r="C213" s="387"/>
      <c r="D213" s="387"/>
      <c r="E213" s="387"/>
      <c r="F213" s="387"/>
      <c r="G213" s="387"/>
      <c r="H213" s="320" t="e">
        <f t="shared" si="6"/>
        <v>#VALUE!</v>
      </c>
      <c r="I213" s="321" t="str">
        <f t="shared" si="7"/>
        <v/>
      </c>
    </row>
    <row r="214" spans="1:9" ht="15" x14ac:dyDescent="0.25">
      <c r="A214" s="387"/>
      <c r="B214" s="387"/>
      <c r="C214" s="387"/>
      <c r="D214" s="387"/>
      <c r="E214" s="387"/>
      <c r="F214" s="387"/>
      <c r="G214" s="387"/>
      <c r="H214" s="320" t="e">
        <f t="shared" si="6"/>
        <v>#VALUE!</v>
      </c>
      <c r="I214" s="321" t="str">
        <f t="shared" si="7"/>
        <v/>
      </c>
    </row>
    <row r="215" spans="1:9" ht="15" x14ac:dyDescent="0.25">
      <c r="A215" s="387"/>
      <c r="B215" s="387"/>
      <c r="C215" s="387"/>
      <c r="D215" s="387"/>
      <c r="E215" s="387"/>
      <c r="F215" s="387"/>
      <c r="G215" s="387"/>
      <c r="H215" s="320" t="e">
        <f t="shared" si="6"/>
        <v>#VALUE!</v>
      </c>
      <c r="I215" s="321" t="str">
        <f t="shared" si="7"/>
        <v/>
      </c>
    </row>
    <row r="216" spans="1:9" ht="15" x14ac:dyDescent="0.25">
      <c r="A216" s="387"/>
      <c r="B216" s="387"/>
      <c r="C216" s="387"/>
      <c r="D216" s="387"/>
      <c r="E216" s="387"/>
      <c r="F216" s="387"/>
      <c r="G216" s="387"/>
      <c r="H216" s="320" t="e">
        <f t="shared" si="6"/>
        <v>#VALUE!</v>
      </c>
      <c r="I216" s="321" t="str">
        <f t="shared" si="7"/>
        <v/>
      </c>
    </row>
    <row r="217" spans="1:9" ht="15" x14ac:dyDescent="0.25">
      <c r="A217" s="387"/>
      <c r="B217" s="387"/>
      <c r="C217" s="387"/>
      <c r="D217" s="387"/>
      <c r="E217" s="387"/>
      <c r="F217" s="387"/>
      <c r="G217" s="387"/>
      <c r="H217" s="320" t="e">
        <f t="shared" si="6"/>
        <v>#VALUE!</v>
      </c>
      <c r="I217" s="321" t="str">
        <f t="shared" si="7"/>
        <v/>
      </c>
    </row>
    <row r="218" spans="1:9" ht="15" x14ac:dyDescent="0.25">
      <c r="A218" s="387"/>
      <c r="B218" s="387"/>
      <c r="C218" s="387"/>
      <c r="D218" s="387"/>
      <c r="E218" s="387"/>
      <c r="F218" s="387"/>
      <c r="G218" s="387"/>
      <c r="H218" s="320" t="e">
        <f t="shared" si="6"/>
        <v>#VALUE!</v>
      </c>
      <c r="I218" s="321" t="str">
        <f t="shared" si="7"/>
        <v/>
      </c>
    </row>
    <row r="219" spans="1:9" ht="15" x14ac:dyDescent="0.25">
      <c r="A219" s="387"/>
      <c r="B219" s="387"/>
      <c r="C219" s="387"/>
      <c r="D219" s="387"/>
      <c r="E219" s="387"/>
      <c r="F219" s="387"/>
      <c r="G219" s="387"/>
      <c r="H219" s="320" t="e">
        <f t="shared" si="6"/>
        <v>#VALUE!</v>
      </c>
      <c r="I219" s="321" t="str">
        <f t="shared" si="7"/>
        <v/>
      </c>
    </row>
    <row r="220" spans="1:9" ht="15" x14ac:dyDescent="0.25">
      <c r="A220" s="387"/>
      <c r="B220" s="387"/>
      <c r="C220" s="387"/>
      <c r="D220" s="387"/>
      <c r="E220" s="387"/>
      <c r="F220" s="387"/>
      <c r="G220" s="387"/>
      <c r="H220" s="320" t="e">
        <f t="shared" si="6"/>
        <v>#VALUE!</v>
      </c>
      <c r="I220" s="321" t="str">
        <f t="shared" si="7"/>
        <v/>
      </c>
    </row>
    <row r="221" spans="1:9" ht="15" x14ac:dyDescent="0.25">
      <c r="A221" s="387"/>
      <c r="B221" s="387"/>
      <c r="C221" s="387"/>
      <c r="D221" s="387"/>
      <c r="E221" s="387"/>
      <c r="F221" s="387"/>
      <c r="G221" s="387"/>
      <c r="H221" s="320" t="e">
        <f t="shared" si="6"/>
        <v>#VALUE!</v>
      </c>
      <c r="I221" s="321" t="str">
        <f t="shared" si="7"/>
        <v/>
      </c>
    </row>
    <row r="222" spans="1:9" ht="15" x14ac:dyDescent="0.25">
      <c r="A222" s="387"/>
      <c r="B222" s="387"/>
      <c r="C222" s="387"/>
      <c r="D222" s="389"/>
      <c r="E222" s="387"/>
      <c r="F222" s="387"/>
      <c r="G222" s="387"/>
      <c r="H222" s="320" t="e">
        <f t="shared" si="6"/>
        <v>#VALUE!</v>
      </c>
      <c r="I222" s="321" t="str">
        <f t="shared" si="7"/>
        <v/>
      </c>
    </row>
    <row r="223" spans="1:9" ht="15" x14ac:dyDescent="0.25">
      <c r="A223" s="387"/>
      <c r="B223" s="387"/>
      <c r="C223" s="387"/>
      <c r="D223" s="387"/>
      <c r="E223" s="387"/>
      <c r="F223" s="387"/>
      <c r="G223" s="387"/>
      <c r="H223" s="320" t="e">
        <f t="shared" si="6"/>
        <v>#VALUE!</v>
      </c>
      <c r="I223" s="321" t="str">
        <f t="shared" si="7"/>
        <v/>
      </c>
    </row>
    <row r="224" spans="1:9" ht="15" x14ac:dyDescent="0.25">
      <c r="A224" s="387"/>
      <c r="B224" s="387"/>
      <c r="C224" s="387"/>
      <c r="D224" s="387"/>
      <c r="E224" s="387"/>
      <c r="F224" s="387"/>
      <c r="G224" s="387"/>
      <c r="H224" s="320" t="e">
        <f t="shared" si="6"/>
        <v>#VALUE!</v>
      </c>
      <c r="I224" s="321" t="str">
        <f t="shared" si="7"/>
        <v/>
      </c>
    </row>
    <row r="225" spans="1:9" ht="15" x14ac:dyDescent="0.25">
      <c r="A225" s="387"/>
      <c r="B225" s="387"/>
      <c r="C225" s="387"/>
      <c r="D225" s="387"/>
      <c r="E225" s="387"/>
      <c r="F225" s="387"/>
      <c r="G225" s="387"/>
      <c r="H225" s="320" t="e">
        <f t="shared" si="6"/>
        <v>#VALUE!</v>
      </c>
      <c r="I225" s="321" t="str">
        <f t="shared" si="7"/>
        <v/>
      </c>
    </row>
    <row r="226" spans="1:9" ht="15" x14ac:dyDescent="0.25">
      <c r="A226" s="387"/>
      <c r="B226" s="387"/>
      <c r="C226" s="387"/>
      <c r="D226" s="387"/>
      <c r="E226" s="387"/>
      <c r="F226" s="387"/>
      <c r="G226" s="387"/>
      <c r="H226" s="320" t="e">
        <f t="shared" si="6"/>
        <v>#VALUE!</v>
      </c>
      <c r="I226" s="321" t="str">
        <f t="shared" si="7"/>
        <v/>
      </c>
    </row>
    <row r="227" spans="1:9" ht="15" x14ac:dyDescent="0.25">
      <c r="A227" s="387"/>
      <c r="B227" s="387"/>
      <c r="C227" s="387"/>
      <c r="D227" s="387"/>
      <c r="E227" s="387"/>
      <c r="F227" s="387"/>
      <c r="G227" s="387"/>
      <c r="H227" s="320" t="e">
        <f t="shared" si="6"/>
        <v>#VALUE!</v>
      </c>
      <c r="I227" s="321" t="str">
        <f t="shared" si="7"/>
        <v/>
      </c>
    </row>
    <row r="228" spans="1:9" ht="15" x14ac:dyDescent="0.25">
      <c r="A228" s="387"/>
      <c r="B228" s="387"/>
      <c r="C228" s="387"/>
      <c r="D228" s="387"/>
      <c r="E228" s="387"/>
      <c r="F228" s="387"/>
      <c r="G228" s="387"/>
      <c r="H228" s="320" t="e">
        <f t="shared" si="6"/>
        <v>#VALUE!</v>
      </c>
      <c r="I228" s="321" t="str">
        <f t="shared" si="7"/>
        <v/>
      </c>
    </row>
    <row r="229" spans="1:9" ht="15" x14ac:dyDescent="0.25">
      <c r="A229" s="387"/>
      <c r="B229" s="387"/>
      <c r="C229" s="387"/>
      <c r="D229" s="387"/>
      <c r="E229" s="387"/>
      <c r="F229" s="387"/>
      <c r="G229" s="387"/>
      <c r="H229" s="320" t="e">
        <f t="shared" si="6"/>
        <v>#VALUE!</v>
      </c>
      <c r="I229" s="321" t="str">
        <f t="shared" si="7"/>
        <v/>
      </c>
    </row>
    <row r="230" spans="1:9" ht="15" x14ac:dyDescent="0.25">
      <c r="A230" s="387"/>
      <c r="B230" s="387"/>
      <c r="C230" s="387"/>
      <c r="D230" s="387"/>
      <c r="E230" s="387"/>
      <c r="F230" s="387"/>
      <c r="G230" s="387"/>
      <c r="H230" s="320" t="e">
        <f t="shared" si="6"/>
        <v>#VALUE!</v>
      </c>
      <c r="I230" s="321" t="str">
        <f t="shared" si="7"/>
        <v/>
      </c>
    </row>
    <row r="231" spans="1:9" ht="15" x14ac:dyDescent="0.25">
      <c r="A231" s="387"/>
      <c r="B231" s="387"/>
      <c r="C231" s="387"/>
      <c r="D231" s="387"/>
      <c r="E231" s="387"/>
      <c r="F231" s="387"/>
      <c r="G231" s="387"/>
      <c r="H231" s="320" t="e">
        <f t="shared" si="6"/>
        <v>#VALUE!</v>
      </c>
      <c r="I231" s="321" t="str">
        <f t="shared" si="7"/>
        <v/>
      </c>
    </row>
    <row r="232" spans="1:9" ht="15" x14ac:dyDescent="0.25">
      <c r="A232" s="387"/>
      <c r="B232" s="387"/>
      <c r="C232" s="387"/>
      <c r="D232" s="387"/>
      <c r="E232" s="387"/>
      <c r="F232" s="387"/>
      <c r="G232" s="387"/>
      <c r="H232" s="320" t="e">
        <f t="shared" si="6"/>
        <v>#VALUE!</v>
      </c>
      <c r="I232" s="321" t="str">
        <f t="shared" si="7"/>
        <v/>
      </c>
    </row>
    <row r="233" spans="1:9" ht="15" x14ac:dyDescent="0.25">
      <c r="A233" s="387"/>
      <c r="B233" s="387"/>
      <c r="C233" s="387"/>
      <c r="D233" s="387"/>
      <c r="E233" s="387"/>
      <c r="F233" s="387"/>
      <c r="G233" s="387"/>
      <c r="H233" s="320" t="e">
        <f t="shared" si="6"/>
        <v>#VALUE!</v>
      </c>
      <c r="I233" s="321" t="str">
        <f t="shared" si="7"/>
        <v/>
      </c>
    </row>
    <row r="234" spans="1:9" ht="15" x14ac:dyDescent="0.25">
      <c r="A234" s="387"/>
      <c r="B234" s="387"/>
      <c r="C234" s="387"/>
      <c r="D234" s="387"/>
      <c r="E234" s="387"/>
      <c r="F234" s="387"/>
      <c r="G234" s="387"/>
      <c r="H234" s="320" t="e">
        <f t="shared" si="6"/>
        <v>#VALUE!</v>
      </c>
      <c r="I234" s="321" t="str">
        <f t="shared" si="7"/>
        <v/>
      </c>
    </row>
    <row r="235" spans="1:9" ht="15" x14ac:dyDescent="0.25">
      <c r="A235" s="387"/>
      <c r="B235" s="387"/>
      <c r="C235" s="387"/>
      <c r="D235" s="387"/>
      <c r="E235" s="387"/>
      <c r="F235" s="387"/>
      <c r="G235" s="387"/>
      <c r="H235" s="320" t="e">
        <f t="shared" si="6"/>
        <v>#VALUE!</v>
      </c>
      <c r="I235" s="321" t="str">
        <f t="shared" si="7"/>
        <v/>
      </c>
    </row>
    <row r="236" spans="1:9" ht="15" x14ac:dyDescent="0.25">
      <c r="A236" s="387"/>
      <c r="B236" s="387"/>
      <c r="C236" s="387"/>
      <c r="D236" s="387"/>
      <c r="E236" s="387"/>
      <c r="F236" s="387"/>
      <c r="G236" s="387"/>
      <c r="H236" s="320" t="e">
        <f t="shared" si="6"/>
        <v>#VALUE!</v>
      </c>
      <c r="I236" s="321" t="str">
        <f t="shared" si="7"/>
        <v/>
      </c>
    </row>
    <row r="237" spans="1:9" ht="15" x14ac:dyDescent="0.25">
      <c r="A237" s="387"/>
      <c r="B237" s="387"/>
      <c r="C237" s="387"/>
      <c r="D237" s="387"/>
      <c r="E237" s="387"/>
      <c r="F237" s="387"/>
      <c r="G237" s="387"/>
      <c r="H237" s="320" t="e">
        <f t="shared" si="6"/>
        <v>#VALUE!</v>
      </c>
      <c r="I237" s="321" t="str">
        <f t="shared" si="7"/>
        <v/>
      </c>
    </row>
    <row r="238" spans="1:9" ht="15" x14ac:dyDescent="0.25">
      <c r="A238" s="387"/>
      <c r="B238" s="387"/>
      <c r="C238" s="387"/>
      <c r="D238" s="387"/>
      <c r="E238" s="387"/>
      <c r="F238" s="387"/>
      <c r="G238" s="387"/>
      <c r="H238" s="320" t="e">
        <f t="shared" si="6"/>
        <v>#VALUE!</v>
      </c>
      <c r="I238" s="321" t="str">
        <f t="shared" si="7"/>
        <v/>
      </c>
    </row>
    <row r="239" spans="1:9" ht="15" x14ac:dyDescent="0.25">
      <c r="A239" s="387"/>
      <c r="B239" s="387"/>
      <c r="C239" s="387"/>
      <c r="D239" s="387"/>
      <c r="E239" s="387"/>
      <c r="F239" s="387"/>
      <c r="G239" s="387"/>
      <c r="H239" s="320" t="e">
        <f t="shared" si="6"/>
        <v>#VALUE!</v>
      </c>
      <c r="I239" s="321" t="str">
        <f t="shared" si="7"/>
        <v/>
      </c>
    </row>
    <row r="240" spans="1:9" ht="15" x14ac:dyDescent="0.25">
      <c r="A240" s="387"/>
      <c r="B240" s="387"/>
      <c r="C240" s="387"/>
      <c r="D240" s="387"/>
      <c r="E240" s="387"/>
      <c r="F240" s="387"/>
      <c r="G240" s="387"/>
      <c r="H240" s="320" t="e">
        <f t="shared" si="6"/>
        <v>#VALUE!</v>
      </c>
      <c r="I240" s="321" t="str">
        <f t="shared" si="7"/>
        <v/>
      </c>
    </row>
    <row r="241" spans="1:9" ht="15" x14ac:dyDescent="0.25">
      <c r="A241" s="387"/>
      <c r="B241" s="387"/>
      <c r="C241" s="387"/>
      <c r="D241" s="387"/>
      <c r="E241" s="387"/>
      <c r="F241" s="387"/>
      <c r="G241" s="387"/>
      <c r="H241" s="320" t="e">
        <f t="shared" si="6"/>
        <v>#VALUE!</v>
      </c>
      <c r="I241" s="321" t="str">
        <f t="shared" si="7"/>
        <v/>
      </c>
    </row>
    <row r="242" spans="1:9" ht="15" x14ac:dyDescent="0.25">
      <c r="A242" s="387"/>
      <c r="B242" s="387"/>
      <c r="C242" s="387"/>
      <c r="D242" s="387"/>
      <c r="E242" s="387"/>
      <c r="F242" s="387"/>
      <c r="G242" s="387"/>
      <c r="H242" s="320" t="e">
        <f t="shared" si="6"/>
        <v>#VALUE!</v>
      </c>
      <c r="I242" s="321" t="str">
        <f t="shared" si="7"/>
        <v/>
      </c>
    </row>
    <row r="243" spans="1:9" ht="15" x14ac:dyDescent="0.25">
      <c r="A243" s="387"/>
      <c r="B243" s="387"/>
      <c r="C243" s="387"/>
      <c r="D243" s="387"/>
      <c r="E243" s="387"/>
      <c r="F243" s="387"/>
      <c r="G243" s="387"/>
      <c r="H243" s="320" t="e">
        <f t="shared" si="6"/>
        <v>#VALUE!</v>
      </c>
      <c r="I243" s="321" t="str">
        <f t="shared" si="7"/>
        <v/>
      </c>
    </row>
    <row r="244" spans="1:9" ht="15" x14ac:dyDescent="0.25">
      <c r="A244" s="387"/>
      <c r="B244" s="387"/>
      <c r="C244" s="387"/>
      <c r="D244" s="387"/>
      <c r="E244" s="387"/>
      <c r="F244" s="387"/>
      <c r="G244" s="387"/>
      <c r="H244" s="320" t="e">
        <f t="shared" si="6"/>
        <v>#VALUE!</v>
      </c>
      <c r="I244" s="321" t="str">
        <f t="shared" si="7"/>
        <v/>
      </c>
    </row>
    <row r="245" spans="1:9" ht="15" x14ac:dyDescent="0.25">
      <c r="A245" s="387"/>
      <c r="B245" s="387"/>
      <c r="C245" s="387"/>
      <c r="D245" s="387"/>
      <c r="E245" s="387"/>
      <c r="F245" s="387"/>
      <c r="G245" s="387"/>
      <c r="H245" s="320" t="e">
        <f t="shared" si="6"/>
        <v>#VALUE!</v>
      </c>
      <c r="I245" s="321" t="str">
        <f t="shared" si="7"/>
        <v/>
      </c>
    </row>
    <row r="246" spans="1:9" ht="15" x14ac:dyDescent="0.25">
      <c r="A246" s="387"/>
      <c r="B246" s="387"/>
      <c r="C246" s="387"/>
      <c r="D246" s="387"/>
      <c r="E246" s="387"/>
      <c r="F246" s="387"/>
      <c r="G246" s="387"/>
      <c r="H246" s="320" t="e">
        <f t="shared" si="6"/>
        <v>#VALUE!</v>
      </c>
      <c r="I246" s="321" t="str">
        <f t="shared" si="7"/>
        <v/>
      </c>
    </row>
    <row r="247" spans="1:9" ht="15" x14ac:dyDescent="0.25">
      <c r="A247" s="387"/>
      <c r="B247" s="387"/>
      <c r="C247" s="387"/>
      <c r="D247" s="387"/>
      <c r="E247" s="387"/>
      <c r="F247" s="387"/>
      <c r="G247" s="387"/>
      <c r="H247" s="320" t="e">
        <f t="shared" si="6"/>
        <v>#VALUE!</v>
      </c>
      <c r="I247" s="321" t="str">
        <f t="shared" si="7"/>
        <v/>
      </c>
    </row>
    <row r="248" spans="1:9" ht="15" x14ac:dyDescent="0.25">
      <c r="A248" s="387"/>
      <c r="B248" s="387"/>
      <c r="C248" s="387"/>
      <c r="D248" s="387"/>
      <c r="E248" s="387"/>
      <c r="F248" s="387"/>
      <c r="G248" s="387"/>
      <c r="H248" s="320" t="e">
        <f t="shared" si="6"/>
        <v>#VALUE!</v>
      </c>
      <c r="I248" s="321" t="str">
        <f t="shared" si="7"/>
        <v/>
      </c>
    </row>
    <row r="249" spans="1:9" ht="15" x14ac:dyDescent="0.25">
      <c r="A249" s="387"/>
      <c r="B249" s="387"/>
      <c r="C249" s="387"/>
      <c r="D249" s="387"/>
      <c r="E249" s="387"/>
      <c r="F249" s="387"/>
      <c r="G249" s="387"/>
      <c r="H249" s="320" t="e">
        <f t="shared" si="6"/>
        <v>#VALUE!</v>
      </c>
      <c r="I249" s="321" t="str">
        <f t="shared" si="7"/>
        <v/>
      </c>
    </row>
    <row r="250" spans="1:9" ht="15" x14ac:dyDescent="0.25">
      <c r="A250" s="387"/>
      <c r="B250" s="387"/>
      <c r="C250" s="387"/>
      <c r="D250" s="387"/>
      <c r="E250" s="387"/>
      <c r="F250" s="387"/>
      <c r="G250" s="387"/>
      <c r="H250" s="320" t="e">
        <f t="shared" si="6"/>
        <v>#VALUE!</v>
      </c>
      <c r="I250" s="321" t="str">
        <f t="shared" si="7"/>
        <v/>
      </c>
    </row>
    <row r="251" spans="1:9" ht="15" x14ac:dyDescent="0.25">
      <c r="A251" s="387"/>
      <c r="B251" s="387"/>
      <c r="C251" s="387"/>
      <c r="D251" s="387"/>
      <c r="E251" s="387"/>
      <c r="F251" s="387"/>
      <c r="G251" s="387"/>
      <c r="H251" s="320" t="e">
        <f t="shared" si="6"/>
        <v>#VALUE!</v>
      </c>
      <c r="I251" s="321" t="str">
        <f t="shared" si="7"/>
        <v/>
      </c>
    </row>
    <row r="252" spans="1:9" ht="15" x14ac:dyDescent="0.25">
      <c r="A252" s="387"/>
      <c r="B252" s="387"/>
      <c r="C252" s="387"/>
      <c r="D252" s="387"/>
      <c r="E252" s="387"/>
      <c r="F252" s="387"/>
      <c r="G252" s="387"/>
      <c r="H252" s="320" t="e">
        <f t="shared" si="6"/>
        <v>#VALUE!</v>
      </c>
      <c r="I252" s="321" t="str">
        <f t="shared" si="7"/>
        <v/>
      </c>
    </row>
    <row r="253" spans="1:9" ht="15" x14ac:dyDescent="0.25">
      <c r="A253" s="387"/>
      <c r="B253" s="387"/>
      <c r="C253" s="387"/>
      <c r="D253" s="387"/>
      <c r="E253" s="387"/>
      <c r="F253" s="387"/>
      <c r="G253" s="387"/>
      <c r="H253" s="320" t="e">
        <f t="shared" si="6"/>
        <v>#VALUE!</v>
      </c>
      <c r="I253" s="321" t="str">
        <f t="shared" si="7"/>
        <v/>
      </c>
    </row>
    <row r="254" spans="1:9" ht="15" x14ac:dyDescent="0.25">
      <c r="A254" s="387"/>
      <c r="B254" s="387"/>
      <c r="C254" s="387"/>
      <c r="D254" s="387"/>
      <c r="E254" s="387"/>
      <c r="F254" s="387"/>
      <c r="G254" s="387"/>
      <c r="H254" s="320" t="e">
        <f t="shared" si="6"/>
        <v>#VALUE!</v>
      </c>
      <c r="I254" s="321" t="str">
        <f t="shared" si="7"/>
        <v/>
      </c>
    </row>
    <row r="255" spans="1:9" ht="15" x14ac:dyDescent="0.25">
      <c r="A255" s="387"/>
      <c r="B255" s="387"/>
      <c r="C255" s="387"/>
      <c r="D255" s="387"/>
      <c r="E255" s="387"/>
      <c r="F255" s="387"/>
      <c r="G255" s="387"/>
      <c r="H255" s="320" t="e">
        <f t="shared" si="6"/>
        <v>#VALUE!</v>
      </c>
      <c r="I255" s="321" t="str">
        <f t="shared" si="7"/>
        <v/>
      </c>
    </row>
    <row r="256" spans="1:9" ht="15" x14ac:dyDescent="0.25">
      <c r="A256" s="387"/>
      <c r="B256" s="387"/>
      <c r="C256" s="387"/>
      <c r="D256" s="387"/>
      <c r="E256" s="387"/>
      <c r="F256" s="387"/>
      <c r="G256" s="387"/>
      <c r="H256" s="320" t="e">
        <f t="shared" si="6"/>
        <v>#VALUE!</v>
      </c>
      <c r="I256" s="321" t="str">
        <f t="shared" si="7"/>
        <v/>
      </c>
    </row>
    <row r="257" spans="1:9" ht="15" x14ac:dyDescent="0.25">
      <c r="A257" s="387"/>
      <c r="B257" s="387"/>
      <c r="C257" s="387"/>
      <c r="D257" s="387"/>
      <c r="E257" s="387"/>
      <c r="F257" s="387"/>
      <c r="G257" s="387"/>
      <c r="H257" s="320" t="e">
        <f t="shared" si="6"/>
        <v>#VALUE!</v>
      </c>
      <c r="I257" s="321" t="str">
        <f t="shared" si="7"/>
        <v/>
      </c>
    </row>
    <row r="258" spans="1:9" ht="15" x14ac:dyDescent="0.25">
      <c r="A258" s="387"/>
      <c r="B258" s="387"/>
      <c r="C258" s="387"/>
      <c r="D258" s="387"/>
      <c r="E258" s="387"/>
      <c r="F258" s="387"/>
      <c r="G258" s="387"/>
      <c r="H258" s="320" t="e">
        <f t="shared" si="6"/>
        <v>#VALUE!</v>
      </c>
      <c r="I258" s="321" t="str">
        <f t="shared" si="7"/>
        <v/>
      </c>
    </row>
    <row r="259" spans="1:9" ht="15" x14ac:dyDescent="0.25">
      <c r="A259" s="387"/>
      <c r="B259" s="387"/>
      <c r="C259" s="387"/>
      <c r="D259" s="387"/>
      <c r="E259" s="387"/>
      <c r="F259" s="387"/>
      <c r="G259" s="387"/>
      <c r="H259" s="320" t="e">
        <f t="shared" ref="H259:H322" si="8">VALUE(RIGHT(E259,2)&amp;"/"&amp;RIGHT(LEFT(E259,6),2)&amp;"/"&amp;LEFT(E259,4))</f>
        <v>#VALUE!</v>
      </c>
      <c r="I259" s="321" t="str">
        <f t="shared" ref="I259:I322" si="9">RIGHT(E259,2)</f>
        <v/>
      </c>
    </row>
    <row r="260" spans="1:9" ht="15" x14ac:dyDescent="0.25">
      <c r="A260" s="387"/>
      <c r="B260" s="387"/>
      <c r="C260" s="387"/>
      <c r="D260" s="387"/>
      <c r="E260" s="387"/>
      <c r="F260" s="387"/>
      <c r="G260" s="387"/>
      <c r="H260" s="320" t="e">
        <f t="shared" si="8"/>
        <v>#VALUE!</v>
      </c>
      <c r="I260" s="321" t="str">
        <f t="shared" si="9"/>
        <v/>
      </c>
    </row>
    <row r="261" spans="1:9" ht="15" x14ac:dyDescent="0.25">
      <c r="A261" s="387"/>
      <c r="B261" s="387"/>
      <c r="C261" s="387"/>
      <c r="D261" s="387"/>
      <c r="E261" s="387"/>
      <c r="F261" s="387"/>
      <c r="G261" s="387"/>
      <c r="H261" s="320" t="e">
        <f t="shared" si="8"/>
        <v>#VALUE!</v>
      </c>
      <c r="I261" s="321" t="str">
        <f t="shared" si="9"/>
        <v/>
      </c>
    </row>
    <row r="262" spans="1:9" ht="15" x14ac:dyDescent="0.25">
      <c r="A262" s="387"/>
      <c r="B262" s="387"/>
      <c r="C262" s="387"/>
      <c r="D262" s="387"/>
      <c r="E262" s="387"/>
      <c r="F262" s="387"/>
      <c r="G262" s="387"/>
      <c r="H262" s="320" t="e">
        <f t="shared" si="8"/>
        <v>#VALUE!</v>
      </c>
      <c r="I262" s="321" t="str">
        <f t="shared" si="9"/>
        <v/>
      </c>
    </row>
    <row r="263" spans="1:9" ht="15" x14ac:dyDescent="0.25">
      <c r="A263" s="387"/>
      <c r="B263" s="387"/>
      <c r="C263" s="387"/>
      <c r="D263" s="387"/>
      <c r="E263" s="387"/>
      <c r="F263" s="387"/>
      <c r="G263" s="387"/>
      <c r="H263" s="320" t="e">
        <f t="shared" si="8"/>
        <v>#VALUE!</v>
      </c>
      <c r="I263" s="321" t="str">
        <f t="shared" si="9"/>
        <v/>
      </c>
    </row>
    <row r="264" spans="1:9" ht="15" x14ac:dyDescent="0.25">
      <c r="A264" s="387"/>
      <c r="B264" s="387"/>
      <c r="C264" s="387"/>
      <c r="D264" s="387"/>
      <c r="E264" s="387"/>
      <c r="F264" s="387"/>
      <c r="G264" s="387"/>
      <c r="H264" s="320" t="e">
        <f t="shared" si="8"/>
        <v>#VALUE!</v>
      </c>
      <c r="I264" s="321" t="str">
        <f t="shared" si="9"/>
        <v/>
      </c>
    </row>
    <row r="265" spans="1:9" ht="15" x14ac:dyDescent="0.25">
      <c r="A265" s="387"/>
      <c r="B265" s="387"/>
      <c r="C265" s="387"/>
      <c r="D265" s="387"/>
      <c r="E265" s="387"/>
      <c r="F265" s="387"/>
      <c r="G265" s="387"/>
      <c r="H265" s="320" t="e">
        <f t="shared" si="8"/>
        <v>#VALUE!</v>
      </c>
      <c r="I265" s="321" t="str">
        <f t="shared" si="9"/>
        <v/>
      </c>
    </row>
    <row r="266" spans="1:9" ht="15" x14ac:dyDescent="0.25">
      <c r="A266" s="387"/>
      <c r="B266" s="387"/>
      <c r="C266" s="387"/>
      <c r="D266" s="387"/>
      <c r="E266" s="387"/>
      <c r="F266" s="387"/>
      <c r="G266" s="387"/>
      <c r="H266" s="320" t="e">
        <f t="shared" si="8"/>
        <v>#VALUE!</v>
      </c>
      <c r="I266" s="321" t="str">
        <f t="shared" si="9"/>
        <v/>
      </c>
    </row>
    <row r="267" spans="1:9" ht="15" x14ac:dyDescent="0.25">
      <c r="A267" s="387"/>
      <c r="B267" s="387"/>
      <c r="C267" s="387"/>
      <c r="D267" s="387"/>
      <c r="E267" s="387"/>
      <c r="F267" s="387"/>
      <c r="G267" s="387"/>
      <c r="H267" s="320" t="e">
        <f t="shared" si="8"/>
        <v>#VALUE!</v>
      </c>
      <c r="I267" s="321" t="str">
        <f t="shared" si="9"/>
        <v/>
      </c>
    </row>
    <row r="268" spans="1:9" ht="15" x14ac:dyDescent="0.25">
      <c r="A268" s="387"/>
      <c r="B268" s="387"/>
      <c r="C268" s="387"/>
      <c r="D268" s="387"/>
      <c r="E268" s="387"/>
      <c r="F268" s="387"/>
      <c r="G268" s="387"/>
      <c r="H268" s="320" t="e">
        <f t="shared" si="8"/>
        <v>#VALUE!</v>
      </c>
      <c r="I268" s="321" t="str">
        <f t="shared" si="9"/>
        <v/>
      </c>
    </row>
    <row r="269" spans="1:9" ht="15" x14ac:dyDescent="0.25">
      <c r="A269" s="387"/>
      <c r="B269" s="387"/>
      <c r="C269" s="387"/>
      <c r="D269" s="387"/>
      <c r="E269" s="387"/>
      <c r="F269" s="387"/>
      <c r="G269" s="387"/>
      <c r="H269" s="320" t="e">
        <f t="shared" si="8"/>
        <v>#VALUE!</v>
      </c>
      <c r="I269" s="321" t="str">
        <f t="shared" si="9"/>
        <v/>
      </c>
    </row>
    <row r="270" spans="1:9" ht="15" x14ac:dyDescent="0.25">
      <c r="A270" s="387"/>
      <c r="B270" s="387"/>
      <c r="C270" s="387"/>
      <c r="D270" s="387"/>
      <c r="E270" s="387"/>
      <c r="F270" s="387"/>
      <c r="G270" s="387"/>
      <c r="H270" s="320" t="e">
        <f t="shared" si="8"/>
        <v>#VALUE!</v>
      </c>
      <c r="I270" s="321" t="str">
        <f t="shared" si="9"/>
        <v/>
      </c>
    </row>
    <row r="271" spans="1:9" ht="15" x14ac:dyDescent="0.25">
      <c r="A271" s="387"/>
      <c r="B271" s="387"/>
      <c r="C271" s="387"/>
      <c r="D271" s="387"/>
      <c r="E271" s="387"/>
      <c r="F271" s="387"/>
      <c r="G271" s="387"/>
      <c r="H271" s="320" t="e">
        <f t="shared" si="8"/>
        <v>#VALUE!</v>
      </c>
      <c r="I271" s="321" t="str">
        <f t="shared" si="9"/>
        <v/>
      </c>
    </row>
    <row r="272" spans="1:9" ht="15" x14ac:dyDescent="0.25">
      <c r="A272" s="387"/>
      <c r="B272" s="387"/>
      <c r="C272" s="387"/>
      <c r="D272" s="387"/>
      <c r="E272" s="387"/>
      <c r="F272" s="387"/>
      <c r="G272" s="387"/>
      <c r="H272" s="320" t="e">
        <f t="shared" si="8"/>
        <v>#VALUE!</v>
      </c>
      <c r="I272" s="321" t="str">
        <f t="shared" si="9"/>
        <v/>
      </c>
    </row>
    <row r="273" spans="1:9" ht="15" x14ac:dyDescent="0.25">
      <c r="A273" s="387"/>
      <c r="B273" s="387"/>
      <c r="C273" s="387"/>
      <c r="D273" s="387"/>
      <c r="E273" s="387"/>
      <c r="F273" s="387"/>
      <c r="G273" s="387"/>
      <c r="H273" s="320" t="e">
        <f t="shared" si="8"/>
        <v>#VALUE!</v>
      </c>
      <c r="I273" s="321" t="str">
        <f t="shared" si="9"/>
        <v/>
      </c>
    </row>
    <row r="274" spans="1:9" ht="15" x14ac:dyDescent="0.25">
      <c r="A274" s="387"/>
      <c r="B274" s="387"/>
      <c r="C274" s="387"/>
      <c r="D274" s="387"/>
      <c r="E274" s="387"/>
      <c r="F274" s="387"/>
      <c r="G274" s="387"/>
      <c r="H274" s="320" t="e">
        <f t="shared" si="8"/>
        <v>#VALUE!</v>
      </c>
      <c r="I274" s="321" t="str">
        <f t="shared" si="9"/>
        <v/>
      </c>
    </row>
    <row r="275" spans="1:9" ht="15" x14ac:dyDescent="0.25">
      <c r="A275" s="387"/>
      <c r="B275" s="387"/>
      <c r="C275" s="387"/>
      <c r="D275" s="387"/>
      <c r="E275" s="387"/>
      <c r="F275" s="387"/>
      <c r="G275" s="387"/>
      <c r="H275" s="320" t="e">
        <f t="shared" si="8"/>
        <v>#VALUE!</v>
      </c>
      <c r="I275" s="321" t="str">
        <f t="shared" si="9"/>
        <v/>
      </c>
    </row>
    <row r="276" spans="1:9" ht="15" x14ac:dyDescent="0.25">
      <c r="A276" s="387"/>
      <c r="B276" s="387"/>
      <c r="C276" s="387"/>
      <c r="D276" s="387"/>
      <c r="E276" s="387"/>
      <c r="F276" s="387"/>
      <c r="G276" s="387"/>
      <c r="H276" s="320" t="e">
        <f t="shared" si="8"/>
        <v>#VALUE!</v>
      </c>
      <c r="I276" s="321" t="str">
        <f t="shared" si="9"/>
        <v/>
      </c>
    </row>
    <row r="277" spans="1:9" x14ac:dyDescent="0.2">
      <c r="H277" s="320" t="e">
        <f t="shared" si="8"/>
        <v>#VALUE!</v>
      </c>
      <c r="I277" s="321" t="str">
        <f t="shared" si="9"/>
        <v/>
      </c>
    </row>
    <row r="278" spans="1:9" x14ac:dyDescent="0.2">
      <c r="H278" s="320" t="e">
        <f t="shared" si="8"/>
        <v>#VALUE!</v>
      </c>
      <c r="I278" s="321" t="str">
        <f t="shared" si="9"/>
        <v/>
      </c>
    </row>
    <row r="279" spans="1:9" x14ac:dyDescent="0.2">
      <c r="H279" s="320" t="e">
        <f t="shared" si="8"/>
        <v>#VALUE!</v>
      </c>
      <c r="I279" s="321" t="str">
        <f t="shared" si="9"/>
        <v/>
      </c>
    </row>
    <row r="280" spans="1:9" x14ac:dyDescent="0.2">
      <c r="H280" s="320" t="e">
        <f t="shared" si="8"/>
        <v>#VALUE!</v>
      </c>
      <c r="I280" s="321" t="str">
        <f t="shared" si="9"/>
        <v/>
      </c>
    </row>
    <row r="281" spans="1:9" x14ac:dyDescent="0.2">
      <c r="H281" s="320" t="e">
        <f t="shared" si="8"/>
        <v>#VALUE!</v>
      </c>
      <c r="I281" s="321" t="str">
        <f t="shared" si="9"/>
        <v/>
      </c>
    </row>
    <row r="282" spans="1:9" x14ac:dyDescent="0.2">
      <c r="H282" s="320" t="e">
        <f t="shared" si="8"/>
        <v>#VALUE!</v>
      </c>
      <c r="I282" s="321" t="str">
        <f t="shared" si="9"/>
        <v/>
      </c>
    </row>
    <row r="283" spans="1:9" x14ac:dyDescent="0.2">
      <c r="H283" s="320" t="e">
        <f t="shared" si="8"/>
        <v>#VALUE!</v>
      </c>
      <c r="I283" s="321" t="str">
        <f t="shared" si="9"/>
        <v/>
      </c>
    </row>
    <row r="284" spans="1:9" x14ac:dyDescent="0.2">
      <c r="H284" s="320" t="e">
        <f t="shared" si="8"/>
        <v>#VALUE!</v>
      </c>
      <c r="I284" s="321" t="str">
        <f t="shared" si="9"/>
        <v/>
      </c>
    </row>
    <row r="285" spans="1:9" x14ac:dyDescent="0.2">
      <c r="H285" s="320" t="e">
        <f t="shared" si="8"/>
        <v>#VALUE!</v>
      </c>
      <c r="I285" s="321" t="str">
        <f t="shared" si="9"/>
        <v/>
      </c>
    </row>
    <row r="286" spans="1:9" x14ac:dyDescent="0.2">
      <c r="H286" s="320" t="e">
        <f t="shared" si="8"/>
        <v>#VALUE!</v>
      </c>
      <c r="I286" s="321" t="str">
        <f t="shared" si="9"/>
        <v/>
      </c>
    </row>
    <row r="287" spans="1:9" x14ac:dyDescent="0.2">
      <c r="H287" s="320" t="e">
        <f t="shared" si="8"/>
        <v>#VALUE!</v>
      </c>
      <c r="I287" s="321" t="str">
        <f t="shared" si="9"/>
        <v/>
      </c>
    </row>
    <row r="288" spans="1:9" x14ac:dyDescent="0.2">
      <c r="H288" s="320" t="e">
        <f t="shared" si="8"/>
        <v>#VALUE!</v>
      </c>
      <c r="I288" s="321" t="str">
        <f t="shared" si="9"/>
        <v/>
      </c>
    </row>
    <row r="289" spans="8:9" x14ac:dyDescent="0.2">
      <c r="H289" s="320" t="e">
        <f t="shared" si="8"/>
        <v>#VALUE!</v>
      </c>
      <c r="I289" s="321" t="str">
        <f t="shared" si="9"/>
        <v/>
      </c>
    </row>
    <row r="290" spans="8:9" x14ac:dyDescent="0.2">
      <c r="H290" s="320" t="e">
        <f t="shared" si="8"/>
        <v>#VALUE!</v>
      </c>
      <c r="I290" s="321" t="str">
        <f t="shared" si="9"/>
        <v/>
      </c>
    </row>
    <row r="291" spans="8:9" x14ac:dyDescent="0.2">
      <c r="H291" s="320" t="e">
        <f t="shared" si="8"/>
        <v>#VALUE!</v>
      </c>
      <c r="I291" s="321" t="str">
        <f t="shared" si="9"/>
        <v/>
      </c>
    </row>
    <row r="292" spans="8:9" x14ac:dyDescent="0.2">
      <c r="H292" s="320" t="e">
        <f t="shared" si="8"/>
        <v>#VALUE!</v>
      </c>
      <c r="I292" s="321" t="str">
        <f t="shared" si="9"/>
        <v/>
      </c>
    </row>
    <row r="293" spans="8:9" x14ac:dyDescent="0.2">
      <c r="H293" s="320" t="e">
        <f t="shared" si="8"/>
        <v>#VALUE!</v>
      </c>
      <c r="I293" s="321" t="str">
        <f t="shared" si="9"/>
        <v/>
      </c>
    </row>
    <row r="294" spans="8:9" x14ac:dyDescent="0.2">
      <c r="H294" s="320" t="e">
        <f t="shared" si="8"/>
        <v>#VALUE!</v>
      </c>
      <c r="I294" s="321" t="str">
        <f t="shared" si="9"/>
        <v/>
      </c>
    </row>
    <row r="295" spans="8:9" x14ac:dyDescent="0.2">
      <c r="H295" s="320" t="e">
        <f t="shared" si="8"/>
        <v>#VALUE!</v>
      </c>
      <c r="I295" s="321" t="str">
        <f t="shared" si="9"/>
        <v/>
      </c>
    </row>
    <row r="296" spans="8:9" x14ac:dyDescent="0.2">
      <c r="H296" s="320" t="e">
        <f t="shared" si="8"/>
        <v>#VALUE!</v>
      </c>
      <c r="I296" s="321" t="str">
        <f t="shared" si="9"/>
        <v/>
      </c>
    </row>
    <row r="297" spans="8:9" x14ac:dyDescent="0.2">
      <c r="H297" s="320" t="e">
        <f t="shared" si="8"/>
        <v>#VALUE!</v>
      </c>
      <c r="I297" s="321" t="str">
        <f t="shared" si="9"/>
        <v/>
      </c>
    </row>
    <row r="298" spans="8:9" x14ac:dyDescent="0.2">
      <c r="H298" s="320" t="e">
        <f t="shared" si="8"/>
        <v>#VALUE!</v>
      </c>
      <c r="I298" s="321" t="str">
        <f t="shared" si="9"/>
        <v/>
      </c>
    </row>
    <row r="299" spans="8:9" x14ac:dyDescent="0.2">
      <c r="H299" s="320" t="e">
        <f t="shared" si="8"/>
        <v>#VALUE!</v>
      </c>
      <c r="I299" s="321" t="str">
        <f t="shared" si="9"/>
        <v/>
      </c>
    </row>
    <row r="300" spans="8:9" x14ac:dyDescent="0.2">
      <c r="H300" s="320" t="e">
        <f t="shared" si="8"/>
        <v>#VALUE!</v>
      </c>
      <c r="I300" s="321" t="str">
        <f t="shared" si="9"/>
        <v/>
      </c>
    </row>
    <row r="301" spans="8:9" x14ac:dyDescent="0.2">
      <c r="H301" s="320" t="e">
        <f t="shared" si="8"/>
        <v>#VALUE!</v>
      </c>
      <c r="I301" s="321" t="str">
        <f t="shared" si="9"/>
        <v/>
      </c>
    </row>
    <row r="302" spans="8:9" x14ac:dyDescent="0.2">
      <c r="H302" s="320" t="e">
        <f t="shared" si="8"/>
        <v>#VALUE!</v>
      </c>
      <c r="I302" s="321" t="str">
        <f t="shared" si="9"/>
        <v/>
      </c>
    </row>
    <row r="303" spans="8:9" x14ac:dyDescent="0.2">
      <c r="H303" s="320" t="e">
        <f t="shared" si="8"/>
        <v>#VALUE!</v>
      </c>
      <c r="I303" s="321" t="str">
        <f t="shared" si="9"/>
        <v/>
      </c>
    </row>
    <row r="304" spans="8:9" x14ac:dyDescent="0.2">
      <c r="H304" s="320" t="e">
        <f t="shared" si="8"/>
        <v>#VALUE!</v>
      </c>
      <c r="I304" s="321" t="str">
        <f t="shared" si="9"/>
        <v/>
      </c>
    </row>
    <row r="305" spans="8:9" x14ac:dyDescent="0.2">
      <c r="H305" s="320" t="e">
        <f t="shared" si="8"/>
        <v>#VALUE!</v>
      </c>
      <c r="I305" s="321" t="str">
        <f t="shared" si="9"/>
        <v/>
      </c>
    </row>
    <row r="306" spans="8:9" x14ac:dyDescent="0.2">
      <c r="H306" s="320" t="e">
        <f t="shared" si="8"/>
        <v>#VALUE!</v>
      </c>
      <c r="I306" s="321" t="str">
        <f t="shared" si="9"/>
        <v/>
      </c>
    </row>
    <row r="307" spans="8:9" x14ac:dyDescent="0.2">
      <c r="H307" s="320" t="e">
        <f t="shared" si="8"/>
        <v>#VALUE!</v>
      </c>
      <c r="I307" s="321" t="str">
        <f t="shared" si="9"/>
        <v/>
      </c>
    </row>
    <row r="308" spans="8:9" x14ac:dyDescent="0.2">
      <c r="H308" s="320" t="e">
        <f t="shared" si="8"/>
        <v>#VALUE!</v>
      </c>
      <c r="I308" s="321" t="str">
        <f t="shared" si="9"/>
        <v/>
      </c>
    </row>
    <row r="309" spans="8:9" x14ac:dyDescent="0.2">
      <c r="H309" s="320" t="e">
        <f t="shared" si="8"/>
        <v>#VALUE!</v>
      </c>
      <c r="I309" s="321" t="str">
        <f t="shared" si="9"/>
        <v/>
      </c>
    </row>
    <row r="310" spans="8:9" x14ac:dyDescent="0.2">
      <c r="H310" s="320" t="e">
        <f t="shared" si="8"/>
        <v>#VALUE!</v>
      </c>
      <c r="I310" s="321" t="str">
        <f t="shared" si="9"/>
        <v/>
      </c>
    </row>
    <row r="311" spans="8:9" x14ac:dyDescent="0.2">
      <c r="H311" s="320" t="e">
        <f t="shared" si="8"/>
        <v>#VALUE!</v>
      </c>
      <c r="I311" s="321" t="str">
        <f t="shared" si="9"/>
        <v/>
      </c>
    </row>
    <row r="312" spans="8:9" x14ac:dyDescent="0.2">
      <c r="H312" s="320" t="e">
        <f t="shared" si="8"/>
        <v>#VALUE!</v>
      </c>
      <c r="I312" s="321" t="str">
        <f t="shared" si="9"/>
        <v/>
      </c>
    </row>
    <row r="313" spans="8:9" x14ac:dyDescent="0.2">
      <c r="H313" s="320" t="e">
        <f t="shared" si="8"/>
        <v>#VALUE!</v>
      </c>
      <c r="I313" s="321" t="str">
        <f t="shared" si="9"/>
        <v/>
      </c>
    </row>
    <row r="314" spans="8:9" x14ac:dyDescent="0.2">
      <c r="H314" s="320" t="e">
        <f t="shared" si="8"/>
        <v>#VALUE!</v>
      </c>
      <c r="I314" s="321" t="str">
        <f t="shared" si="9"/>
        <v/>
      </c>
    </row>
    <row r="315" spans="8:9" x14ac:dyDescent="0.2">
      <c r="H315" s="320" t="e">
        <f t="shared" si="8"/>
        <v>#VALUE!</v>
      </c>
      <c r="I315" s="321" t="str">
        <f t="shared" si="9"/>
        <v/>
      </c>
    </row>
    <row r="316" spans="8:9" x14ac:dyDescent="0.2">
      <c r="H316" s="320" t="e">
        <f t="shared" si="8"/>
        <v>#VALUE!</v>
      </c>
      <c r="I316" s="321" t="str">
        <f t="shared" si="9"/>
        <v/>
      </c>
    </row>
    <row r="317" spans="8:9" x14ac:dyDescent="0.2">
      <c r="H317" s="320" t="e">
        <f t="shared" si="8"/>
        <v>#VALUE!</v>
      </c>
      <c r="I317" s="321" t="str">
        <f t="shared" si="9"/>
        <v/>
      </c>
    </row>
    <row r="318" spans="8:9" x14ac:dyDescent="0.2">
      <c r="H318" s="320" t="e">
        <f t="shared" si="8"/>
        <v>#VALUE!</v>
      </c>
      <c r="I318" s="321" t="str">
        <f t="shared" si="9"/>
        <v/>
      </c>
    </row>
    <row r="319" spans="8:9" x14ac:dyDescent="0.2">
      <c r="H319" s="320" t="e">
        <f t="shared" si="8"/>
        <v>#VALUE!</v>
      </c>
      <c r="I319" s="321" t="str">
        <f t="shared" si="9"/>
        <v/>
      </c>
    </row>
    <row r="320" spans="8:9" x14ac:dyDescent="0.2">
      <c r="H320" s="320" t="e">
        <f t="shared" si="8"/>
        <v>#VALUE!</v>
      </c>
      <c r="I320" s="321" t="str">
        <f t="shared" si="9"/>
        <v/>
      </c>
    </row>
    <row r="321" spans="8:9" x14ac:dyDescent="0.2">
      <c r="H321" s="320" t="e">
        <f t="shared" si="8"/>
        <v>#VALUE!</v>
      </c>
      <c r="I321" s="321" t="str">
        <f t="shared" si="9"/>
        <v/>
      </c>
    </row>
    <row r="322" spans="8:9" x14ac:dyDescent="0.2">
      <c r="H322" s="320" t="e">
        <f t="shared" si="8"/>
        <v>#VALUE!</v>
      </c>
      <c r="I322" s="321" t="str">
        <f t="shared" si="9"/>
        <v/>
      </c>
    </row>
    <row r="323" spans="8:9" x14ac:dyDescent="0.2">
      <c r="H323" s="320" t="e">
        <f t="shared" ref="H323:H386" si="10">VALUE(RIGHT(E323,2)&amp;"/"&amp;RIGHT(LEFT(E323,6),2)&amp;"/"&amp;LEFT(E323,4))</f>
        <v>#VALUE!</v>
      </c>
      <c r="I323" s="321" t="str">
        <f t="shared" ref="I323:I386" si="11">RIGHT(E323,2)</f>
        <v/>
      </c>
    </row>
    <row r="324" spans="8:9" x14ac:dyDescent="0.2">
      <c r="H324" s="320" t="e">
        <f t="shared" si="10"/>
        <v>#VALUE!</v>
      </c>
      <c r="I324" s="321" t="str">
        <f t="shared" si="11"/>
        <v/>
      </c>
    </row>
    <row r="325" spans="8:9" x14ac:dyDescent="0.2">
      <c r="H325" s="320" t="e">
        <f t="shared" si="10"/>
        <v>#VALUE!</v>
      </c>
      <c r="I325" s="321" t="str">
        <f t="shared" si="11"/>
        <v/>
      </c>
    </row>
    <row r="326" spans="8:9" x14ac:dyDescent="0.2">
      <c r="H326" s="320" t="e">
        <f t="shared" si="10"/>
        <v>#VALUE!</v>
      </c>
      <c r="I326" s="321" t="str">
        <f t="shared" si="11"/>
        <v/>
      </c>
    </row>
    <row r="327" spans="8:9" x14ac:dyDescent="0.2">
      <c r="H327" s="320" t="e">
        <f t="shared" si="10"/>
        <v>#VALUE!</v>
      </c>
      <c r="I327" s="321" t="str">
        <f t="shared" si="11"/>
        <v/>
      </c>
    </row>
    <row r="328" spans="8:9" x14ac:dyDescent="0.2">
      <c r="H328" s="320" t="e">
        <f t="shared" si="10"/>
        <v>#VALUE!</v>
      </c>
      <c r="I328" s="321" t="str">
        <f t="shared" si="11"/>
        <v/>
      </c>
    </row>
    <row r="329" spans="8:9" x14ac:dyDescent="0.2">
      <c r="H329" s="320" t="e">
        <f t="shared" si="10"/>
        <v>#VALUE!</v>
      </c>
      <c r="I329" s="321" t="str">
        <f t="shared" si="11"/>
        <v/>
      </c>
    </row>
    <row r="330" spans="8:9" x14ac:dyDescent="0.2">
      <c r="H330" s="320" t="e">
        <f t="shared" si="10"/>
        <v>#VALUE!</v>
      </c>
      <c r="I330" s="321" t="str">
        <f t="shared" si="11"/>
        <v/>
      </c>
    </row>
    <row r="331" spans="8:9" x14ac:dyDescent="0.2">
      <c r="H331" s="320" t="e">
        <f t="shared" si="10"/>
        <v>#VALUE!</v>
      </c>
      <c r="I331" s="321" t="str">
        <f t="shared" si="11"/>
        <v/>
      </c>
    </row>
    <row r="332" spans="8:9" x14ac:dyDescent="0.2">
      <c r="H332" s="320" t="e">
        <f t="shared" si="10"/>
        <v>#VALUE!</v>
      </c>
      <c r="I332" s="321" t="str">
        <f t="shared" si="11"/>
        <v/>
      </c>
    </row>
    <row r="333" spans="8:9" x14ac:dyDescent="0.2">
      <c r="H333" s="320" t="e">
        <f t="shared" si="10"/>
        <v>#VALUE!</v>
      </c>
      <c r="I333" s="321" t="str">
        <f t="shared" si="11"/>
        <v/>
      </c>
    </row>
    <row r="334" spans="8:9" x14ac:dyDescent="0.2">
      <c r="H334" s="320" t="e">
        <f t="shared" si="10"/>
        <v>#VALUE!</v>
      </c>
      <c r="I334" s="321" t="str">
        <f t="shared" si="11"/>
        <v/>
      </c>
    </row>
    <row r="335" spans="8:9" x14ac:dyDescent="0.2">
      <c r="H335" s="320" t="e">
        <f t="shared" si="10"/>
        <v>#VALUE!</v>
      </c>
      <c r="I335" s="321" t="str">
        <f t="shared" si="11"/>
        <v/>
      </c>
    </row>
    <row r="336" spans="8:9" x14ac:dyDescent="0.2">
      <c r="H336" s="320" t="e">
        <f t="shared" si="10"/>
        <v>#VALUE!</v>
      </c>
      <c r="I336" s="321" t="str">
        <f t="shared" si="11"/>
        <v/>
      </c>
    </row>
    <row r="337" spans="8:9" x14ac:dyDescent="0.2">
      <c r="H337" s="320" t="e">
        <f t="shared" si="10"/>
        <v>#VALUE!</v>
      </c>
      <c r="I337" s="321" t="str">
        <f t="shared" si="11"/>
        <v/>
      </c>
    </row>
    <row r="338" spans="8:9" x14ac:dyDescent="0.2">
      <c r="H338" s="320" t="e">
        <f t="shared" si="10"/>
        <v>#VALUE!</v>
      </c>
      <c r="I338" s="321" t="str">
        <f t="shared" si="11"/>
        <v/>
      </c>
    </row>
    <row r="339" spans="8:9" x14ac:dyDescent="0.2">
      <c r="H339" s="320" t="e">
        <f t="shared" si="10"/>
        <v>#VALUE!</v>
      </c>
      <c r="I339" s="321" t="str">
        <f t="shared" si="11"/>
        <v/>
      </c>
    </row>
    <row r="340" spans="8:9" x14ac:dyDescent="0.2">
      <c r="H340" s="320" t="e">
        <f t="shared" si="10"/>
        <v>#VALUE!</v>
      </c>
      <c r="I340" s="321" t="str">
        <f t="shared" si="11"/>
        <v/>
      </c>
    </row>
    <row r="341" spans="8:9" x14ac:dyDescent="0.2">
      <c r="H341" s="320" t="e">
        <f t="shared" si="10"/>
        <v>#VALUE!</v>
      </c>
      <c r="I341" s="321" t="str">
        <f t="shared" si="11"/>
        <v/>
      </c>
    </row>
    <row r="342" spans="8:9" x14ac:dyDescent="0.2">
      <c r="H342" s="320" t="e">
        <f t="shared" si="10"/>
        <v>#VALUE!</v>
      </c>
      <c r="I342" s="321" t="str">
        <f t="shared" si="11"/>
        <v/>
      </c>
    </row>
    <row r="343" spans="8:9" x14ac:dyDescent="0.2">
      <c r="H343" s="320" t="e">
        <f t="shared" si="10"/>
        <v>#VALUE!</v>
      </c>
      <c r="I343" s="321" t="str">
        <f t="shared" si="11"/>
        <v/>
      </c>
    </row>
    <row r="344" spans="8:9" x14ac:dyDescent="0.2">
      <c r="H344" s="320" t="e">
        <f t="shared" si="10"/>
        <v>#VALUE!</v>
      </c>
      <c r="I344" s="321" t="str">
        <f t="shared" si="11"/>
        <v/>
      </c>
    </row>
    <row r="345" spans="8:9" x14ac:dyDescent="0.2">
      <c r="H345" s="320" t="e">
        <f t="shared" si="10"/>
        <v>#VALUE!</v>
      </c>
      <c r="I345" s="321" t="str">
        <f t="shared" si="11"/>
        <v/>
      </c>
    </row>
    <row r="346" spans="8:9" x14ac:dyDescent="0.2">
      <c r="H346" s="320" t="e">
        <f t="shared" si="10"/>
        <v>#VALUE!</v>
      </c>
      <c r="I346" s="321" t="str">
        <f t="shared" si="11"/>
        <v/>
      </c>
    </row>
    <row r="347" spans="8:9" x14ac:dyDescent="0.2">
      <c r="H347" s="320" t="e">
        <f t="shared" si="10"/>
        <v>#VALUE!</v>
      </c>
      <c r="I347" s="321" t="str">
        <f t="shared" si="11"/>
        <v/>
      </c>
    </row>
    <row r="348" spans="8:9" x14ac:dyDescent="0.2">
      <c r="H348" s="320" t="e">
        <f t="shared" si="10"/>
        <v>#VALUE!</v>
      </c>
      <c r="I348" s="321" t="str">
        <f t="shared" si="11"/>
        <v/>
      </c>
    </row>
    <row r="349" spans="8:9" x14ac:dyDescent="0.2">
      <c r="H349" s="320" t="e">
        <f t="shared" si="10"/>
        <v>#VALUE!</v>
      </c>
      <c r="I349" s="321" t="str">
        <f t="shared" si="11"/>
        <v/>
      </c>
    </row>
    <row r="350" spans="8:9" x14ac:dyDescent="0.2">
      <c r="H350" s="320" t="e">
        <f t="shared" si="10"/>
        <v>#VALUE!</v>
      </c>
      <c r="I350" s="321" t="str">
        <f t="shared" si="11"/>
        <v/>
      </c>
    </row>
    <row r="351" spans="8:9" x14ac:dyDescent="0.2">
      <c r="H351" s="320" t="e">
        <f t="shared" si="10"/>
        <v>#VALUE!</v>
      </c>
      <c r="I351" s="321" t="str">
        <f t="shared" si="11"/>
        <v/>
      </c>
    </row>
    <row r="352" spans="8:9" x14ac:dyDescent="0.2">
      <c r="H352" s="320" t="e">
        <f t="shared" si="10"/>
        <v>#VALUE!</v>
      </c>
      <c r="I352" s="321" t="str">
        <f t="shared" si="11"/>
        <v/>
      </c>
    </row>
    <row r="353" spans="8:9" x14ac:dyDescent="0.2">
      <c r="H353" s="320" t="e">
        <f t="shared" si="10"/>
        <v>#VALUE!</v>
      </c>
      <c r="I353" s="321" t="str">
        <f t="shared" si="11"/>
        <v/>
      </c>
    </row>
    <row r="354" spans="8:9" x14ac:dyDescent="0.2">
      <c r="H354" s="320" t="e">
        <f t="shared" si="10"/>
        <v>#VALUE!</v>
      </c>
      <c r="I354" s="321" t="str">
        <f t="shared" si="11"/>
        <v/>
      </c>
    </row>
    <row r="355" spans="8:9" x14ac:dyDescent="0.2">
      <c r="H355" s="320" t="e">
        <f t="shared" si="10"/>
        <v>#VALUE!</v>
      </c>
      <c r="I355" s="321" t="str">
        <f t="shared" si="11"/>
        <v/>
      </c>
    </row>
    <row r="356" spans="8:9" x14ac:dyDescent="0.2">
      <c r="H356" s="320" t="e">
        <f t="shared" si="10"/>
        <v>#VALUE!</v>
      </c>
      <c r="I356" s="321" t="str">
        <f t="shared" si="11"/>
        <v/>
      </c>
    </row>
    <row r="357" spans="8:9" x14ac:dyDescent="0.2">
      <c r="H357" s="320" t="e">
        <f t="shared" si="10"/>
        <v>#VALUE!</v>
      </c>
      <c r="I357" s="321" t="str">
        <f t="shared" si="11"/>
        <v/>
      </c>
    </row>
    <row r="358" spans="8:9" x14ac:dyDescent="0.2">
      <c r="H358" s="320" t="e">
        <f t="shared" si="10"/>
        <v>#VALUE!</v>
      </c>
      <c r="I358" s="321" t="str">
        <f t="shared" si="11"/>
        <v/>
      </c>
    </row>
    <row r="359" spans="8:9" x14ac:dyDescent="0.2">
      <c r="H359" s="320" t="e">
        <f t="shared" si="10"/>
        <v>#VALUE!</v>
      </c>
      <c r="I359" s="321" t="str">
        <f t="shared" si="11"/>
        <v/>
      </c>
    </row>
    <row r="360" spans="8:9" x14ac:dyDescent="0.2">
      <c r="H360" s="320" t="e">
        <f t="shared" si="10"/>
        <v>#VALUE!</v>
      </c>
      <c r="I360" s="321" t="str">
        <f t="shared" si="11"/>
        <v/>
      </c>
    </row>
    <row r="361" spans="8:9" x14ac:dyDescent="0.2">
      <c r="H361" s="320" t="e">
        <f t="shared" si="10"/>
        <v>#VALUE!</v>
      </c>
      <c r="I361" s="321" t="str">
        <f t="shared" si="11"/>
        <v/>
      </c>
    </row>
    <row r="362" spans="8:9" x14ac:dyDescent="0.2">
      <c r="H362" s="320" t="e">
        <f t="shared" si="10"/>
        <v>#VALUE!</v>
      </c>
      <c r="I362" s="321" t="str">
        <f t="shared" si="11"/>
        <v/>
      </c>
    </row>
    <row r="363" spans="8:9" x14ac:dyDescent="0.2">
      <c r="H363" s="320" t="e">
        <f t="shared" si="10"/>
        <v>#VALUE!</v>
      </c>
      <c r="I363" s="321" t="str">
        <f t="shared" si="11"/>
        <v/>
      </c>
    </row>
    <row r="364" spans="8:9" x14ac:dyDescent="0.2">
      <c r="H364" s="320" t="e">
        <f t="shared" si="10"/>
        <v>#VALUE!</v>
      </c>
      <c r="I364" s="321" t="str">
        <f t="shared" si="11"/>
        <v/>
      </c>
    </row>
    <row r="365" spans="8:9" x14ac:dyDescent="0.2">
      <c r="H365" s="320" t="e">
        <f t="shared" si="10"/>
        <v>#VALUE!</v>
      </c>
      <c r="I365" s="321" t="str">
        <f t="shared" si="11"/>
        <v/>
      </c>
    </row>
    <row r="366" spans="8:9" x14ac:dyDescent="0.2">
      <c r="H366" s="320" t="e">
        <f t="shared" si="10"/>
        <v>#VALUE!</v>
      </c>
      <c r="I366" s="321" t="str">
        <f t="shared" si="11"/>
        <v/>
      </c>
    </row>
    <row r="367" spans="8:9" x14ac:dyDescent="0.2">
      <c r="H367" s="320" t="e">
        <f t="shared" si="10"/>
        <v>#VALUE!</v>
      </c>
      <c r="I367" s="321" t="str">
        <f t="shared" si="11"/>
        <v/>
      </c>
    </row>
    <row r="368" spans="8:9" x14ac:dyDescent="0.2">
      <c r="H368" s="320" t="e">
        <f t="shared" si="10"/>
        <v>#VALUE!</v>
      </c>
      <c r="I368" s="321" t="str">
        <f t="shared" si="11"/>
        <v/>
      </c>
    </row>
    <row r="369" spans="8:9" x14ac:dyDescent="0.2">
      <c r="H369" s="320" t="e">
        <f t="shared" si="10"/>
        <v>#VALUE!</v>
      </c>
      <c r="I369" s="321" t="str">
        <f t="shared" si="11"/>
        <v/>
      </c>
    </row>
    <row r="370" spans="8:9" x14ac:dyDescent="0.2">
      <c r="H370" s="320" t="e">
        <f t="shared" si="10"/>
        <v>#VALUE!</v>
      </c>
      <c r="I370" s="321" t="str">
        <f t="shared" si="11"/>
        <v/>
      </c>
    </row>
    <row r="371" spans="8:9" x14ac:dyDescent="0.2">
      <c r="H371" s="320" t="e">
        <f t="shared" si="10"/>
        <v>#VALUE!</v>
      </c>
      <c r="I371" s="321" t="str">
        <f t="shared" si="11"/>
        <v/>
      </c>
    </row>
    <row r="372" spans="8:9" x14ac:dyDescent="0.2">
      <c r="H372" s="320" t="e">
        <f t="shared" si="10"/>
        <v>#VALUE!</v>
      </c>
      <c r="I372" s="321" t="str">
        <f t="shared" si="11"/>
        <v/>
      </c>
    </row>
    <row r="373" spans="8:9" x14ac:dyDescent="0.2">
      <c r="H373" s="320" t="e">
        <f t="shared" si="10"/>
        <v>#VALUE!</v>
      </c>
      <c r="I373" s="321" t="str">
        <f t="shared" si="11"/>
        <v/>
      </c>
    </row>
    <row r="374" spans="8:9" x14ac:dyDescent="0.2">
      <c r="H374" s="320" t="e">
        <f t="shared" si="10"/>
        <v>#VALUE!</v>
      </c>
      <c r="I374" s="321" t="str">
        <f t="shared" si="11"/>
        <v/>
      </c>
    </row>
    <row r="375" spans="8:9" x14ac:dyDescent="0.2">
      <c r="H375" s="320" t="e">
        <f t="shared" si="10"/>
        <v>#VALUE!</v>
      </c>
      <c r="I375" s="321" t="str">
        <f t="shared" si="11"/>
        <v/>
      </c>
    </row>
    <row r="376" spans="8:9" x14ac:dyDescent="0.2">
      <c r="H376" s="320" t="e">
        <f t="shared" si="10"/>
        <v>#VALUE!</v>
      </c>
      <c r="I376" s="321" t="str">
        <f t="shared" si="11"/>
        <v/>
      </c>
    </row>
    <row r="377" spans="8:9" x14ac:dyDescent="0.2">
      <c r="H377" s="320" t="e">
        <f t="shared" si="10"/>
        <v>#VALUE!</v>
      </c>
      <c r="I377" s="321" t="str">
        <f t="shared" si="11"/>
        <v/>
      </c>
    </row>
    <row r="378" spans="8:9" x14ac:dyDescent="0.2">
      <c r="H378" s="320" t="e">
        <f t="shared" si="10"/>
        <v>#VALUE!</v>
      </c>
      <c r="I378" s="321" t="str">
        <f t="shared" si="11"/>
        <v/>
      </c>
    </row>
    <row r="379" spans="8:9" x14ac:dyDescent="0.2">
      <c r="H379" s="320" t="e">
        <f t="shared" si="10"/>
        <v>#VALUE!</v>
      </c>
      <c r="I379" s="321" t="str">
        <f t="shared" si="11"/>
        <v/>
      </c>
    </row>
    <row r="380" spans="8:9" x14ac:dyDescent="0.2">
      <c r="H380" s="320" t="e">
        <f t="shared" si="10"/>
        <v>#VALUE!</v>
      </c>
      <c r="I380" s="321" t="str">
        <f t="shared" si="11"/>
        <v/>
      </c>
    </row>
    <row r="381" spans="8:9" x14ac:dyDescent="0.2">
      <c r="H381" s="320" t="e">
        <f t="shared" si="10"/>
        <v>#VALUE!</v>
      </c>
      <c r="I381" s="321" t="str">
        <f t="shared" si="11"/>
        <v/>
      </c>
    </row>
    <row r="382" spans="8:9" x14ac:dyDescent="0.2">
      <c r="H382" s="320" t="e">
        <f t="shared" si="10"/>
        <v>#VALUE!</v>
      </c>
      <c r="I382" s="321" t="str">
        <f t="shared" si="11"/>
        <v/>
      </c>
    </row>
    <row r="383" spans="8:9" x14ac:dyDescent="0.2">
      <c r="H383" s="320" t="e">
        <f t="shared" si="10"/>
        <v>#VALUE!</v>
      </c>
      <c r="I383" s="321" t="str">
        <f t="shared" si="11"/>
        <v/>
      </c>
    </row>
    <row r="384" spans="8:9" x14ac:dyDescent="0.2">
      <c r="H384" s="320" t="e">
        <f t="shared" si="10"/>
        <v>#VALUE!</v>
      </c>
      <c r="I384" s="321" t="str">
        <f t="shared" si="11"/>
        <v/>
      </c>
    </row>
    <row r="385" spans="8:9" x14ac:dyDescent="0.2">
      <c r="H385" s="320" t="e">
        <f t="shared" si="10"/>
        <v>#VALUE!</v>
      </c>
      <c r="I385" s="321" t="str">
        <f t="shared" si="11"/>
        <v/>
      </c>
    </row>
    <row r="386" spans="8:9" x14ac:dyDescent="0.2">
      <c r="H386" s="320" t="e">
        <f t="shared" si="10"/>
        <v>#VALUE!</v>
      </c>
      <c r="I386" s="321" t="str">
        <f t="shared" si="11"/>
        <v/>
      </c>
    </row>
    <row r="387" spans="8:9" x14ac:dyDescent="0.2">
      <c r="H387" s="320" t="e">
        <f t="shared" ref="H387:H450" si="12">VALUE(RIGHT(E387,2)&amp;"/"&amp;RIGHT(LEFT(E387,6),2)&amp;"/"&amp;LEFT(E387,4))</f>
        <v>#VALUE!</v>
      </c>
      <c r="I387" s="321" t="str">
        <f t="shared" ref="I387:I450" si="13">RIGHT(E387,2)</f>
        <v/>
      </c>
    </row>
    <row r="388" spans="8:9" x14ac:dyDescent="0.2">
      <c r="H388" s="320" t="e">
        <f t="shared" si="12"/>
        <v>#VALUE!</v>
      </c>
      <c r="I388" s="321" t="str">
        <f t="shared" si="13"/>
        <v/>
      </c>
    </row>
    <row r="389" spans="8:9" x14ac:dyDescent="0.2">
      <c r="H389" s="320" t="e">
        <f t="shared" si="12"/>
        <v>#VALUE!</v>
      </c>
      <c r="I389" s="321" t="str">
        <f t="shared" si="13"/>
        <v/>
      </c>
    </row>
    <row r="390" spans="8:9" x14ac:dyDescent="0.2">
      <c r="H390" s="320" t="e">
        <f t="shared" si="12"/>
        <v>#VALUE!</v>
      </c>
      <c r="I390" s="321" t="str">
        <f t="shared" si="13"/>
        <v/>
      </c>
    </row>
    <row r="391" spans="8:9" x14ac:dyDescent="0.2">
      <c r="H391" s="320" t="e">
        <f t="shared" si="12"/>
        <v>#VALUE!</v>
      </c>
      <c r="I391" s="321" t="str">
        <f t="shared" si="13"/>
        <v/>
      </c>
    </row>
    <row r="392" spans="8:9" x14ac:dyDescent="0.2">
      <c r="H392" s="320" t="e">
        <f t="shared" si="12"/>
        <v>#VALUE!</v>
      </c>
      <c r="I392" s="321" t="str">
        <f t="shared" si="13"/>
        <v/>
      </c>
    </row>
    <row r="393" spans="8:9" x14ac:dyDescent="0.2">
      <c r="H393" s="320" t="e">
        <f t="shared" si="12"/>
        <v>#VALUE!</v>
      </c>
      <c r="I393" s="321" t="str">
        <f t="shared" si="13"/>
        <v/>
      </c>
    </row>
    <row r="394" spans="8:9" x14ac:dyDescent="0.2">
      <c r="H394" s="320" t="e">
        <f t="shared" si="12"/>
        <v>#VALUE!</v>
      </c>
      <c r="I394" s="321" t="str">
        <f t="shared" si="13"/>
        <v/>
      </c>
    </row>
    <row r="395" spans="8:9" x14ac:dyDescent="0.2">
      <c r="H395" s="320" t="e">
        <f t="shared" si="12"/>
        <v>#VALUE!</v>
      </c>
      <c r="I395" s="321" t="str">
        <f t="shared" si="13"/>
        <v/>
      </c>
    </row>
    <row r="396" spans="8:9" x14ac:dyDescent="0.2">
      <c r="H396" s="320" t="e">
        <f t="shared" si="12"/>
        <v>#VALUE!</v>
      </c>
      <c r="I396" s="321" t="str">
        <f t="shared" si="13"/>
        <v/>
      </c>
    </row>
    <row r="397" spans="8:9" x14ac:dyDescent="0.2">
      <c r="H397" s="320" t="e">
        <f t="shared" si="12"/>
        <v>#VALUE!</v>
      </c>
      <c r="I397" s="321" t="str">
        <f t="shared" si="13"/>
        <v/>
      </c>
    </row>
    <row r="398" spans="8:9" x14ac:dyDescent="0.2">
      <c r="H398" s="320" t="e">
        <f t="shared" si="12"/>
        <v>#VALUE!</v>
      </c>
      <c r="I398" s="321" t="str">
        <f t="shared" si="13"/>
        <v/>
      </c>
    </row>
    <row r="399" spans="8:9" x14ac:dyDescent="0.2">
      <c r="H399" s="320" t="e">
        <f t="shared" si="12"/>
        <v>#VALUE!</v>
      </c>
      <c r="I399" s="321" t="str">
        <f t="shared" si="13"/>
        <v/>
      </c>
    </row>
    <row r="400" spans="8:9" x14ac:dyDescent="0.2">
      <c r="H400" s="320" t="e">
        <f t="shared" si="12"/>
        <v>#VALUE!</v>
      </c>
      <c r="I400" s="321" t="str">
        <f t="shared" si="13"/>
        <v/>
      </c>
    </row>
    <row r="401" spans="8:9" x14ac:dyDescent="0.2">
      <c r="H401" s="320" t="e">
        <f t="shared" si="12"/>
        <v>#VALUE!</v>
      </c>
      <c r="I401" s="321" t="str">
        <f t="shared" si="13"/>
        <v/>
      </c>
    </row>
    <row r="402" spans="8:9" x14ac:dyDescent="0.2">
      <c r="H402" s="320" t="e">
        <f t="shared" si="12"/>
        <v>#VALUE!</v>
      </c>
      <c r="I402" s="321" t="str">
        <f t="shared" si="13"/>
        <v/>
      </c>
    </row>
    <row r="403" spans="8:9" x14ac:dyDescent="0.2">
      <c r="H403" s="320" t="e">
        <f t="shared" si="12"/>
        <v>#VALUE!</v>
      </c>
      <c r="I403" s="321" t="str">
        <f t="shared" si="13"/>
        <v/>
      </c>
    </row>
    <row r="404" spans="8:9" x14ac:dyDescent="0.2">
      <c r="H404" s="320" t="e">
        <f t="shared" si="12"/>
        <v>#VALUE!</v>
      </c>
      <c r="I404" s="321" t="str">
        <f t="shared" si="13"/>
        <v/>
      </c>
    </row>
    <row r="405" spans="8:9" x14ac:dyDescent="0.2">
      <c r="H405" s="320" t="e">
        <f t="shared" si="12"/>
        <v>#VALUE!</v>
      </c>
      <c r="I405" s="321" t="str">
        <f t="shared" si="13"/>
        <v/>
      </c>
    </row>
    <row r="406" spans="8:9" x14ac:dyDescent="0.2">
      <c r="H406" s="320" t="e">
        <f t="shared" si="12"/>
        <v>#VALUE!</v>
      </c>
      <c r="I406" s="321" t="str">
        <f t="shared" si="13"/>
        <v/>
      </c>
    </row>
    <row r="407" spans="8:9" x14ac:dyDescent="0.2">
      <c r="H407" s="320" t="e">
        <f t="shared" si="12"/>
        <v>#VALUE!</v>
      </c>
      <c r="I407" s="321" t="str">
        <f t="shared" si="13"/>
        <v/>
      </c>
    </row>
    <row r="408" spans="8:9" x14ac:dyDescent="0.2">
      <c r="H408" s="320" t="e">
        <f t="shared" si="12"/>
        <v>#VALUE!</v>
      </c>
      <c r="I408" s="321" t="str">
        <f t="shared" si="13"/>
        <v/>
      </c>
    </row>
    <row r="409" spans="8:9" x14ac:dyDescent="0.2">
      <c r="H409" s="320" t="e">
        <f t="shared" si="12"/>
        <v>#VALUE!</v>
      </c>
      <c r="I409" s="321" t="str">
        <f t="shared" si="13"/>
        <v/>
      </c>
    </row>
    <row r="410" spans="8:9" x14ac:dyDescent="0.2">
      <c r="H410" s="320" t="e">
        <f t="shared" si="12"/>
        <v>#VALUE!</v>
      </c>
      <c r="I410" s="321" t="str">
        <f t="shared" si="13"/>
        <v/>
      </c>
    </row>
    <row r="411" spans="8:9" x14ac:dyDescent="0.2">
      <c r="H411" s="320" t="e">
        <f t="shared" si="12"/>
        <v>#VALUE!</v>
      </c>
      <c r="I411" s="321" t="str">
        <f t="shared" si="13"/>
        <v/>
      </c>
    </row>
    <row r="412" spans="8:9" x14ac:dyDescent="0.2">
      <c r="H412" s="320" t="e">
        <f t="shared" si="12"/>
        <v>#VALUE!</v>
      </c>
      <c r="I412" s="321" t="str">
        <f t="shared" si="13"/>
        <v/>
      </c>
    </row>
    <row r="413" spans="8:9" x14ac:dyDescent="0.2">
      <c r="H413" s="320" t="e">
        <f t="shared" si="12"/>
        <v>#VALUE!</v>
      </c>
      <c r="I413" s="321" t="str">
        <f t="shared" si="13"/>
        <v/>
      </c>
    </row>
    <row r="414" spans="8:9" x14ac:dyDescent="0.2">
      <c r="H414" s="320" t="e">
        <f t="shared" si="12"/>
        <v>#VALUE!</v>
      </c>
      <c r="I414" s="321" t="str">
        <f t="shared" si="13"/>
        <v/>
      </c>
    </row>
    <row r="415" spans="8:9" x14ac:dyDescent="0.2">
      <c r="H415" s="320" t="e">
        <f t="shared" si="12"/>
        <v>#VALUE!</v>
      </c>
      <c r="I415" s="321" t="str">
        <f t="shared" si="13"/>
        <v/>
      </c>
    </row>
    <row r="416" spans="8:9" x14ac:dyDescent="0.2">
      <c r="H416" s="320" t="e">
        <f t="shared" si="12"/>
        <v>#VALUE!</v>
      </c>
      <c r="I416" s="321" t="str">
        <f t="shared" si="13"/>
        <v/>
      </c>
    </row>
    <row r="417" spans="8:9" x14ac:dyDescent="0.2">
      <c r="H417" s="320" t="e">
        <f t="shared" si="12"/>
        <v>#VALUE!</v>
      </c>
      <c r="I417" s="321" t="str">
        <f t="shared" si="13"/>
        <v/>
      </c>
    </row>
    <row r="418" spans="8:9" x14ac:dyDescent="0.2">
      <c r="H418" s="320" t="e">
        <f t="shared" si="12"/>
        <v>#VALUE!</v>
      </c>
      <c r="I418" s="321" t="str">
        <f t="shared" si="13"/>
        <v/>
      </c>
    </row>
    <row r="419" spans="8:9" x14ac:dyDescent="0.2">
      <c r="H419" s="320" t="e">
        <f t="shared" si="12"/>
        <v>#VALUE!</v>
      </c>
      <c r="I419" s="321" t="str">
        <f t="shared" si="13"/>
        <v/>
      </c>
    </row>
    <row r="420" spans="8:9" x14ac:dyDescent="0.2">
      <c r="H420" s="320" t="e">
        <f t="shared" si="12"/>
        <v>#VALUE!</v>
      </c>
      <c r="I420" s="321" t="str">
        <f t="shared" si="13"/>
        <v/>
      </c>
    </row>
    <row r="421" spans="8:9" x14ac:dyDescent="0.2">
      <c r="H421" s="320" t="e">
        <f t="shared" si="12"/>
        <v>#VALUE!</v>
      </c>
      <c r="I421" s="321" t="str">
        <f t="shared" si="13"/>
        <v/>
      </c>
    </row>
    <row r="422" spans="8:9" x14ac:dyDescent="0.2">
      <c r="H422" s="320" t="e">
        <f t="shared" si="12"/>
        <v>#VALUE!</v>
      </c>
      <c r="I422" s="321" t="str">
        <f t="shared" si="13"/>
        <v/>
      </c>
    </row>
    <row r="423" spans="8:9" x14ac:dyDescent="0.2">
      <c r="H423" s="320" t="e">
        <f t="shared" si="12"/>
        <v>#VALUE!</v>
      </c>
      <c r="I423" s="321" t="str">
        <f t="shared" si="13"/>
        <v/>
      </c>
    </row>
    <row r="424" spans="8:9" x14ac:dyDescent="0.2">
      <c r="H424" s="320" t="e">
        <f t="shared" si="12"/>
        <v>#VALUE!</v>
      </c>
      <c r="I424" s="321" t="str">
        <f t="shared" si="13"/>
        <v/>
      </c>
    </row>
    <row r="425" spans="8:9" x14ac:dyDescent="0.2">
      <c r="H425" s="320" t="e">
        <f t="shared" si="12"/>
        <v>#VALUE!</v>
      </c>
      <c r="I425" s="321" t="str">
        <f t="shared" si="13"/>
        <v/>
      </c>
    </row>
    <row r="426" spans="8:9" x14ac:dyDescent="0.2">
      <c r="H426" s="320" t="e">
        <f t="shared" si="12"/>
        <v>#VALUE!</v>
      </c>
      <c r="I426" s="321" t="str">
        <f t="shared" si="13"/>
        <v/>
      </c>
    </row>
    <row r="427" spans="8:9" x14ac:dyDescent="0.2">
      <c r="H427" s="320" t="e">
        <f t="shared" si="12"/>
        <v>#VALUE!</v>
      </c>
      <c r="I427" s="321" t="str">
        <f t="shared" si="13"/>
        <v/>
      </c>
    </row>
    <row r="428" spans="8:9" x14ac:dyDescent="0.2">
      <c r="H428" s="320" t="e">
        <f t="shared" si="12"/>
        <v>#VALUE!</v>
      </c>
      <c r="I428" s="321" t="str">
        <f t="shared" si="13"/>
        <v/>
      </c>
    </row>
    <row r="429" spans="8:9" x14ac:dyDescent="0.2">
      <c r="H429" s="320" t="e">
        <f t="shared" si="12"/>
        <v>#VALUE!</v>
      </c>
      <c r="I429" s="321" t="str">
        <f t="shared" si="13"/>
        <v/>
      </c>
    </row>
    <row r="430" spans="8:9" x14ac:dyDescent="0.2">
      <c r="H430" s="320" t="e">
        <f t="shared" si="12"/>
        <v>#VALUE!</v>
      </c>
      <c r="I430" s="321" t="str">
        <f t="shared" si="13"/>
        <v/>
      </c>
    </row>
    <row r="431" spans="8:9" x14ac:dyDescent="0.2">
      <c r="H431" s="320" t="e">
        <f t="shared" si="12"/>
        <v>#VALUE!</v>
      </c>
      <c r="I431" s="321" t="str">
        <f t="shared" si="13"/>
        <v/>
      </c>
    </row>
    <row r="432" spans="8:9" x14ac:dyDescent="0.2">
      <c r="H432" s="320" t="e">
        <f t="shared" si="12"/>
        <v>#VALUE!</v>
      </c>
      <c r="I432" s="321" t="str">
        <f t="shared" si="13"/>
        <v/>
      </c>
    </row>
    <row r="433" spans="8:9" x14ac:dyDescent="0.2">
      <c r="H433" s="320" t="e">
        <f t="shared" si="12"/>
        <v>#VALUE!</v>
      </c>
      <c r="I433" s="321" t="str">
        <f t="shared" si="13"/>
        <v/>
      </c>
    </row>
    <row r="434" spans="8:9" x14ac:dyDescent="0.2">
      <c r="H434" s="320" t="e">
        <f t="shared" si="12"/>
        <v>#VALUE!</v>
      </c>
      <c r="I434" s="321" t="str">
        <f t="shared" si="13"/>
        <v/>
      </c>
    </row>
    <row r="435" spans="8:9" x14ac:dyDescent="0.2">
      <c r="H435" s="320" t="e">
        <f t="shared" si="12"/>
        <v>#VALUE!</v>
      </c>
      <c r="I435" s="321" t="str">
        <f t="shared" si="13"/>
        <v/>
      </c>
    </row>
    <row r="436" spans="8:9" x14ac:dyDescent="0.2">
      <c r="H436" s="320" t="e">
        <f t="shared" si="12"/>
        <v>#VALUE!</v>
      </c>
      <c r="I436" s="321" t="str">
        <f t="shared" si="13"/>
        <v/>
      </c>
    </row>
    <row r="437" spans="8:9" x14ac:dyDescent="0.2">
      <c r="H437" s="320" t="e">
        <f t="shared" si="12"/>
        <v>#VALUE!</v>
      </c>
      <c r="I437" s="321" t="str">
        <f t="shared" si="13"/>
        <v/>
      </c>
    </row>
    <row r="438" spans="8:9" x14ac:dyDescent="0.2">
      <c r="H438" s="320" t="e">
        <f t="shared" si="12"/>
        <v>#VALUE!</v>
      </c>
      <c r="I438" s="321" t="str">
        <f t="shared" si="13"/>
        <v/>
      </c>
    </row>
    <row r="439" spans="8:9" x14ac:dyDescent="0.2">
      <c r="H439" s="320" t="e">
        <f t="shared" si="12"/>
        <v>#VALUE!</v>
      </c>
      <c r="I439" s="321" t="str">
        <f t="shared" si="13"/>
        <v/>
      </c>
    </row>
    <row r="440" spans="8:9" x14ac:dyDescent="0.2">
      <c r="H440" s="320" t="e">
        <f t="shared" si="12"/>
        <v>#VALUE!</v>
      </c>
      <c r="I440" s="321" t="str">
        <f t="shared" si="13"/>
        <v/>
      </c>
    </row>
    <row r="441" spans="8:9" x14ac:dyDescent="0.2">
      <c r="H441" s="320" t="e">
        <f t="shared" si="12"/>
        <v>#VALUE!</v>
      </c>
      <c r="I441" s="321" t="str">
        <f t="shared" si="13"/>
        <v/>
      </c>
    </row>
    <row r="442" spans="8:9" x14ac:dyDescent="0.2">
      <c r="H442" s="320" t="e">
        <f t="shared" si="12"/>
        <v>#VALUE!</v>
      </c>
      <c r="I442" s="321" t="str">
        <f t="shared" si="13"/>
        <v/>
      </c>
    </row>
    <row r="443" spans="8:9" x14ac:dyDescent="0.2">
      <c r="H443" s="320" t="e">
        <f t="shared" si="12"/>
        <v>#VALUE!</v>
      </c>
      <c r="I443" s="321" t="str">
        <f t="shared" si="13"/>
        <v/>
      </c>
    </row>
    <row r="444" spans="8:9" x14ac:dyDescent="0.2">
      <c r="H444" s="320" t="e">
        <f t="shared" si="12"/>
        <v>#VALUE!</v>
      </c>
      <c r="I444" s="321" t="str">
        <f t="shared" si="13"/>
        <v/>
      </c>
    </row>
    <row r="445" spans="8:9" x14ac:dyDescent="0.2">
      <c r="H445" s="320" t="e">
        <f t="shared" si="12"/>
        <v>#VALUE!</v>
      </c>
      <c r="I445" s="321" t="str">
        <f t="shared" si="13"/>
        <v/>
      </c>
    </row>
    <row r="446" spans="8:9" x14ac:dyDescent="0.2">
      <c r="H446" s="320" t="e">
        <f t="shared" si="12"/>
        <v>#VALUE!</v>
      </c>
      <c r="I446" s="321" t="str">
        <f t="shared" si="13"/>
        <v/>
      </c>
    </row>
    <row r="447" spans="8:9" x14ac:dyDescent="0.2">
      <c r="H447" s="320" t="e">
        <f t="shared" si="12"/>
        <v>#VALUE!</v>
      </c>
      <c r="I447" s="321" t="str">
        <f t="shared" si="13"/>
        <v/>
      </c>
    </row>
    <row r="448" spans="8:9" x14ac:dyDescent="0.2">
      <c r="H448" s="320" t="e">
        <f t="shared" si="12"/>
        <v>#VALUE!</v>
      </c>
      <c r="I448" s="321" t="str">
        <f t="shared" si="13"/>
        <v/>
      </c>
    </row>
    <row r="449" spans="8:9" x14ac:dyDescent="0.2">
      <c r="H449" s="320" t="e">
        <f t="shared" si="12"/>
        <v>#VALUE!</v>
      </c>
      <c r="I449" s="321" t="str">
        <f t="shared" si="13"/>
        <v/>
      </c>
    </row>
    <row r="450" spans="8:9" x14ac:dyDescent="0.2">
      <c r="H450" s="320" t="e">
        <f t="shared" si="12"/>
        <v>#VALUE!</v>
      </c>
      <c r="I450" s="321" t="str">
        <f t="shared" si="13"/>
        <v/>
      </c>
    </row>
    <row r="451" spans="8:9" x14ac:dyDescent="0.2">
      <c r="H451" s="320" t="e">
        <f t="shared" ref="H451:H514" si="14">VALUE(RIGHT(E451,2)&amp;"/"&amp;RIGHT(LEFT(E451,6),2)&amp;"/"&amp;LEFT(E451,4))</f>
        <v>#VALUE!</v>
      </c>
      <c r="I451" s="321" t="str">
        <f t="shared" ref="I451:I514" si="15">RIGHT(E451,2)</f>
        <v/>
      </c>
    </row>
    <row r="452" spans="8:9" x14ac:dyDescent="0.2">
      <c r="H452" s="320" t="e">
        <f t="shared" si="14"/>
        <v>#VALUE!</v>
      </c>
      <c r="I452" s="321" t="str">
        <f t="shared" si="15"/>
        <v/>
      </c>
    </row>
    <row r="453" spans="8:9" x14ac:dyDescent="0.2">
      <c r="H453" s="320" t="e">
        <f t="shared" si="14"/>
        <v>#VALUE!</v>
      </c>
      <c r="I453" s="321" t="str">
        <f t="shared" si="15"/>
        <v/>
      </c>
    </row>
    <row r="454" spans="8:9" x14ac:dyDescent="0.2">
      <c r="H454" s="320" t="e">
        <f t="shared" si="14"/>
        <v>#VALUE!</v>
      </c>
      <c r="I454" s="321" t="str">
        <f t="shared" si="15"/>
        <v/>
      </c>
    </row>
    <row r="455" spans="8:9" x14ac:dyDescent="0.2">
      <c r="H455" s="320" t="e">
        <f t="shared" si="14"/>
        <v>#VALUE!</v>
      </c>
      <c r="I455" s="321" t="str">
        <f t="shared" si="15"/>
        <v/>
      </c>
    </row>
    <row r="456" spans="8:9" x14ac:dyDescent="0.2">
      <c r="H456" s="320" t="e">
        <f t="shared" si="14"/>
        <v>#VALUE!</v>
      </c>
      <c r="I456" s="321" t="str">
        <f t="shared" si="15"/>
        <v/>
      </c>
    </row>
    <row r="457" spans="8:9" x14ac:dyDescent="0.2">
      <c r="H457" s="320" t="e">
        <f t="shared" si="14"/>
        <v>#VALUE!</v>
      </c>
      <c r="I457" s="321" t="str">
        <f t="shared" si="15"/>
        <v/>
      </c>
    </row>
    <row r="458" spans="8:9" x14ac:dyDescent="0.2">
      <c r="H458" s="320" t="e">
        <f t="shared" si="14"/>
        <v>#VALUE!</v>
      </c>
      <c r="I458" s="321" t="str">
        <f t="shared" si="15"/>
        <v/>
      </c>
    </row>
    <row r="459" spans="8:9" x14ac:dyDescent="0.2">
      <c r="H459" s="320" t="e">
        <f t="shared" si="14"/>
        <v>#VALUE!</v>
      </c>
      <c r="I459" s="321" t="str">
        <f t="shared" si="15"/>
        <v/>
      </c>
    </row>
    <row r="460" spans="8:9" x14ac:dyDescent="0.2">
      <c r="H460" s="320" t="e">
        <f t="shared" si="14"/>
        <v>#VALUE!</v>
      </c>
      <c r="I460" s="321" t="str">
        <f t="shared" si="15"/>
        <v/>
      </c>
    </row>
    <row r="461" spans="8:9" x14ac:dyDescent="0.2">
      <c r="H461" s="320" t="e">
        <f t="shared" si="14"/>
        <v>#VALUE!</v>
      </c>
      <c r="I461" s="321" t="str">
        <f t="shared" si="15"/>
        <v/>
      </c>
    </row>
    <row r="462" spans="8:9" x14ac:dyDescent="0.2">
      <c r="H462" s="320" t="e">
        <f t="shared" si="14"/>
        <v>#VALUE!</v>
      </c>
      <c r="I462" s="321" t="str">
        <f t="shared" si="15"/>
        <v/>
      </c>
    </row>
    <row r="463" spans="8:9" x14ac:dyDescent="0.2">
      <c r="H463" s="320" t="e">
        <f t="shared" si="14"/>
        <v>#VALUE!</v>
      </c>
      <c r="I463" s="321" t="str">
        <f t="shared" si="15"/>
        <v/>
      </c>
    </row>
    <row r="464" spans="8:9" x14ac:dyDescent="0.2">
      <c r="H464" s="320" t="e">
        <f t="shared" si="14"/>
        <v>#VALUE!</v>
      </c>
      <c r="I464" s="321" t="str">
        <f t="shared" si="15"/>
        <v/>
      </c>
    </row>
    <row r="465" spans="8:9" x14ac:dyDescent="0.2">
      <c r="H465" s="320" t="e">
        <f t="shared" si="14"/>
        <v>#VALUE!</v>
      </c>
      <c r="I465" s="321" t="str">
        <f t="shared" si="15"/>
        <v/>
      </c>
    </row>
    <row r="466" spans="8:9" x14ac:dyDescent="0.2">
      <c r="H466" s="320" t="e">
        <f t="shared" si="14"/>
        <v>#VALUE!</v>
      </c>
      <c r="I466" s="321" t="str">
        <f t="shared" si="15"/>
        <v/>
      </c>
    </row>
    <row r="467" spans="8:9" x14ac:dyDescent="0.2">
      <c r="H467" s="320" t="e">
        <f t="shared" si="14"/>
        <v>#VALUE!</v>
      </c>
      <c r="I467" s="321" t="str">
        <f t="shared" si="15"/>
        <v/>
      </c>
    </row>
    <row r="468" spans="8:9" x14ac:dyDescent="0.2">
      <c r="H468" s="320" t="e">
        <f t="shared" si="14"/>
        <v>#VALUE!</v>
      </c>
      <c r="I468" s="321" t="str">
        <f t="shared" si="15"/>
        <v/>
      </c>
    </row>
    <row r="469" spans="8:9" x14ac:dyDescent="0.2">
      <c r="H469" s="320" t="e">
        <f t="shared" si="14"/>
        <v>#VALUE!</v>
      </c>
      <c r="I469" s="321" t="str">
        <f t="shared" si="15"/>
        <v/>
      </c>
    </row>
    <row r="470" spans="8:9" x14ac:dyDescent="0.2">
      <c r="H470" s="320" t="e">
        <f t="shared" si="14"/>
        <v>#VALUE!</v>
      </c>
      <c r="I470" s="321" t="str">
        <f t="shared" si="15"/>
        <v/>
      </c>
    </row>
    <row r="471" spans="8:9" x14ac:dyDescent="0.2">
      <c r="H471" s="320" t="e">
        <f t="shared" si="14"/>
        <v>#VALUE!</v>
      </c>
      <c r="I471" s="321" t="str">
        <f t="shared" si="15"/>
        <v/>
      </c>
    </row>
    <row r="472" spans="8:9" x14ac:dyDescent="0.2">
      <c r="H472" s="320" t="e">
        <f t="shared" si="14"/>
        <v>#VALUE!</v>
      </c>
      <c r="I472" s="321" t="str">
        <f t="shared" si="15"/>
        <v/>
      </c>
    </row>
    <row r="473" spans="8:9" x14ac:dyDescent="0.2">
      <c r="H473" s="320" t="e">
        <f t="shared" si="14"/>
        <v>#VALUE!</v>
      </c>
      <c r="I473" s="321" t="str">
        <f t="shared" si="15"/>
        <v/>
      </c>
    </row>
    <row r="474" spans="8:9" x14ac:dyDescent="0.2">
      <c r="H474" s="320" t="e">
        <f t="shared" si="14"/>
        <v>#VALUE!</v>
      </c>
      <c r="I474" s="321" t="str">
        <f t="shared" si="15"/>
        <v/>
      </c>
    </row>
    <row r="475" spans="8:9" x14ac:dyDescent="0.2">
      <c r="H475" s="320" t="e">
        <f t="shared" si="14"/>
        <v>#VALUE!</v>
      </c>
      <c r="I475" s="321" t="str">
        <f t="shared" si="15"/>
        <v/>
      </c>
    </row>
    <row r="476" spans="8:9" x14ac:dyDescent="0.2">
      <c r="H476" s="320" t="e">
        <f t="shared" si="14"/>
        <v>#VALUE!</v>
      </c>
      <c r="I476" s="321" t="str">
        <f t="shared" si="15"/>
        <v/>
      </c>
    </row>
    <row r="477" spans="8:9" x14ac:dyDescent="0.2">
      <c r="H477" s="320" t="e">
        <f t="shared" si="14"/>
        <v>#VALUE!</v>
      </c>
      <c r="I477" s="321" t="str">
        <f t="shared" si="15"/>
        <v/>
      </c>
    </row>
    <row r="478" spans="8:9" x14ac:dyDescent="0.2">
      <c r="H478" s="320" t="e">
        <f t="shared" si="14"/>
        <v>#VALUE!</v>
      </c>
      <c r="I478" s="321" t="str">
        <f t="shared" si="15"/>
        <v/>
      </c>
    </row>
    <row r="479" spans="8:9" x14ac:dyDescent="0.2">
      <c r="H479" s="320" t="e">
        <f t="shared" si="14"/>
        <v>#VALUE!</v>
      </c>
      <c r="I479" s="321" t="str">
        <f t="shared" si="15"/>
        <v/>
      </c>
    </row>
    <row r="480" spans="8:9" x14ac:dyDescent="0.2">
      <c r="H480" s="320" t="e">
        <f t="shared" si="14"/>
        <v>#VALUE!</v>
      </c>
      <c r="I480" s="321" t="str">
        <f t="shared" si="15"/>
        <v/>
      </c>
    </row>
    <row r="481" spans="8:9" x14ac:dyDescent="0.2">
      <c r="H481" s="320" t="e">
        <f t="shared" si="14"/>
        <v>#VALUE!</v>
      </c>
      <c r="I481" s="321" t="str">
        <f t="shared" si="15"/>
        <v/>
      </c>
    </row>
    <row r="482" spans="8:9" x14ac:dyDescent="0.2">
      <c r="H482" s="320" t="e">
        <f t="shared" si="14"/>
        <v>#VALUE!</v>
      </c>
      <c r="I482" s="321" t="str">
        <f t="shared" si="15"/>
        <v/>
      </c>
    </row>
    <row r="483" spans="8:9" x14ac:dyDescent="0.2">
      <c r="H483" s="320" t="e">
        <f t="shared" si="14"/>
        <v>#VALUE!</v>
      </c>
      <c r="I483" s="321" t="str">
        <f t="shared" si="15"/>
        <v/>
      </c>
    </row>
    <row r="484" spans="8:9" x14ac:dyDescent="0.2">
      <c r="H484" s="320" t="e">
        <f t="shared" si="14"/>
        <v>#VALUE!</v>
      </c>
      <c r="I484" s="321" t="str">
        <f t="shared" si="15"/>
        <v/>
      </c>
    </row>
    <row r="485" spans="8:9" x14ac:dyDescent="0.2">
      <c r="H485" s="320" t="e">
        <f t="shared" si="14"/>
        <v>#VALUE!</v>
      </c>
      <c r="I485" s="321" t="str">
        <f t="shared" si="15"/>
        <v/>
      </c>
    </row>
    <row r="486" spans="8:9" x14ac:dyDescent="0.2">
      <c r="H486" s="320" t="e">
        <f t="shared" si="14"/>
        <v>#VALUE!</v>
      </c>
      <c r="I486" s="321" t="str">
        <f t="shared" si="15"/>
        <v/>
      </c>
    </row>
    <row r="487" spans="8:9" x14ac:dyDescent="0.2">
      <c r="H487" s="320" t="e">
        <f t="shared" si="14"/>
        <v>#VALUE!</v>
      </c>
      <c r="I487" s="321" t="str">
        <f t="shared" si="15"/>
        <v/>
      </c>
    </row>
    <row r="488" spans="8:9" x14ac:dyDescent="0.2">
      <c r="H488" s="320" t="e">
        <f t="shared" si="14"/>
        <v>#VALUE!</v>
      </c>
      <c r="I488" s="321" t="str">
        <f t="shared" si="15"/>
        <v/>
      </c>
    </row>
    <row r="489" spans="8:9" x14ac:dyDescent="0.2">
      <c r="H489" s="320" t="e">
        <f t="shared" si="14"/>
        <v>#VALUE!</v>
      </c>
      <c r="I489" s="321" t="str">
        <f t="shared" si="15"/>
        <v/>
      </c>
    </row>
    <row r="490" spans="8:9" x14ac:dyDescent="0.2">
      <c r="H490" s="320" t="e">
        <f t="shared" si="14"/>
        <v>#VALUE!</v>
      </c>
      <c r="I490" s="321" t="str">
        <f t="shared" si="15"/>
        <v/>
      </c>
    </row>
    <row r="491" spans="8:9" x14ac:dyDescent="0.2">
      <c r="H491" s="320" t="e">
        <f t="shared" si="14"/>
        <v>#VALUE!</v>
      </c>
      <c r="I491" s="321" t="str">
        <f t="shared" si="15"/>
        <v/>
      </c>
    </row>
    <row r="492" spans="8:9" x14ac:dyDescent="0.2">
      <c r="H492" s="320" t="e">
        <f t="shared" si="14"/>
        <v>#VALUE!</v>
      </c>
      <c r="I492" s="321" t="str">
        <f t="shared" si="15"/>
        <v/>
      </c>
    </row>
    <row r="493" spans="8:9" x14ac:dyDescent="0.2">
      <c r="H493" s="320" t="e">
        <f t="shared" si="14"/>
        <v>#VALUE!</v>
      </c>
      <c r="I493" s="321" t="str">
        <f t="shared" si="15"/>
        <v/>
      </c>
    </row>
    <row r="494" spans="8:9" x14ac:dyDescent="0.2">
      <c r="H494" s="320" t="e">
        <f t="shared" si="14"/>
        <v>#VALUE!</v>
      </c>
      <c r="I494" s="321" t="str">
        <f t="shared" si="15"/>
        <v/>
      </c>
    </row>
    <row r="495" spans="8:9" x14ac:dyDescent="0.2">
      <c r="H495" s="320" t="e">
        <f t="shared" si="14"/>
        <v>#VALUE!</v>
      </c>
      <c r="I495" s="321" t="str">
        <f t="shared" si="15"/>
        <v/>
      </c>
    </row>
    <row r="496" spans="8:9" x14ac:dyDescent="0.2">
      <c r="H496" s="320" t="e">
        <f t="shared" si="14"/>
        <v>#VALUE!</v>
      </c>
      <c r="I496" s="321" t="str">
        <f t="shared" si="15"/>
        <v/>
      </c>
    </row>
    <row r="497" spans="8:9" x14ac:dyDescent="0.2">
      <c r="H497" s="320" t="e">
        <f t="shared" si="14"/>
        <v>#VALUE!</v>
      </c>
      <c r="I497" s="321" t="str">
        <f t="shared" si="15"/>
        <v/>
      </c>
    </row>
    <row r="498" spans="8:9" x14ac:dyDescent="0.2">
      <c r="H498" s="320" t="e">
        <f t="shared" si="14"/>
        <v>#VALUE!</v>
      </c>
      <c r="I498" s="321" t="str">
        <f t="shared" si="15"/>
        <v/>
      </c>
    </row>
    <row r="499" spans="8:9" x14ac:dyDescent="0.2">
      <c r="H499" s="320" t="e">
        <f t="shared" si="14"/>
        <v>#VALUE!</v>
      </c>
      <c r="I499" s="321" t="str">
        <f t="shared" si="15"/>
        <v/>
      </c>
    </row>
    <row r="500" spans="8:9" x14ac:dyDescent="0.2">
      <c r="H500" s="320" t="e">
        <f t="shared" si="14"/>
        <v>#VALUE!</v>
      </c>
      <c r="I500" s="321" t="str">
        <f t="shared" si="15"/>
        <v/>
      </c>
    </row>
    <row r="501" spans="8:9" x14ac:dyDescent="0.2">
      <c r="H501" s="320" t="e">
        <f t="shared" si="14"/>
        <v>#VALUE!</v>
      </c>
      <c r="I501" s="321" t="str">
        <f t="shared" si="15"/>
        <v/>
      </c>
    </row>
    <row r="502" spans="8:9" x14ac:dyDescent="0.2">
      <c r="H502" s="320" t="e">
        <f t="shared" si="14"/>
        <v>#VALUE!</v>
      </c>
      <c r="I502" s="321" t="str">
        <f t="shared" si="15"/>
        <v/>
      </c>
    </row>
    <row r="503" spans="8:9" x14ac:dyDescent="0.2">
      <c r="H503" s="320" t="e">
        <f t="shared" si="14"/>
        <v>#VALUE!</v>
      </c>
      <c r="I503" s="321" t="str">
        <f t="shared" si="15"/>
        <v/>
      </c>
    </row>
    <row r="504" spans="8:9" x14ac:dyDescent="0.2">
      <c r="H504" s="320" t="e">
        <f t="shared" si="14"/>
        <v>#VALUE!</v>
      </c>
      <c r="I504" s="321" t="str">
        <f t="shared" si="15"/>
        <v/>
      </c>
    </row>
    <row r="505" spans="8:9" x14ac:dyDescent="0.2">
      <c r="H505" s="320" t="e">
        <f t="shared" si="14"/>
        <v>#VALUE!</v>
      </c>
      <c r="I505" s="321" t="str">
        <f t="shared" si="15"/>
        <v/>
      </c>
    </row>
    <row r="506" spans="8:9" x14ac:dyDescent="0.2">
      <c r="H506" s="320" t="e">
        <f t="shared" si="14"/>
        <v>#VALUE!</v>
      </c>
      <c r="I506" s="321" t="str">
        <f t="shared" si="15"/>
        <v/>
      </c>
    </row>
    <row r="507" spans="8:9" x14ac:dyDescent="0.2">
      <c r="H507" s="320" t="e">
        <f t="shared" si="14"/>
        <v>#VALUE!</v>
      </c>
      <c r="I507" s="321" t="str">
        <f t="shared" si="15"/>
        <v/>
      </c>
    </row>
    <row r="508" spans="8:9" x14ac:dyDescent="0.2">
      <c r="H508" s="320" t="e">
        <f t="shared" si="14"/>
        <v>#VALUE!</v>
      </c>
      <c r="I508" s="321" t="str">
        <f t="shared" si="15"/>
        <v/>
      </c>
    </row>
    <row r="509" spans="8:9" x14ac:dyDescent="0.2">
      <c r="H509" s="320" t="e">
        <f t="shared" si="14"/>
        <v>#VALUE!</v>
      </c>
      <c r="I509" s="321" t="str">
        <f t="shared" si="15"/>
        <v/>
      </c>
    </row>
    <row r="510" spans="8:9" x14ac:dyDescent="0.2">
      <c r="H510" s="320" t="e">
        <f t="shared" si="14"/>
        <v>#VALUE!</v>
      </c>
      <c r="I510" s="321" t="str">
        <f t="shared" si="15"/>
        <v/>
      </c>
    </row>
    <row r="511" spans="8:9" x14ac:dyDescent="0.2">
      <c r="H511" s="320" t="e">
        <f t="shared" si="14"/>
        <v>#VALUE!</v>
      </c>
      <c r="I511" s="321" t="str">
        <f t="shared" si="15"/>
        <v/>
      </c>
    </row>
    <row r="512" spans="8:9" x14ac:dyDescent="0.2">
      <c r="H512" s="320" t="e">
        <f t="shared" si="14"/>
        <v>#VALUE!</v>
      </c>
      <c r="I512" s="321" t="str">
        <f t="shared" si="15"/>
        <v/>
      </c>
    </row>
    <row r="513" spans="8:9" x14ac:dyDescent="0.2">
      <c r="H513" s="320" t="e">
        <f t="shared" si="14"/>
        <v>#VALUE!</v>
      </c>
      <c r="I513" s="321" t="str">
        <f t="shared" si="15"/>
        <v/>
      </c>
    </row>
    <row r="514" spans="8:9" x14ac:dyDescent="0.2">
      <c r="H514" s="320" t="e">
        <f t="shared" si="14"/>
        <v>#VALUE!</v>
      </c>
      <c r="I514" s="321" t="str">
        <f t="shared" si="15"/>
        <v/>
      </c>
    </row>
    <row r="515" spans="8:9" x14ac:dyDescent="0.2">
      <c r="H515" s="320" t="e">
        <f t="shared" ref="H515:H578" si="16">VALUE(RIGHT(E515,2)&amp;"/"&amp;RIGHT(LEFT(E515,6),2)&amp;"/"&amp;LEFT(E515,4))</f>
        <v>#VALUE!</v>
      </c>
      <c r="I515" s="321" t="str">
        <f t="shared" ref="I515:I578" si="17">RIGHT(E515,2)</f>
        <v/>
      </c>
    </row>
    <row r="516" spans="8:9" x14ac:dyDescent="0.2">
      <c r="H516" s="320" t="e">
        <f t="shared" si="16"/>
        <v>#VALUE!</v>
      </c>
      <c r="I516" s="321" t="str">
        <f t="shared" si="17"/>
        <v/>
      </c>
    </row>
    <row r="517" spans="8:9" x14ac:dyDescent="0.2">
      <c r="H517" s="320" t="e">
        <f t="shared" si="16"/>
        <v>#VALUE!</v>
      </c>
      <c r="I517" s="321" t="str">
        <f t="shared" si="17"/>
        <v/>
      </c>
    </row>
    <row r="518" spans="8:9" x14ac:dyDescent="0.2">
      <c r="H518" s="320" t="e">
        <f t="shared" si="16"/>
        <v>#VALUE!</v>
      </c>
      <c r="I518" s="321" t="str">
        <f t="shared" si="17"/>
        <v/>
      </c>
    </row>
    <row r="519" spans="8:9" x14ac:dyDescent="0.2">
      <c r="H519" s="320" t="e">
        <f t="shared" si="16"/>
        <v>#VALUE!</v>
      </c>
      <c r="I519" s="321" t="str">
        <f t="shared" si="17"/>
        <v/>
      </c>
    </row>
    <row r="520" spans="8:9" x14ac:dyDescent="0.2">
      <c r="H520" s="320" t="e">
        <f t="shared" si="16"/>
        <v>#VALUE!</v>
      </c>
      <c r="I520" s="321" t="str">
        <f t="shared" si="17"/>
        <v/>
      </c>
    </row>
    <row r="521" spans="8:9" x14ac:dyDescent="0.2">
      <c r="H521" s="320" t="e">
        <f t="shared" si="16"/>
        <v>#VALUE!</v>
      </c>
      <c r="I521" s="321" t="str">
        <f t="shared" si="17"/>
        <v/>
      </c>
    </row>
    <row r="522" spans="8:9" x14ac:dyDescent="0.2">
      <c r="H522" s="320" t="e">
        <f t="shared" si="16"/>
        <v>#VALUE!</v>
      </c>
      <c r="I522" s="321" t="str">
        <f t="shared" si="17"/>
        <v/>
      </c>
    </row>
    <row r="523" spans="8:9" x14ac:dyDescent="0.2">
      <c r="H523" s="320" t="e">
        <f t="shared" si="16"/>
        <v>#VALUE!</v>
      </c>
      <c r="I523" s="321" t="str">
        <f t="shared" si="17"/>
        <v/>
      </c>
    </row>
    <row r="524" spans="8:9" x14ac:dyDescent="0.2">
      <c r="H524" s="320" t="e">
        <f t="shared" si="16"/>
        <v>#VALUE!</v>
      </c>
      <c r="I524" s="321" t="str">
        <f t="shared" si="17"/>
        <v/>
      </c>
    </row>
    <row r="525" spans="8:9" x14ac:dyDescent="0.2">
      <c r="H525" s="320" t="e">
        <f t="shared" si="16"/>
        <v>#VALUE!</v>
      </c>
      <c r="I525" s="321" t="str">
        <f t="shared" si="17"/>
        <v/>
      </c>
    </row>
    <row r="526" spans="8:9" x14ac:dyDescent="0.2">
      <c r="H526" s="320" t="e">
        <f t="shared" si="16"/>
        <v>#VALUE!</v>
      </c>
      <c r="I526" s="321" t="str">
        <f t="shared" si="17"/>
        <v/>
      </c>
    </row>
    <row r="527" spans="8:9" x14ac:dyDescent="0.2">
      <c r="H527" s="320" t="e">
        <f t="shared" si="16"/>
        <v>#VALUE!</v>
      </c>
      <c r="I527" s="321" t="str">
        <f t="shared" si="17"/>
        <v/>
      </c>
    </row>
    <row r="528" spans="8:9" x14ac:dyDescent="0.2">
      <c r="H528" s="320" t="e">
        <f t="shared" si="16"/>
        <v>#VALUE!</v>
      </c>
      <c r="I528" s="321" t="str">
        <f t="shared" si="17"/>
        <v/>
      </c>
    </row>
    <row r="529" spans="8:9" x14ac:dyDescent="0.2">
      <c r="H529" s="320" t="e">
        <f t="shared" si="16"/>
        <v>#VALUE!</v>
      </c>
      <c r="I529" s="321" t="str">
        <f t="shared" si="17"/>
        <v/>
      </c>
    </row>
    <row r="530" spans="8:9" x14ac:dyDescent="0.2">
      <c r="H530" s="320" t="e">
        <f t="shared" si="16"/>
        <v>#VALUE!</v>
      </c>
      <c r="I530" s="321" t="str">
        <f t="shared" si="17"/>
        <v/>
      </c>
    </row>
    <row r="531" spans="8:9" x14ac:dyDescent="0.2">
      <c r="H531" s="320" t="e">
        <f t="shared" si="16"/>
        <v>#VALUE!</v>
      </c>
      <c r="I531" s="321" t="str">
        <f t="shared" si="17"/>
        <v/>
      </c>
    </row>
    <row r="532" spans="8:9" x14ac:dyDescent="0.2">
      <c r="H532" s="320" t="e">
        <f t="shared" si="16"/>
        <v>#VALUE!</v>
      </c>
      <c r="I532" s="321" t="str">
        <f t="shared" si="17"/>
        <v/>
      </c>
    </row>
    <row r="533" spans="8:9" x14ac:dyDescent="0.2">
      <c r="H533" s="320" t="e">
        <f t="shared" si="16"/>
        <v>#VALUE!</v>
      </c>
      <c r="I533" s="321" t="str">
        <f t="shared" si="17"/>
        <v/>
      </c>
    </row>
    <row r="534" spans="8:9" x14ac:dyDescent="0.2">
      <c r="H534" s="320" t="e">
        <f t="shared" si="16"/>
        <v>#VALUE!</v>
      </c>
      <c r="I534" s="321" t="str">
        <f t="shared" si="17"/>
        <v/>
      </c>
    </row>
    <row r="535" spans="8:9" x14ac:dyDescent="0.2">
      <c r="H535" s="320" t="e">
        <f t="shared" si="16"/>
        <v>#VALUE!</v>
      </c>
      <c r="I535" s="321" t="str">
        <f t="shared" si="17"/>
        <v/>
      </c>
    </row>
    <row r="536" spans="8:9" x14ac:dyDescent="0.2">
      <c r="H536" s="320" t="e">
        <f t="shared" si="16"/>
        <v>#VALUE!</v>
      </c>
      <c r="I536" s="321" t="str">
        <f t="shared" si="17"/>
        <v/>
      </c>
    </row>
    <row r="537" spans="8:9" x14ac:dyDescent="0.2">
      <c r="H537" s="320" t="e">
        <f t="shared" si="16"/>
        <v>#VALUE!</v>
      </c>
      <c r="I537" s="321" t="str">
        <f t="shared" si="17"/>
        <v/>
      </c>
    </row>
    <row r="538" spans="8:9" x14ac:dyDescent="0.2">
      <c r="H538" s="320" t="e">
        <f t="shared" si="16"/>
        <v>#VALUE!</v>
      </c>
      <c r="I538" s="321" t="str">
        <f t="shared" si="17"/>
        <v/>
      </c>
    </row>
    <row r="539" spans="8:9" x14ac:dyDescent="0.2">
      <c r="H539" s="320" t="e">
        <f t="shared" si="16"/>
        <v>#VALUE!</v>
      </c>
      <c r="I539" s="321" t="str">
        <f t="shared" si="17"/>
        <v/>
      </c>
    </row>
    <row r="540" spans="8:9" x14ac:dyDescent="0.2">
      <c r="H540" s="320" t="e">
        <f t="shared" si="16"/>
        <v>#VALUE!</v>
      </c>
      <c r="I540" s="321" t="str">
        <f t="shared" si="17"/>
        <v/>
      </c>
    </row>
    <row r="541" spans="8:9" x14ac:dyDescent="0.2">
      <c r="H541" s="320" t="e">
        <f t="shared" si="16"/>
        <v>#VALUE!</v>
      </c>
      <c r="I541" s="321" t="str">
        <f t="shared" si="17"/>
        <v/>
      </c>
    </row>
    <row r="542" spans="8:9" x14ac:dyDescent="0.2">
      <c r="H542" s="320" t="e">
        <f t="shared" si="16"/>
        <v>#VALUE!</v>
      </c>
      <c r="I542" s="321" t="str">
        <f t="shared" si="17"/>
        <v/>
      </c>
    </row>
    <row r="543" spans="8:9" x14ac:dyDescent="0.2">
      <c r="H543" s="320" t="e">
        <f t="shared" si="16"/>
        <v>#VALUE!</v>
      </c>
      <c r="I543" s="321" t="str">
        <f t="shared" si="17"/>
        <v/>
      </c>
    </row>
    <row r="544" spans="8:9" x14ac:dyDescent="0.2">
      <c r="H544" s="320" t="e">
        <f t="shared" si="16"/>
        <v>#VALUE!</v>
      </c>
      <c r="I544" s="321" t="str">
        <f t="shared" si="17"/>
        <v/>
      </c>
    </row>
    <row r="545" spans="8:9" x14ac:dyDescent="0.2">
      <c r="H545" s="320" t="e">
        <f t="shared" si="16"/>
        <v>#VALUE!</v>
      </c>
      <c r="I545" s="321" t="str">
        <f t="shared" si="17"/>
        <v/>
      </c>
    </row>
    <row r="546" spans="8:9" x14ac:dyDescent="0.2">
      <c r="H546" s="320" t="e">
        <f t="shared" si="16"/>
        <v>#VALUE!</v>
      </c>
      <c r="I546" s="321" t="str">
        <f t="shared" si="17"/>
        <v/>
      </c>
    </row>
    <row r="547" spans="8:9" x14ac:dyDescent="0.2">
      <c r="H547" s="320" t="e">
        <f t="shared" si="16"/>
        <v>#VALUE!</v>
      </c>
      <c r="I547" s="321" t="str">
        <f t="shared" si="17"/>
        <v/>
      </c>
    </row>
    <row r="548" spans="8:9" x14ac:dyDescent="0.2">
      <c r="H548" s="320" t="e">
        <f t="shared" si="16"/>
        <v>#VALUE!</v>
      </c>
      <c r="I548" s="321" t="str">
        <f t="shared" si="17"/>
        <v/>
      </c>
    </row>
    <row r="549" spans="8:9" x14ac:dyDescent="0.2">
      <c r="H549" s="320" t="e">
        <f t="shared" si="16"/>
        <v>#VALUE!</v>
      </c>
      <c r="I549" s="321" t="str">
        <f t="shared" si="17"/>
        <v/>
      </c>
    </row>
    <row r="550" spans="8:9" x14ac:dyDescent="0.2">
      <c r="H550" s="320" t="e">
        <f t="shared" si="16"/>
        <v>#VALUE!</v>
      </c>
      <c r="I550" s="321" t="str">
        <f t="shared" si="17"/>
        <v/>
      </c>
    </row>
    <row r="551" spans="8:9" x14ac:dyDescent="0.2">
      <c r="H551" s="320" t="e">
        <f t="shared" si="16"/>
        <v>#VALUE!</v>
      </c>
      <c r="I551" s="321" t="str">
        <f t="shared" si="17"/>
        <v/>
      </c>
    </row>
    <row r="552" spans="8:9" x14ac:dyDescent="0.2">
      <c r="H552" s="320" t="e">
        <f t="shared" si="16"/>
        <v>#VALUE!</v>
      </c>
      <c r="I552" s="321" t="str">
        <f t="shared" si="17"/>
        <v/>
      </c>
    </row>
    <row r="553" spans="8:9" x14ac:dyDescent="0.2">
      <c r="H553" s="320" t="e">
        <f t="shared" si="16"/>
        <v>#VALUE!</v>
      </c>
      <c r="I553" s="321" t="str">
        <f t="shared" si="17"/>
        <v/>
      </c>
    </row>
    <row r="554" spans="8:9" x14ac:dyDescent="0.2">
      <c r="H554" s="320" t="e">
        <f t="shared" si="16"/>
        <v>#VALUE!</v>
      </c>
      <c r="I554" s="321" t="str">
        <f t="shared" si="17"/>
        <v/>
      </c>
    </row>
    <row r="555" spans="8:9" x14ac:dyDescent="0.2">
      <c r="H555" s="320" t="e">
        <f t="shared" si="16"/>
        <v>#VALUE!</v>
      </c>
      <c r="I555" s="321" t="str">
        <f t="shared" si="17"/>
        <v/>
      </c>
    </row>
    <row r="556" spans="8:9" x14ac:dyDescent="0.2">
      <c r="H556" s="320" t="e">
        <f t="shared" si="16"/>
        <v>#VALUE!</v>
      </c>
      <c r="I556" s="321" t="str">
        <f t="shared" si="17"/>
        <v/>
      </c>
    </row>
    <row r="557" spans="8:9" x14ac:dyDescent="0.2">
      <c r="H557" s="320" t="e">
        <f t="shared" si="16"/>
        <v>#VALUE!</v>
      </c>
      <c r="I557" s="321" t="str">
        <f t="shared" si="17"/>
        <v/>
      </c>
    </row>
    <row r="558" spans="8:9" x14ac:dyDescent="0.2">
      <c r="H558" s="320" t="e">
        <f t="shared" si="16"/>
        <v>#VALUE!</v>
      </c>
      <c r="I558" s="321" t="str">
        <f t="shared" si="17"/>
        <v/>
      </c>
    </row>
    <row r="559" spans="8:9" x14ac:dyDescent="0.2">
      <c r="H559" s="320" t="e">
        <f t="shared" si="16"/>
        <v>#VALUE!</v>
      </c>
      <c r="I559" s="321" t="str">
        <f t="shared" si="17"/>
        <v/>
      </c>
    </row>
    <row r="560" spans="8:9" x14ac:dyDescent="0.2">
      <c r="H560" s="320" t="e">
        <f t="shared" si="16"/>
        <v>#VALUE!</v>
      </c>
      <c r="I560" s="321" t="str">
        <f t="shared" si="17"/>
        <v/>
      </c>
    </row>
    <row r="561" spans="8:9" x14ac:dyDescent="0.2">
      <c r="H561" s="320" t="e">
        <f t="shared" si="16"/>
        <v>#VALUE!</v>
      </c>
      <c r="I561" s="321" t="str">
        <f t="shared" si="17"/>
        <v/>
      </c>
    </row>
    <row r="562" spans="8:9" x14ac:dyDescent="0.2">
      <c r="H562" s="320" t="e">
        <f t="shared" si="16"/>
        <v>#VALUE!</v>
      </c>
      <c r="I562" s="321" t="str">
        <f t="shared" si="17"/>
        <v/>
      </c>
    </row>
    <row r="563" spans="8:9" x14ac:dyDescent="0.2">
      <c r="H563" s="320" t="e">
        <f t="shared" si="16"/>
        <v>#VALUE!</v>
      </c>
      <c r="I563" s="321" t="str">
        <f t="shared" si="17"/>
        <v/>
      </c>
    </row>
    <row r="564" spans="8:9" x14ac:dyDescent="0.2">
      <c r="H564" s="320" t="e">
        <f t="shared" si="16"/>
        <v>#VALUE!</v>
      </c>
      <c r="I564" s="321" t="str">
        <f t="shared" si="17"/>
        <v/>
      </c>
    </row>
    <row r="565" spans="8:9" x14ac:dyDescent="0.2">
      <c r="H565" s="320" t="e">
        <f t="shared" si="16"/>
        <v>#VALUE!</v>
      </c>
      <c r="I565" s="321" t="str">
        <f t="shared" si="17"/>
        <v/>
      </c>
    </row>
    <row r="566" spans="8:9" x14ac:dyDescent="0.2">
      <c r="H566" s="320" t="e">
        <f t="shared" si="16"/>
        <v>#VALUE!</v>
      </c>
      <c r="I566" s="321" t="str">
        <f t="shared" si="17"/>
        <v/>
      </c>
    </row>
    <row r="567" spans="8:9" x14ac:dyDescent="0.2">
      <c r="H567" s="320" t="e">
        <f t="shared" si="16"/>
        <v>#VALUE!</v>
      </c>
      <c r="I567" s="321" t="str">
        <f t="shared" si="17"/>
        <v/>
      </c>
    </row>
    <row r="568" spans="8:9" x14ac:dyDescent="0.2">
      <c r="H568" s="320" t="e">
        <f t="shared" si="16"/>
        <v>#VALUE!</v>
      </c>
      <c r="I568" s="321" t="str">
        <f t="shared" si="17"/>
        <v/>
      </c>
    </row>
    <row r="569" spans="8:9" x14ac:dyDescent="0.2">
      <c r="H569" s="320" t="e">
        <f t="shared" si="16"/>
        <v>#VALUE!</v>
      </c>
      <c r="I569" s="321" t="str">
        <f t="shared" si="17"/>
        <v/>
      </c>
    </row>
    <row r="570" spans="8:9" x14ac:dyDescent="0.2">
      <c r="H570" s="320" t="e">
        <f t="shared" si="16"/>
        <v>#VALUE!</v>
      </c>
      <c r="I570" s="321" t="str">
        <f t="shared" si="17"/>
        <v/>
      </c>
    </row>
    <row r="571" spans="8:9" x14ac:dyDescent="0.2">
      <c r="H571" s="320" t="e">
        <f t="shared" si="16"/>
        <v>#VALUE!</v>
      </c>
      <c r="I571" s="321" t="str">
        <f t="shared" si="17"/>
        <v/>
      </c>
    </row>
    <row r="572" spans="8:9" x14ac:dyDescent="0.2">
      <c r="H572" s="320" t="e">
        <f t="shared" si="16"/>
        <v>#VALUE!</v>
      </c>
      <c r="I572" s="321" t="str">
        <f t="shared" si="17"/>
        <v/>
      </c>
    </row>
    <row r="573" spans="8:9" x14ac:dyDescent="0.2">
      <c r="H573" s="320" t="e">
        <f t="shared" si="16"/>
        <v>#VALUE!</v>
      </c>
      <c r="I573" s="321" t="str">
        <f t="shared" si="17"/>
        <v/>
      </c>
    </row>
    <row r="574" spans="8:9" x14ac:dyDescent="0.2">
      <c r="H574" s="320" t="e">
        <f t="shared" si="16"/>
        <v>#VALUE!</v>
      </c>
      <c r="I574" s="321" t="str">
        <f t="shared" si="17"/>
        <v/>
      </c>
    </row>
    <row r="575" spans="8:9" x14ac:dyDescent="0.2">
      <c r="H575" s="320" t="e">
        <f t="shared" si="16"/>
        <v>#VALUE!</v>
      </c>
      <c r="I575" s="321" t="str">
        <f t="shared" si="17"/>
        <v/>
      </c>
    </row>
    <row r="576" spans="8:9" x14ac:dyDescent="0.2">
      <c r="H576" s="320" t="e">
        <f t="shared" si="16"/>
        <v>#VALUE!</v>
      </c>
      <c r="I576" s="321" t="str">
        <f t="shared" si="17"/>
        <v/>
      </c>
    </row>
    <row r="577" spans="8:9" x14ac:dyDescent="0.2">
      <c r="H577" s="320" t="e">
        <f t="shared" si="16"/>
        <v>#VALUE!</v>
      </c>
      <c r="I577" s="321" t="str">
        <f t="shared" si="17"/>
        <v/>
      </c>
    </row>
    <row r="578" spans="8:9" x14ac:dyDescent="0.2">
      <c r="H578" s="320" t="e">
        <f t="shared" si="16"/>
        <v>#VALUE!</v>
      </c>
      <c r="I578" s="321" t="str">
        <f t="shared" si="17"/>
        <v/>
      </c>
    </row>
    <row r="579" spans="8:9" x14ac:dyDescent="0.2">
      <c r="H579" s="320" t="e">
        <f t="shared" ref="H579:H642" si="18">VALUE(RIGHT(E579,2)&amp;"/"&amp;RIGHT(LEFT(E579,6),2)&amp;"/"&amp;LEFT(E579,4))</f>
        <v>#VALUE!</v>
      </c>
      <c r="I579" s="321" t="str">
        <f t="shared" ref="I579:I597" si="19">RIGHT(E579,2)</f>
        <v/>
      </c>
    </row>
    <row r="580" spans="8:9" x14ac:dyDescent="0.2">
      <c r="H580" s="320" t="e">
        <f t="shared" si="18"/>
        <v>#VALUE!</v>
      </c>
      <c r="I580" s="321" t="str">
        <f t="shared" si="19"/>
        <v/>
      </c>
    </row>
    <row r="581" spans="8:9" x14ac:dyDescent="0.2">
      <c r="H581" s="320" t="e">
        <f t="shared" si="18"/>
        <v>#VALUE!</v>
      </c>
      <c r="I581" s="321" t="str">
        <f t="shared" si="19"/>
        <v/>
      </c>
    </row>
    <row r="582" spans="8:9" x14ac:dyDescent="0.2">
      <c r="H582" s="320" t="e">
        <f t="shared" si="18"/>
        <v>#VALUE!</v>
      </c>
      <c r="I582" s="321" t="str">
        <f t="shared" si="19"/>
        <v/>
      </c>
    </row>
    <row r="583" spans="8:9" x14ac:dyDescent="0.2">
      <c r="H583" s="320" t="e">
        <f t="shared" si="18"/>
        <v>#VALUE!</v>
      </c>
      <c r="I583" s="321" t="str">
        <f t="shared" si="19"/>
        <v/>
      </c>
    </row>
    <row r="584" spans="8:9" x14ac:dyDescent="0.2">
      <c r="H584" s="320" t="e">
        <f t="shared" si="18"/>
        <v>#VALUE!</v>
      </c>
      <c r="I584" s="321" t="str">
        <f t="shared" si="19"/>
        <v/>
      </c>
    </row>
    <row r="585" spans="8:9" x14ac:dyDescent="0.2">
      <c r="H585" s="320" t="e">
        <f t="shared" si="18"/>
        <v>#VALUE!</v>
      </c>
      <c r="I585" s="321" t="str">
        <f t="shared" si="19"/>
        <v/>
      </c>
    </row>
    <row r="586" spans="8:9" x14ac:dyDescent="0.2">
      <c r="H586" s="320" t="e">
        <f t="shared" si="18"/>
        <v>#VALUE!</v>
      </c>
      <c r="I586" s="321" t="str">
        <f t="shared" si="19"/>
        <v/>
      </c>
    </row>
    <row r="587" spans="8:9" x14ac:dyDescent="0.2">
      <c r="H587" s="320" t="e">
        <f t="shared" si="18"/>
        <v>#VALUE!</v>
      </c>
      <c r="I587" s="321" t="str">
        <f t="shared" si="19"/>
        <v/>
      </c>
    </row>
    <row r="588" spans="8:9" x14ac:dyDescent="0.2">
      <c r="H588" s="320" t="e">
        <f t="shared" si="18"/>
        <v>#VALUE!</v>
      </c>
      <c r="I588" s="321" t="str">
        <f t="shared" si="19"/>
        <v/>
      </c>
    </row>
    <row r="589" spans="8:9" x14ac:dyDescent="0.2">
      <c r="H589" s="320" t="e">
        <f t="shared" si="18"/>
        <v>#VALUE!</v>
      </c>
      <c r="I589" s="321" t="str">
        <f t="shared" si="19"/>
        <v/>
      </c>
    </row>
    <row r="590" spans="8:9" x14ac:dyDescent="0.2">
      <c r="H590" s="320" t="e">
        <f t="shared" si="18"/>
        <v>#VALUE!</v>
      </c>
      <c r="I590" s="321" t="str">
        <f t="shared" si="19"/>
        <v/>
      </c>
    </row>
    <row r="591" spans="8:9" x14ac:dyDescent="0.2">
      <c r="H591" s="320" t="e">
        <f t="shared" si="18"/>
        <v>#VALUE!</v>
      </c>
      <c r="I591" s="321" t="str">
        <f t="shared" si="19"/>
        <v/>
      </c>
    </row>
    <row r="592" spans="8:9" x14ac:dyDescent="0.2">
      <c r="H592" s="320" t="e">
        <f t="shared" si="18"/>
        <v>#VALUE!</v>
      </c>
      <c r="I592" s="321" t="str">
        <f t="shared" si="19"/>
        <v/>
      </c>
    </row>
    <row r="593" spans="8:9" x14ac:dyDescent="0.2">
      <c r="H593" s="320" t="e">
        <f t="shared" si="18"/>
        <v>#VALUE!</v>
      </c>
      <c r="I593" s="321" t="str">
        <f t="shared" si="19"/>
        <v/>
      </c>
    </row>
    <row r="594" spans="8:9" x14ac:dyDescent="0.2">
      <c r="H594" s="320" t="e">
        <f t="shared" si="18"/>
        <v>#VALUE!</v>
      </c>
      <c r="I594" s="321" t="str">
        <f t="shared" si="19"/>
        <v/>
      </c>
    </row>
    <row r="595" spans="8:9" x14ac:dyDescent="0.2">
      <c r="H595" s="320" t="e">
        <f t="shared" si="18"/>
        <v>#VALUE!</v>
      </c>
      <c r="I595" s="321" t="str">
        <f t="shared" si="19"/>
        <v/>
      </c>
    </row>
    <row r="596" spans="8:9" x14ac:dyDescent="0.2">
      <c r="H596" s="320" t="e">
        <f t="shared" si="18"/>
        <v>#VALUE!</v>
      </c>
      <c r="I596" s="321" t="str">
        <f t="shared" si="19"/>
        <v/>
      </c>
    </row>
    <row r="597" spans="8:9" x14ac:dyDescent="0.2">
      <c r="H597" s="320" t="e">
        <f t="shared" si="18"/>
        <v>#VALUE!</v>
      </c>
      <c r="I597" s="321" t="str">
        <f t="shared" si="19"/>
        <v/>
      </c>
    </row>
    <row r="598" spans="8:9" x14ac:dyDescent="0.2">
      <c r="H598" s="320" t="e">
        <f t="shared" si="18"/>
        <v>#VALUE!</v>
      </c>
    </row>
    <row r="599" spans="8:9" x14ac:dyDescent="0.2">
      <c r="H599" s="320" t="e">
        <f t="shared" si="18"/>
        <v>#VALUE!</v>
      </c>
    </row>
    <row r="600" spans="8:9" x14ac:dyDescent="0.2">
      <c r="H600" s="320" t="e">
        <f t="shared" si="18"/>
        <v>#VALUE!</v>
      </c>
    </row>
    <row r="601" spans="8:9" x14ac:dyDescent="0.2">
      <c r="H601" s="320" t="e">
        <f t="shared" si="18"/>
        <v>#VALUE!</v>
      </c>
    </row>
    <row r="602" spans="8:9" x14ac:dyDescent="0.2">
      <c r="H602" s="320" t="e">
        <f t="shared" si="18"/>
        <v>#VALUE!</v>
      </c>
    </row>
    <row r="603" spans="8:9" x14ac:dyDescent="0.2">
      <c r="H603" s="320" t="e">
        <f t="shared" si="18"/>
        <v>#VALUE!</v>
      </c>
    </row>
    <row r="604" spans="8:9" x14ac:dyDescent="0.2">
      <c r="H604" s="320" t="e">
        <f t="shared" si="18"/>
        <v>#VALUE!</v>
      </c>
    </row>
    <row r="605" spans="8:9" x14ac:dyDescent="0.2">
      <c r="H605" s="320" t="e">
        <f t="shared" si="18"/>
        <v>#VALUE!</v>
      </c>
    </row>
    <row r="606" spans="8:9" x14ac:dyDescent="0.2">
      <c r="H606" s="320" t="e">
        <f t="shared" si="18"/>
        <v>#VALUE!</v>
      </c>
    </row>
    <row r="607" spans="8:9" x14ac:dyDescent="0.2">
      <c r="H607" s="320" t="e">
        <f t="shared" si="18"/>
        <v>#VALUE!</v>
      </c>
    </row>
    <row r="608" spans="8:9" x14ac:dyDescent="0.2">
      <c r="H608" s="320" t="e">
        <f t="shared" si="18"/>
        <v>#VALUE!</v>
      </c>
    </row>
    <row r="609" spans="8:8" x14ac:dyDescent="0.2">
      <c r="H609" s="320" t="e">
        <f t="shared" si="18"/>
        <v>#VALUE!</v>
      </c>
    </row>
    <row r="610" spans="8:8" x14ac:dyDescent="0.2">
      <c r="H610" s="320" t="e">
        <f t="shared" si="18"/>
        <v>#VALUE!</v>
      </c>
    </row>
    <row r="611" spans="8:8" x14ac:dyDescent="0.2">
      <c r="H611" s="320" t="e">
        <f t="shared" si="18"/>
        <v>#VALUE!</v>
      </c>
    </row>
    <row r="612" spans="8:8" x14ac:dyDescent="0.2">
      <c r="H612" s="320" t="e">
        <f t="shared" si="18"/>
        <v>#VALUE!</v>
      </c>
    </row>
    <row r="613" spans="8:8" x14ac:dyDescent="0.2">
      <c r="H613" s="320" t="e">
        <f t="shared" si="18"/>
        <v>#VALUE!</v>
      </c>
    </row>
    <row r="614" spans="8:8" x14ac:dyDescent="0.2">
      <c r="H614" s="320" t="e">
        <f t="shared" si="18"/>
        <v>#VALUE!</v>
      </c>
    </row>
    <row r="615" spans="8:8" x14ac:dyDescent="0.2">
      <c r="H615" s="320" t="e">
        <f t="shared" si="18"/>
        <v>#VALUE!</v>
      </c>
    </row>
    <row r="616" spans="8:8" x14ac:dyDescent="0.2">
      <c r="H616" s="320" t="e">
        <f t="shared" si="18"/>
        <v>#VALUE!</v>
      </c>
    </row>
    <row r="617" spans="8:8" x14ac:dyDescent="0.2">
      <c r="H617" s="320" t="e">
        <f t="shared" si="18"/>
        <v>#VALUE!</v>
      </c>
    </row>
    <row r="618" spans="8:8" x14ac:dyDescent="0.2">
      <c r="H618" s="320" t="e">
        <f t="shared" si="18"/>
        <v>#VALUE!</v>
      </c>
    </row>
    <row r="619" spans="8:8" x14ac:dyDescent="0.2">
      <c r="H619" s="320" t="e">
        <f t="shared" si="18"/>
        <v>#VALUE!</v>
      </c>
    </row>
    <row r="620" spans="8:8" x14ac:dyDescent="0.2">
      <c r="H620" s="320" t="e">
        <f t="shared" si="18"/>
        <v>#VALUE!</v>
      </c>
    </row>
    <row r="621" spans="8:8" x14ac:dyDescent="0.2">
      <c r="H621" s="320" t="e">
        <f t="shared" si="18"/>
        <v>#VALUE!</v>
      </c>
    </row>
    <row r="622" spans="8:8" x14ac:dyDescent="0.2">
      <c r="H622" s="320" t="e">
        <f t="shared" si="18"/>
        <v>#VALUE!</v>
      </c>
    </row>
    <row r="623" spans="8:8" x14ac:dyDescent="0.2">
      <c r="H623" s="320" t="e">
        <f t="shared" si="18"/>
        <v>#VALUE!</v>
      </c>
    </row>
    <row r="624" spans="8:8" x14ac:dyDescent="0.2">
      <c r="H624" s="320" t="e">
        <f t="shared" si="18"/>
        <v>#VALUE!</v>
      </c>
    </row>
    <row r="625" spans="8:8" x14ac:dyDescent="0.2">
      <c r="H625" s="320" t="e">
        <f t="shared" si="18"/>
        <v>#VALUE!</v>
      </c>
    </row>
    <row r="626" spans="8:8" x14ac:dyDescent="0.2">
      <c r="H626" s="320" t="e">
        <f t="shared" si="18"/>
        <v>#VALUE!</v>
      </c>
    </row>
    <row r="627" spans="8:8" x14ac:dyDescent="0.2">
      <c r="H627" s="320" t="e">
        <f t="shared" si="18"/>
        <v>#VALUE!</v>
      </c>
    </row>
    <row r="628" spans="8:8" x14ac:dyDescent="0.2">
      <c r="H628" s="320" t="e">
        <f t="shared" si="18"/>
        <v>#VALUE!</v>
      </c>
    </row>
    <row r="629" spans="8:8" x14ac:dyDescent="0.2">
      <c r="H629" s="320" t="e">
        <f t="shared" si="18"/>
        <v>#VALUE!</v>
      </c>
    </row>
    <row r="630" spans="8:8" x14ac:dyDescent="0.2">
      <c r="H630" s="320" t="e">
        <f t="shared" si="18"/>
        <v>#VALUE!</v>
      </c>
    </row>
    <row r="631" spans="8:8" x14ac:dyDescent="0.2">
      <c r="H631" s="320" t="e">
        <f t="shared" si="18"/>
        <v>#VALUE!</v>
      </c>
    </row>
    <row r="632" spans="8:8" x14ac:dyDescent="0.2">
      <c r="H632" s="320" t="e">
        <f t="shared" si="18"/>
        <v>#VALUE!</v>
      </c>
    </row>
    <row r="633" spans="8:8" x14ac:dyDescent="0.2">
      <c r="H633" s="320" t="e">
        <f t="shared" si="18"/>
        <v>#VALUE!</v>
      </c>
    </row>
    <row r="634" spans="8:8" x14ac:dyDescent="0.2">
      <c r="H634" s="320" t="e">
        <f t="shared" si="18"/>
        <v>#VALUE!</v>
      </c>
    </row>
    <row r="635" spans="8:8" x14ac:dyDescent="0.2">
      <c r="H635" s="320" t="e">
        <f t="shared" si="18"/>
        <v>#VALUE!</v>
      </c>
    </row>
    <row r="636" spans="8:8" x14ac:dyDescent="0.2">
      <c r="H636" s="320" t="e">
        <f t="shared" si="18"/>
        <v>#VALUE!</v>
      </c>
    </row>
    <row r="637" spans="8:8" x14ac:dyDescent="0.2">
      <c r="H637" s="320" t="e">
        <f t="shared" si="18"/>
        <v>#VALUE!</v>
      </c>
    </row>
    <row r="638" spans="8:8" x14ac:dyDescent="0.2">
      <c r="H638" s="320" t="e">
        <f t="shared" si="18"/>
        <v>#VALUE!</v>
      </c>
    </row>
    <row r="639" spans="8:8" x14ac:dyDescent="0.2">
      <c r="H639" s="320" t="e">
        <f t="shared" si="18"/>
        <v>#VALUE!</v>
      </c>
    </row>
    <row r="640" spans="8:8" x14ac:dyDescent="0.2">
      <c r="H640" s="320" t="e">
        <f t="shared" si="18"/>
        <v>#VALUE!</v>
      </c>
    </row>
    <row r="641" spans="8:8" x14ac:dyDescent="0.2">
      <c r="H641" s="320" t="e">
        <f t="shared" si="18"/>
        <v>#VALUE!</v>
      </c>
    </row>
    <row r="642" spans="8:8" x14ac:dyDescent="0.2">
      <c r="H642" s="320" t="e">
        <f t="shared" si="18"/>
        <v>#VALUE!</v>
      </c>
    </row>
    <row r="643" spans="8:8" x14ac:dyDescent="0.2">
      <c r="H643" s="320" t="e">
        <f t="shared" ref="H643:H706" si="20">VALUE(RIGHT(E643,2)&amp;"/"&amp;RIGHT(LEFT(E643,6),2)&amp;"/"&amp;LEFT(E643,4))</f>
        <v>#VALUE!</v>
      </c>
    </row>
    <row r="644" spans="8:8" x14ac:dyDescent="0.2">
      <c r="H644" s="320" t="e">
        <f t="shared" si="20"/>
        <v>#VALUE!</v>
      </c>
    </row>
    <row r="645" spans="8:8" x14ac:dyDescent="0.2">
      <c r="H645" s="320" t="e">
        <f t="shared" si="20"/>
        <v>#VALUE!</v>
      </c>
    </row>
    <row r="646" spans="8:8" x14ac:dyDescent="0.2">
      <c r="H646" s="320" t="e">
        <f t="shared" si="20"/>
        <v>#VALUE!</v>
      </c>
    </row>
    <row r="647" spans="8:8" x14ac:dyDescent="0.2">
      <c r="H647" s="320" t="e">
        <f t="shared" si="20"/>
        <v>#VALUE!</v>
      </c>
    </row>
    <row r="648" spans="8:8" x14ac:dyDescent="0.2">
      <c r="H648" s="320" t="e">
        <f t="shared" si="20"/>
        <v>#VALUE!</v>
      </c>
    </row>
    <row r="649" spans="8:8" x14ac:dyDescent="0.2">
      <c r="H649" s="320" t="e">
        <f t="shared" si="20"/>
        <v>#VALUE!</v>
      </c>
    </row>
    <row r="650" spans="8:8" x14ac:dyDescent="0.2">
      <c r="H650" s="320" t="e">
        <f t="shared" si="20"/>
        <v>#VALUE!</v>
      </c>
    </row>
    <row r="651" spans="8:8" x14ac:dyDescent="0.2">
      <c r="H651" s="320" t="e">
        <f t="shared" si="20"/>
        <v>#VALUE!</v>
      </c>
    </row>
    <row r="652" spans="8:8" x14ac:dyDescent="0.2">
      <c r="H652" s="320" t="e">
        <f t="shared" si="20"/>
        <v>#VALUE!</v>
      </c>
    </row>
    <row r="653" spans="8:8" x14ac:dyDescent="0.2">
      <c r="H653" s="320" t="e">
        <f t="shared" si="20"/>
        <v>#VALUE!</v>
      </c>
    </row>
    <row r="654" spans="8:8" x14ac:dyDescent="0.2">
      <c r="H654" s="320" t="e">
        <f t="shared" si="20"/>
        <v>#VALUE!</v>
      </c>
    </row>
    <row r="655" spans="8:8" x14ac:dyDescent="0.2">
      <c r="H655" s="320" t="e">
        <f t="shared" si="20"/>
        <v>#VALUE!</v>
      </c>
    </row>
    <row r="656" spans="8:8" x14ac:dyDescent="0.2">
      <c r="H656" s="320" t="e">
        <f t="shared" si="20"/>
        <v>#VALUE!</v>
      </c>
    </row>
    <row r="657" spans="8:8" x14ac:dyDescent="0.2">
      <c r="H657" s="320" t="e">
        <f t="shared" si="20"/>
        <v>#VALUE!</v>
      </c>
    </row>
    <row r="658" spans="8:8" x14ac:dyDescent="0.2">
      <c r="H658" s="320" t="e">
        <f t="shared" si="20"/>
        <v>#VALUE!</v>
      </c>
    </row>
    <row r="659" spans="8:8" x14ac:dyDescent="0.2">
      <c r="H659" s="320" t="e">
        <f t="shared" si="20"/>
        <v>#VALUE!</v>
      </c>
    </row>
    <row r="660" spans="8:8" x14ac:dyDescent="0.2">
      <c r="H660" s="320" t="e">
        <f t="shared" si="20"/>
        <v>#VALUE!</v>
      </c>
    </row>
    <row r="661" spans="8:8" x14ac:dyDescent="0.2">
      <c r="H661" s="320" t="e">
        <f t="shared" si="20"/>
        <v>#VALUE!</v>
      </c>
    </row>
    <row r="662" spans="8:8" x14ac:dyDescent="0.2">
      <c r="H662" s="320" t="e">
        <f t="shared" si="20"/>
        <v>#VALUE!</v>
      </c>
    </row>
    <row r="663" spans="8:8" x14ac:dyDescent="0.2">
      <c r="H663" s="320" t="e">
        <f t="shared" si="20"/>
        <v>#VALUE!</v>
      </c>
    </row>
    <row r="664" spans="8:8" x14ac:dyDescent="0.2">
      <c r="H664" s="320" t="e">
        <f t="shared" si="20"/>
        <v>#VALUE!</v>
      </c>
    </row>
    <row r="665" spans="8:8" x14ac:dyDescent="0.2">
      <c r="H665" s="320" t="e">
        <f t="shared" si="20"/>
        <v>#VALUE!</v>
      </c>
    </row>
    <row r="666" spans="8:8" x14ac:dyDescent="0.2">
      <c r="H666" s="320" t="e">
        <f t="shared" si="20"/>
        <v>#VALUE!</v>
      </c>
    </row>
    <row r="667" spans="8:8" x14ac:dyDescent="0.2">
      <c r="H667" s="320" t="e">
        <f t="shared" si="20"/>
        <v>#VALUE!</v>
      </c>
    </row>
    <row r="668" spans="8:8" x14ac:dyDescent="0.2">
      <c r="H668" s="320" t="e">
        <f t="shared" si="20"/>
        <v>#VALUE!</v>
      </c>
    </row>
    <row r="669" spans="8:8" x14ac:dyDescent="0.2">
      <c r="H669" s="320" t="e">
        <f t="shared" si="20"/>
        <v>#VALUE!</v>
      </c>
    </row>
    <row r="670" spans="8:8" x14ac:dyDescent="0.2">
      <c r="H670" s="320" t="e">
        <f t="shared" si="20"/>
        <v>#VALUE!</v>
      </c>
    </row>
    <row r="671" spans="8:8" x14ac:dyDescent="0.2">
      <c r="H671" s="320" t="e">
        <f t="shared" si="20"/>
        <v>#VALUE!</v>
      </c>
    </row>
    <row r="672" spans="8:8" x14ac:dyDescent="0.2">
      <c r="H672" s="320" t="e">
        <f t="shared" si="20"/>
        <v>#VALUE!</v>
      </c>
    </row>
    <row r="673" spans="8:8" x14ac:dyDescent="0.2">
      <c r="H673" s="320" t="e">
        <f t="shared" si="20"/>
        <v>#VALUE!</v>
      </c>
    </row>
    <row r="674" spans="8:8" x14ac:dyDescent="0.2">
      <c r="H674" s="320" t="e">
        <f t="shared" si="20"/>
        <v>#VALUE!</v>
      </c>
    </row>
    <row r="675" spans="8:8" x14ac:dyDescent="0.2">
      <c r="H675" s="320" t="e">
        <f t="shared" si="20"/>
        <v>#VALUE!</v>
      </c>
    </row>
    <row r="676" spans="8:8" x14ac:dyDescent="0.2">
      <c r="H676" s="320" t="e">
        <f t="shared" si="20"/>
        <v>#VALUE!</v>
      </c>
    </row>
    <row r="677" spans="8:8" x14ac:dyDescent="0.2">
      <c r="H677" s="320" t="e">
        <f t="shared" si="20"/>
        <v>#VALUE!</v>
      </c>
    </row>
    <row r="678" spans="8:8" x14ac:dyDescent="0.2">
      <c r="H678" s="320" t="e">
        <f t="shared" si="20"/>
        <v>#VALUE!</v>
      </c>
    </row>
    <row r="679" spans="8:8" x14ac:dyDescent="0.2">
      <c r="H679" s="320" t="e">
        <f t="shared" si="20"/>
        <v>#VALUE!</v>
      </c>
    </row>
    <row r="680" spans="8:8" x14ac:dyDescent="0.2">
      <c r="H680" s="320" t="e">
        <f t="shared" si="20"/>
        <v>#VALUE!</v>
      </c>
    </row>
    <row r="681" spans="8:8" x14ac:dyDescent="0.2">
      <c r="H681" s="320" t="e">
        <f t="shared" si="20"/>
        <v>#VALUE!</v>
      </c>
    </row>
    <row r="682" spans="8:8" x14ac:dyDescent="0.2">
      <c r="H682" s="320" t="e">
        <f t="shared" si="20"/>
        <v>#VALUE!</v>
      </c>
    </row>
    <row r="683" spans="8:8" x14ac:dyDescent="0.2">
      <c r="H683" s="320" t="e">
        <f t="shared" si="20"/>
        <v>#VALUE!</v>
      </c>
    </row>
    <row r="684" spans="8:8" x14ac:dyDescent="0.2">
      <c r="H684" s="320" t="e">
        <f t="shared" si="20"/>
        <v>#VALUE!</v>
      </c>
    </row>
    <row r="685" spans="8:8" x14ac:dyDescent="0.2">
      <c r="H685" s="320" t="e">
        <f t="shared" si="20"/>
        <v>#VALUE!</v>
      </c>
    </row>
    <row r="686" spans="8:8" x14ac:dyDescent="0.2">
      <c r="H686" s="320" t="e">
        <f t="shared" si="20"/>
        <v>#VALUE!</v>
      </c>
    </row>
    <row r="687" spans="8:8" x14ac:dyDescent="0.2">
      <c r="H687" s="320" t="e">
        <f t="shared" si="20"/>
        <v>#VALUE!</v>
      </c>
    </row>
    <row r="688" spans="8:8" x14ac:dyDescent="0.2">
      <c r="H688" s="320" t="e">
        <f t="shared" si="20"/>
        <v>#VALUE!</v>
      </c>
    </row>
    <row r="689" spans="8:8" x14ac:dyDescent="0.2">
      <c r="H689" s="320" t="e">
        <f t="shared" si="20"/>
        <v>#VALUE!</v>
      </c>
    </row>
    <row r="690" spans="8:8" x14ac:dyDescent="0.2">
      <c r="H690" s="320" t="e">
        <f t="shared" si="20"/>
        <v>#VALUE!</v>
      </c>
    </row>
    <row r="691" spans="8:8" x14ac:dyDescent="0.2">
      <c r="H691" s="320" t="e">
        <f t="shared" si="20"/>
        <v>#VALUE!</v>
      </c>
    </row>
    <row r="692" spans="8:8" x14ac:dyDescent="0.2">
      <c r="H692" s="320" t="e">
        <f t="shared" si="20"/>
        <v>#VALUE!</v>
      </c>
    </row>
    <row r="693" spans="8:8" x14ac:dyDescent="0.2">
      <c r="H693" s="320" t="e">
        <f t="shared" si="20"/>
        <v>#VALUE!</v>
      </c>
    </row>
    <row r="694" spans="8:8" x14ac:dyDescent="0.2">
      <c r="H694" s="320" t="e">
        <f t="shared" si="20"/>
        <v>#VALUE!</v>
      </c>
    </row>
    <row r="695" spans="8:8" x14ac:dyDescent="0.2">
      <c r="H695" s="320" t="e">
        <f t="shared" si="20"/>
        <v>#VALUE!</v>
      </c>
    </row>
    <row r="696" spans="8:8" x14ac:dyDescent="0.2">
      <c r="H696" s="320" t="e">
        <f t="shared" si="20"/>
        <v>#VALUE!</v>
      </c>
    </row>
    <row r="697" spans="8:8" x14ac:dyDescent="0.2">
      <c r="H697" s="320" t="e">
        <f t="shared" si="20"/>
        <v>#VALUE!</v>
      </c>
    </row>
    <row r="698" spans="8:8" x14ac:dyDescent="0.2">
      <c r="H698" s="320" t="e">
        <f t="shared" si="20"/>
        <v>#VALUE!</v>
      </c>
    </row>
    <row r="699" spans="8:8" x14ac:dyDescent="0.2">
      <c r="H699" s="320" t="e">
        <f t="shared" si="20"/>
        <v>#VALUE!</v>
      </c>
    </row>
    <row r="700" spans="8:8" x14ac:dyDescent="0.2">
      <c r="H700" s="320" t="e">
        <f t="shared" si="20"/>
        <v>#VALUE!</v>
      </c>
    </row>
    <row r="701" spans="8:8" x14ac:dyDescent="0.2">
      <c r="H701" s="320" t="e">
        <f t="shared" si="20"/>
        <v>#VALUE!</v>
      </c>
    </row>
    <row r="702" spans="8:8" x14ac:dyDescent="0.2">
      <c r="H702" s="320" t="e">
        <f t="shared" si="20"/>
        <v>#VALUE!</v>
      </c>
    </row>
    <row r="703" spans="8:8" x14ac:dyDescent="0.2">
      <c r="H703" s="320" t="e">
        <f t="shared" si="20"/>
        <v>#VALUE!</v>
      </c>
    </row>
    <row r="704" spans="8:8" x14ac:dyDescent="0.2">
      <c r="H704" s="320" t="e">
        <f t="shared" si="20"/>
        <v>#VALUE!</v>
      </c>
    </row>
    <row r="705" spans="8:8" x14ac:dyDescent="0.2">
      <c r="H705" s="320" t="e">
        <f t="shared" si="20"/>
        <v>#VALUE!</v>
      </c>
    </row>
    <row r="706" spans="8:8" x14ac:dyDescent="0.2">
      <c r="H706" s="320" t="e">
        <f t="shared" si="20"/>
        <v>#VALUE!</v>
      </c>
    </row>
    <row r="707" spans="8:8" x14ac:dyDescent="0.2">
      <c r="H707" s="320" t="e">
        <f t="shared" ref="H707:H770" si="21">VALUE(RIGHT(E707,2)&amp;"/"&amp;RIGHT(LEFT(E707,6),2)&amp;"/"&amp;LEFT(E707,4))</f>
        <v>#VALUE!</v>
      </c>
    </row>
    <row r="708" spans="8:8" x14ac:dyDescent="0.2">
      <c r="H708" s="320" t="e">
        <f t="shared" si="21"/>
        <v>#VALUE!</v>
      </c>
    </row>
    <row r="709" spans="8:8" x14ac:dyDescent="0.2">
      <c r="H709" s="320" t="e">
        <f t="shared" si="21"/>
        <v>#VALUE!</v>
      </c>
    </row>
    <row r="710" spans="8:8" x14ac:dyDescent="0.2">
      <c r="H710" s="320" t="e">
        <f t="shared" si="21"/>
        <v>#VALUE!</v>
      </c>
    </row>
    <row r="711" spans="8:8" x14ac:dyDescent="0.2">
      <c r="H711" s="320" t="e">
        <f t="shared" si="21"/>
        <v>#VALUE!</v>
      </c>
    </row>
    <row r="712" spans="8:8" x14ac:dyDescent="0.2">
      <c r="H712" s="320" t="e">
        <f t="shared" si="21"/>
        <v>#VALUE!</v>
      </c>
    </row>
    <row r="713" spans="8:8" x14ac:dyDescent="0.2">
      <c r="H713" s="320" t="e">
        <f t="shared" si="21"/>
        <v>#VALUE!</v>
      </c>
    </row>
    <row r="714" spans="8:8" x14ac:dyDescent="0.2">
      <c r="H714" s="320" t="e">
        <f t="shared" si="21"/>
        <v>#VALUE!</v>
      </c>
    </row>
    <row r="715" spans="8:8" x14ac:dyDescent="0.2">
      <c r="H715" s="320" t="e">
        <f t="shared" si="21"/>
        <v>#VALUE!</v>
      </c>
    </row>
    <row r="716" spans="8:8" x14ac:dyDescent="0.2">
      <c r="H716" s="320" t="e">
        <f t="shared" si="21"/>
        <v>#VALUE!</v>
      </c>
    </row>
    <row r="717" spans="8:8" x14ac:dyDescent="0.2">
      <c r="H717" s="320" t="e">
        <f t="shared" si="21"/>
        <v>#VALUE!</v>
      </c>
    </row>
    <row r="718" spans="8:8" x14ac:dyDescent="0.2">
      <c r="H718" s="320" t="e">
        <f t="shared" si="21"/>
        <v>#VALUE!</v>
      </c>
    </row>
    <row r="719" spans="8:8" x14ac:dyDescent="0.2">
      <c r="H719" s="320" t="e">
        <f t="shared" si="21"/>
        <v>#VALUE!</v>
      </c>
    </row>
    <row r="720" spans="8:8" x14ac:dyDescent="0.2">
      <c r="H720" s="320" t="e">
        <f t="shared" si="21"/>
        <v>#VALUE!</v>
      </c>
    </row>
    <row r="721" spans="8:8" x14ac:dyDescent="0.2">
      <c r="H721" s="320" t="e">
        <f t="shared" si="21"/>
        <v>#VALUE!</v>
      </c>
    </row>
    <row r="722" spans="8:8" x14ac:dyDescent="0.2">
      <c r="H722" s="320" t="e">
        <f t="shared" si="21"/>
        <v>#VALUE!</v>
      </c>
    </row>
    <row r="723" spans="8:8" x14ac:dyDescent="0.2">
      <c r="H723" s="320" t="e">
        <f t="shared" si="21"/>
        <v>#VALUE!</v>
      </c>
    </row>
    <row r="724" spans="8:8" x14ac:dyDescent="0.2">
      <c r="H724" s="320" t="e">
        <f t="shared" si="21"/>
        <v>#VALUE!</v>
      </c>
    </row>
    <row r="725" spans="8:8" x14ac:dyDescent="0.2">
      <c r="H725" s="320" t="e">
        <f t="shared" si="21"/>
        <v>#VALUE!</v>
      </c>
    </row>
    <row r="726" spans="8:8" x14ac:dyDescent="0.2">
      <c r="H726" s="320" t="e">
        <f t="shared" si="21"/>
        <v>#VALUE!</v>
      </c>
    </row>
    <row r="727" spans="8:8" x14ac:dyDescent="0.2">
      <c r="H727" s="320" t="e">
        <f t="shared" si="21"/>
        <v>#VALUE!</v>
      </c>
    </row>
    <row r="728" spans="8:8" x14ac:dyDescent="0.2">
      <c r="H728" s="320" t="e">
        <f t="shared" si="21"/>
        <v>#VALUE!</v>
      </c>
    </row>
    <row r="729" spans="8:8" x14ac:dyDescent="0.2">
      <c r="H729" s="320" t="e">
        <f t="shared" si="21"/>
        <v>#VALUE!</v>
      </c>
    </row>
    <row r="730" spans="8:8" x14ac:dyDescent="0.2">
      <c r="H730" s="320" t="e">
        <f t="shared" si="21"/>
        <v>#VALUE!</v>
      </c>
    </row>
    <row r="731" spans="8:8" x14ac:dyDescent="0.2">
      <c r="H731" s="320" t="e">
        <f t="shared" si="21"/>
        <v>#VALUE!</v>
      </c>
    </row>
    <row r="732" spans="8:8" x14ac:dyDescent="0.2">
      <c r="H732" s="320" t="e">
        <f t="shared" si="21"/>
        <v>#VALUE!</v>
      </c>
    </row>
    <row r="733" spans="8:8" x14ac:dyDescent="0.2">
      <c r="H733" s="320" t="e">
        <f t="shared" si="21"/>
        <v>#VALUE!</v>
      </c>
    </row>
    <row r="734" spans="8:8" x14ac:dyDescent="0.2">
      <c r="H734" s="320" t="e">
        <f t="shared" si="21"/>
        <v>#VALUE!</v>
      </c>
    </row>
    <row r="735" spans="8:8" x14ac:dyDescent="0.2">
      <c r="H735" s="320" t="e">
        <f t="shared" si="21"/>
        <v>#VALUE!</v>
      </c>
    </row>
    <row r="736" spans="8:8" x14ac:dyDescent="0.2">
      <c r="H736" s="320" t="e">
        <f t="shared" si="21"/>
        <v>#VALUE!</v>
      </c>
    </row>
    <row r="737" spans="8:8" x14ac:dyDescent="0.2">
      <c r="H737" s="320" t="e">
        <f t="shared" si="21"/>
        <v>#VALUE!</v>
      </c>
    </row>
    <row r="738" spans="8:8" x14ac:dyDescent="0.2">
      <c r="H738" s="320" t="e">
        <f t="shared" si="21"/>
        <v>#VALUE!</v>
      </c>
    </row>
    <row r="739" spans="8:8" x14ac:dyDescent="0.2">
      <c r="H739" s="320" t="e">
        <f t="shared" si="21"/>
        <v>#VALUE!</v>
      </c>
    </row>
    <row r="740" spans="8:8" x14ac:dyDescent="0.2">
      <c r="H740" s="320" t="e">
        <f t="shared" si="21"/>
        <v>#VALUE!</v>
      </c>
    </row>
    <row r="741" spans="8:8" x14ac:dyDescent="0.2">
      <c r="H741" s="320" t="e">
        <f t="shared" si="21"/>
        <v>#VALUE!</v>
      </c>
    </row>
    <row r="742" spans="8:8" x14ac:dyDescent="0.2">
      <c r="H742" s="320" t="e">
        <f t="shared" si="21"/>
        <v>#VALUE!</v>
      </c>
    </row>
    <row r="743" spans="8:8" x14ac:dyDescent="0.2">
      <c r="H743" s="320" t="e">
        <f t="shared" si="21"/>
        <v>#VALUE!</v>
      </c>
    </row>
    <row r="744" spans="8:8" x14ac:dyDescent="0.2">
      <c r="H744" s="320" t="e">
        <f t="shared" si="21"/>
        <v>#VALUE!</v>
      </c>
    </row>
    <row r="745" spans="8:8" x14ac:dyDescent="0.2">
      <c r="H745" s="320" t="e">
        <f t="shared" si="21"/>
        <v>#VALUE!</v>
      </c>
    </row>
    <row r="746" spans="8:8" x14ac:dyDescent="0.2">
      <c r="H746" s="320" t="e">
        <f t="shared" si="21"/>
        <v>#VALUE!</v>
      </c>
    </row>
    <row r="747" spans="8:8" x14ac:dyDescent="0.2">
      <c r="H747" s="320" t="e">
        <f t="shared" si="21"/>
        <v>#VALUE!</v>
      </c>
    </row>
    <row r="748" spans="8:8" x14ac:dyDescent="0.2">
      <c r="H748" s="320" t="e">
        <f t="shared" si="21"/>
        <v>#VALUE!</v>
      </c>
    </row>
    <row r="749" spans="8:8" x14ac:dyDescent="0.2">
      <c r="H749" s="320" t="e">
        <f t="shared" si="21"/>
        <v>#VALUE!</v>
      </c>
    </row>
    <row r="750" spans="8:8" x14ac:dyDescent="0.2">
      <c r="H750" s="320" t="e">
        <f t="shared" si="21"/>
        <v>#VALUE!</v>
      </c>
    </row>
    <row r="751" spans="8:8" x14ac:dyDescent="0.2">
      <c r="H751" s="320" t="e">
        <f t="shared" si="21"/>
        <v>#VALUE!</v>
      </c>
    </row>
    <row r="752" spans="8:8" x14ac:dyDescent="0.2">
      <c r="H752" s="320" t="e">
        <f t="shared" si="21"/>
        <v>#VALUE!</v>
      </c>
    </row>
    <row r="753" spans="8:8" x14ac:dyDescent="0.2">
      <c r="H753" s="320" t="e">
        <f t="shared" si="21"/>
        <v>#VALUE!</v>
      </c>
    </row>
    <row r="754" spans="8:8" x14ac:dyDescent="0.2">
      <c r="H754" s="320" t="e">
        <f t="shared" si="21"/>
        <v>#VALUE!</v>
      </c>
    </row>
    <row r="755" spans="8:8" x14ac:dyDescent="0.2">
      <c r="H755" s="320" t="e">
        <f t="shared" si="21"/>
        <v>#VALUE!</v>
      </c>
    </row>
    <row r="756" spans="8:8" x14ac:dyDescent="0.2">
      <c r="H756" s="320" t="e">
        <f t="shared" si="21"/>
        <v>#VALUE!</v>
      </c>
    </row>
    <row r="757" spans="8:8" x14ac:dyDescent="0.2">
      <c r="H757" s="320" t="e">
        <f t="shared" si="21"/>
        <v>#VALUE!</v>
      </c>
    </row>
    <row r="758" spans="8:8" x14ac:dyDescent="0.2">
      <c r="H758" s="320" t="e">
        <f t="shared" si="21"/>
        <v>#VALUE!</v>
      </c>
    </row>
    <row r="759" spans="8:8" x14ac:dyDescent="0.2">
      <c r="H759" s="320" t="e">
        <f t="shared" si="21"/>
        <v>#VALUE!</v>
      </c>
    </row>
    <row r="760" spans="8:8" x14ac:dyDescent="0.2">
      <c r="H760" s="320" t="e">
        <f t="shared" si="21"/>
        <v>#VALUE!</v>
      </c>
    </row>
    <row r="761" spans="8:8" x14ac:dyDescent="0.2">
      <c r="H761" s="320" t="e">
        <f t="shared" si="21"/>
        <v>#VALUE!</v>
      </c>
    </row>
    <row r="762" spans="8:8" x14ac:dyDescent="0.2">
      <c r="H762" s="320" t="e">
        <f t="shared" si="21"/>
        <v>#VALUE!</v>
      </c>
    </row>
    <row r="763" spans="8:8" x14ac:dyDescent="0.2">
      <c r="H763" s="320" t="e">
        <f t="shared" si="21"/>
        <v>#VALUE!</v>
      </c>
    </row>
    <row r="764" spans="8:8" x14ac:dyDescent="0.2">
      <c r="H764" s="320" t="e">
        <f t="shared" si="21"/>
        <v>#VALUE!</v>
      </c>
    </row>
    <row r="765" spans="8:8" x14ac:dyDescent="0.2">
      <c r="H765" s="320" t="e">
        <f t="shared" si="21"/>
        <v>#VALUE!</v>
      </c>
    </row>
    <row r="766" spans="8:8" x14ac:dyDescent="0.2">
      <c r="H766" s="320" t="e">
        <f t="shared" si="21"/>
        <v>#VALUE!</v>
      </c>
    </row>
    <row r="767" spans="8:8" x14ac:dyDescent="0.2">
      <c r="H767" s="320" t="e">
        <f t="shared" si="21"/>
        <v>#VALUE!</v>
      </c>
    </row>
    <row r="768" spans="8:8" x14ac:dyDescent="0.2">
      <c r="H768" s="320" t="e">
        <f t="shared" si="21"/>
        <v>#VALUE!</v>
      </c>
    </row>
    <row r="769" spans="8:8" x14ac:dyDescent="0.2">
      <c r="H769" s="320" t="e">
        <f t="shared" si="21"/>
        <v>#VALUE!</v>
      </c>
    </row>
    <row r="770" spans="8:8" x14ac:dyDescent="0.2">
      <c r="H770" s="320" t="e">
        <f t="shared" si="21"/>
        <v>#VALUE!</v>
      </c>
    </row>
    <row r="771" spans="8:8" x14ac:dyDescent="0.2">
      <c r="H771" s="320" t="e">
        <f t="shared" ref="H771:H834" si="22">VALUE(RIGHT(E771,2)&amp;"/"&amp;RIGHT(LEFT(E771,6),2)&amp;"/"&amp;LEFT(E771,4))</f>
        <v>#VALUE!</v>
      </c>
    </row>
    <row r="772" spans="8:8" x14ac:dyDescent="0.2">
      <c r="H772" s="320" t="e">
        <f t="shared" si="22"/>
        <v>#VALUE!</v>
      </c>
    </row>
    <row r="773" spans="8:8" x14ac:dyDescent="0.2">
      <c r="H773" s="320" t="e">
        <f t="shared" si="22"/>
        <v>#VALUE!</v>
      </c>
    </row>
    <row r="774" spans="8:8" x14ac:dyDescent="0.2">
      <c r="H774" s="320" t="e">
        <f t="shared" si="22"/>
        <v>#VALUE!</v>
      </c>
    </row>
    <row r="775" spans="8:8" x14ac:dyDescent="0.2">
      <c r="H775" s="320" t="e">
        <f t="shared" si="22"/>
        <v>#VALUE!</v>
      </c>
    </row>
    <row r="776" spans="8:8" x14ac:dyDescent="0.2">
      <c r="H776" s="320" t="e">
        <f t="shared" si="22"/>
        <v>#VALUE!</v>
      </c>
    </row>
    <row r="777" spans="8:8" x14ac:dyDescent="0.2">
      <c r="H777" s="320" t="e">
        <f t="shared" si="22"/>
        <v>#VALUE!</v>
      </c>
    </row>
    <row r="778" spans="8:8" x14ac:dyDescent="0.2">
      <c r="H778" s="320" t="e">
        <f t="shared" si="22"/>
        <v>#VALUE!</v>
      </c>
    </row>
    <row r="779" spans="8:8" x14ac:dyDescent="0.2">
      <c r="H779" s="320" t="e">
        <f t="shared" si="22"/>
        <v>#VALUE!</v>
      </c>
    </row>
    <row r="780" spans="8:8" x14ac:dyDescent="0.2">
      <c r="H780" s="320" t="e">
        <f t="shared" si="22"/>
        <v>#VALUE!</v>
      </c>
    </row>
    <row r="781" spans="8:8" x14ac:dyDescent="0.2">
      <c r="H781" s="320" t="e">
        <f t="shared" si="22"/>
        <v>#VALUE!</v>
      </c>
    </row>
    <row r="782" spans="8:8" x14ac:dyDescent="0.2">
      <c r="H782" s="320" t="e">
        <f t="shared" si="22"/>
        <v>#VALUE!</v>
      </c>
    </row>
    <row r="783" spans="8:8" x14ac:dyDescent="0.2">
      <c r="H783" s="320" t="e">
        <f t="shared" si="22"/>
        <v>#VALUE!</v>
      </c>
    </row>
    <row r="784" spans="8:8" x14ac:dyDescent="0.2">
      <c r="H784" s="320" t="e">
        <f t="shared" si="22"/>
        <v>#VALUE!</v>
      </c>
    </row>
    <row r="785" spans="8:8" x14ac:dyDescent="0.2">
      <c r="H785" s="320" t="e">
        <f t="shared" si="22"/>
        <v>#VALUE!</v>
      </c>
    </row>
    <row r="786" spans="8:8" x14ac:dyDescent="0.2">
      <c r="H786" s="320" t="e">
        <f t="shared" si="22"/>
        <v>#VALUE!</v>
      </c>
    </row>
    <row r="787" spans="8:8" x14ac:dyDescent="0.2">
      <c r="H787" s="320" t="e">
        <f t="shared" si="22"/>
        <v>#VALUE!</v>
      </c>
    </row>
    <row r="788" spans="8:8" x14ac:dyDescent="0.2">
      <c r="H788" s="320" t="e">
        <f t="shared" si="22"/>
        <v>#VALUE!</v>
      </c>
    </row>
    <row r="789" spans="8:8" x14ac:dyDescent="0.2">
      <c r="H789" s="320" t="e">
        <f t="shared" si="22"/>
        <v>#VALUE!</v>
      </c>
    </row>
    <row r="790" spans="8:8" x14ac:dyDescent="0.2">
      <c r="H790" s="320" t="e">
        <f t="shared" si="22"/>
        <v>#VALUE!</v>
      </c>
    </row>
    <row r="791" spans="8:8" x14ac:dyDescent="0.2">
      <c r="H791" s="320" t="e">
        <f t="shared" si="22"/>
        <v>#VALUE!</v>
      </c>
    </row>
    <row r="792" spans="8:8" x14ac:dyDescent="0.2">
      <c r="H792" s="320" t="e">
        <f t="shared" si="22"/>
        <v>#VALUE!</v>
      </c>
    </row>
    <row r="793" spans="8:8" x14ac:dyDescent="0.2">
      <c r="H793" s="320" t="e">
        <f t="shared" si="22"/>
        <v>#VALUE!</v>
      </c>
    </row>
    <row r="794" spans="8:8" x14ac:dyDescent="0.2">
      <c r="H794" s="320" t="e">
        <f t="shared" si="22"/>
        <v>#VALUE!</v>
      </c>
    </row>
    <row r="795" spans="8:8" x14ac:dyDescent="0.2">
      <c r="H795" s="320" t="e">
        <f t="shared" si="22"/>
        <v>#VALUE!</v>
      </c>
    </row>
    <row r="796" spans="8:8" x14ac:dyDescent="0.2">
      <c r="H796" s="320" t="e">
        <f t="shared" si="22"/>
        <v>#VALUE!</v>
      </c>
    </row>
    <row r="797" spans="8:8" x14ac:dyDescent="0.2">
      <c r="H797" s="320" t="e">
        <f t="shared" si="22"/>
        <v>#VALUE!</v>
      </c>
    </row>
    <row r="798" spans="8:8" x14ac:dyDescent="0.2">
      <c r="H798" s="320" t="e">
        <f t="shared" si="22"/>
        <v>#VALUE!</v>
      </c>
    </row>
    <row r="799" spans="8:8" x14ac:dyDescent="0.2">
      <c r="H799" s="320" t="e">
        <f t="shared" si="22"/>
        <v>#VALUE!</v>
      </c>
    </row>
    <row r="800" spans="8:8" x14ac:dyDescent="0.2">
      <c r="H800" s="320" t="e">
        <f t="shared" si="22"/>
        <v>#VALUE!</v>
      </c>
    </row>
    <row r="801" spans="8:8" x14ac:dyDescent="0.2">
      <c r="H801" s="320" t="e">
        <f t="shared" si="22"/>
        <v>#VALUE!</v>
      </c>
    </row>
    <row r="802" spans="8:8" x14ac:dyDescent="0.2">
      <c r="H802" s="320" t="e">
        <f t="shared" si="22"/>
        <v>#VALUE!</v>
      </c>
    </row>
    <row r="803" spans="8:8" x14ac:dyDescent="0.2">
      <c r="H803" s="320" t="e">
        <f t="shared" si="22"/>
        <v>#VALUE!</v>
      </c>
    </row>
    <row r="804" spans="8:8" x14ac:dyDescent="0.2">
      <c r="H804" s="320" t="e">
        <f t="shared" si="22"/>
        <v>#VALUE!</v>
      </c>
    </row>
    <row r="805" spans="8:8" x14ac:dyDescent="0.2">
      <c r="H805" s="320" t="e">
        <f t="shared" si="22"/>
        <v>#VALUE!</v>
      </c>
    </row>
    <row r="806" spans="8:8" x14ac:dyDescent="0.2">
      <c r="H806" s="320" t="e">
        <f t="shared" si="22"/>
        <v>#VALUE!</v>
      </c>
    </row>
    <row r="807" spans="8:8" x14ac:dyDescent="0.2">
      <c r="H807" s="320" t="e">
        <f t="shared" si="22"/>
        <v>#VALUE!</v>
      </c>
    </row>
    <row r="808" spans="8:8" x14ac:dyDescent="0.2">
      <c r="H808" s="320" t="e">
        <f t="shared" si="22"/>
        <v>#VALUE!</v>
      </c>
    </row>
    <row r="809" spans="8:8" x14ac:dyDescent="0.2">
      <c r="H809" s="320" t="e">
        <f t="shared" si="22"/>
        <v>#VALUE!</v>
      </c>
    </row>
    <row r="810" spans="8:8" x14ac:dyDescent="0.2">
      <c r="H810" s="320" t="e">
        <f t="shared" si="22"/>
        <v>#VALUE!</v>
      </c>
    </row>
    <row r="811" spans="8:8" x14ac:dyDescent="0.2">
      <c r="H811" s="320" t="e">
        <f t="shared" si="22"/>
        <v>#VALUE!</v>
      </c>
    </row>
    <row r="812" spans="8:8" x14ac:dyDescent="0.2">
      <c r="H812" s="320" t="e">
        <f t="shared" si="22"/>
        <v>#VALUE!</v>
      </c>
    </row>
    <row r="813" spans="8:8" x14ac:dyDescent="0.2">
      <c r="H813" s="320" t="e">
        <f t="shared" si="22"/>
        <v>#VALUE!</v>
      </c>
    </row>
    <row r="814" spans="8:8" x14ac:dyDescent="0.2">
      <c r="H814" s="320" t="e">
        <f t="shared" si="22"/>
        <v>#VALUE!</v>
      </c>
    </row>
    <row r="815" spans="8:8" x14ac:dyDescent="0.2">
      <c r="H815" s="320" t="e">
        <f t="shared" si="22"/>
        <v>#VALUE!</v>
      </c>
    </row>
    <row r="816" spans="8:8" x14ac:dyDescent="0.2">
      <c r="H816" s="320" t="e">
        <f t="shared" si="22"/>
        <v>#VALUE!</v>
      </c>
    </row>
    <row r="817" spans="8:8" x14ac:dyDescent="0.2">
      <c r="H817" s="320" t="e">
        <f t="shared" si="22"/>
        <v>#VALUE!</v>
      </c>
    </row>
    <row r="818" spans="8:8" x14ac:dyDescent="0.2">
      <c r="H818" s="320" t="e">
        <f t="shared" si="22"/>
        <v>#VALUE!</v>
      </c>
    </row>
    <row r="819" spans="8:8" x14ac:dyDescent="0.2">
      <c r="H819" s="320" t="e">
        <f t="shared" si="22"/>
        <v>#VALUE!</v>
      </c>
    </row>
    <row r="820" spans="8:8" x14ac:dyDescent="0.2">
      <c r="H820" s="320" t="e">
        <f t="shared" si="22"/>
        <v>#VALUE!</v>
      </c>
    </row>
    <row r="821" spans="8:8" x14ac:dyDescent="0.2">
      <c r="H821" s="320" t="e">
        <f t="shared" si="22"/>
        <v>#VALUE!</v>
      </c>
    </row>
    <row r="822" spans="8:8" x14ac:dyDescent="0.2">
      <c r="H822" s="320" t="e">
        <f t="shared" si="22"/>
        <v>#VALUE!</v>
      </c>
    </row>
    <row r="823" spans="8:8" x14ac:dyDescent="0.2">
      <c r="H823" s="320" t="e">
        <f t="shared" si="22"/>
        <v>#VALUE!</v>
      </c>
    </row>
    <row r="824" spans="8:8" x14ac:dyDescent="0.2">
      <c r="H824" s="320" t="e">
        <f t="shared" si="22"/>
        <v>#VALUE!</v>
      </c>
    </row>
    <row r="825" spans="8:8" x14ac:dyDescent="0.2">
      <c r="H825" s="320" t="e">
        <f t="shared" si="22"/>
        <v>#VALUE!</v>
      </c>
    </row>
    <row r="826" spans="8:8" x14ac:dyDescent="0.2">
      <c r="H826" s="320" t="e">
        <f t="shared" si="22"/>
        <v>#VALUE!</v>
      </c>
    </row>
    <row r="827" spans="8:8" x14ac:dyDescent="0.2">
      <c r="H827" s="320" t="e">
        <f t="shared" si="22"/>
        <v>#VALUE!</v>
      </c>
    </row>
    <row r="828" spans="8:8" x14ac:dyDescent="0.2">
      <c r="H828" s="320" t="e">
        <f t="shared" si="22"/>
        <v>#VALUE!</v>
      </c>
    </row>
    <row r="829" spans="8:8" x14ac:dyDescent="0.2">
      <c r="H829" s="320" t="e">
        <f t="shared" si="22"/>
        <v>#VALUE!</v>
      </c>
    </row>
    <row r="830" spans="8:8" x14ac:dyDescent="0.2">
      <c r="H830" s="320" t="e">
        <f t="shared" si="22"/>
        <v>#VALUE!</v>
      </c>
    </row>
    <row r="831" spans="8:8" x14ac:dyDescent="0.2">
      <c r="H831" s="320" t="e">
        <f t="shared" si="22"/>
        <v>#VALUE!</v>
      </c>
    </row>
    <row r="832" spans="8:8" x14ac:dyDescent="0.2">
      <c r="H832" s="320" t="e">
        <f t="shared" si="22"/>
        <v>#VALUE!</v>
      </c>
    </row>
    <row r="833" spans="8:8" x14ac:dyDescent="0.2">
      <c r="H833" s="320" t="e">
        <f t="shared" si="22"/>
        <v>#VALUE!</v>
      </c>
    </row>
    <row r="834" spans="8:8" x14ac:dyDescent="0.2">
      <c r="H834" s="320" t="e">
        <f t="shared" si="22"/>
        <v>#VALUE!</v>
      </c>
    </row>
    <row r="835" spans="8:8" x14ac:dyDescent="0.2">
      <c r="H835" s="320" t="e">
        <f t="shared" ref="H835:H898" si="23">VALUE(RIGHT(E835,2)&amp;"/"&amp;RIGHT(LEFT(E835,6),2)&amp;"/"&amp;LEFT(E835,4))</f>
        <v>#VALUE!</v>
      </c>
    </row>
    <row r="836" spans="8:8" x14ac:dyDescent="0.2">
      <c r="H836" s="320" t="e">
        <f t="shared" si="23"/>
        <v>#VALUE!</v>
      </c>
    </row>
    <row r="837" spans="8:8" x14ac:dyDescent="0.2">
      <c r="H837" s="320" t="e">
        <f t="shared" si="23"/>
        <v>#VALUE!</v>
      </c>
    </row>
    <row r="838" spans="8:8" x14ac:dyDescent="0.2">
      <c r="H838" s="320" t="e">
        <f t="shared" si="23"/>
        <v>#VALUE!</v>
      </c>
    </row>
    <row r="839" spans="8:8" x14ac:dyDescent="0.2">
      <c r="H839" s="320" t="e">
        <f t="shared" si="23"/>
        <v>#VALUE!</v>
      </c>
    </row>
    <row r="840" spans="8:8" x14ac:dyDescent="0.2">
      <c r="H840" s="320" t="e">
        <f t="shared" si="23"/>
        <v>#VALUE!</v>
      </c>
    </row>
    <row r="841" spans="8:8" x14ac:dyDescent="0.2">
      <c r="H841" s="320" t="e">
        <f t="shared" si="23"/>
        <v>#VALUE!</v>
      </c>
    </row>
    <row r="842" spans="8:8" x14ac:dyDescent="0.2">
      <c r="H842" s="320" t="e">
        <f t="shared" si="23"/>
        <v>#VALUE!</v>
      </c>
    </row>
    <row r="843" spans="8:8" x14ac:dyDescent="0.2">
      <c r="H843" s="320" t="e">
        <f t="shared" si="23"/>
        <v>#VALUE!</v>
      </c>
    </row>
    <row r="844" spans="8:8" x14ac:dyDescent="0.2">
      <c r="H844" s="320" t="e">
        <f t="shared" si="23"/>
        <v>#VALUE!</v>
      </c>
    </row>
    <row r="845" spans="8:8" x14ac:dyDescent="0.2">
      <c r="H845" s="320" t="e">
        <f t="shared" si="23"/>
        <v>#VALUE!</v>
      </c>
    </row>
    <row r="846" spans="8:8" x14ac:dyDescent="0.2">
      <c r="H846" s="320" t="e">
        <f t="shared" si="23"/>
        <v>#VALUE!</v>
      </c>
    </row>
    <row r="847" spans="8:8" x14ac:dyDescent="0.2">
      <c r="H847" s="320" t="e">
        <f t="shared" si="23"/>
        <v>#VALUE!</v>
      </c>
    </row>
    <row r="848" spans="8:8" x14ac:dyDescent="0.2">
      <c r="H848" s="320" t="e">
        <f t="shared" si="23"/>
        <v>#VALUE!</v>
      </c>
    </row>
    <row r="849" spans="8:8" x14ac:dyDescent="0.2">
      <c r="H849" s="320" t="e">
        <f t="shared" si="23"/>
        <v>#VALUE!</v>
      </c>
    </row>
    <row r="850" spans="8:8" x14ac:dyDescent="0.2">
      <c r="H850" s="320" t="e">
        <f t="shared" si="23"/>
        <v>#VALUE!</v>
      </c>
    </row>
    <row r="851" spans="8:8" x14ac:dyDescent="0.2">
      <c r="H851" s="320" t="e">
        <f t="shared" si="23"/>
        <v>#VALUE!</v>
      </c>
    </row>
    <row r="852" spans="8:8" x14ac:dyDescent="0.2">
      <c r="H852" s="320" t="e">
        <f t="shared" si="23"/>
        <v>#VALUE!</v>
      </c>
    </row>
    <row r="853" spans="8:8" x14ac:dyDescent="0.2">
      <c r="H853" s="320" t="e">
        <f t="shared" si="23"/>
        <v>#VALUE!</v>
      </c>
    </row>
    <row r="854" spans="8:8" x14ac:dyDescent="0.2">
      <c r="H854" s="320" t="e">
        <f t="shared" si="23"/>
        <v>#VALUE!</v>
      </c>
    </row>
    <row r="855" spans="8:8" x14ac:dyDescent="0.2">
      <c r="H855" s="320" t="e">
        <f t="shared" si="23"/>
        <v>#VALUE!</v>
      </c>
    </row>
    <row r="856" spans="8:8" x14ac:dyDescent="0.2">
      <c r="H856" s="320" t="e">
        <f t="shared" si="23"/>
        <v>#VALUE!</v>
      </c>
    </row>
    <row r="857" spans="8:8" x14ac:dyDescent="0.2">
      <c r="H857" s="320" t="e">
        <f t="shared" si="23"/>
        <v>#VALUE!</v>
      </c>
    </row>
    <row r="858" spans="8:8" x14ac:dyDescent="0.2">
      <c r="H858" s="320" t="e">
        <f t="shared" si="23"/>
        <v>#VALUE!</v>
      </c>
    </row>
    <row r="859" spans="8:8" x14ac:dyDescent="0.2">
      <c r="H859" s="320" t="e">
        <f t="shared" si="23"/>
        <v>#VALUE!</v>
      </c>
    </row>
    <row r="860" spans="8:8" x14ac:dyDescent="0.2">
      <c r="H860" s="320" t="e">
        <f t="shared" si="23"/>
        <v>#VALUE!</v>
      </c>
    </row>
    <row r="861" spans="8:8" x14ac:dyDescent="0.2">
      <c r="H861" s="320" t="e">
        <f t="shared" si="23"/>
        <v>#VALUE!</v>
      </c>
    </row>
    <row r="862" spans="8:8" x14ac:dyDescent="0.2">
      <c r="H862" s="320" t="e">
        <f t="shared" si="23"/>
        <v>#VALUE!</v>
      </c>
    </row>
    <row r="863" spans="8:8" x14ac:dyDescent="0.2">
      <c r="H863" s="320" t="e">
        <f t="shared" si="23"/>
        <v>#VALUE!</v>
      </c>
    </row>
    <row r="864" spans="8:8" x14ac:dyDescent="0.2">
      <c r="H864" s="320" t="e">
        <f t="shared" si="23"/>
        <v>#VALUE!</v>
      </c>
    </row>
    <row r="865" spans="8:8" x14ac:dyDescent="0.2">
      <c r="H865" s="320" t="e">
        <f t="shared" si="23"/>
        <v>#VALUE!</v>
      </c>
    </row>
    <row r="866" spans="8:8" x14ac:dyDescent="0.2">
      <c r="H866" s="320" t="e">
        <f t="shared" si="23"/>
        <v>#VALUE!</v>
      </c>
    </row>
    <row r="867" spans="8:8" x14ac:dyDescent="0.2">
      <c r="H867" s="320" t="e">
        <f t="shared" si="23"/>
        <v>#VALUE!</v>
      </c>
    </row>
    <row r="868" spans="8:8" x14ac:dyDescent="0.2">
      <c r="H868" s="320" t="e">
        <f t="shared" si="23"/>
        <v>#VALUE!</v>
      </c>
    </row>
    <row r="869" spans="8:8" x14ac:dyDescent="0.2">
      <c r="H869" s="320" t="e">
        <f t="shared" si="23"/>
        <v>#VALUE!</v>
      </c>
    </row>
    <row r="870" spans="8:8" x14ac:dyDescent="0.2">
      <c r="H870" s="320" t="e">
        <f t="shared" si="23"/>
        <v>#VALUE!</v>
      </c>
    </row>
    <row r="871" spans="8:8" x14ac:dyDescent="0.2">
      <c r="H871" s="320" t="e">
        <f t="shared" si="23"/>
        <v>#VALUE!</v>
      </c>
    </row>
    <row r="872" spans="8:8" x14ac:dyDescent="0.2">
      <c r="H872" s="320" t="e">
        <f t="shared" si="23"/>
        <v>#VALUE!</v>
      </c>
    </row>
    <row r="873" spans="8:8" x14ac:dyDescent="0.2">
      <c r="H873" s="320" t="e">
        <f t="shared" si="23"/>
        <v>#VALUE!</v>
      </c>
    </row>
    <row r="874" spans="8:8" x14ac:dyDescent="0.2">
      <c r="H874" s="320" t="e">
        <f t="shared" si="23"/>
        <v>#VALUE!</v>
      </c>
    </row>
    <row r="875" spans="8:8" x14ac:dyDescent="0.2">
      <c r="H875" s="320" t="e">
        <f t="shared" si="23"/>
        <v>#VALUE!</v>
      </c>
    </row>
    <row r="876" spans="8:8" x14ac:dyDescent="0.2">
      <c r="H876" s="320" t="e">
        <f t="shared" si="23"/>
        <v>#VALUE!</v>
      </c>
    </row>
    <row r="877" spans="8:8" x14ac:dyDescent="0.2">
      <c r="H877" s="320" t="e">
        <f t="shared" si="23"/>
        <v>#VALUE!</v>
      </c>
    </row>
    <row r="878" spans="8:8" x14ac:dyDescent="0.2">
      <c r="H878" s="320" t="e">
        <f t="shared" si="23"/>
        <v>#VALUE!</v>
      </c>
    </row>
    <row r="879" spans="8:8" x14ac:dyDescent="0.2">
      <c r="H879" s="320" t="e">
        <f t="shared" si="23"/>
        <v>#VALUE!</v>
      </c>
    </row>
    <row r="880" spans="8:8" x14ac:dyDescent="0.2">
      <c r="H880" s="320" t="e">
        <f t="shared" si="23"/>
        <v>#VALUE!</v>
      </c>
    </row>
    <row r="881" spans="8:8" x14ac:dyDescent="0.2">
      <c r="H881" s="320" t="e">
        <f t="shared" si="23"/>
        <v>#VALUE!</v>
      </c>
    </row>
    <row r="882" spans="8:8" x14ac:dyDescent="0.2">
      <c r="H882" s="320" t="e">
        <f t="shared" si="23"/>
        <v>#VALUE!</v>
      </c>
    </row>
    <row r="883" spans="8:8" x14ac:dyDescent="0.2">
      <c r="H883" s="320" t="e">
        <f t="shared" si="23"/>
        <v>#VALUE!</v>
      </c>
    </row>
    <row r="884" spans="8:8" x14ac:dyDescent="0.2">
      <c r="H884" s="320" t="e">
        <f t="shared" si="23"/>
        <v>#VALUE!</v>
      </c>
    </row>
    <row r="885" spans="8:8" x14ac:dyDescent="0.2">
      <c r="H885" s="320" t="e">
        <f t="shared" si="23"/>
        <v>#VALUE!</v>
      </c>
    </row>
    <row r="886" spans="8:8" x14ac:dyDescent="0.2">
      <c r="H886" s="320" t="e">
        <f t="shared" si="23"/>
        <v>#VALUE!</v>
      </c>
    </row>
    <row r="887" spans="8:8" x14ac:dyDescent="0.2">
      <c r="H887" s="320" t="e">
        <f t="shared" si="23"/>
        <v>#VALUE!</v>
      </c>
    </row>
    <row r="888" spans="8:8" x14ac:dyDescent="0.2">
      <c r="H888" s="320" t="e">
        <f t="shared" si="23"/>
        <v>#VALUE!</v>
      </c>
    </row>
    <row r="889" spans="8:8" x14ac:dyDescent="0.2">
      <c r="H889" s="320" t="e">
        <f t="shared" si="23"/>
        <v>#VALUE!</v>
      </c>
    </row>
    <row r="890" spans="8:8" x14ac:dyDescent="0.2">
      <c r="H890" s="320" t="e">
        <f t="shared" si="23"/>
        <v>#VALUE!</v>
      </c>
    </row>
    <row r="891" spans="8:8" x14ac:dyDescent="0.2">
      <c r="H891" s="320" t="e">
        <f t="shared" si="23"/>
        <v>#VALUE!</v>
      </c>
    </row>
    <row r="892" spans="8:8" x14ac:dyDescent="0.2">
      <c r="H892" s="320" t="e">
        <f t="shared" si="23"/>
        <v>#VALUE!</v>
      </c>
    </row>
    <row r="893" spans="8:8" x14ac:dyDescent="0.2">
      <c r="H893" s="320" t="e">
        <f t="shared" si="23"/>
        <v>#VALUE!</v>
      </c>
    </row>
    <row r="894" spans="8:8" x14ac:dyDescent="0.2">
      <c r="H894" s="320" t="e">
        <f t="shared" si="23"/>
        <v>#VALUE!</v>
      </c>
    </row>
    <row r="895" spans="8:8" x14ac:dyDescent="0.2">
      <c r="H895" s="320" t="e">
        <f t="shared" si="23"/>
        <v>#VALUE!</v>
      </c>
    </row>
    <row r="896" spans="8:8" x14ac:dyDescent="0.2">
      <c r="H896" s="320" t="e">
        <f t="shared" si="23"/>
        <v>#VALUE!</v>
      </c>
    </row>
    <row r="897" spans="8:8" x14ac:dyDescent="0.2">
      <c r="H897" s="320" t="e">
        <f t="shared" si="23"/>
        <v>#VALUE!</v>
      </c>
    </row>
    <row r="898" spans="8:8" x14ac:dyDescent="0.2">
      <c r="H898" s="320" t="e">
        <f t="shared" si="23"/>
        <v>#VALUE!</v>
      </c>
    </row>
    <row r="899" spans="8:8" x14ac:dyDescent="0.2">
      <c r="H899" s="320" t="e">
        <f t="shared" ref="H899:H962" si="24">VALUE(RIGHT(E899,2)&amp;"/"&amp;RIGHT(LEFT(E899,6),2)&amp;"/"&amp;LEFT(E899,4))</f>
        <v>#VALUE!</v>
      </c>
    </row>
    <row r="900" spans="8:8" x14ac:dyDescent="0.2">
      <c r="H900" s="320" t="e">
        <f t="shared" si="24"/>
        <v>#VALUE!</v>
      </c>
    </row>
    <row r="901" spans="8:8" x14ac:dyDescent="0.2">
      <c r="H901" s="320" t="e">
        <f t="shared" si="24"/>
        <v>#VALUE!</v>
      </c>
    </row>
    <row r="902" spans="8:8" x14ac:dyDescent="0.2">
      <c r="H902" s="320" t="e">
        <f t="shared" si="24"/>
        <v>#VALUE!</v>
      </c>
    </row>
    <row r="903" spans="8:8" x14ac:dyDescent="0.2">
      <c r="H903" s="320" t="e">
        <f t="shared" si="24"/>
        <v>#VALUE!</v>
      </c>
    </row>
    <row r="904" spans="8:8" x14ac:dyDescent="0.2">
      <c r="H904" s="320" t="e">
        <f t="shared" si="24"/>
        <v>#VALUE!</v>
      </c>
    </row>
    <row r="905" spans="8:8" x14ac:dyDescent="0.2">
      <c r="H905" s="320" t="e">
        <f t="shared" si="24"/>
        <v>#VALUE!</v>
      </c>
    </row>
    <row r="906" spans="8:8" x14ac:dyDescent="0.2">
      <c r="H906" s="320" t="e">
        <f t="shared" si="24"/>
        <v>#VALUE!</v>
      </c>
    </row>
    <row r="907" spans="8:8" x14ac:dyDescent="0.2">
      <c r="H907" s="320" t="e">
        <f t="shared" si="24"/>
        <v>#VALUE!</v>
      </c>
    </row>
    <row r="908" spans="8:8" x14ac:dyDescent="0.2">
      <c r="H908" s="320" t="e">
        <f t="shared" si="24"/>
        <v>#VALUE!</v>
      </c>
    </row>
    <row r="909" spans="8:8" x14ac:dyDescent="0.2">
      <c r="H909" s="320" t="e">
        <f t="shared" si="24"/>
        <v>#VALUE!</v>
      </c>
    </row>
    <row r="910" spans="8:8" x14ac:dyDescent="0.2">
      <c r="H910" s="320" t="e">
        <f t="shared" si="24"/>
        <v>#VALUE!</v>
      </c>
    </row>
    <row r="911" spans="8:8" x14ac:dyDescent="0.2">
      <c r="H911" s="320" t="e">
        <f t="shared" si="24"/>
        <v>#VALUE!</v>
      </c>
    </row>
    <row r="912" spans="8:8" x14ac:dyDescent="0.2">
      <c r="H912" s="320" t="e">
        <f t="shared" si="24"/>
        <v>#VALUE!</v>
      </c>
    </row>
    <row r="913" spans="8:8" x14ac:dyDescent="0.2">
      <c r="H913" s="320" t="e">
        <f t="shared" si="24"/>
        <v>#VALUE!</v>
      </c>
    </row>
    <row r="914" spans="8:8" x14ac:dyDescent="0.2">
      <c r="H914" s="320" t="e">
        <f t="shared" si="24"/>
        <v>#VALUE!</v>
      </c>
    </row>
    <row r="915" spans="8:8" x14ac:dyDescent="0.2">
      <c r="H915" s="320" t="e">
        <f t="shared" si="24"/>
        <v>#VALUE!</v>
      </c>
    </row>
    <row r="916" spans="8:8" x14ac:dyDescent="0.2">
      <c r="H916" s="320" t="e">
        <f t="shared" si="24"/>
        <v>#VALUE!</v>
      </c>
    </row>
    <row r="917" spans="8:8" x14ac:dyDescent="0.2">
      <c r="H917" s="320" t="e">
        <f t="shared" si="24"/>
        <v>#VALUE!</v>
      </c>
    </row>
    <row r="918" spans="8:8" x14ac:dyDescent="0.2">
      <c r="H918" s="320" t="e">
        <f t="shared" si="24"/>
        <v>#VALUE!</v>
      </c>
    </row>
    <row r="919" spans="8:8" x14ac:dyDescent="0.2">
      <c r="H919" s="320" t="e">
        <f t="shared" si="24"/>
        <v>#VALUE!</v>
      </c>
    </row>
    <row r="920" spans="8:8" x14ac:dyDescent="0.2">
      <c r="H920" s="320" t="e">
        <f t="shared" si="24"/>
        <v>#VALUE!</v>
      </c>
    </row>
    <row r="921" spans="8:8" x14ac:dyDescent="0.2">
      <c r="H921" s="320" t="e">
        <f t="shared" si="24"/>
        <v>#VALUE!</v>
      </c>
    </row>
    <row r="922" spans="8:8" x14ac:dyDescent="0.2">
      <c r="H922" s="320" t="e">
        <f t="shared" si="24"/>
        <v>#VALUE!</v>
      </c>
    </row>
    <row r="923" spans="8:8" x14ac:dyDescent="0.2">
      <c r="H923" s="320" t="e">
        <f t="shared" si="24"/>
        <v>#VALUE!</v>
      </c>
    </row>
    <row r="924" spans="8:8" x14ac:dyDescent="0.2">
      <c r="H924" s="320" t="e">
        <f t="shared" si="24"/>
        <v>#VALUE!</v>
      </c>
    </row>
    <row r="925" spans="8:8" x14ac:dyDescent="0.2">
      <c r="H925" s="320" t="e">
        <f t="shared" si="24"/>
        <v>#VALUE!</v>
      </c>
    </row>
    <row r="926" spans="8:8" x14ac:dyDescent="0.2">
      <c r="H926" s="320" t="e">
        <f t="shared" si="24"/>
        <v>#VALUE!</v>
      </c>
    </row>
    <row r="927" spans="8:8" x14ac:dyDescent="0.2">
      <c r="H927" s="320" t="e">
        <f t="shared" si="24"/>
        <v>#VALUE!</v>
      </c>
    </row>
    <row r="928" spans="8:8" x14ac:dyDescent="0.2">
      <c r="H928" s="320" t="e">
        <f t="shared" si="24"/>
        <v>#VALUE!</v>
      </c>
    </row>
    <row r="929" spans="8:8" x14ac:dyDescent="0.2">
      <c r="H929" s="320" t="e">
        <f t="shared" si="24"/>
        <v>#VALUE!</v>
      </c>
    </row>
    <row r="930" spans="8:8" x14ac:dyDescent="0.2">
      <c r="H930" s="320" t="e">
        <f t="shared" si="24"/>
        <v>#VALUE!</v>
      </c>
    </row>
    <row r="931" spans="8:8" x14ac:dyDescent="0.2">
      <c r="H931" s="320" t="e">
        <f t="shared" si="24"/>
        <v>#VALUE!</v>
      </c>
    </row>
    <row r="932" spans="8:8" x14ac:dyDescent="0.2">
      <c r="H932" s="320" t="e">
        <f t="shared" si="24"/>
        <v>#VALUE!</v>
      </c>
    </row>
    <row r="933" spans="8:8" x14ac:dyDescent="0.2">
      <c r="H933" s="320" t="e">
        <f t="shared" si="24"/>
        <v>#VALUE!</v>
      </c>
    </row>
    <row r="934" spans="8:8" x14ac:dyDescent="0.2">
      <c r="H934" s="320" t="e">
        <f t="shared" si="24"/>
        <v>#VALUE!</v>
      </c>
    </row>
    <row r="935" spans="8:8" x14ac:dyDescent="0.2">
      <c r="H935" s="320" t="e">
        <f t="shared" si="24"/>
        <v>#VALUE!</v>
      </c>
    </row>
    <row r="936" spans="8:8" x14ac:dyDescent="0.2">
      <c r="H936" s="320" t="e">
        <f t="shared" si="24"/>
        <v>#VALUE!</v>
      </c>
    </row>
    <row r="937" spans="8:8" x14ac:dyDescent="0.2">
      <c r="H937" s="320" t="e">
        <f t="shared" si="24"/>
        <v>#VALUE!</v>
      </c>
    </row>
    <row r="938" spans="8:8" x14ac:dyDescent="0.2">
      <c r="H938" s="320" t="e">
        <f t="shared" si="24"/>
        <v>#VALUE!</v>
      </c>
    </row>
    <row r="939" spans="8:8" x14ac:dyDescent="0.2">
      <c r="H939" s="320" t="e">
        <f t="shared" si="24"/>
        <v>#VALUE!</v>
      </c>
    </row>
    <row r="940" spans="8:8" x14ac:dyDescent="0.2">
      <c r="H940" s="320" t="e">
        <f t="shared" si="24"/>
        <v>#VALUE!</v>
      </c>
    </row>
    <row r="941" spans="8:8" x14ac:dyDescent="0.2">
      <c r="H941" s="320" t="e">
        <f t="shared" si="24"/>
        <v>#VALUE!</v>
      </c>
    </row>
    <row r="942" spans="8:8" x14ac:dyDescent="0.2">
      <c r="H942" s="320" t="e">
        <f t="shared" si="24"/>
        <v>#VALUE!</v>
      </c>
    </row>
    <row r="943" spans="8:8" x14ac:dyDescent="0.2">
      <c r="H943" s="320" t="e">
        <f t="shared" si="24"/>
        <v>#VALUE!</v>
      </c>
    </row>
    <row r="944" spans="8:8" x14ac:dyDescent="0.2">
      <c r="H944" s="320" t="e">
        <f t="shared" si="24"/>
        <v>#VALUE!</v>
      </c>
    </row>
    <row r="945" spans="8:8" x14ac:dyDescent="0.2">
      <c r="H945" s="320" t="e">
        <f t="shared" si="24"/>
        <v>#VALUE!</v>
      </c>
    </row>
    <row r="946" spans="8:8" x14ac:dyDescent="0.2">
      <c r="H946" s="320" t="e">
        <f t="shared" si="24"/>
        <v>#VALUE!</v>
      </c>
    </row>
    <row r="947" spans="8:8" x14ac:dyDescent="0.2">
      <c r="H947" s="320" t="e">
        <f t="shared" si="24"/>
        <v>#VALUE!</v>
      </c>
    </row>
    <row r="948" spans="8:8" x14ac:dyDescent="0.2">
      <c r="H948" s="320" t="e">
        <f t="shared" si="24"/>
        <v>#VALUE!</v>
      </c>
    </row>
    <row r="949" spans="8:8" x14ac:dyDescent="0.2">
      <c r="H949" s="320" t="e">
        <f t="shared" si="24"/>
        <v>#VALUE!</v>
      </c>
    </row>
    <row r="950" spans="8:8" x14ac:dyDescent="0.2">
      <c r="H950" s="320" t="e">
        <f t="shared" si="24"/>
        <v>#VALUE!</v>
      </c>
    </row>
    <row r="951" spans="8:8" x14ac:dyDescent="0.2">
      <c r="H951" s="320" t="e">
        <f t="shared" si="24"/>
        <v>#VALUE!</v>
      </c>
    </row>
    <row r="952" spans="8:8" x14ac:dyDescent="0.2">
      <c r="H952" s="320" t="e">
        <f t="shared" si="24"/>
        <v>#VALUE!</v>
      </c>
    </row>
    <row r="953" spans="8:8" x14ac:dyDescent="0.2">
      <c r="H953" s="320" t="e">
        <f t="shared" si="24"/>
        <v>#VALUE!</v>
      </c>
    </row>
    <row r="954" spans="8:8" x14ac:dyDescent="0.2">
      <c r="H954" s="320" t="e">
        <f t="shared" si="24"/>
        <v>#VALUE!</v>
      </c>
    </row>
    <row r="955" spans="8:8" x14ac:dyDescent="0.2">
      <c r="H955" s="320" t="e">
        <f t="shared" si="24"/>
        <v>#VALUE!</v>
      </c>
    </row>
    <row r="956" spans="8:8" x14ac:dyDescent="0.2">
      <c r="H956" s="320" t="e">
        <f t="shared" si="24"/>
        <v>#VALUE!</v>
      </c>
    </row>
    <row r="957" spans="8:8" x14ac:dyDescent="0.2">
      <c r="H957" s="320" t="e">
        <f t="shared" si="24"/>
        <v>#VALUE!</v>
      </c>
    </row>
    <row r="958" spans="8:8" x14ac:dyDescent="0.2">
      <c r="H958" s="320" t="e">
        <f t="shared" si="24"/>
        <v>#VALUE!</v>
      </c>
    </row>
    <row r="959" spans="8:8" x14ac:dyDescent="0.2">
      <c r="H959" s="320" t="e">
        <f t="shared" si="24"/>
        <v>#VALUE!</v>
      </c>
    </row>
    <row r="960" spans="8:8" x14ac:dyDescent="0.2">
      <c r="H960" s="320" t="e">
        <f t="shared" si="24"/>
        <v>#VALUE!</v>
      </c>
    </row>
    <row r="961" spans="8:8" x14ac:dyDescent="0.2">
      <c r="H961" s="320" t="e">
        <f t="shared" si="24"/>
        <v>#VALUE!</v>
      </c>
    </row>
    <row r="962" spans="8:8" x14ac:dyDescent="0.2">
      <c r="H962" s="320" t="e">
        <f t="shared" si="24"/>
        <v>#VALUE!</v>
      </c>
    </row>
    <row r="963" spans="8:8" x14ac:dyDescent="0.2">
      <c r="H963" s="320" t="e">
        <f t="shared" ref="H963:H1026" si="25">VALUE(RIGHT(E963,2)&amp;"/"&amp;RIGHT(LEFT(E963,6),2)&amp;"/"&amp;LEFT(E963,4))</f>
        <v>#VALUE!</v>
      </c>
    </row>
    <row r="964" spans="8:8" x14ac:dyDescent="0.2">
      <c r="H964" s="320" t="e">
        <f t="shared" si="25"/>
        <v>#VALUE!</v>
      </c>
    </row>
    <row r="965" spans="8:8" x14ac:dyDescent="0.2">
      <c r="H965" s="320" t="e">
        <f t="shared" si="25"/>
        <v>#VALUE!</v>
      </c>
    </row>
    <row r="966" spans="8:8" x14ac:dyDescent="0.2">
      <c r="H966" s="320" t="e">
        <f t="shared" si="25"/>
        <v>#VALUE!</v>
      </c>
    </row>
    <row r="967" spans="8:8" x14ac:dyDescent="0.2">
      <c r="H967" s="320" t="e">
        <f t="shared" si="25"/>
        <v>#VALUE!</v>
      </c>
    </row>
    <row r="968" spans="8:8" x14ac:dyDescent="0.2">
      <c r="H968" s="320" t="e">
        <f t="shared" si="25"/>
        <v>#VALUE!</v>
      </c>
    </row>
    <row r="969" spans="8:8" x14ac:dyDescent="0.2">
      <c r="H969" s="320" t="e">
        <f t="shared" si="25"/>
        <v>#VALUE!</v>
      </c>
    </row>
    <row r="970" spans="8:8" x14ac:dyDescent="0.2">
      <c r="H970" s="320" t="e">
        <f t="shared" si="25"/>
        <v>#VALUE!</v>
      </c>
    </row>
    <row r="971" spans="8:8" x14ac:dyDescent="0.2">
      <c r="H971" s="320" t="e">
        <f t="shared" si="25"/>
        <v>#VALUE!</v>
      </c>
    </row>
    <row r="972" spans="8:8" x14ac:dyDescent="0.2">
      <c r="H972" s="320" t="e">
        <f t="shared" si="25"/>
        <v>#VALUE!</v>
      </c>
    </row>
    <row r="973" spans="8:8" x14ac:dyDescent="0.2">
      <c r="H973" s="320" t="e">
        <f t="shared" si="25"/>
        <v>#VALUE!</v>
      </c>
    </row>
    <row r="974" spans="8:8" x14ac:dyDescent="0.2">
      <c r="H974" s="320" t="e">
        <f t="shared" si="25"/>
        <v>#VALUE!</v>
      </c>
    </row>
    <row r="975" spans="8:8" x14ac:dyDescent="0.2">
      <c r="H975" s="320" t="e">
        <f t="shared" si="25"/>
        <v>#VALUE!</v>
      </c>
    </row>
    <row r="976" spans="8:8" x14ac:dyDescent="0.2">
      <c r="H976" s="320" t="e">
        <f t="shared" si="25"/>
        <v>#VALUE!</v>
      </c>
    </row>
    <row r="977" spans="8:8" x14ac:dyDescent="0.2">
      <c r="H977" s="320" t="e">
        <f t="shared" si="25"/>
        <v>#VALUE!</v>
      </c>
    </row>
    <row r="978" spans="8:8" x14ac:dyDescent="0.2">
      <c r="H978" s="320" t="e">
        <f t="shared" si="25"/>
        <v>#VALUE!</v>
      </c>
    </row>
    <row r="979" spans="8:8" x14ac:dyDescent="0.2">
      <c r="H979" s="320" t="e">
        <f t="shared" si="25"/>
        <v>#VALUE!</v>
      </c>
    </row>
    <row r="980" spans="8:8" x14ac:dyDescent="0.2">
      <c r="H980" s="320" t="e">
        <f t="shared" si="25"/>
        <v>#VALUE!</v>
      </c>
    </row>
    <row r="981" spans="8:8" x14ac:dyDescent="0.2">
      <c r="H981" s="320" t="e">
        <f t="shared" si="25"/>
        <v>#VALUE!</v>
      </c>
    </row>
    <row r="982" spans="8:8" x14ac:dyDescent="0.2">
      <c r="H982" s="320" t="e">
        <f t="shared" si="25"/>
        <v>#VALUE!</v>
      </c>
    </row>
    <row r="983" spans="8:8" x14ac:dyDescent="0.2">
      <c r="H983" s="320" t="e">
        <f t="shared" si="25"/>
        <v>#VALUE!</v>
      </c>
    </row>
    <row r="984" spans="8:8" x14ac:dyDescent="0.2">
      <c r="H984" s="320" t="e">
        <f t="shared" si="25"/>
        <v>#VALUE!</v>
      </c>
    </row>
    <row r="985" spans="8:8" x14ac:dyDescent="0.2">
      <c r="H985" s="320" t="e">
        <f t="shared" si="25"/>
        <v>#VALUE!</v>
      </c>
    </row>
    <row r="986" spans="8:8" x14ac:dyDescent="0.2">
      <c r="H986" s="320" t="e">
        <f t="shared" si="25"/>
        <v>#VALUE!</v>
      </c>
    </row>
    <row r="987" spans="8:8" x14ac:dyDescent="0.2">
      <c r="H987" s="320" t="e">
        <f t="shared" si="25"/>
        <v>#VALUE!</v>
      </c>
    </row>
    <row r="988" spans="8:8" x14ac:dyDescent="0.2">
      <c r="H988" s="320" t="e">
        <f t="shared" si="25"/>
        <v>#VALUE!</v>
      </c>
    </row>
    <row r="989" spans="8:8" x14ac:dyDescent="0.2">
      <c r="H989" s="320" t="e">
        <f t="shared" si="25"/>
        <v>#VALUE!</v>
      </c>
    </row>
    <row r="990" spans="8:8" x14ac:dyDescent="0.2">
      <c r="H990" s="320" t="e">
        <f t="shared" si="25"/>
        <v>#VALUE!</v>
      </c>
    </row>
    <row r="991" spans="8:8" x14ac:dyDescent="0.2">
      <c r="H991" s="320" t="e">
        <f t="shared" si="25"/>
        <v>#VALUE!</v>
      </c>
    </row>
    <row r="992" spans="8:8" x14ac:dyDescent="0.2">
      <c r="H992" s="320" t="e">
        <f t="shared" si="25"/>
        <v>#VALUE!</v>
      </c>
    </row>
    <row r="993" spans="8:8" x14ac:dyDescent="0.2">
      <c r="H993" s="320" t="e">
        <f t="shared" si="25"/>
        <v>#VALUE!</v>
      </c>
    </row>
    <row r="994" spans="8:8" x14ac:dyDescent="0.2">
      <c r="H994" s="320" t="e">
        <f t="shared" si="25"/>
        <v>#VALUE!</v>
      </c>
    </row>
    <row r="995" spans="8:8" x14ac:dyDescent="0.2">
      <c r="H995" s="320" t="e">
        <f t="shared" si="25"/>
        <v>#VALUE!</v>
      </c>
    </row>
    <row r="996" spans="8:8" x14ac:dyDescent="0.2">
      <c r="H996" s="320" t="e">
        <f t="shared" si="25"/>
        <v>#VALUE!</v>
      </c>
    </row>
    <row r="997" spans="8:8" x14ac:dyDescent="0.2">
      <c r="H997" s="320" t="e">
        <f t="shared" si="25"/>
        <v>#VALUE!</v>
      </c>
    </row>
    <row r="998" spans="8:8" x14ac:dyDescent="0.2">
      <c r="H998" s="320" t="e">
        <f t="shared" si="25"/>
        <v>#VALUE!</v>
      </c>
    </row>
    <row r="999" spans="8:8" x14ac:dyDescent="0.2">
      <c r="H999" s="320" t="e">
        <f t="shared" si="25"/>
        <v>#VALUE!</v>
      </c>
    </row>
    <row r="1000" spans="8:8" x14ac:dyDescent="0.2">
      <c r="H1000" s="320" t="e">
        <f t="shared" si="25"/>
        <v>#VALUE!</v>
      </c>
    </row>
    <row r="1001" spans="8:8" x14ac:dyDescent="0.2">
      <c r="H1001" s="320" t="e">
        <f t="shared" si="25"/>
        <v>#VALUE!</v>
      </c>
    </row>
    <row r="1002" spans="8:8" x14ac:dyDescent="0.2">
      <c r="H1002" s="320" t="e">
        <f t="shared" si="25"/>
        <v>#VALUE!</v>
      </c>
    </row>
    <row r="1003" spans="8:8" x14ac:dyDescent="0.2">
      <c r="H1003" s="320" t="e">
        <f t="shared" si="25"/>
        <v>#VALUE!</v>
      </c>
    </row>
    <row r="1004" spans="8:8" x14ac:dyDescent="0.2">
      <c r="H1004" s="320" t="e">
        <f t="shared" si="25"/>
        <v>#VALUE!</v>
      </c>
    </row>
    <row r="1005" spans="8:8" x14ac:dyDescent="0.2">
      <c r="H1005" s="320" t="e">
        <f t="shared" si="25"/>
        <v>#VALUE!</v>
      </c>
    </row>
    <row r="1006" spans="8:8" x14ac:dyDescent="0.2">
      <c r="H1006" s="320" t="e">
        <f t="shared" si="25"/>
        <v>#VALUE!</v>
      </c>
    </row>
    <row r="1007" spans="8:8" x14ac:dyDescent="0.2">
      <c r="H1007" s="320" t="e">
        <f t="shared" si="25"/>
        <v>#VALUE!</v>
      </c>
    </row>
    <row r="1008" spans="8:8" x14ac:dyDescent="0.2">
      <c r="H1008" s="320" t="e">
        <f t="shared" si="25"/>
        <v>#VALUE!</v>
      </c>
    </row>
    <row r="1009" spans="8:8" x14ac:dyDescent="0.2">
      <c r="H1009" s="320" t="e">
        <f t="shared" si="25"/>
        <v>#VALUE!</v>
      </c>
    </row>
    <row r="1010" spans="8:8" x14ac:dyDescent="0.2">
      <c r="H1010" s="320" t="e">
        <f t="shared" si="25"/>
        <v>#VALUE!</v>
      </c>
    </row>
    <row r="1011" spans="8:8" x14ac:dyDescent="0.2">
      <c r="H1011" s="320" t="e">
        <f t="shared" si="25"/>
        <v>#VALUE!</v>
      </c>
    </row>
    <row r="1012" spans="8:8" x14ac:dyDescent="0.2">
      <c r="H1012" s="320" t="e">
        <f t="shared" si="25"/>
        <v>#VALUE!</v>
      </c>
    </row>
    <row r="1013" spans="8:8" x14ac:dyDescent="0.2">
      <c r="H1013" s="320" t="e">
        <f t="shared" si="25"/>
        <v>#VALUE!</v>
      </c>
    </row>
    <row r="1014" spans="8:8" x14ac:dyDescent="0.2">
      <c r="H1014" s="320" t="e">
        <f t="shared" si="25"/>
        <v>#VALUE!</v>
      </c>
    </row>
    <row r="1015" spans="8:8" x14ac:dyDescent="0.2">
      <c r="H1015" s="320" t="e">
        <f t="shared" si="25"/>
        <v>#VALUE!</v>
      </c>
    </row>
    <row r="1016" spans="8:8" x14ac:dyDescent="0.2">
      <c r="H1016" s="320" t="e">
        <f t="shared" si="25"/>
        <v>#VALUE!</v>
      </c>
    </row>
    <row r="1017" spans="8:8" x14ac:dyDescent="0.2">
      <c r="H1017" s="320" t="e">
        <f t="shared" si="25"/>
        <v>#VALUE!</v>
      </c>
    </row>
    <row r="1018" spans="8:8" x14ac:dyDescent="0.2">
      <c r="H1018" s="320" t="e">
        <f t="shared" si="25"/>
        <v>#VALUE!</v>
      </c>
    </row>
    <row r="1019" spans="8:8" x14ac:dyDescent="0.2">
      <c r="H1019" s="320" t="e">
        <f t="shared" si="25"/>
        <v>#VALUE!</v>
      </c>
    </row>
    <row r="1020" spans="8:8" x14ac:dyDescent="0.2">
      <c r="H1020" s="320" t="e">
        <f t="shared" si="25"/>
        <v>#VALUE!</v>
      </c>
    </row>
    <row r="1021" spans="8:8" x14ac:dyDescent="0.2">
      <c r="H1021" s="320" t="e">
        <f t="shared" si="25"/>
        <v>#VALUE!</v>
      </c>
    </row>
    <row r="1022" spans="8:8" x14ac:dyDescent="0.2">
      <c r="H1022" s="320" t="e">
        <f t="shared" si="25"/>
        <v>#VALUE!</v>
      </c>
    </row>
    <row r="1023" spans="8:8" x14ac:dyDescent="0.2">
      <c r="H1023" s="320" t="e">
        <f t="shared" si="25"/>
        <v>#VALUE!</v>
      </c>
    </row>
    <row r="1024" spans="8:8" x14ac:dyDescent="0.2">
      <c r="H1024" s="320" t="e">
        <f t="shared" si="25"/>
        <v>#VALUE!</v>
      </c>
    </row>
    <row r="1025" spans="8:8" x14ac:dyDescent="0.2">
      <c r="H1025" s="320" t="e">
        <f t="shared" si="25"/>
        <v>#VALUE!</v>
      </c>
    </row>
    <row r="1026" spans="8:8" x14ac:dyDescent="0.2">
      <c r="H1026" s="320" t="e">
        <f t="shared" si="25"/>
        <v>#VALUE!</v>
      </c>
    </row>
    <row r="1027" spans="8:8" x14ac:dyDescent="0.2">
      <c r="H1027" s="320" t="e">
        <f t="shared" ref="H1027:H1090" si="26">VALUE(RIGHT(E1027,2)&amp;"/"&amp;RIGHT(LEFT(E1027,6),2)&amp;"/"&amp;LEFT(E1027,4))</f>
        <v>#VALUE!</v>
      </c>
    </row>
    <row r="1028" spans="8:8" x14ac:dyDescent="0.2">
      <c r="H1028" s="320" t="e">
        <f t="shared" si="26"/>
        <v>#VALUE!</v>
      </c>
    </row>
    <row r="1029" spans="8:8" x14ac:dyDescent="0.2">
      <c r="H1029" s="320" t="e">
        <f t="shared" si="26"/>
        <v>#VALUE!</v>
      </c>
    </row>
    <row r="1030" spans="8:8" x14ac:dyDescent="0.2">
      <c r="H1030" s="320" t="e">
        <f t="shared" si="26"/>
        <v>#VALUE!</v>
      </c>
    </row>
    <row r="1031" spans="8:8" x14ac:dyDescent="0.2">
      <c r="H1031" s="320" t="e">
        <f t="shared" si="26"/>
        <v>#VALUE!</v>
      </c>
    </row>
    <row r="1032" spans="8:8" x14ac:dyDescent="0.2">
      <c r="H1032" s="320" t="e">
        <f t="shared" si="26"/>
        <v>#VALUE!</v>
      </c>
    </row>
    <row r="1033" spans="8:8" x14ac:dyDescent="0.2">
      <c r="H1033" s="320" t="e">
        <f t="shared" si="26"/>
        <v>#VALUE!</v>
      </c>
    </row>
    <row r="1034" spans="8:8" x14ac:dyDescent="0.2">
      <c r="H1034" s="320" t="e">
        <f t="shared" si="26"/>
        <v>#VALUE!</v>
      </c>
    </row>
    <row r="1035" spans="8:8" x14ac:dyDescent="0.2">
      <c r="H1035" s="320" t="e">
        <f t="shared" si="26"/>
        <v>#VALUE!</v>
      </c>
    </row>
    <row r="1036" spans="8:8" x14ac:dyDescent="0.2">
      <c r="H1036" s="320" t="e">
        <f t="shared" si="26"/>
        <v>#VALUE!</v>
      </c>
    </row>
    <row r="1037" spans="8:8" x14ac:dyDescent="0.2">
      <c r="H1037" s="320" t="e">
        <f t="shared" si="26"/>
        <v>#VALUE!</v>
      </c>
    </row>
    <row r="1038" spans="8:8" x14ac:dyDescent="0.2">
      <c r="H1038" s="320" t="e">
        <f t="shared" si="26"/>
        <v>#VALUE!</v>
      </c>
    </row>
    <row r="1039" spans="8:8" x14ac:dyDescent="0.2">
      <c r="H1039" s="320" t="e">
        <f t="shared" si="26"/>
        <v>#VALUE!</v>
      </c>
    </row>
    <row r="1040" spans="8:8" x14ac:dyDescent="0.2">
      <c r="H1040" s="320" t="e">
        <f t="shared" si="26"/>
        <v>#VALUE!</v>
      </c>
    </row>
    <row r="1041" spans="8:8" x14ac:dyDescent="0.2">
      <c r="H1041" s="320" t="e">
        <f t="shared" si="26"/>
        <v>#VALUE!</v>
      </c>
    </row>
    <row r="1042" spans="8:8" x14ac:dyDescent="0.2">
      <c r="H1042" s="320" t="e">
        <f t="shared" si="26"/>
        <v>#VALUE!</v>
      </c>
    </row>
    <row r="1043" spans="8:8" x14ac:dyDescent="0.2">
      <c r="H1043" s="320" t="e">
        <f t="shared" si="26"/>
        <v>#VALUE!</v>
      </c>
    </row>
    <row r="1044" spans="8:8" x14ac:dyDescent="0.2">
      <c r="H1044" s="320" t="e">
        <f t="shared" si="26"/>
        <v>#VALUE!</v>
      </c>
    </row>
    <row r="1045" spans="8:8" x14ac:dyDescent="0.2">
      <c r="H1045" s="320" t="e">
        <f t="shared" si="26"/>
        <v>#VALUE!</v>
      </c>
    </row>
    <row r="1046" spans="8:8" x14ac:dyDescent="0.2">
      <c r="H1046" s="320" t="e">
        <f t="shared" si="26"/>
        <v>#VALUE!</v>
      </c>
    </row>
    <row r="1047" spans="8:8" x14ac:dyDescent="0.2">
      <c r="H1047" s="320" t="e">
        <f t="shared" si="26"/>
        <v>#VALUE!</v>
      </c>
    </row>
    <row r="1048" spans="8:8" x14ac:dyDescent="0.2">
      <c r="H1048" s="320" t="e">
        <f t="shared" si="26"/>
        <v>#VALUE!</v>
      </c>
    </row>
    <row r="1049" spans="8:8" x14ac:dyDescent="0.2">
      <c r="H1049" s="320" t="e">
        <f t="shared" si="26"/>
        <v>#VALUE!</v>
      </c>
    </row>
    <row r="1050" spans="8:8" x14ac:dyDescent="0.2">
      <c r="H1050" s="320" t="e">
        <f t="shared" si="26"/>
        <v>#VALUE!</v>
      </c>
    </row>
    <row r="1051" spans="8:8" x14ac:dyDescent="0.2">
      <c r="H1051" s="320" t="e">
        <f t="shared" si="26"/>
        <v>#VALUE!</v>
      </c>
    </row>
    <row r="1052" spans="8:8" x14ac:dyDescent="0.2">
      <c r="H1052" s="320" t="e">
        <f t="shared" si="26"/>
        <v>#VALUE!</v>
      </c>
    </row>
    <row r="1053" spans="8:8" x14ac:dyDescent="0.2">
      <c r="H1053" s="320" t="e">
        <f t="shared" si="26"/>
        <v>#VALUE!</v>
      </c>
    </row>
    <row r="1054" spans="8:8" x14ac:dyDescent="0.2">
      <c r="H1054" s="320" t="e">
        <f t="shared" si="26"/>
        <v>#VALUE!</v>
      </c>
    </row>
    <row r="1055" spans="8:8" x14ac:dyDescent="0.2">
      <c r="H1055" s="320" t="e">
        <f t="shared" si="26"/>
        <v>#VALUE!</v>
      </c>
    </row>
    <row r="1056" spans="8:8" x14ac:dyDescent="0.2">
      <c r="H1056" s="320" t="e">
        <f t="shared" si="26"/>
        <v>#VALUE!</v>
      </c>
    </row>
    <row r="1057" spans="8:8" x14ac:dyDescent="0.2">
      <c r="H1057" s="320" t="e">
        <f t="shared" si="26"/>
        <v>#VALUE!</v>
      </c>
    </row>
    <row r="1058" spans="8:8" x14ac:dyDescent="0.2">
      <c r="H1058" s="320" t="e">
        <f t="shared" si="26"/>
        <v>#VALUE!</v>
      </c>
    </row>
    <row r="1059" spans="8:8" x14ac:dyDescent="0.2">
      <c r="H1059" s="320" t="e">
        <f t="shared" si="26"/>
        <v>#VALUE!</v>
      </c>
    </row>
    <row r="1060" spans="8:8" x14ac:dyDescent="0.2">
      <c r="H1060" s="320" t="e">
        <f t="shared" si="26"/>
        <v>#VALUE!</v>
      </c>
    </row>
    <row r="1061" spans="8:8" x14ac:dyDescent="0.2">
      <c r="H1061" s="320" t="e">
        <f t="shared" si="26"/>
        <v>#VALUE!</v>
      </c>
    </row>
    <row r="1062" spans="8:8" x14ac:dyDescent="0.2">
      <c r="H1062" s="320" t="e">
        <f t="shared" si="26"/>
        <v>#VALUE!</v>
      </c>
    </row>
    <row r="1063" spans="8:8" x14ac:dyDescent="0.2">
      <c r="H1063" s="320" t="e">
        <f t="shared" si="26"/>
        <v>#VALUE!</v>
      </c>
    </row>
    <row r="1064" spans="8:8" x14ac:dyDescent="0.2">
      <c r="H1064" s="320" t="e">
        <f t="shared" si="26"/>
        <v>#VALUE!</v>
      </c>
    </row>
    <row r="1065" spans="8:8" x14ac:dyDescent="0.2">
      <c r="H1065" s="320" t="e">
        <f t="shared" si="26"/>
        <v>#VALUE!</v>
      </c>
    </row>
    <row r="1066" spans="8:8" x14ac:dyDescent="0.2">
      <c r="H1066" s="320" t="e">
        <f t="shared" si="26"/>
        <v>#VALUE!</v>
      </c>
    </row>
    <row r="1067" spans="8:8" x14ac:dyDescent="0.2">
      <c r="H1067" s="320" t="e">
        <f t="shared" si="26"/>
        <v>#VALUE!</v>
      </c>
    </row>
    <row r="1068" spans="8:8" x14ac:dyDescent="0.2">
      <c r="H1068" s="320" t="e">
        <f t="shared" si="26"/>
        <v>#VALUE!</v>
      </c>
    </row>
    <row r="1069" spans="8:8" x14ac:dyDescent="0.2">
      <c r="H1069" s="320" t="e">
        <f t="shared" si="26"/>
        <v>#VALUE!</v>
      </c>
    </row>
    <row r="1070" spans="8:8" x14ac:dyDescent="0.2">
      <c r="H1070" s="320" t="e">
        <f t="shared" si="26"/>
        <v>#VALUE!</v>
      </c>
    </row>
    <row r="1071" spans="8:8" x14ac:dyDescent="0.2">
      <c r="H1071" s="320" t="e">
        <f t="shared" si="26"/>
        <v>#VALUE!</v>
      </c>
    </row>
    <row r="1072" spans="8:8" x14ac:dyDescent="0.2">
      <c r="H1072" s="320" t="e">
        <f t="shared" si="26"/>
        <v>#VALUE!</v>
      </c>
    </row>
    <row r="1073" spans="8:8" x14ac:dyDescent="0.2">
      <c r="H1073" s="320" t="e">
        <f t="shared" si="26"/>
        <v>#VALUE!</v>
      </c>
    </row>
    <row r="1074" spans="8:8" x14ac:dyDescent="0.2">
      <c r="H1074" s="320" t="e">
        <f t="shared" si="26"/>
        <v>#VALUE!</v>
      </c>
    </row>
    <row r="1075" spans="8:8" x14ac:dyDescent="0.2">
      <c r="H1075" s="320" t="e">
        <f t="shared" si="26"/>
        <v>#VALUE!</v>
      </c>
    </row>
    <row r="1076" spans="8:8" x14ac:dyDescent="0.2">
      <c r="H1076" s="320" t="e">
        <f t="shared" si="26"/>
        <v>#VALUE!</v>
      </c>
    </row>
    <row r="1077" spans="8:8" x14ac:dyDescent="0.2">
      <c r="H1077" s="320" t="e">
        <f t="shared" si="26"/>
        <v>#VALUE!</v>
      </c>
    </row>
    <row r="1078" spans="8:8" x14ac:dyDescent="0.2">
      <c r="H1078" s="320" t="e">
        <f t="shared" si="26"/>
        <v>#VALUE!</v>
      </c>
    </row>
    <row r="1079" spans="8:8" x14ac:dyDescent="0.2">
      <c r="H1079" s="320" t="e">
        <f t="shared" si="26"/>
        <v>#VALUE!</v>
      </c>
    </row>
    <row r="1080" spans="8:8" x14ac:dyDescent="0.2">
      <c r="H1080" s="320" t="e">
        <f t="shared" si="26"/>
        <v>#VALUE!</v>
      </c>
    </row>
    <row r="1081" spans="8:8" x14ac:dyDescent="0.2">
      <c r="H1081" s="320" t="e">
        <f t="shared" si="26"/>
        <v>#VALUE!</v>
      </c>
    </row>
    <row r="1082" spans="8:8" x14ac:dyDescent="0.2">
      <c r="H1082" s="320" t="e">
        <f t="shared" si="26"/>
        <v>#VALUE!</v>
      </c>
    </row>
    <row r="1083" spans="8:8" x14ac:dyDescent="0.2">
      <c r="H1083" s="320" t="e">
        <f t="shared" si="26"/>
        <v>#VALUE!</v>
      </c>
    </row>
    <row r="1084" spans="8:8" x14ac:dyDescent="0.2">
      <c r="H1084" s="320" t="e">
        <f t="shared" si="26"/>
        <v>#VALUE!</v>
      </c>
    </row>
    <row r="1085" spans="8:8" x14ac:dyDescent="0.2">
      <c r="H1085" s="320" t="e">
        <f t="shared" si="26"/>
        <v>#VALUE!</v>
      </c>
    </row>
    <row r="1086" spans="8:8" x14ac:dyDescent="0.2">
      <c r="H1086" s="320" t="e">
        <f t="shared" si="26"/>
        <v>#VALUE!</v>
      </c>
    </row>
    <row r="1087" spans="8:8" x14ac:dyDescent="0.2">
      <c r="H1087" s="320" t="e">
        <f t="shared" si="26"/>
        <v>#VALUE!</v>
      </c>
    </row>
    <row r="1088" spans="8:8" x14ac:dyDescent="0.2">
      <c r="H1088" s="320" t="e">
        <f t="shared" si="26"/>
        <v>#VALUE!</v>
      </c>
    </row>
    <row r="1089" spans="8:8" x14ac:dyDescent="0.2">
      <c r="H1089" s="320" t="e">
        <f t="shared" si="26"/>
        <v>#VALUE!</v>
      </c>
    </row>
    <row r="1090" spans="8:8" x14ac:dyDescent="0.2">
      <c r="H1090" s="320" t="e">
        <f t="shared" si="26"/>
        <v>#VALUE!</v>
      </c>
    </row>
    <row r="1091" spans="8:8" x14ac:dyDescent="0.2">
      <c r="H1091" s="320" t="e">
        <f t="shared" ref="H1091:H1154" si="27">VALUE(RIGHT(E1091,2)&amp;"/"&amp;RIGHT(LEFT(E1091,6),2)&amp;"/"&amp;LEFT(E1091,4))</f>
        <v>#VALUE!</v>
      </c>
    </row>
    <row r="1092" spans="8:8" x14ac:dyDescent="0.2">
      <c r="H1092" s="320" t="e">
        <f t="shared" si="27"/>
        <v>#VALUE!</v>
      </c>
    </row>
    <row r="1093" spans="8:8" x14ac:dyDescent="0.2">
      <c r="H1093" s="320" t="e">
        <f t="shared" si="27"/>
        <v>#VALUE!</v>
      </c>
    </row>
    <row r="1094" spans="8:8" x14ac:dyDescent="0.2">
      <c r="H1094" s="320" t="e">
        <f t="shared" si="27"/>
        <v>#VALUE!</v>
      </c>
    </row>
    <row r="1095" spans="8:8" x14ac:dyDescent="0.2">
      <c r="H1095" s="320" t="e">
        <f t="shared" si="27"/>
        <v>#VALUE!</v>
      </c>
    </row>
    <row r="1096" spans="8:8" x14ac:dyDescent="0.2">
      <c r="H1096" s="320" t="e">
        <f t="shared" si="27"/>
        <v>#VALUE!</v>
      </c>
    </row>
    <row r="1097" spans="8:8" x14ac:dyDescent="0.2">
      <c r="H1097" s="320" t="e">
        <f t="shared" si="27"/>
        <v>#VALUE!</v>
      </c>
    </row>
    <row r="1098" spans="8:8" x14ac:dyDescent="0.2">
      <c r="H1098" s="320" t="e">
        <f t="shared" si="27"/>
        <v>#VALUE!</v>
      </c>
    </row>
    <row r="1099" spans="8:8" x14ac:dyDescent="0.2">
      <c r="H1099" s="320" t="e">
        <f t="shared" si="27"/>
        <v>#VALUE!</v>
      </c>
    </row>
    <row r="1100" spans="8:8" x14ac:dyDescent="0.2">
      <c r="H1100" s="320" t="e">
        <f t="shared" si="27"/>
        <v>#VALUE!</v>
      </c>
    </row>
    <row r="1101" spans="8:8" x14ac:dyDescent="0.2">
      <c r="H1101" s="320" t="e">
        <f t="shared" si="27"/>
        <v>#VALUE!</v>
      </c>
    </row>
    <row r="1102" spans="8:8" x14ac:dyDescent="0.2">
      <c r="H1102" s="320" t="e">
        <f t="shared" si="27"/>
        <v>#VALUE!</v>
      </c>
    </row>
    <row r="1103" spans="8:8" x14ac:dyDescent="0.2">
      <c r="H1103" s="320" t="e">
        <f t="shared" si="27"/>
        <v>#VALUE!</v>
      </c>
    </row>
    <row r="1104" spans="8:8" x14ac:dyDescent="0.2">
      <c r="H1104" s="320" t="e">
        <f t="shared" si="27"/>
        <v>#VALUE!</v>
      </c>
    </row>
    <row r="1105" spans="8:8" x14ac:dyDescent="0.2">
      <c r="H1105" s="320" t="e">
        <f t="shared" si="27"/>
        <v>#VALUE!</v>
      </c>
    </row>
    <row r="1106" spans="8:8" x14ac:dyDescent="0.2">
      <c r="H1106" s="320" t="e">
        <f t="shared" si="27"/>
        <v>#VALUE!</v>
      </c>
    </row>
    <row r="1107" spans="8:8" x14ac:dyDescent="0.2">
      <c r="H1107" s="320" t="e">
        <f t="shared" si="27"/>
        <v>#VALUE!</v>
      </c>
    </row>
    <row r="1108" spans="8:8" x14ac:dyDescent="0.2">
      <c r="H1108" s="320" t="e">
        <f t="shared" si="27"/>
        <v>#VALUE!</v>
      </c>
    </row>
    <row r="1109" spans="8:8" x14ac:dyDescent="0.2">
      <c r="H1109" s="320" t="e">
        <f t="shared" si="27"/>
        <v>#VALUE!</v>
      </c>
    </row>
    <row r="1110" spans="8:8" x14ac:dyDescent="0.2">
      <c r="H1110" s="320" t="e">
        <f t="shared" si="27"/>
        <v>#VALUE!</v>
      </c>
    </row>
    <row r="1111" spans="8:8" x14ac:dyDescent="0.2">
      <c r="H1111" s="320" t="e">
        <f t="shared" si="27"/>
        <v>#VALUE!</v>
      </c>
    </row>
    <row r="1112" spans="8:8" x14ac:dyDescent="0.2">
      <c r="H1112" s="320" t="e">
        <f t="shared" si="27"/>
        <v>#VALUE!</v>
      </c>
    </row>
    <row r="1113" spans="8:8" x14ac:dyDescent="0.2">
      <c r="H1113" s="320" t="e">
        <f t="shared" si="27"/>
        <v>#VALUE!</v>
      </c>
    </row>
    <row r="1114" spans="8:8" x14ac:dyDescent="0.2">
      <c r="H1114" s="320" t="e">
        <f t="shared" si="27"/>
        <v>#VALUE!</v>
      </c>
    </row>
    <row r="1115" spans="8:8" x14ac:dyDescent="0.2">
      <c r="H1115" s="320" t="e">
        <f t="shared" si="27"/>
        <v>#VALUE!</v>
      </c>
    </row>
    <row r="1116" spans="8:8" x14ac:dyDescent="0.2">
      <c r="H1116" s="320" t="e">
        <f t="shared" si="27"/>
        <v>#VALUE!</v>
      </c>
    </row>
    <row r="1117" spans="8:8" x14ac:dyDescent="0.2">
      <c r="H1117" s="320" t="e">
        <f t="shared" si="27"/>
        <v>#VALUE!</v>
      </c>
    </row>
    <row r="1118" spans="8:8" x14ac:dyDescent="0.2">
      <c r="H1118" s="320" t="e">
        <f t="shared" si="27"/>
        <v>#VALUE!</v>
      </c>
    </row>
    <row r="1119" spans="8:8" x14ac:dyDescent="0.2">
      <c r="H1119" s="320" t="e">
        <f t="shared" si="27"/>
        <v>#VALUE!</v>
      </c>
    </row>
    <row r="1120" spans="8:8" x14ac:dyDescent="0.2">
      <c r="H1120" s="320" t="e">
        <f t="shared" si="27"/>
        <v>#VALUE!</v>
      </c>
    </row>
    <row r="1121" spans="8:8" x14ac:dyDescent="0.2">
      <c r="H1121" s="320" t="e">
        <f t="shared" si="27"/>
        <v>#VALUE!</v>
      </c>
    </row>
    <row r="1122" spans="8:8" x14ac:dyDescent="0.2">
      <c r="H1122" s="320" t="e">
        <f t="shared" si="27"/>
        <v>#VALUE!</v>
      </c>
    </row>
    <row r="1123" spans="8:8" x14ac:dyDescent="0.2">
      <c r="H1123" s="320" t="e">
        <f t="shared" si="27"/>
        <v>#VALUE!</v>
      </c>
    </row>
    <row r="1124" spans="8:8" x14ac:dyDescent="0.2">
      <c r="H1124" s="320" t="e">
        <f t="shared" si="27"/>
        <v>#VALUE!</v>
      </c>
    </row>
    <row r="1125" spans="8:8" x14ac:dyDescent="0.2">
      <c r="H1125" s="320" t="e">
        <f t="shared" si="27"/>
        <v>#VALUE!</v>
      </c>
    </row>
    <row r="1126" spans="8:8" x14ac:dyDescent="0.2">
      <c r="H1126" s="320" t="e">
        <f t="shared" si="27"/>
        <v>#VALUE!</v>
      </c>
    </row>
    <row r="1127" spans="8:8" x14ac:dyDescent="0.2">
      <c r="H1127" s="320" t="e">
        <f t="shared" si="27"/>
        <v>#VALUE!</v>
      </c>
    </row>
    <row r="1128" spans="8:8" x14ac:dyDescent="0.2">
      <c r="H1128" s="320" t="e">
        <f t="shared" si="27"/>
        <v>#VALUE!</v>
      </c>
    </row>
    <row r="1129" spans="8:8" x14ac:dyDescent="0.2">
      <c r="H1129" s="320" t="e">
        <f t="shared" si="27"/>
        <v>#VALUE!</v>
      </c>
    </row>
    <row r="1130" spans="8:8" x14ac:dyDescent="0.2">
      <c r="H1130" s="320" t="e">
        <f t="shared" si="27"/>
        <v>#VALUE!</v>
      </c>
    </row>
    <row r="1131" spans="8:8" x14ac:dyDescent="0.2">
      <c r="H1131" s="320" t="e">
        <f t="shared" si="27"/>
        <v>#VALUE!</v>
      </c>
    </row>
    <row r="1132" spans="8:8" x14ac:dyDescent="0.2">
      <c r="H1132" s="320" t="e">
        <f t="shared" si="27"/>
        <v>#VALUE!</v>
      </c>
    </row>
    <row r="1133" spans="8:8" x14ac:dyDescent="0.2">
      <c r="H1133" s="320" t="e">
        <f t="shared" si="27"/>
        <v>#VALUE!</v>
      </c>
    </row>
    <row r="1134" spans="8:8" x14ac:dyDescent="0.2">
      <c r="H1134" s="320" t="e">
        <f t="shared" si="27"/>
        <v>#VALUE!</v>
      </c>
    </row>
    <row r="1135" spans="8:8" x14ac:dyDescent="0.2">
      <c r="H1135" s="320" t="e">
        <f t="shared" si="27"/>
        <v>#VALUE!</v>
      </c>
    </row>
    <row r="1136" spans="8:8" x14ac:dyDescent="0.2">
      <c r="H1136" s="320" t="e">
        <f t="shared" si="27"/>
        <v>#VALUE!</v>
      </c>
    </row>
    <row r="1137" spans="8:8" x14ac:dyDescent="0.2">
      <c r="H1137" s="320" t="e">
        <f t="shared" si="27"/>
        <v>#VALUE!</v>
      </c>
    </row>
    <row r="1138" spans="8:8" x14ac:dyDescent="0.2">
      <c r="H1138" s="320" t="e">
        <f t="shared" si="27"/>
        <v>#VALUE!</v>
      </c>
    </row>
    <row r="1139" spans="8:8" x14ac:dyDescent="0.2">
      <c r="H1139" s="320" t="e">
        <f t="shared" si="27"/>
        <v>#VALUE!</v>
      </c>
    </row>
    <row r="1140" spans="8:8" x14ac:dyDescent="0.2">
      <c r="H1140" s="320" t="e">
        <f t="shared" si="27"/>
        <v>#VALUE!</v>
      </c>
    </row>
    <row r="1141" spans="8:8" x14ac:dyDescent="0.2">
      <c r="H1141" s="320" t="e">
        <f t="shared" si="27"/>
        <v>#VALUE!</v>
      </c>
    </row>
    <row r="1142" spans="8:8" x14ac:dyDescent="0.2">
      <c r="H1142" s="320" t="e">
        <f t="shared" si="27"/>
        <v>#VALUE!</v>
      </c>
    </row>
    <row r="1143" spans="8:8" x14ac:dyDescent="0.2">
      <c r="H1143" s="320" t="e">
        <f t="shared" si="27"/>
        <v>#VALUE!</v>
      </c>
    </row>
    <row r="1144" spans="8:8" x14ac:dyDescent="0.2">
      <c r="H1144" s="320" t="e">
        <f t="shared" si="27"/>
        <v>#VALUE!</v>
      </c>
    </row>
    <row r="1145" spans="8:8" x14ac:dyDescent="0.2">
      <c r="H1145" s="320" t="e">
        <f t="shared" si="27"/>
        <v>#VALUE!</v>
      </c>
    </row>
    <row r="1146" spans="8:8" x14ac:dyDescent="0.2">
      <c r="H1146" s="320" t="e">
        <f t="shared" si="27"/>
        <v>#VALUE!</v>
      </c>
    </row>
    <row r="1147" spans="8:8" x14ac:dyDescent="0.2">
      <c r="H1147" s="320" t="e">
        <f t="shared" si="27"/>
        <v>#VALUE!</v>
      </c>
    </row>
    <row r="1148" spans="8:8" x14ac:dyDescent="0.2">
      <c r="H1148" s="320" t="e">
        <f t="shared" si="27"/>
        <v>#VALUE!</v>
      </c>
    </row>
    <row r="1149" spans="8:8" x14ac:dyDescent="0.2">
      <c r="H1149" s="320" t="e">
        <f t="shared" si="27"/>
        <v>#VALUE!</v>
      </c>
    </row>
    <row r="1150" spans="8:8" x14ac:dyDescent="0.2">
      <c r="H1150" s="320" t="e">
        <f t="shared" si="27"/>
        <v>#VALUE!</v>
      </c>
    </row>
    <row r="1151" spans="8:8" x14ac:dyDescent="0.2">
      <c r="H1151" s="320" t="e">
        <f t="shared" si="27"/>
        <v>#VALUE!</v>
      </c>
    </row>
    <row r="1152" spans="8:8" x14ac:dyDescent="0.2">
      <c r="H1152" s="320" t="e">
        <f t="shared" si="27"/>
        <v>#VALUE!</v>
      </c>
    </row>
    <row r="1153" spans="8:8" x14ac:dyDescent="0.2">
      <c r="H1153" s="320" t="e">
        <f t="shared" si="27"/>
        <v>#VALUE!</v>
      </c>
    </row>
    <row r="1154" spans="8:8" x14ac:dyDescent="0.2">
      <c r="H1154" s="320" t="e">
        <f t="shared" si="27"/>
        <v>#VALUE!</v>
      </c>
    </row>
    <row r="1155" spans="8:8" x14ac:dyDescent="0.2">
      <c r="H1155" s="320" t="e">
        <f t="shared" ref="H1155:H1218" si="28">VALUE(RIGHT(E1155,2)&amp;"/"&amp;RIGHT(LEFT(E1155,6),2)&amp;"/"&amp;LEFT(E1155,4))</f>
        <v>#VALUE!</v>
      </c>
    </row>
    <row r="1156" spans="8:8" x14ac:dyDescent="0.2">
      <c r="H1156" s="320" t="e">
        <f t="shared" si="28"/>
        <v>#VALUE!</v>
      </c>
    </row>
    <row r="1157" spans="8:8" x14ac:dyDescent="0.2">
      <c r="H1157" s="320" t="e">
        <f t="shared" si="28"/>
        <v>#VALUE!</v>
      </c>
    </row>
    <row r="1158" spans="8:8" x14ac:dyDescent="0.2">
      <c r="H1158" s="320" t="e">
        <f t="shared" si="28"/>
        <v>#VALUE!</v>
      </c>
    </row>
    <row r="1159" spans="8:8" x14ac:dyDescent="0.2">
      <c r="H1159" s="320" t="e">
        <f t="shared" si="28"/>
        <v>#VALUE!</v>
      </c>
    </row>
    <row r="1160" spans="8:8" x14ac:dyDescent="0.2">
      <c r="H1160" s="320" t="e">
        <f t="shared" si="28"/>
        <v>#VALUE!</v>
      </c>
    </row>
    <row r="1161" spans="8:8" x14ac:dyDescent="0.2">
      <c r="H1161" s="320" t="e">
        <f t="shared" si="28"/>
        <v>#VALUE!</v>
      </c>
    </row>
    <row r="1162" spans="8:8" x14ac:dyDescent="0.2">
      <c r="H1162" s="320" t="e">
        <f t="shared" si="28"/>
        <v>#VALUE!</v>
      </c>
    </row>
    <row r="1163" spans="8:8" x14ac:dyDescent="0.2">
      <c r="H1163" s="320" t="e">
        <f t="shared" si="28"/>
        <v>#VALUE!</v>
      </c>
    </row>
    <row r="1164" spans="8:8" x14ac:dyDescent="0.2">
      <c r="H1164" s="320" t="e">
        <f t="shared" si="28"/>
        <v>#VALUE!</v>
      </c>
    </row>
    <row r="1165" spans="8:8" x14ac:dyDescent="0.2">
      <c r="H1165" s="320" t="e">
        <f t="shared" si="28"/>
        <v>#VALUE!</v>
      </c>
    </row>
    <row r="1166" spans="8:8" x14ac:dyDescent="0.2">
      <c r="H1166" s="320" t="e">
        <f t="shared" si="28"/>
        <v>#VALUE!</v>
      </c>
    </row>
    <row r="1167" spans="8:8" x14ac:dyDescent="0.2">
      <c r="H1167" s="320" t="e">
        <f t="shared" si="28"/>
        <v>#VALUE!</v>
      </c>
    </row>
    <row r="1168" spans="8:8" x14ac:dyDescent="0.2">
      <c r="H1168" s="320" t="e">
        <f t="shared" si="28"/>
        <v>#VALUE!</v>
      </c>
    </row>
    <row r="1169" spans="8:8" x14ac:dyDescent="0.2">
      <c r="H1169" s="320" t="e">
        <f t="shared" si="28"/>
        <v>#VALUE!</v>
      </c>
    </row>
    <row r="1170" spans="8:8" x14ac:dyDescent="0.2">
      <c r="H1170" s="320" t="e">
        <f t="shared" si="28"/>
        <v>#VALUE!</v>
      </c>
    </row>
    <row r="1171" spans="8:8" x14ac:dyDescent="0.2">
      <c r="H1171" s="320" t="e">
        <f t="shared" si="28"/>
        <v>#VALUE!</v>
      </c>
    </row>
    <row r="1172" spans="8:8" x14ac:dyDescent="0.2">
      <c r="H1172" s="320" t="e">
        <f t="shared" si="28"/>
        <v>#VALUE!</v>
      </c>
    </row>
    <row r="1173" spans="8:8" x14ac:dyDescent="0.2">
      <c r="H1173" s="320" t="e">
        <f t="shared" si="28"/>
        <v>#VALUE!</v>
      </c>
    </row>
    <row r="1174" spans="8:8" x14ac:dyDescent="0.2">
      <c r="H1174" s="320" t="e">
        <f t="shared" si="28"/>
        <v>#VALUE!</v>
      </c>
    </row>
    <row r="1175" spans="8:8" x14ac:dyDescent="0.2">
      <c r="H1175" s="320" t="e">
        <f t="shared" si="28"/>
        <v>#VALUE!</v>
      </c>
    </row>
    <row r="1176" spans="8:8" x14ac:dyDescent="0.2">
      <c r="H1176" s="320" t="e">
        <f t="shared" si="28"/>
        <v>#VALUE!</v>
      </c>
    </row>
    <row r="1177" spans="8:8" x14ac:dyDescent="0.2">
      <c r="H1177" s="320" t="e">
        <f t="shared" si="28"/>
        <v>#VALUE!</v>
      </c>
    </row>
    <row r="1178" spans="8:8" x14ac:dyDescent="0.2">
      <c r="H1178" s="320" t="e">
        <f t="shared" si="28"/>
        <v>#VALUE!</v>
      </c>
    </row>
    <row r="1179" spans="8:8" x14ac:dyDescent="0.2">
      <c r="H1179" s="320" t="e">
        <f t="shared" si="28"/>
        <v>#VALUE!</v>
      </c>
    </row>
    <row r="1180" spans="8:8" x14ac:dyDescent="0.2">
      <c r="H1180" s="320" t="e">
        <f t="shared" si="28"/>
        <v>#VALUE!</v>
      </c>
    </row>
    <row r="1181" spans="8:8" x14ac:dyDescent="0.2">
      <c r="H1181" s="320" t="e">
        <f t="shared" si="28"/>
        <v>#VALUE!</v>
      </c>
    </row>
    <row r="1182" spans="8:8" x14ac:dyDescent="0.2">
      <c r="H1182" s="320" t="e">
        <f t="shared" si="28"/>
        <v>#VALUE!</v>
      </c>
    </row>
    <row r="1183" spans="8:8" x14ac:dyDescent="0.2">
      <c r="H1183" s="320" t="e">
        <f t="shared" si="28"/>
        <v>#VALUE!</v>
      </c>
    </row>
    <row r="1184" spans="8:8" x14ac:dyDescent="0.2">
      <c r="H1184" s="320" t="e">
        <f t="shared" si="28"/>
        <v>#VALUE!</v>
      </c>
    </row>
    <row r="1185" spans="8:8" x14ac:dyDescent="0.2">
      <c r="H1185" s="320" t="e">
        <f t="shared" si="28"/>
        <v>#VALUE!</v>
      </c>
    </row>
    <row r="1186" spans="8:8" x14ac:dyDescent="0.2">
      <c r="H1186" s="320" t="e">
        <f t="shared" si="28"/>
        <v>#VALUE!</v>
      </c>
    </row>
    <row r="1187" spans="8:8" x14ac:dyDescent="0.2">
      <c r="H1187" s="320" t="e">
        <f t="shared" si="28"/>
        <v>#VALUE!</v>
      </c>
    </row>
    <row r="1188" spans="8:8" x14ac:dyDescent="0.2">
      <c r="H1188" s="320" t="e">
        <f t="shared" si="28"/>
        <v>#VALUE!</v>
      </c>
    </row>
    <row r="1189" spans="8:8" x14ac:dyDescent="0.2">
      <c r="H1189" s="320" t="e">
        <f t="shared" si="28"/>
        <v>#VALUE!</v>
      </c>
    </row>
    <row r="1190" spans="8:8" x14ac:dyDescent="0.2">
      <c r="H1190" s="320" t="e">
        <f t="shared" si="28"/>
        <v>#VALUE!</v>
      </c>
    </row>
    <row r="1191" spans="8:8" x14ac:dyDescent="0.2">
      <c r="H1191" s="320" t="e">
        <f t="shared" si="28"/>
        <v>#VALUE!</v>
      </c>
    </row>
    <row r="1192" spans="8:8" x14ac:dyDescent="0.2">
      <c r="H1192" s="320" t="e">
        <f t="shared" si="28"/>
        <v>#VALUE!</v>
      </c>
    </row>
    <row r="1193" spans="8:8" x14ac:dyDescent="0.2">
      <c r="H1193" s="320" t="e">
        <f t="shared" si="28"/>
        <v>#VALUE!</v>
      </c>
    </row>
    <row r="1194" spans="8:8" x14ac:dyDescent="0.2">
      <c r="H1194" s="320" t="e">
        <f t="shared" si="28"/>
        <v>#VALUE!</v>
      </c>
    </row>
    <row r="1195" spans="8:8" x14ac:dyDescent="0.2">
      <c r="H1195" s="320" t="e">
        <f t="shared" si="28"/>
        <v>#VALUE!</v>
      </c>
    </row>
    <row r="1196" spans="8:8" x14ac:dyDescent="0.2">
      <c r="H1196" s="320" t="e">
        <f t="shared" si="28"/>
        <v>#VALUE!</v>
      </c>
    </row>
    <row r="1197" spans="8:8" x14ac:dyDescent="0.2">
      <c r="H1197" s="320" t="e">
        <f t="shared" si="28"/>
        <v>#VALUE!</v>
      </c>
    </row>
    <row r="1198" spans="8:8" x14ac:dyDescent="0.2">
      <c r="H1198" s="320" t="e">
        <f t="shared" si="28"/>
        <v>#VALUE!</v>
      </c>
    </row>
    <row r="1199" spans="8:8" x14ac:dyDescent="0.2">
      <c r="H1199" s="320" t="e">
        <f t="shared" si="28"/>
        <v>#VALUE!</v>
      </c>
    </row>
    <row r="1200" spans="8:8" x14ac:dyDescent="0.2">
      <c r="H1200" s="320" t="e">
        <f t="shared" si="28"/>
        <v>#VALUE!</v>
      </c>
    </row>
    <row r="1201" spans="8:8" x14ac:dyDescent="0.2">
      <c r="H1201" s="320" t="e">
        <f t="shared" si="28"/>
        <v>#VALUE!</v>
      </c>
    </row>
    <row r="1202" spans="8:8" x14ac:dyDescent="0.2">
      <c r="H1202" s="320" t="e">
        <f t="shared" si="28"/>
        <v>#VALUE!</v>
      </c>
    </row>
    <row r="1203" spans="8:8" x14ac:dyDescent="0.2">
      <c r="H1203" s="320" t="e">
        <f t="shared" si="28"/>
        <v>#VALUE!</v>
      </c>
    </row>
    <row r="1204" spans="8:8" x14ac:dyDescent="0.2">
      <c r="H1204" s="320" t="e">
        <f t="shared" si="28"/>
        <v>#VALUE!</v>
      </c>
    </row>
    <row r="1205" spans="8:8" x14ac:dyDescent="0.2">
      <c r="H1205" s="320" t="e">
        <f t="shared" si="28"/>
        <v>#VALUE!</v>
      </c>
    </row>
    <row r="1206" spans="8:8" x14ac:dyDescent="0.2">
      <c r="H1206" s="320" t="e">
        <f t="shared" si="28"/>
        <v>#VALUE!</v>
      </c>
    </row>
    <row r="1207" spans="8:8" x14ac:dyDescent="0.2">
      <c r="H1207" s="320" t="e">
        <f t="shared" si="28"/>
        <v>#VALUE!</v>
      </c>
    </row>
    <row r="1208" spans="8:8" x14ac:dyDescent="0.2">
      <c r="H1208" s="320" t="e">
        <f t="shared" si="28"/>
        <v>#VALUE!</v>
      </c>
    </row>
    <row r="1209" spans="8:8" x14ac:dyDescent="0.2">
      <c r="H1209" s="320" t="e">
        <f t="shared" si="28"/>
        <v>#VALUE!</v>
      </c>
    </row>
    <row r="1210" spans="8:8" x14ac:dyDescent="0.2">
      <c r="H1210" s="320" t="e">
        <f t="shared" si="28"/>
        <v>#VALUE!</v>
      </c>
    </row>
    <row r="1211" spans="8:8" x14ac:dyDescent="0.2">
      <c r="H1211" s="320" t="e">
        <f t="shared" si="28"/>
        <v>#VALUE!</v>
      </c>
    </row>
    <row r="1212" spans="8:8" x14ac:dyDescent="0.2">
      <c r="H1212" s="320" t="e">
        <f t="shared" si="28"/>
        <v>#VALUE!</v>
      </c>
    </row>
    <row r="1213" spans="8:8" x14ac:dyDescent="0.2">
      <c r="H1213" s="320" t="e">
        <f t="shared" si="28"/>
        <v>#VALUE!</v>
      </c>
    </row>
    <row r="1214" spans="8:8" x14ac:dyDescent="0.2">
      <c r="H1214" s="320" t="e">
        <f t="shared" si="28"/>
        <v>#VALUE!</v>
      </c>
    </row>
    <row r="1215" spans="8:8" x14ac:dyDescent="0.2">
      <c r="H1215" s="320" t="e">
        <f t="shared" si="28"/>
        <v>#VALUE!</v>
      </c>
    </row>
    <row r="1216" spans="8:8" x14ac:dyDescent="0.2">
      <c r="H1216" s="320" t="e">
        <f t="shared" si="28"/>
        <v>#VALUE!</v>
      </c>
    </row>
    <row r="1217" spans="8:8" x14ac:dyDescent="0.2">
      <c r="H1217" s="320" t="e">
        <f t="shared" si="28"/>
        <v>#VALUE!</v>
      </c>
    </row>
    <row r="1218" spans="8:8" x14ac:dyDescent="0.2">
      <c r="H1218" s="320" t="e">
        <f t="shared" si="28"/>
        <v>#VALUE!</v>
      </c>
    </row>
    <row r="1219" spans="8:8" x14ac:dyDescent="0.2">
      <c r="H1219" s="320" t="e">
        <f t="shared" ref="H1219:H1282" si="29">VALUE(RIGHT(E1219,2)&amp;"/"&amp;RIGHT(LEFT(E1219,6),2)&amp;"/"&amp;LEFT(E1219,4))</f>
        <v>#VALUE!</v>
      </c>
    </row>
    <row r="1220" spans="8:8" x14ac:dyDescent="0.2">
      <c r="H1220" s="320" t="e">
        <f t="shared" si="29"/>
        <v>#VALUE!</v>
      </c>
    </row>
    <row r="1221" spans="8:8" x14ac:dyDescent="0.2">
      <c r="H1221" s="320" t="e">
        <f t="shared" si="29"/>
        <v>#VALUE!</v>
      </c>
    </row>
    <row r="1222" spans="8:8" x14ac:dyDescent="0.2">
      <c r="H1222" s="320" t="e">
        <f t="shared" si="29"/>
        <v>#VALUE!</v>
      </c>
    </row>
    <row r="1223" spans="8:8" x14ac:dyDescent="0.2">
      <c r="H1223" s="320" t="e">
        <f t="shared" si="29"/>
        <v>#VALUE!</v>
      </c>
    </row>
    <row r="1224" spans="8:8" x14ac:dyDescent="0.2">
      <c r="H1224" s="320" t="e">
        <f t="shared" si="29"/>
        <v>#VALUE!</v>
      </c>
    </row>
    <row r="1225" spans="8:8" x14ac:dyDescent="0.2">
      <c r="H1225" s="320" t="e">
        <f t="shared" si="29"/>
        <v>#VALUE!</v>
      </c>
    </row>
    <row r="1226" spans="8:8" x14ac:dyDescent="0.2">
      <c r="H1226" s="320" t="e">
        <f t="shared" si="29"/>
        <v>#VALUE!</v>
      </c>
    </row>
    <row r="1227" spans="8:8" x14ac:dyDescent="0.2">
      <c r="H1227" s="320" t="e">
        <f t="shared" si="29"/>
        <v>#VALUE!</v>
      </c>
    </row>
    <row r="1228" spans="8:8" x14ac:dyDescent="0.2">
      <c r="H1228" s="320" t="e">
        <f t="shared" si="29"/>
        <v>#VALUE!</v>
      </c>
    </row>
    <row r="1229" spans="8:8" x14ac:dyDescent="0.2">
      <c r="H1229" s="320" t="e">
        <f t="shared" si="29"/>
        <v>#VALUE!</v>
      </c>
    </row>
    <row r="1230" spans="8:8" x14ac:dyDescent="0.2">
      <c r="H1230" s="320" t="e">
        <f t="shared" si="29"/>
        <v>#VALUE!</v>
      </c>
    </row>
    <row r="1231" spans="8:8" x14ac:dyDescent="0.2">
      <c r="H1231" s="320" t="e">
        <f t="shared" si="29"/>
        <v>#VALUE!</v>
      </c>
    </row>
    <row r="1232" spans="8:8" x14ac:dyDescent="0.2">
      <c r="H1232" s="320" t="e">
        <f t="shared" si="29"/>
        <v>#VALUE!</v>
      </c>
    </row>
    <row r="1233" spans="8:8" x14ac:dyDescent="0.2">
      <c r="H1233" s="320" t="e">
        <f t="shared" si="29"/>
        <v>#VALUE!</v>
      </c>
    </row>
    <row r="1234" spans="8:8" x14ac:dyDescent="0.2">
      <c r="H1234" s="320" t="e">
        <f t="shared" si="29"/>
        <v>#VALUE!</v>
      </c>
    </row>
    <row r="1235" spans="8:8" x14ac:dyDescent="0.2">
      <c r="H1235" s="320" t="e">
        <f t="shared" si="29"/>
        <v>#VALUE!</v>
      </c>
    </row>
    <row r="1236" spans="8:8" x14ac:dyDescent="0.2">
      <c r="H1236" s="320" t="e">
        <f t="shared" si="29"/>
        <v>#VALUE!</v>
      </c>
    </row>
    <row r="1237" spans="8:8" x14ac:dyDescent="0.2">
      <c r="H1237" s="320" t="e">
        <f t="shared" si="29"/>
        <v>#VALUE!</v>
      </c>
    </row>
    <row r="1238" spans="8:8" x14ac:dyDescent="0.2">
      <c r="H1238" s="320" t="e">
        <f t="shared" si="29"/>
        <v>#VALUE!</v>
      </c>
    </row>
    <row r="1239" spans="8:8" x14ac:dyDescent="0.2">
      <c r="H1239" s="320" t="e">
        <f t="shared" si="29"/>
        <v>#VALUE!</v>
      </c>
    </row>
    <row r="1240" spans="8:8" x14ac:dyDescent="0.2">
      <c r="H1240" s="320" t="e">
        <f t="shared" si="29"/>
        <v>#VALUE!</v>
      </c>
    </row>
    <row r="1241" spans="8:8" x14ac:dyDescent="0.2">
      <c r="H1241" s="320" t="e">
        <f t="shared" si="29"/>
        <v>#VALUE!</v>
      </c>
    </row>
    <row r="1242" spans="8:8" x14ac:dyDescent="0.2">
      <c r="H1242" s="320" t="e">
        <f t="shared" si="29"/>
        <v>#VALUE!</v>
      </c>
    </row>
    <row r="1243" spans="8:8" x14ac:dyDescent="0.2">
      <c r="H1243" s="320" t="e">
        <f t="shared" si="29"/>
        <v>#VALUE!</v>
      </c>
    </row>
    <row r="1244" spans="8:8" x14ac:dyDescent="0.2">
      <c r="H1244" s="320" t="e">
        <f t="shared" si="29"/>
        <v>#VALUE!</v>
      </c>
    </row>
    <row r="1245" spans="8:8" x14ac:dyDescent="0.2">
      <c r="H1245" s="320" t="e">
        <f t="shared" si="29"/>
        <v>#VALUE!</v>
      </c>
    </row>
    <row r="1246" spans="8:8" x14ac:dyDescent="0.2">
      <c r="H1246" s="320" t="e">
        <f t="shared" si="29"/>
        <v>#VALUE!</v>
      </c>
    </row>
    <row r="1247" spans="8:8" x14ac:dyDescent="0.2">
      <c r="H1247" s="320" t="e">
        <f t="shared" si="29"/>
        <v>#VALUE!</v>
      </c>
    </row>
    <row r="1248" spans="8:8" x14ac:dyDescent="0.2">
      <c r="H1248" s="320" t="e">
        <f t="shared" si="29"/>
        <v>#VALUE!</v>
      </c>
    </row>
    <row r="1249" spans="8:8" x14ac:dyDescent="0.2">
      <c r="H1249" s="320" t="e">
        <f t="shared" si="29"/>
        <v>#VALUE!</v>
      </c>
    </row>
    <row r="1250" spans="8:8" x14ac:dyDescent="0.2">
      <c r="H1250" s="320" t="e">
        <f t="shared" si="29"/>
        <v>#VALUE!</v>
      </c>
    </row>
    <row r="1251" spans="8:8" x14ac:dyDescent="0.2">
      <c r="H1251" s="320" t="e">
        <f t="shared" si="29"/>
        <v>#VALUE!</v>
      </c>
    </row>
    <row r="1252" spans="8:8" x14ac:dyDescent="0.2">
      <c r="H1252" s="320" t="e">
        <f t="shared" si="29"/>
        <v>#VALUE!</v>
      </c>
    </row>
    <row r="1253" spans="8:8" x14ac:dyDescent="0.2">
      <c r="H1253" s="320" t="e">
        <f t="shared" si="29"/>
        <v>#VALUE!</v>
      </c>
    </row>
    <row r="1254" spans="8:8" x14ac:dyDescent="0.2">
      <c r="H1254" s="320" t="e">
        <f t="shared" si="29"/>
        <v>#VALUE!</v>
      </c>
    </row>
    <row r="1255" spans="8:8" x14ac:dyDescent="0.2">
      <c r="H1255" s="320" t="e">
        <f t="shared" si="29"/>
        <v>#VALUE!</v>
      </c>
    </row>
    <row r="1256" spans="8:8" x14ac:dyDescent="0.2">
      <c r="H1256" s="320" t="e">
        <f t="shared" si="29"/>
        <v>#VALUE!</v>
      </c>
    </row>
    <row r="1257" spans="8:8" x14ac:dyDescent="0.2">
      <c r="H1257" s="320" t="e">
        <f t="shared" si="29"/>
        <v>#VALUE!</v>
      </c>
    </row>
    <row r="1258" spans="8:8" x14ac:dyDescent="0.2">
      <c r="H1258" s="320" t="e">
        <f t="shared" si="29"/>
        <v>#VALUE!</v>
      </c>
    </row>
    <row r="1259" spans="8:8" x14ac:dyDescent="0.2">
      <c r="H1259" s="320" t="e">
        <f t="shared" si="29"/>
        <v>#VALUE!</v>
      </c>
    </row>
    <row r="1260" spans="8:8" x14ac:dyDescent="0.2">
      <c r="H1260" s="320" t="e">
        <f t="shared" si="29"/>
        <v>#VALUE!</v>
      </c>
    </row>
    <row r="1261" spans="8:8" x14ac:dyDescent="0.2">
      <c r="H1261" s="320" t="e">
        <f t="shared" si="29"/>
        <v>#VALUE!</v>
      </c>
    </row>
    <row r="1262" spans="8:8" x14ac:dyDescent="0.2">
      <c r="H1262" s="320" t="e">
        <f t="shared" si="29"/>
        <v>#VALUE!</v>
      </c>
    </row>
    <row r="1263" spans="8:8" x14ac:dyDescent="0.2">
      <c r="H1263" s="320" t="e">
        <f t="shared" si="29"/>
        <v>#VALUE!</v>
      </c>
    </row>
    <row r="1264" spans="8:8" x14ac:dyDescent="0.2">
      <c r="H1264" s="320" t="e">
        <f t="shared" si="29"/>
        <v>#VALUE!</v>
      </c>
    </row>
    <row r="1265" spans="8:8" x14ac:dyDescent="0.2">
      <c r="H1265" s="320" t="e">
        <f t="shared" si="29"/>
        <v>#VALUE!</v>
      </c>
    </row>
    <row r="1266" spans="8:8" x14ac:dyDescent="0.2">
      <c r="H1266" s="320" t="e">
        <f t="shared" si="29"/>
        <v>#VALUE!</v>
      </c>
    </row>
    <row r="1267" spans="8:8" x14ac:dyDescent="0.2">
      <c r="H1267" s="320" t="e">
        <f t="shared" si="29"/>
        <v>#VALUE!</v>
      </c>
    </row>
    <row r="1268" spans="8:8" x14ac:dyDescent="0.2">
      <c r="H1268" s="320" t="e">
        <f t="shared" si="29"/>
        <v>#VALUE!</v>
      </c>
    </row>
    <row r="1269" spans="8:8" x14ac:dyDescent="0.2">
      <c r="H1269" s="320" t="e">
        <f t="shared" si="29"/>
        <v>#VALUE!</v>
      </c>
    </row>
    <row r="1270" spans="8:8" x14ac:dyDescent="0.2">
      <c r="H1270" s="320" t="e">
        <f t="shared" si="29"/>
        <v>#VALUE!</v>
      </c>
    </row>
    <row r="1271" spans="8:8" x14ac:dyDescent="0.2">
      <c r="H1271" s="320" t="e">
        <f t="shared" si="29"/>
        <v>#VALUE!</v>
      </c>
    </row>
    <row r="1272" spans="8:8" x14ac:dyDescent="0.2">
      <c r="H1272" s="320" t="e">
        <f t="shared" si="29"/>
        <v>#VALUE!</v>
      </c>
    </row>
    <row r="1273" spans="8:8" x14ac:dyDescent="0.2">
      <c r="H1273" s="320" t="e">
        <f t="shared" si="29"/>
        <v>#VALUE!</v>
      </c>
    </row>
    <row r="1274" spans="8:8" x14ac:dyDescent="0.2">
      <c r="H1274" s="320" t="e">
        <f t="shared" si="29"/>
        <v>#VALUE!</v>
      </c>
    </row>
    <row r="1275" spans="8:8" x14ac:dyDescent="0.2">
      <c r="H1275" s="320" t="e">
        <f t="shared" si="29"/>
        <v>#VALUE!</v>
      </c>
    </row>
    <row r="1276" spans="8:8" x14ac:dyDescent="0.2">
      <c r="H1276" s="320" t="e">
        <f t="shared" si="29"/>
        <v>#VALUE!</v>
      </c>
    </row>
    <row r="1277" spans="8:8" x14ac:dyDescent="0.2">
      <c r="H1277" s="320" t="e">
        <f t="shared" si="29"/>
        <v>#VALUE!</v>
      </c>
    </row>
    <row r="1278" spans="8:8" x14ac:dyDescent="0.2">
      <c r="H1278" s="320" t="e">
        <f t="shared" si="29"/>
        <v>#VALUE!</v>
      </c>
    </row>
    <row r="1279" spans="8:8" x14ac:dyDescent="0.2">
      <c r="H1279" s="320" t="e">
        <f t="shared" si="29"/>
        <v>#VALUE!</v>
      </c>
    </row>
    <row r="1280" spans="8:8" x14ac:dyDescent="0.2">
      <c r="H1280" s="320" t="e">
        <f t="shared" si="29"/>
        <v>#VALUE!</v>
      </c>
    </row>
    <row r="1281" spans="8:8" x14ac:dyDescent="0.2">
      <c r="H1281" s="320" t="e">
        <f t="shared" si="29"/>
        <v>#VALUE!</v>
      </c>
    </row>
    <row r="1282" spans="8:8" x14ac:dyDescent="0.2">
      <c r="H1282" s="320" t="e">
        <f t="shared" si="29"/>
        <v>#VALUE!</v>
      </c>
    </row>
    <row r="1283" spans="8:8" x14ac:dyDescent="0.2">
      <c r="H1283" s="320" t="e">
        <f t="shared" ref="H1283:H1346" si="30">VALUE(RIGHT(E1283,2)&amp;"/"&amp;RIGHT(LEFT(E1283,6),2)&amp;"/"&amp;LEFT(E1283,4))</f>
        <v>#VALUE!</v>
      </c>
    </row>
    <row r="1284" spans="8:8" x14ac:dyDescent="0.2">
      <c r="H1284" s="320" t="e">
        <f t="shared" si="30"/>
        <v>#VALUE!</v>
      </c>
    </row>
    <row r="1285" spans="8:8" x14ac:dyDescent="0.2">
      <c r="H1285" s="320" t="e">
        <f t="shared" si="30"/>
        <v>#VALUE!</v>
      </c>
    </row>
    <row r="1286" spans="8:8" x14ac:dyDescent="0.2">
      <c r="H1286" s="320" t="e">
        <f t="shared" si="30"/>
        <v>#VALUE!</v>
      </c>
    </row>
    <row r="1287" spans="8:8" x14ac:dyDescent="0.2">
      <c r="H1287" s="320" t="e">
        <f t="shared" si="30"/>
        <v>#VALUE!</v>
      </c>
    </row>
    <row r="1288" spans="8:8" x14ac:dyDescent="0.2">
      <c r="H1288" s="320" t="e">
        <f t="shared" si="30"/>
        <v>#VALUE!</v>
      </c>
    </row>
    <row r="1289" spans="8:8" x14ac:dyDescent="0.2">
      <c r="H1289" s="320" t="e">
        <f t="shared" si="30"/>
        <v>#VALUE!</v>
      </c>
    </row>
    <row r="1290" spans="8:8" x14ac:dyDescent="0.2">
      <c r="H1290" s="320" t="e">
        <f t="shared" si="30"/>
        <v>#VALUE!</v>
      </c>
    </row>
    <row r="1291" spans="8:8" x14ac:dyDescent="0.2">
      <c r="H1291" s="320" t="e">
        <f t="shared" si="30"/>
        <v>#VALUE!</v>
      </c>
    </row>
    <row r="1292" spans="8:8" x14ac:dyDescent="0.2">
      <c r="H1292" s="320" t="e">
        <f t="shared" si="30"/>
        <v>#VALUE!</v>
      </c>
    </row>
    <row r="1293" spans="8:8" x14ac:dyDescent="0.2">
      <c r="H1293" s="320" t="e">
        <f t="shared" si="30"/>
        <v>#VALUE!</v>
      </c>
    </row>
    <row r="1294" spans="8:8" x14ac:dyDescent="0.2">
      <c r="H1294" s="320" t="e">
        <f t="shared" si="30"/>
        <v>#VALUE!</v>
      </c>
    </row>
    <row r="1295" spans="8:8" x14ac:dyDescent="0.2">
      <c r="H1295" s="320" t="e">
        <f t="shared" si="30"/>
        <v>#VALUE!</v>
      </c>
    </row>
    <row r="1296" spans="8:8" x14ac:dyDescent="0.2">
      <c r="H1296" s="320" t="e">
        <f t="shared" si="30"/>
        <v>#VALUE!</v>
      </c>
    </row>
    <row r="1297" spans="8:8" x14ac:dyDescent="0.2">
      <c r="H1297" s="320" t="e">
        <f t="shared" si="30"/>
        <v>#VALUE!</v>
      </c>
    </row>
    <row r="1298" spans="8:8" x14ac:dyDescent="0.2">
      <c r="H1298" s="320" t="e">
        <f t="shared" si="30"/>
        <v>#VALUE!</v>
      </c>
    </row>
    <row r="1299" spans="8:8" x14ac:dyDescent="0.2">
      <c r="H1299" s="320" t="e">
        <f t="shared" si="30"/>
        <v>#VALUE!</v>
      </c>
    </row>
    <row r="1300" spans="8:8" x14ac:dyDescent="0.2">
      <c r="H1300" s="320" t="e">
        <f t="shared" si="30"/>
        <v>#VALUE!</v>
      </c>
    </row>
    <row r="1301" spans="8:8" x14ac:dyDescent="0.2">
      <c r="H1301" s="320" t="e">
        <f t="shared" si="30"/>
        <v>#VALUE!</v>
      </c>
    </row>
    <row r="1302" spans="8:8" x14ac:dyDescent="0.2">
      <c r="H1302" s="320" t="e">
        <f t="shared" si="30"/>
        <v>#VALUE!</v>
      </c>
    </row>
    <row r="1303" spans="8:8" x14ac:dyDescent="0.2">
      <c r="H1303" s="320" t="e">
        <f t="shared" si="30"/>
        <v>#VALUE!</v>
      </c>
    </row>
    <row r="1304" spans="8:8" x14ac:dyDescent="0.2">
      <c r="H1304" s="320" t="e">
        <f t="shared" si="30"/>
        <v>#VALUE!</v>
      </c>
    </row>
    <row r="1305" spans="8:8" x14ac:dyDescent="0.2">
      <c r="H1305" s="320" t="e">
        <f t="shared" si="30"/>
        <v>#VALUE!</v>
      </c>
    </row>
    <row r="1306" spans="8:8" x14ac:dyDescent="0.2">
      <c r="H1306" s="320" t="e">
        <f t="shared" si="30"/>
        <v>#VALUE!</v>
      </c>
    </row>
    <row r="1307" spans="8:8" x14ac:dyDescent="0.2">
      <c r="H1307" s="320" t="e">
        <f t="shared" si="30"/>
        <v>#VALUE!</v>
      </c>
    </row>
    <row r="1308" spans="8:8" x14ac:dyDescent="0.2">
      <c r="H1308" s="320" t="e">
        <f t="shared" si="30"/>
        <v>#VALUE!</v>
      </c>
    </row>
    <row r="1309" spans="8:8" x14ac:dyDescent="0.2">
      <c r="H1309" s="320" t="e">
        <f t="shared" si="30"/>
        <v>#VALUE!</v>
      </c>
    </row>
    <row r="1310" spans="8:8" x14ac:dyDescent="0.2">
      <c r="H1310" s="320" t="e">
        <f t="shared" si="30"/>
        <v>#VALUE!</v>
      </c>
    </row>
    <row r="1311" spans="8:8" x14ac:dyDescent="0.2">
      <c r="H1311" s="320" t="e">
        <f t="shared" si="30"/>
        <v>#VALUE!</v>
      </c>
    </row>
    <row r="1312" spans="8:8" x14ac:dyDescent="0.2">
      <c r="H1312" s="320" t="e">
        <f t="shared" si="30"/>
        <v>#VALUE!</v>
      </c>
    </row>
    <row r="1313" spans="8:8" x14ac:dyDescent="0.2">
      <c r="H1313" s="320" t="e">
        <f t="shared" si="30"/>
        <v>#VALUE!</v>
      </c>
    </row>
    <row r="1314" spans="8:8" x14ac:dyDescent="0.2">
      <c r="H1314" s="320" t="e">
        <f t="shared" si="30"/>
        <v>#VALUE!</v>
      </c>
    </row>
    <row r="1315" spans="8:8" x14ac:dyDescent="0.2">
      <c r="H1315" s="320" t="e">
        <f t="shared" si="30"/>
        <v>#VALUE!</v>
      </c>
    </row>
    <row r="1316" spans="8:8" x14ac:dyDescent="0.2">
      <c r="H1316" s="320" t="e">
        <f t="shared" si="30"/>
        <v>#VALUE!</v>
      </c>
    </row>
    <row r="1317" spans="8:8" x14ac:dyDescent="0.2">
      <c r="H1317" s="320" t="e">
        <f t="shared" si="30"/>
        <v>#VALUE!</v>
      </c>
    </row>
    <row r="1318" spans="8:8" x14ac:dyDescent="0.2">
      <c r="H1318" s="320" t="e">
        <f t="shared" si="30"/>
        <v>#VALUE!</v>
      </c>
    </row>
    <row r="1319" spans="8:8" x14ac:dyDescent="0.2">
      <c r="H1319" s="320" t="e">
        <f t="shared" si="30"/>
        <v>#VALUE!</v>
      </c>
    </row>
    <row r="1320" spans="8:8" x14ac:dyDescent="0.2">
      <c r="H1320" s="320" t="e">
        <f t="shared" si="30"/>
        <v>#VALUE!</v>
      </c>
    </row>
    <row r="1321" spans="8:8" x14ac:dyDescent="0.2">
      <c r="H1321" s="320" t="e">
        <f t="shared" si="30"/>
        <v>#VALUE!</v>
      </c>
    </row>
    <row r="1322" spans="8:8" x14ac:dyDescent="0.2">
      <c r="H1322" s="320" t="e">
        <f t="shared" si="30"/>
        <v>#VALUE!</v>
      </c>
    </row>
    <row r="1323" spans="8:8" x14ac:dyDescent="0.2">
      <c r="H1323" s="320" t="e">
        <f t="shared" si="30"/>
        <v>#VALUE!</v>
      </c>
    </row>
    <row r="1324" spans="8:8" x14ac:dyDescent="0.2">
      <c r="H1324" s="320" t="e">
        <f t="shared" si="30"/>
        <v>#VALUE!</v>
      </c>
    </row>
    <row r="1325" spans="8:8" x14ac:dyDescent="0.2">
      <c r="H1325" s="320" t="e">
        <f t="shared" si="30"/>
        <v>#VALUE!</v>
      </c>
    </row>
    <row r="1326" spans="8:8" x14ac:dyDescent="0.2">
      <c r="H1326" s="320" t="e">
        <f t="shared" si="30"/>
        <v>#VALUE!</v>
      </c>
    </row>
    <row r="1327" spans="8:8" x14ac:dyDescent="0.2">
      <c r="H1327" s="320" t="e">
        <f t="shared" si="30"/>
        <v>#VALUE!</v>
      </c>
    </row>
    <row r="1328" spans="8:8" x14ac:dyDescent="0.2">
      <c r="H1328" s="320" t="e">
        <f t="shared" si="30"/>
        <v>#VALUE!</v>
      </c>
    </row>
    <row r="1329" spans="8:8" x14ac:dyDescent="0.2">
      <c r="H1329" s="320" t="e">
        <f t="shared" si="30"/>
        <v>#VALUE!</v>
      </c>
    </row>
    <row r="1330" spans="8:8" x14ac:dyDescent="0.2">
      <c r="H1330" s="320" t="e">
        <f t="shared" si="30"/>
        <v>#VALUE!</v>
      </c>
    </row>
    <row r="1331" spans="8:8" x14ac:dyDescent="0.2">
      <c r="H1331" s="320" t="e">
        <f t="shared" si="30"/>
        <v>#VALUE!</v>
      </c>
    </row>
    <row r="1332" spans="8:8" x14ac:dyDescent="0.2">
      <c r="H1332" s="320" t="e">
        <f t="shared" si="30"/>
        <v>#VALUE!</v>
      </c>
    </row>
    <row r="1333" spans="8:8" x14ac:dyDescent="0.2">
      <c r="H1333" s="320" t="e">
        <f t="shared" si="30"/>
        <v>#VALUE!</v>
      </c>
    </row>
    <row r="1334" spans="8:8" x14ac:dyDescent="0.2">
      <c r="H1334" s="320" t="e">
        <f t="shared" si="30"/>
        <v>#VALUE!</v>
      </c>
    </row>
    <row r="1335" spans="8:8" x14ac:dyDescent="0.2">
      <c r="H1335" s="320" t="e">
        <f t="shared" si="30"/>
        <v>#VALUE!</v>
      </c>
    </row>
    <row r="1336" spans="8:8" x14ac:dyDescent="0.2">
      <c r="H1336" s="320" t="e">
        <f t="shared" si="30"/>
        <v>#VALUE!</v>
      </c>
    </row>
    <row r="1337" spans="8:8" x14ac:dyDescent="0.2">
      <c r="H1337" s="320" t="e">
        <f t="shared" si="30"/>
        <v>#VALUE!</v>
      </c>
    </row>
    <row r="1338" spans="8:8" x14ac:dyDescent="0.2">
      <c r="H1338" s="320" t="e">
        <f t="shared" si="30"/>
        <v>#VALUE!</v>
      </c>
    </row>
    <row r="1339" spans="8:8" x14ac:dyDescent="0.2">
      <c r="H1339" s="320" t="e">
        <f t="shared" si="30"/>
        <v>#VALUE!</v>
      </c>
    </row>
    <row r="1340" spans="8:8" x14ac:dyDescent="0.2">
      <c r="H1340" s="320" t="e">
        <f t="shared" si="30"/>
        <v>#VALUE!</v>
      </c>
    </row>
    <row r="1341" spans="8:8" x14ac:dyDescent="0.2">
      <c r="H1341" s="320" t="e">
        <f t="shared" si="30"/>
        <v>#VALUE!</v>
      </c>
    </row>
    <row r="1342" spans="8:8" x14ac:dyDescent="0.2">
      <c r="H1342" s="320" t="e">
        <f t="shared" si="30"/>
        <v>#VALUE!</v>
      </c>
    </row>
    <row r="1343" spans="8:8" x14ac:dyDescent="0.2">
      <c r="H1343" s="320" t="e">
        <f t="shared" si="30"/>
        <v>#VALUE!</v>
      </c>
    </row>
    <row r="1344" spans="8:8" x14ac:dyDescent="0.2">
      <c r="H1344" s="320" t="e">
        <f t="shared" si="30"/>
        <v>#VALUE!</v>
      </c>
    </row>
    <row r="1345" spans="8:8" x14ac:dyDescent="0.2">
      <c r="H1345" s="320" t="e">
        <f t="shared" si="30"/>
        <v>#VALUE!</v>
      </c>
    </row>
    <row r="1346" spans="8:8" x14ac:dyDescent="0.2">
      <c r="H1346" s="320" t="e">
        <f t="shared" si="30"/>
        <v>#VALUE!</v>
      </c>
    </row>
    <row r="1347" spans="8:8" x14ac:dyDescent="0.2">
      <c r="H1347" s="320" t="e">
        <f t="shared" ref="H1347:H1410" si="31">VALUE(RIGHT(E1347,2)&amp;"/"&amp;RIGHT(LEFT(E1347,6),2)&amp;"/"&amp;LEFT(E1347,4))</f>
        <v>#VALUE!</v>
      </c>
    </row>
    <row r="1348" spans="8:8" x14ac:dyDescent="0.2">
      <c r="H1348" s="320" t="e">
        <f t="shared" si="31"/>
        <v>#VALUE!</v>
      </c>
    </row>
    <row r="1349" spans="8:8" x14ac:dyDescent="0.2">
      <c r="H1349" s="320" t="e">
        <f t="shared" si="31"/>
        <v>#VALUE!</v>
      </c>
    </row>
    <row r="1350" spans="8:8" x14ac:dyDescent="0.2">
      <c r="H1350" s="320" t="e">
        <f t="shared" si="31"/>
        <v>#VALUE!</v>
      </c>
    </row>
    <row r="1351" spans="8:8" x14ac:dyDescent="0.2">
      <c r="H1351" s="320" t="e">
        <f t="shared" si="31"/>
        <v>#VALUE!</v>
      </c>
    </row>
    <row r="1352" spans="8:8" x14ac:dyDescent="0.2">
      <c r="H1352" s="320" t="e">
        <f t="shared" si="31"/>
        <v>#VALUE!</v>
      </c>
    </row>
    <row r="1353" spans="8:8" x14ac:dyDescent="0.2">
      <c r="H1353" s="320" t="e">
        <f t="shared" si="31"/>
        <v>#VALUE!</v>
      </c>
    </row>
    <row r="1354" spans="8:8" x14ac:dyDescent="0.2">
      <c r="H1354" s="320" t="e">
        <f t="shared" si="31"/>
        <v>#VALUE!</v>
      </c>
    </row>
    <row r="1355" spans="8:8" x14ac:dyDescent="0.2">
      <c r="H1355" s="320" t="e">
        <f t="shared" si="31"/>
        <v>#VALUE!</v>
      </c>
    </row>
    <row r="1356" spans="8:8" x14ac:dyDescent="0.2">
      <c r="H1356" s="320" t="e">
        <f t="shared" si="31"/>
        <v>#VALUE!</v>
      </c>
    </row>
    <row r="1357" spans="8:8" x14ac:dyDescent="0.2">
      <c r="H1357" s="320" t="e">
        <f t="shared" si="31"/>
        <v>#VALUE!</v>
      </c>
    </row>
    <row r="1358" spans="8:8" x14ac:dyDescent="0.2">
      <c r="H1358" s="320" t="e">
        <f t="shared" si="31"/>
        <v>#VALUE!</v>
      </c>
    </row>
    <row r="1359" spans="8:8" x14ac:dyDescent="0.2">
      <c r="H1359" s="320" t="e">
        <f t="shared" si="31"/>
        <v>#VALUE!</v>
      </c>
    </row>
    <row r="1360" spans="8:8" x14ac:dyDescent="0.2">
      <c r="H1360" s="320" t="e">
        <f t="shared" si="31"/>
        <v>#VALUE!</v>
      </c>
    </row>
    <row r="1361" spans="8:8" x14ac:dyDescent="0.2">
      <c r="H1361" s="320" t="e">
        <f t="shared" si="31"/>
        <v>#VALUE!</v>
      </c>
    </row>
    <row r="1362" spans="8:8" x14ac:dyDescent="0.2">
      <c r="H1362" s="320" t="e">
        <f t="shared" si="31"/>
        <v>#VALUE!</v>
      </c>
    </row>
    <row r="1363" spans="8:8" x14ac:dyDescent="0.2">
      <c r="H1363" s="320" t="e">
        <f t="shared" si="31"/>
        <v>#VALUE!</v>
      </c>
    </row>
    <row r="1364" spans="8:8" x14ac:dyDescent="0.2">
      <c r="H1364" s="320" t="e">
        <f t="shared" si="31"/>
        <v>#VALUE!</v>
      </c>
    </row>
    <row r="1365" spans="8:8" x14ac:dyDescent="0.2">
      <c r="H1365" s="320" t="e">
        <f t="shared" si="31"/>
        <v>#VALUE!</v>
      </c>
    </row>
    <row r="1366" spans="8:8" x14ac:dyDescent="0.2">
      <c r="H1366" s="320" t="e">
        <f t="shared" si="31"/>
        <v>#VALUE!</v>
      </c>
    </row>
    <row r="1367" spans="8:8" x14ac:dyDescent="0.2">
      <c r="H1367" s="320" t="e">
        <f t="shared" si="31"/>
        <v>#VALUE!</v>
      </c>
    </row>
    <row r="1368" spans="8:8" x14ac:dyDescent="0.2">
      <c r="H1368" s="320" t="e">
        <f t="shared" si="31"/>
        <v>#VALUE!</v>
      </c>
    </row>
    <row r="1369" spans="8:8" x14ac:dyDescent="0.2">
      <c r="H1369" s="320" t="e">
        <f t="shared" si="31"/>
        <v>#VALUE!</v>
      </c>
    </row>
    <row r="1370" spans="8:8" x14ac:dyDescent="0.2">
      <c r="H1370" s="320" t="e">
        <f t="shared" si="31"/>
        <v>#VALUE!</v>
      </c>
    </row>
    <row r="1371" spans="8:8" x14ac:dyDescent="0.2">
      <c r="H1371" s="320" t="e">
        <f t="shared" si="31"/>
        <v>#VALUE!</v>
      </c>
    </row>
    <row r="1372" spans="8:8" x14ac:dyDescent="0.2">
      <c r="H1372" s="320" t="e">
        <f t="shared" si="31"/>
        <v>#VALUE!</v>
      </c>
    </row>
    <row r="1373" spans="8:8" x14ac:dyDescent="0.2">
      <c r="H1373" s="320" t="e">
        <f t="shared" si="31"/>
        <v>#VALUE!</v>
      </c>
    </row>
    <row r="1374" spans="8:8" x14ac:dyDescent="0.2">
      <c r="H1374" s="320" t="e">
        <f t="shared" si="31"/>
        <v>#VALUE!</v>
      </c>
    </row>
    <row r="1375" spans="8:8" x14ac:dyDescent="0.2">
      <c r="H1375" s="320" t="e">
        <f t="shared" si="31"/>
        <v>#VALUE!</v>
      </c>
    </row>
    <row r="1376" spans="8:8" x14ac:dyDescent="0.2">
      <c r="H1376" s="320" t="e">
        <f t="shared" si="31"/>
        <v>#VALUE!</v>
      </c>
    </row>
    <row r="1377" spans="8:8" x14ac:dyDescent="0.2">
      <c r="H1377" s="320" t="e">
        <f t="shared" si="31"/>
        <v>#VALUE!</v>
      </c>
    </row>
    <row r="1378" spans="8:8" x14ac:dyDescent="0.2">
      <c r="H1378" s="320" t="e">
        <f t="shared" si="31"/>
        <v>#VALUE!</v>
      </c>
    </row>
    <row r="1379" spans="8:8" x14ac:dyDescent="0.2">
      <c r="H1379" s="320" t="e">
        <f t="shared" si="31"/>
        <v>#VALUE!</v>
      </c>
    </row>
    <row r="1380" spans="8:8" x14ac:dyDescent="0.2">
      <c r="H1380" s="320" t="e">
        <f t="shared" si="31"/>
        <v>#VALUE!</v>
      </c>
    </row>
    <row r="1381" spans="8:8" x14ac:dyDescent="0.2">
      <c r="H1381" s="320" t="e">
        <f t="shared" si="31"/>
        <v>#VALUE!</v>
      </c>
    </row>
    <row r="1382" spans="8:8" x14ac:dyDescent="0.2">
      <c r="H1382" s="320" t="e">
        <f t="shared" si="31"/>
        <v>#VALUE!</v>
      </c>
    </row>
    <row r="1383" spans="8:8" x14ac:dyDescent="0.2">
      <c r="H1383" s="320" t="e">
        <f t="shared" si="31"/>
        <v>#VALUE!</v>
      </c>
    </row>
    <row r="1384" spans="8:8" x14ac:dyDescent="0.2">
      <c r="H1384" s="320" t="e">
        <f t="shared" si="31"/>
        <v>#VALUE!</v>
      </c>
    </row>
    <row r="1385" spans="8:8" x14ac:dyDescent="0.2">
      <c r="H1385" s="320" t="e">
        <f t="shared" si="31"/>
        <v>#VALUE!</v>
      </c>
    </row>
    <row r="1386" spans="8:8" x14ac:dyDescent="0.2">
      <c r="H1386" s="320" t="e">
        <f t="shared" si="31"/>
        <v>#VALUE!</v>
      </c>
    </row>
    <row r="1387" spans="8:8" x14ac:dyDescent="0.2">
      <c r="H1387" s="320" t="e">
        <f t="shared" si="31"/>
        <v>#VALUE!</v>
      </c>
    </row>
    <row r="1388" spans="8:8" x14ac:dyDescent="0.2">
      <c r="H1388" s="320" t="e">
        <f t="shared" si="31"/>
        <v>#VALUE!</v>
      </c>
    </row>
    <row r="1389" spans="8:8" x14ac:dyDescent="0.2">
      <c r="H1389" s="320" t="e">
        <f t="shared" si="31"/>
        <v>#VALUE!</v>
      </c>
    </row>
    <row r="1390" spans="8:8" x14ac:dyDescent="0.2">
      <c r="H1390" s="320" t="e">
        <f t="shared" si="31"/>
        <v>#VALUE!</v>
      </c>
    </row>
    <row r="1391" spans="8:8" x14ac:dyDescent="0.2">
      <c r="H1391" s="320" t="e">
        <f t="shared" si="31"/>
        <v>#VALUE!</v>
      </c>
    </row>
    <row r="1392" spans="8:8" x14ac:dyDescent="0.2">
      <c r="H1392" s="320" t="e">
        <f t="shared" si="31"/>
        <v>#VALUE!</v>
      </c>
    </row>
    <row r="1393" spans="8:8" x14ac:dyDescent="0.2">
      <c r="H1393" s="320" t="e">
        <f t="shared" si="31"/>
        <v>#VALUE!</v>
      </c>
    </row>
    <row r="1394" spans="8:8" x14ac:dyDescent="0.2">
      <c r="H1394" s="320" t="e">
        <f t="shared" si="31"/>
        <v>#VALUE!</v>
      </c>
    </row>
    <row r="1395" spans="8:8" x14ac:dyDescent="0.2">
      <c r="H1395" s="320" t="e">
        <f t="shared" si="31"/>
        <v>#VALUE!</v>
      </c>
    </row>
    <row r="1396" spans="8:8" x14ac:dyDescent="0.2">
      <c r="H1396" s="320" t="e">
        <f t="shared" si="31"/>
        <v>#VALUE!</v>
      </c>
    </row>
    <row r="1397" spans="8:8" x14ac:dyDescent="0.2">
      <c r="H1397" s="320" t="e">
        <f t="shared" si="31"/>
        <v>#VALUE!</v>
      </c>
    </row>
    <row r="1398" spans="8:8" x14ac:dyDescent="0.2">
      <c r="H1398" s="320" t="e">
        <f t="shared" si="31"/>
        <v>#VALUE!</v>
      </c>
    </row>
    <row r="1399" spans="8:8" x14ac:dyDescent="0.2">
      <c r="H1399" s="320" t="e">
        <f t="shared" si="31"/>
        <v>#VALUE!</v>
      </c>
    </row>
    <row r="1400" spans="8:8" x14ac:dyDescent="0.2">
      <c r="H1400" s="320" t="e">
        <f t="shared" si="31"/>
        <v>#VALUE!</v>
      </c>
    </row>
    <row r="1401" spans="8:8" x14ac:dyDescent="0.2">
      <c r="H1401" s="320" t="e">
        <f t="shared" si="31"/>
        <v>#VALUE!</v>
      </c>
    </row>
    <row r="1402" spans="8:8" x14ac:dyDescent="0.2">
      <c r="H1402" s="320" t="e">
        <f t="shared" si="31"/>
        <v>#VALUE!</v>
      </c>
    </row>
    <row r="1403" spans="8:8" x14ac:dyDescent="0.2">
      <c r="H1403" s="320" t="e">
        <f t="shared" si="31"/>
        <v>#VALUE!</v>
      </c>
    </row>
    <row r="1404" spans="8:8" x14ac:dyDescent="0.2">
      <c r="H1404" s="320" t="e">
        <f t="shared" si="31"/>
        <v>#VALUE!</v>
      </c>
    </row>
    <row r="1405" spans="8:8" x14ac:dyDescent="0.2">
      <c r="H1405" s="320" t="e">
        <f t="shared" si="31"/>
        <v>#VALUE!</v>
      </c>
    </row>
    <row r="1406" spans="8:8" x14ac:dyDescent="0.2">
      <c r="H1406" s="320" t="e">
        <f t="shared" si="31"/>
        <v>#VALUE!</v>
      </c>
    </row>
    <row r="1407" spans="8:8" x14ac:dyDescent="0.2">
      <c r="H1407" s="320" t="e">
        <f t="shared" si="31"/>
        <v>#VALUE!</v>
      </c>
    </row>
    <row r="1408" spans="8:8" x14ac:dyDescent="0.2">
      <c r="H1408" s="320" t="e">
        <f t="shared" si="31"/>
        <v>#VALUE!</v>
      </c>
    </row>
    <row r="1409" spans="8:8" x14ac:dyDescent="0.2">
      <c r="H1409" s="320" t="e">
        <f t="shared" si="31"/>
        <v>#VALUE!</v>
      </c>
    </row>
    <row r="1410" spans="8:8" x14ac:dyDescent="0.2">
      <c r="H1410" s="320" t="e">
        <f t="shared" si="31"/>
        <v>#VALUE!</v>
      </c>
    </row>
    <row r="1411" spans="8:8" x14ac:dyDescent="0.2">
      <c r="H1411" s="320" t="e">
        <f t="shared" ref="H1411:H1474" si="32">VALUE(RIGHT(E1411,2)&amp;"/"&amp;RIGHT(LEFT(E1411,6),2)&amp;"/"&amp;LEFT(E1411,4))</f>
        <v>#VALUE!</v>
      </c>
    </row>
    <row r="1412" spans="8:8" x14ac:dyDescent="0.2">
      <c r="H1412" s="320" t="e">
        <f t="shared" si="32"/>
        <v>#VALUE!</v>
      </c>
    </row>
    <row r="1413" spans="8:8" x14ac:dyDescent="0.2">
      <c r="H1413" s="320" t="e">
        <f t="shared" si="32"/>
        <v>#VALUE!</v>
      </c>
    </row>
    <row r="1414" spans="8:8" x14ac:dyDescent="0.2">
      <c r="H1414" s="320" t="e">
        <f t="shared" si="32"/>
        <v>#VALUE!</v>
      </c>
    </row>
    <row r="1415" spans="8:8" x14ac:dyDescent="0.2">
      <c r="H1415" s="320" t="e">
        <f t="shared" si="32"/>
        <v>#VALUE!</v>
      </c>
    </row>
    <row r="1416" spans="8:8" x14ac:dyDescent="0.2">
      <c r="H1416" s="320" t="e">
        <f t="shared" si="32"/>
        <v>#VALUE!</v>
      </c>
    </row>
    <row r="1417" spans="8:8" x14ac:dyDescent="0.2">
      <c r="H1417" s="320" t="e">
        <f t="shared" si="32"/>
        <v>#VALUE!</v>
      </c>
    </row>
    <row r="1418" spans="8:8" x14ac:dyDescent="0.2">
      <c r="H1418" s="320" t="e">
        <f t="shared" si="32"/>
        <v>#VALUE!</v>
      </c>
    </row>
    <row r="1419" spans="8:8" x14ac:dyDescent="0.2">
      <c r="H1419" s="320" t="e">
        <f t="shared" si="32"/>
        <v>#VALUE!</v>
      </c>
    </row>
    <row r="1420" spans="8:8" x14ac:dyDescent="0.2">
      <c r="H1420" s="320" t="e">
        <f t="shared" si="32"/>
        <v>#VALUE!</v>
      </c>
    </row>
    <row r="1421" spans="8:8" x14ac:dyDescent="0.2">
      <c r="H1421" s="320" t="e">
        <f t="shared" si="32"/>
        <v>#VALUE!</v>
      </c>
    </row>
    <row r="1422" spans="8:8" x14ac:dyDescent="0.2">
      <c r="H1422" s="320" t="e">
        <f t="shared" si="32"/>
        <v>#VALUE!</v>
      </c>
    </row>
    <row r="1423" spans="8:8" x14ac:dyDescent="0.2">
      <c r="H1423" s="320" t="e">
        <f t="shared" si="32"/>
        <v>#VALUE!</v>
      </c>
    </row>
    <row r="1424" spans="8:8" x14ac:dyDescent="0.2">
      <c r="H1424" s="320" t="e">
        <f t="shared" si="32"/>
        <v>#VALUE!</v>
      </c>
    </row>
    <row r="1425" spans="8:8" x14ac:dyDescent="0.2">
      <c r="H1425" s="320" t="e">
        <f t="shared" si="32"/>
        <v>#VALUE!</v>
      </c>
    </row>
    <row r="1426" spans="8:8" x14ac:dyDescent="0.2">
      <c r="H1426" s="320" t="e">
        <f t="shared" si="32"/>
        <v>#VALUE!</v>
      </c>
    </row>
    <row r="1427" spans="8:8" x14ac:dyDescent="0.2">
      <c r="H1427" s="320" t="e">
        <f t="shared" si="32"/>
        <v>#VALUE!</v>
      </c>
    </row>
    <row r="1428" spans="8:8" x14ac:dyDescent="0.2">
      <c r="H1428" s="320" t="e">
        <f t="shared" si="32"/>
        <v>#VALUE!</v>
      </c>
    </row>
    <row r="1429" spans="8:8" x14ac:dyDescent="0.2">
      <c r="H1429" s="320" t="e">
        <f t="shared" si="32"/>
        <v>#VALUE!</v>
      </c>
    </row>
    <row r="1430" spans="8:8" x14ac:dyDescent="0.2">
      <c r="H1430" s="320" t="e">
        <f t="shared" si="32"/>
        <v>#VALUE!</v>
      </c>
    </row>
    <row r="1431" spans="8:8" x14ac:dyDescent="0.2">
      <c r="H1431" s="320" t="e">
        <f t="shared" si="32"/>
        <v>#VALUE!</v>
      </c>
    </row>
    <row r="1432" spans="8:8" x14ac:dyDescent="0.2">
      <c r="H1432" s="320" t="e">
        <f t="shared" si="32"/>
        <v>#VALUE!</v>
      </c>
    </row>
    <row r="1433" spans="8:8" x14ac:dyDescent="0.2">
      <c r="H1433" s="320" t="e">
        <f t="shared" si="32"/>
        <v>#VALUE!</v>
      </c>
    </row>
    <row r="1434" spans="8:8" x14ac:dyDescent="0.2">
      <c r="H1434" s="320" t="e">
        <f t="shared" si="32"/>
        <v>#VALUE!</v>
      </c>
    </row>
    <row r="1435" spans="8:8" x14ac:dyDescent="0.2">
      <c r="H1435" s="320" t="e">
        <f t="shared" si="32"/>
        <v>#VALUE!</v>
      </c>
    </row>
    <row r="1436" spans="8:8" x14ac:dyDescent="0.2">
      <c r="H1436" s="320" t="e">
        <f t="shared" si="32"/>
        <v>#VALUE!</v>
      </c>
    </row>
    <row r="1437" spans="8:8" x14ac:dyDescent="0.2">
      <c r="H1437" s="320" t="e">
        <f t="shared" si="32"/>
        <v>#VALUE!</v>
      </c>
    </row>
    <row r="1438" spans="8:8" x14ac:dyDescent="0.2">
      <c r="H1438" s="320" t="e">
        <f t="shared" si="32"/>
        <v>#VALUE!</v>
      </c>
    </row>
    <row r="1439" spans="8:8" x14ac:dyDescent="0.2">
      <c r="H1439" s="320" t="e">
        <f t="shared" si="32"/>
        <v>#VALUE!</v>
      </c>
    </row>
    <row r="1440" spans="8:8" x14ac:dyDescent="0.2">
      <c r="H1440" s="320" t="e">
        <f t="shared" si="32"/>
        <v>#VALUE!</v>
      </c>
    </row>
    <row r="1441" spans="8:8" x14ac:dyDescent="0.2">
      <c r="H1441" s="320" t="e">
        <f t="shared" si="32"/>
        <v>#VALUE!</v>
      </c>
    </row>
    <row r="1442" spans="8:8" x14ac:dyDescent="0.2">
      <c r="H1442" s="320" t="e">
        <f t="shared" si="32"/>
        <v>#VALUE!</v>
      </c>
    </row>
    <row r="1443" spans="8:8" x14ac:dyDescent="0.2">
      <c r="H1443" s="320" t="e">
        <f t="shared" si="32"/>
        <v>#VALUE!</v>
      </c>
    </row>
    <row r="1444" spans="8:8" x14ac:dyDescent="0.2">
      <c r="H1444" s="320" t="e">
        <f t="shared" si="32"/>
        <v>#VALUE!</v>
      </c>
    </row>
    <row r="1445" spans="8:8" x14ac:dyDescent="0.2">
      <c r="H1445" s="320" t="e">
        <f t="shared" si="32"/>
        <v>#VALUE!</v>
      </c>
    </row>
    <row r="1446" spans="8:8" x14ac:dyDescent="0.2">
      <c r="H1446" s="320" t="e">
        <f t="shared" si="32"/>
        <v>#VALUE!</v>
      </c>
    </row>
    <row r="1447" spans="8:8" x14ac:dyDescent="0.2">
      <c r="H1447" s="320" t="e">
        <f t="shared" si="32"/>
        <v>#VALUE!</v>
      </c>
    </row>
    <row r="1448" spans="8:8" x14ac:dyDescent="0.2">
      <c r="H1448" s="320" t="e">
        <f t="shared" si="32"/>
        <v>#VALUE!</v>
      </c>
    </row>
    <row r="1449" spans="8:8" x14ac:dyDescent="0.2">
      <c r="H1449" s="320" t="e">
        <f t="shared" si="32"/>
        <v>#VALUE!</v>
      </c>
    </row>
    <row r="1450" spans="8:8" x14ac:dyDescent="0.2">
      <c r="H1450" s="320" t="e">
        <f t="shared" si="32"/>
        <v>#VALUE!</v>
      </c>
    </row>
    <row r="1451" spans="8:8" x14ac:dyDescent="0.2">
      <c r="H1451" s="320" t="e">
        <f t="shared" si="32"/>
        <v>#VALUE!</v>
      </c>
    </row>
    <row r="1452" spans="8:8" x14ac:dyDescent="0.2">
      <c r="H1452" s="320" t="e">
        <f t="shared" si="32"/>
        <v>#VALUE!</v>
      </c>
    </row>
    <row r="1453" spans="8:8" x14ac:dyDescent="0.2">
      <c r="H1453" s="320" t="e">
        <f t="shared" si="32"/>
        <v>#VALUE!</v>
      </c>
    </row>
    <row r="1454" spans="8:8" x14ac:dyDescent="0.2">
      <c r="H1454" s="320" t="e">
        <f t="shared" si="32"/>
        <v>#VALUE!</v>
      </c>
    </row>
    <row r="1455" spans="8:8" x14ac:dyDescent="0.2">
      <c r="H1455" s="320" t="e">
        <f t="shared" si="32"/>
        <v>#VALUE!</v>
      </c>
    </row>
    <row r="1456" spans="8:8" x14ac:dyDescent="0.2">
      <c r="H1456" s="320" t="e">
        <f t="shared" si="32"/>
        <v>#VALUE!</v>
      </c>
    </row>
    <row r="1457" spans="8:8" x14ac:dyDescent="0.2">
      <c r="H1457" s="320" t="e">
        <f t="shared" si="32"/>
        <v>#VALUE!</v>
      </c>
    </row>
    <row r="1458" spans="8:8" x14ac:dyDescent="0.2">
      <c r="H1458" s="320" t="e">
        <f t="shared" si="32"/>
        <v>#VALUE!</v>
      </c>
    </row>
    <row r="1459" spans="8:8" x14ac:dyDescent="0.2">
      <c r="H1459" s="320" t="e">
        <f t="shared" si="32"/>
        <v>#VALUE!</v>
      </c>
    </row>
    <row r="1460" spans="8:8" x14ac:dyDescent="0.2">
      <c r="H1460" s="320" t="e">
        <f t="shared" si="32"/>
        <v>#VALUE!</v>
      </c>
    </row>
    <row r="1461" spans="8:8" x14ac:dyDescent="0.2">
      <c r="H1461" s="320" t="e">
        <f t="shared" si="32"/>
        <v>#VALUE!</v>
      </c>
    </row>
    <row r="1462" spans="8:8" x14ac:dyDescent="0.2">
      <c r="H1462" s="320" t="e">
        <f t="shared" si="32"/>
        <v>#VALUE!</v>
      </c>
    </row>
    <row r="1463" spans="8:8" x14ac:dyDescent="0.2">
      <c r="H1463" s="320" t="e">
        <f t="shared" si="32"/>
        <v>#VALUE!</v>
      </c>
    </row>
    <row r="1464" spans="8:8" x14ac:dyDescent="0.2">
      <c r="H1464" s="320" t="e">
        <f t="shared" si="32"/>
        <v>#VALUE!</v>
      </c>
    </row>
    <row r="1465" spans="8:8" x14ac:dyDescent="0.2">
      <c r="H1465" s="320" t="e">
        <f t="shared" si="32"/>
        <v>#VALUE!</v>
      </c>
    </row>
    <row r="1466" spans="8:8" x14ac:dyDescent="0.2">
      <c r="H1466" s="320" t="e">
        <f t="shared" si="32"/>
        <v>#VALUE!</v>
      </c>
    </row>
    <row r="1467" spans="8:8" x14ac:dyDescent="0.2">
      <c r="H1467" s="320" t="e">
        <f t="shared" si="32"/>
        <v>#VALUE!</v>
      </c>
    </row>
    <row r="1468" spans="8:8" x14ac:dyDescent="0.2">
      <c r="H1468" s="320" t="e">
        <f t="shared" si="32"/>
        <v>#VALUE!</v>
      </c>
    </row>
    <row r="1469" spans="8:8" x14ac:dyDescent="0.2">
      <c r="H1469" s="320" t="e">
        <f t="shared" si="32"/>
        <v>#VALUE!</v>
      </c>
    </row>
    <row r="1470" spans="8:8" x14ac:dyDescent="0.2">
      <c r="H1470" s="320" t="e">
        <f t="shared" si="32"/>
        <v>#VALUE!</v>
      </c>
    </row>
    <row r="1471" spans="8:8" x14ac:dyDescent="0.2">
      <c r="H1471" s="320" t="e">
        <f t="shared" si="32"/>
        <v>#VALUE!</v>
      </c>
    </row>
    <row r="1472" spans="8:8" x14ac:dyDescent="0.2">
      <c r="H1472" s="320" t="e">
        <f t="shared" si="32"/>
        <v>#VALUE!</v>
      </c>
    </row>
    <row r="1473" spans="8:8" x14ac:dyDescent="0.2">
      <c r="H1473" s="320" t="e">
        <f t="shared" si="32"/>
        <v>#VALUE!</v>
      </c>
    </row>
    <row r="1474" spans="8:8" x14ac:dyDescent="0.2">
      <c r="H1474" s="320" t="e">
        <f t="shared" si="32"/>
        <v>#VALUE!</v>
      </c>
    </row>
    <row r="1475" spans="8:8" x14ac:dyDescent="0.2">
      <c r="H1475" s="320" t="e">
        <f t="shared" ref="H1475:H1538" si="33">VALUE(RIGHT(E1475,2)&amp;"/"&amp;RIGHT(LEFT(E1475,6),2)&amp;"/"&amp;LEFT(E1475,4))</f>
        <v>#VALUE!</v>
      </c>
    </row>
    <row r="1476" spans="8:8" x14ac:dyDescent="0.2">
      <c r="H1476" s="320" t="e">
        <f t="shared" si="33"/>
        <v>#VALUE!</v>
      </c>
    </row>
    <row r="1477" spans="8:8" x14ac:dyDescent="0.2">
      <c r="H1477" s="320" t="e">
        <f t="shared" si="33"/>
        <v>#VALUE!</v>
      </c>
    </row>
    <row r="1478" spans="8:8" x14ac:dyDescent="0.2">
      <c r="H1478" s="320" t="e">
        <f t="shared" si="33"/>
        <v>#VALUE!</v>
      </c>
    </row>
    <row r="1479" spans="8:8" x14ac:dyDescent="0.2">
      <c r="H1479" s="320" t="e">
        <f t="shared" si="33"/>
        <v>#VALUE!</v>
      </c>
    </row>
    <row r="1480" spans="8:8" x14ac:dyDescent="0.2">
      <c r="H1480" s="320" t="e">
        <f t="shared" si="33"/>
        <v>#VALUE!</v>
      </c>
    </row>
    <row r="1481" spans="8:8" x14ac:dyDescent="0.2">
      <c r="H1481" s="320" t="e">
        <f t="shared" si="33"/>
        <v>#VALUE!</v>
      </c>
    </row>
    <row r="1482" spans="8:8" x14ac:dyDescent="0.2">
      <c r="H1482" s="320" t="e">
        <f t="shared" si="33"/>
        <v>#VALUE!</v>
      </c>
    </row>
    <row r="1483" spans="8:8" x14ac:dyDescent="0.2">
      <c r="H1483" s="320" t="e">
        <f t="shared" si="33"/>
        <v>#VALUE!</v>
      </c>
    </row>
    <row r="1484" spans="8:8" x14ac:dyDescent="0.2">
      <c r="H1484" s="320" t="e">
        <f t="shared" si="33"/>
        <v>#VALUE!</v>
      </c>
    </row>
    <row r="1485" spans="8:8" x14ac:dyDescent="0.2">
      <c r="H1485" s="320" t="e">
        <f t="shared" si="33"/>
        <v>#VALUE!</v>
      </c>
    </row>
    <row r="1486" spans="8:8" x14ac:dyDescent="0.2">
      <c r="H1486" s="320" t="e">
        <f t="shared" si="33"/>
        <v>#VALUE!</v>
      </c>
    </row>
    <row r="1487" spans="8:8" x14ac:dyDescent="0.2">
      <c r="H1487" s="320" t="e">
        <f t="shared" si="33"/>
        <v>#VALUE!</v>
      </c>
    </row>
    <row r="1488" spans="8:8" x14ac:dyDescent="0.2">
      <c r="H1488" s="320" t="e">
        <f t="shared" si="33"/>
        <v>#VALUE!</v>
      </c>
    </row>
    <row r="1489" spans="8:8" x14ac:dyDescent="0.2">
      <c r="H1489" s="320" t="e">
        <f t="shared" si="33"/>
        <v>#VALUE!</v>
      </c>
    </row>
    <row r="1490" spans="8:8" x14ac:dyDescent="0.2">
      <c r="H1490" s="320" t="e">
        <f t="shared" si="33"/>
        <v>#VALUE!</v>
      </c>
    </row>
    <row r="1491" spans="8:8" x14ac:dyDescent="0.2">
      <c r="H1491" s="320" t="e">
        <f t="shared" si="33"/>
        <v>#VALUE!</v>
      </c>
    </row>
    <row r="1492" spans="8:8" x14ac:dyDescent="0.2">
      <c r="H1492" s="320" t="e">
        <f t="shared" si="33"/>
        <v>#VALUE!</v>
      </c>
    </row>
    <row r="1493" spans="8:8" x14ac:dyDescent="0.2">
      <c r="H1493" s="320" t="e">
        <f t="shared" si="33"/>
        <v>#VALUE!</v>
      </c>
    </row>
    <row r="1494" spans="8:8" x14ac:dyDescent="0.2">
      <c r="H1494" s="320" t="e">
        <f t="shared" si="33"/>
        <v>#VALUE!</v>
      </c>
    </row>
    <row r="1495" spans="8:8" x14ac:dyDescent="0.2">
      <c r="H1495" s="320" t="e">
        <f t="shared" si="33"/>
        <v>#VALUE!</v>
      </c>
    </row>
    <row r="1496" spans="8:8" x14ac:dyDescent="0.2">
      <c r="H1496" s="320" t="e">
        <f t="shared" si="33"/>
        <v>#VALUE!</v>
      </c>
    </row>
    <row r="1497" spans="8:8" x14ac:dyDescent="0.2">
      <c r="H1497" s="320" t="e">
        <f t="shared" si="33"/>
        <v>#VALUE!</v>
      </c>
    </row>
    <row r="1498" spans="8:8" x14ac:dyDescent="0.2">
      <c r="H1498" s="320" t="e">
        <f t="shared" si="33"/>
        <v>#VALUE!</v>
      </c>
    </row>
    <row r="1499" spans="8:8" x14ac:dyDescent="0.2">
      <c r="H1499" s="320" t="e">
        <f t="shared" si="33"/>
        <v>#VALUE!</v>
      </c>
    </row>
    <row r="1500" spans="8:8" x14ac:dyDescent="0.2">
      <c r="H1500" s="320" t="e">
        <f t="shared" si="33"/>
        <v>#VALUE!</v>
      </c>
    </row>
    <row r="1501" spans="8:8" x14ac:dyDescent="0.2">
      <c r="H1501" s="320" t="e">
        <f t="shared" si="33"/>
        <v>#VALUE!</v>
      </c>
    </row>
    <row r="1502" spans="8:8" x14ac:dyDescent="0.2">
      <c r="H1502" s="320" t="e">
        <f t="shared" si="33"/>
        <v>#VALUE!</v>
      </c>
    </row>
    <row r="1503" spans="8:8" x14ac:dyDescent="0.2">
      <c r="H1503" s="320" t="e">
        <f t="shared" si="33"/>
        <v>#VALUE!</v>
      </c>
    </row>
    <row r="1504" spans="8:8" x14ac:dyDescent="0.2">
      <c r="H1504" s="320" t="e">
        <f t="shared" si="33"/>
        <v>#VALUE!</v>
      </c>
    </row>
    <row r="1505" spans="8:8" x14ac:dyDescent="0.2">
      <c r="H1505" s="320" t="e">
        <f t="shared" si="33"/>
        <v>#VALUE!</v>
      </c>
    </row>
    <row r="1506" spans="8:8" x14ac:dyDescent="0.2">
      <c r="H1506" s="320" t="e">
        <f t="shared" si="33"/>
        <v>#VALUE!</v>
      </c>
    </row>
    <row r="1507" spans="8:8" x14ac:dyDescent="0.2">
      <c r="H1507" s="320" t="e">
        <f t="shared" si="33"/>
        <v>#VALUE!</v>
      </c>
    </row>
    <row r="1508" spans="8:8" x14ac:dyDescent="0.2">
      <c r="H1508" s="320" t="e">
        <f t="shared" si="33"/>
        <v>#VALUE!</v>
      </c>
    </row>
    <row r="1509" spans="8:8" x14ac:dyDescent="0.2">
      <c r="H1509" s="320" t="e">
        <f t="shared" si="33"/>
        <v>#VALUE!</v>
      </c>
    </row>
    <row r="1510" spans="8:8" x14ac:dyDescent="0.2">
      <c r="H1510" s="320" t="e">
        <f t="shared" si="33"/>
        <v>#VALUE!</v>
      </c>
    </row>
    <row r="1511" spans="8:8" x14ac:dyDescent="0.2">
      <c r="H1511" s="320" t="e">
        <f t="shared" si="33"/>
        <v>#VALUE!</v>
      </c>
    </row>
    <row r="1512" spans="8:8" x14ac:dyDescent="0.2">
      <c r="H1512" s="320" t="e">
        <f t="shared" si="33"/>
        <v>#VALUE!</v>
      </c>
    </row>
    <row r="1513" spans="8:8" x14ac:dyDescent="0.2">
      <c r="H1513" s="320" t="e">
        <f t="shared" si="33"/>
        <v>#VALUE!</v>
      </c>
    </row>
    <row r="1514" spans="8:8" x14ac:dyDescent="0.2">
      <c r="H1514" s="320" t="e">
        <f t="shared" si="33"/>
        <v>#VALUE!</v>
      </c>
    </row>
    <row r="1515" spans="8:8" x14ac:dyDescent="0.2">
      <c r="H1515" s="320" t="e">
        <f t="shared" si="33"/>
        <v>#VALUE!</v>
      </c>
    </row>
    <row r="1516" spans="8:8" x14ac:dyDescent="0.2">
      <c r="H1516" s="320" t="e">
        <f t="shared" si="33"/>
        <v>#VALUE!</v>
      </c>
    </row>
    <row r="1517" spans="8:8" x14ac:dyDescent="0.2">
      <c r="H1517" s="320" t="e">
        <f t="shared" si="33"/>
        <v>#VALUE!</v>
      </c>
    </row>
    <row r="1518" spans="8:8" x14ac:dyDescent="0.2">
      <c r="H1518" s="320" t="e">
        <f t="shared" si="33"/>
        <v>#VALUE!</v>
      </c>
    </row>
    <row r="1519" spans="8:8" x14ac:dyDescent="0.2">
      <c r="H1519" s="320" t="e">
        <f t="shared" si="33"/>
        <v>#VALUE!</v>
      </c>
    </row>
    <row r="1520" spans="8:8" x14ac:dyDescent="0.2">
      <c r="H1520" s="320" t="e">
        <f t="shared" si="33"/>
        <v>#VALUE!</v>
      </c>
    </row>
    <row r="1521" spans="8:8" x14ac:dyDescent="0.2">
      <c r="H1521" s="320" t="e">
        <f t="shared" si="33"/>
        <v>#VALUE!</v>
      </c>
    </row>
    <row r="1522" spans="8:8" x14ac:dyDescent="0.2">
      <c r="H1522" s="320" t="e">
        <f t="shared" si="33"/>
        <v>#VALUE!</v>
      </c>
    </row>
    <row r="1523" spans="8:8" x14ac:dyDescent="0.2">
      <c r="H1523" s="320" t="e">
        <f t="shared" si="33"/>
        <v>#VALUE!</v>
      </c>
    </row>
    <row r="1524" spans="8:8" x14ac:dyDescent="0.2">
      <c r="H1524" s="320" t="e">
        <f t="shared" si="33"/>
        <v>#VALUE!</v>
      </c>
    </row>
    <row r="1525" spans="8:8" x14ac:dyDescent="0.2">
      <c r="H1525" s="320" t="e">
        <f t="shared" si="33"/>
        <v>#VALUE!</v>
      </c>
    </row>
    <row r="1526" spans="8:8" x14ac:dyDescent="0.2">
      <c r="H1526" s="320" t="e">
        <f t="shared" si="33"/>
        <v>#VALUE!</v>
      </c>
    </row>
    <row r="1527" spans="8:8" x14ac:dyDescent="0.2">
      <c r="H1527" s="320" t="e">
        <f t="shared" si="33"/>
        <v>#VALUE!</v>
      </c>
    </row>
    <row r="1528" spans="8:8" x14ac:dyDescent="0.2">
      <c r="H1528" s="320" t="e">
        <f t="shared" si="33"/>
        <v>#VALUE!</v>
      </c>
    </row>
    <row r="1529" spans="8:8" x14ac:dyDescent="0.2">
      <c r="H1529" s="320" t="e">
        <f t="shared" si="33"/>
        <v>#VALUE!</v>
      </c>
    </row>
    <row r="1530" spans="8:8" x14ac:dyDescent="0.2">
      <c r="H1530" s="320" t="e">
        <f t="shared" si="33"/>
        <v>#VALUE!</v>
      </c>
    </row>
    <row r="1531" spans="8:8" x14ac:dyDescent="0.2">
      <c r="H1531" s="320" t="e">
        <f t="shared" si="33"/>
        <v>#VALUE!</v>
      </c>
    </row>
    <row r="1532" spans="8:8" x14ac:dyDescent="0.2">
      <c r="H1532" s="320" t="e">
        <f t="shared" si="33"/>
        <v>#VALUE!</v>
      </c>
    </row>
    <row r="1533" spans="8:8" x14ac:dyDescent="0.2">
      <c r="H1533" s="320" t="e">
        <f t="shared" si="33"/>
        <v>#VALUE!</v>
      </c>
    </row>
    <row r="1534" spans="8:8" x14ac:dyDescent="0.2">
      <c r="H1534" s="320" t="e">
        <f t="shared" si="33"/>
        <v>#VALUE!</v>
      </c>
    </row>
    <row r="1535" spans="8:8" x14ac:dyDescent="0.2">
      <c r="H1535" s="320" t="e">
        <f t="shared" si="33"/>
        <v>#VALUE!</v>
      </c>
    </row>
    <row r="1536" spans="8:8" x14ac:dyDescent="0.2">
      <c r="H1536" s="320" t="e">
        <f t="shared" si="33"/>
        <v>#VALUE!</v>
      </c>
    </row>
    <row r="1537" spans="8:8" x14ac:dyDescent="0.2">
      <c r="H1537" s="320" t="e">
        <f t="shared" si="33"/>
        <v>#VALUE!</v>
      </c>
    </row>
    <row r="1538" spans="8:8" x14ac:dyDescent="0.2">
      <c r="H1538" s="320" t="e">
        <f t="shared" si="33"/>
        <v>#VALUE!</v>
      </c>
    </row>
    <row r="1539" spans="8:8" x14ac:dyDescent="0.2">
      <c r="H1539" s="320" t="e">
        <f t="shared" ref="H1539:H1602" si="34">VALUE(RIGHT(E1539,2)&amp;"/"&amp;RIGHT(LEFT(E1539,6),2)&amp;"/"&amp;LEFT(E1539,4))</f>
        <v>#VALUE!</v>
      </c>
    </row>
    <row r="1540" spans="8:8" x14ac:dyDescent="0.2">
      <c r="H1540" s="320" t="e">
        <f t="shared" si="34"/>
        <v>#VALUE!</v>
      </c>
    </row>
    <row r="1541" spans="8:8" x14ac:dyDescent="0.2">
      <c r="H1541" s="320" t="e">
        <f t="shared" si="34"/>
        <v>#VALUE!</v>
      </c>
    </row>
    <row r="1542" spans="8:8" x14ac:dyDescent="0.2">
      <c r="H1542" s="320" t="e">
        <f t="shared" si="34"/>
        <v>#VALUE!</v>
      </c>
    </row>
    <row r="1543" spans="8:8" x14ac:dyDescent="0.2">
      <c r="H1543" s="320" t="e">
        <f t="shared" si="34"/>
        <v>#VALUE!</v>
      </c>
    </row>
    <row r="1544" spans="8:8" x14ac:dyDescent="0.2">
      <c r="H1544" s="320" t="e">
        <f t="shared" si="34"/>
        <v>#VALUE!</v>
      </c>
    </row>
    <row r="1545" spans="8:8" x14ac:dyDescent="0.2">
      <c r="H1545" s="320" t="e">
        <f t="shared" si="34"/>
        <v>#VALUE!</v>
      </c>
    </row>
    <row r="1546" spans="8:8" x14ac:dyDescent="0.2">
      <c r="H1546" s="320" t="e">
        <f t="shared" si="34"/>
        <v>#VALUE!</v>
      </c>
    </row>
    <row r="1547" spans="8:8" x14ac:dyDescent="0.2">
      <c r="H1547" s="320" t="e">
        <f t="shared" si="34"/>
        <v>#VALUE!</v>
      </c>
    </row>
    <row r="1548" spans="8:8" x14ac:dyDescent="0.2">
      <c r="H1548" s="320" t="e">
        <f t="shared" si="34"/>
        <v>#VALUE!</v>
      </c>
    </row>
    <row r="1549" spans="8:8" x14ac:dyDescent="0.2">
      <c r="H1549" s="320" t="e">
        <f t="shared" si="34"/>
        <v>#VALUE!</v>
      </c>
    </row>
    <row r="1550" spans="8:8" x14ac:dyDescent="0.2">
      <c r="H1550" s="320" t="e">
        <f t="shared" si="34"/>
        <v>#VALUE!</v>
      </c>
    </row>
    <row r="1551" spans="8:8" x14ac:dyDescent="0.2">
      <c r="H1551" s="320" t="e">
        <f t="shared" si="34"/>
        <v>#VALUE!</v>
      </c>
    </row>
    <row r="1552" spans="8:8" x14ac:dyDescent="0.2">
      <c r="H1552" s="320" t="e">
        <f t="shared" si="34"/>
        <v>#VALUE!</v>
      </c>
    </row>
    <row r="1553" spans="8:8" x14ac:dyDescent="0.2">
      <c r="H1553" s="320" t="e">
        <f t="shared" si="34"/>
        <v>#VALUE!</v>
      </c>
    </row>
    <row r="1554" spans="8:8" x14ac:dyDescent="0.2">
      <c r="H1554" s="320" t="e">
        <f t="shared" si="34"/>
        <v>#VALUE!</v>
      </c>
    </row>
    <row r="1555" spans="8:8" x14ac:dyDescent="0.2">
      <c r="H1555" s="320" t="e">
        <f t="shared" si="34"/>
        <v>#VALUE!</v>
      </c>
    </row>
    <row r="1556" spans="8:8" x14ac:dyDescent="0.2">
      <c r="H1556" s="320" t="e">
        <f t="shared" si="34"/>
        <v>#VALUE!</v>
      </c>
    </row>
    <row r="1557" spans="8:8" x14ac:dyDescent="0.2">
      <c r="H1557" s="320" t="e">
        <f t="shared" si="34"/>
        <v>#VALUE!</v>
      </c>
    </row>
    <row r="1558" spans="8:8" x14ac:dyDescent="0.2">
      <c r="H1558" s="320" t="e">
        <f t="shared" si="34"/>
        <v>#VALUE!</v>
      </c>
    </row>
    <row r="1559" spans="8:8" x14ac:dyDescent="0.2">
      <c r="H1559" s="320" t="e">
        <f t="shared" si="34"/>
        <v>#VALUE!</v>
      </c>
    </row>
    <row r="1560" spans="8:8" x14ac:dyDescent="0.2">
      <c r="H1560" s="320" t="e">
        <f t="shared" si="34"/>
        <v>#VALUE!</v>
      </c>
    </row>
    <row r="1561" spans="8:8" x14ac:dyDescent="0.2">
      <c r="H1561" s="320" t="e">
        <f t="shared" si="34"/>
        <v>#VALUE!</v>
      </c>
    </row>
    <row r="1562" spans="8:8" x14ac:dyDescent="0.2">
      <c r="H1562" s="320" t="e">
        <f t="shared" si="34"/>
        <v>#VALUE!</v>
      </c>
    </row>
    <row r="1563" spans="8:8" x14ac:dyDescent="0.2">
      <c r="H1563" s="320" t="e">
        <f t="shared" si="34"/>
        <v>#VALUE!</v>
      </c>
    </row>
    <row r="1564" spans="8:8" x14ac:dyDescent="0.2">
      <c r="H1564" s="320" t="e">
        <f t="shared" si="34"/>
        <v>#VALUE!</v>
      </c>
    </row>
    <row r="1565" spans="8:8" x14ac:dyDescent="0.2">
      <c r="H1565" s="320" t="e">
        <f t="shared" si="34"/>
        <v>#VALUE!</v>
      </c>
    </row>
    <row r="1566" spans="8:8" x14ac:dyDescent="0.2">
      <c r="H1566" s="320" t="e">
        <f t="shared" si="34"/>
        <v>#VALUE!</v>
      </c>
    </row>
    <row r="1567" spans="8:8" x14ac:dyDescent="0.2">
      <c r="H1567" s="320" t="e">
        <f t="shared" si="34"/>
        <v>#VALUE!</v>
      </c>
    </row>
    <row r="1568" spans="8:8" x14ac:dyDescent="0.2">
      <c r="H1568" s="320" t="e">
        <f t="shared" si="34"/>
        <v>#VALUE!</v>
      </c>
    </row>
    <row r="1569" spans="8:8" x14ac:dyDescent="0.2">
      <c r="H1569" s="320" t="e">
        <f t="shared" si="34"/>
        <v>#VALUE!</v>
      </c>
    </row>
    <row r="1570" spans="8:8" x14ac:dyDescent="0.2">
      <c r="H1570" s="320" t="e">
        <f t="shared" si="34"/>
        <v>#VALUE!</v>
      </c>
    </row>
    <row r="1571" spans="8:8" x14ac:dyDescent="0.2">
      <c r="H1571" s="320" t="e">
        <f t="shared" si="34"/>
        <v>#VALUE!</v>
      </c>
    </row>
    <row r="1572" spans="8:8" x14ac:dyDescent="0.2">
      <c r="H1572" s="320" t="e">
        <f t="shared" si="34"/>
        <v>#VALUE!</v>
      </c>
    </row>
    <row r="1573" spans="8:8" x14ac:dyDescent="0.2">
      <c r="H1573" s="320" t="e">
        <f t="shared" si="34"/>
        <v>#VALUE!</v>
      </c>
    </row>
    <row r="1574" spans="8:8" x14ac:dyDescent="0.2">
      <c r="H1574" s="320" t="e">
        <f t="shared" si="34"/>
        <v>#VALUE!</v>
      </c>
    </row>
    <row r="1575" spans="8:8" x14ac:dyDescent="0.2">
      <c r="H1575" s="320" t="e">
        <f t="shared" si="34"/>
        <v>#VALUE!</v>
      </c>
    </row>
    <row r="1576" spans="8:8" x14ac:dyDescent="0.2">
      <c r="H1576" s="320" t="e">
        <f t="shared" si="34"/>
        <v>#VALUE!</v>
      </c>
    </row>
    <row r="1577" spans="8:8" x14ac:dyDescent="0.2">
      <c r="H1577" s="320" t="e">
        <f t="shared" si="34"/>
        <v>#VALUE!</v>
      </c>
    </row>
    <row r="1578" spans="8:8" x14ac:dyDescent="0.2">
      <c r="H1578" s="320" t="e">
        <f t="shared" si="34"/>
        <v>#VALUE!</v>
      </c>
    </row>
    <row r="1579" spans="8:8" x14ac:dyDescent="0.2">
      <c r="H1579" s="320" t="e">
        <f t="shared" si="34"/>
        <v>#VALUE!</v>
      </c>
    </row>
    <row r="1580" spans="8:8" x14ac:dyDescent="0.2">
      <c r="H1580" s="320" t="e">
        <f t="shared" si="34"/>
        <v>#VALUE!</v>
      </c>
    </row>
    <row r="1581" spans="8:8" x14ac:dyDescent="0.2">
      <c r="H1581" s="320" t="e">
        <f t="shared" si="34"/>
        <v>#VALUE!</v>
      </c>
    </row>
    <row r="1582" spans="8:8" x14ac:dyDescent="0.2">
      <c r="H1582" s="320" t="e">
        <f t="shared" si="34"/>
        <v>#VALUE!</v>
      </c>
    </row>
    <row r="1583" spans="8:8" x14ac:dyDescent="0.2">
      <c r="H1583" s="320" t="e">
        <f t="shared" si="34"/>
        <v>#VALUE!</v>
      </c>
    </row>
    <row r="1584" spans="8:8" x14ac:dyDescent="0.2">
      <c r="H1584" s="320" t="e">
        <f t="shared" si="34"/>
        <v>#VALUE!</v>
      </c>
    </row>
    <row r="1585" spans="8:8" x14ac:dyDescent="0.2">
      <c r="H1585" s="320" t="e">
        <f t="shared" si="34"/>
        <v>#VALUE!</v>
      </c>
    </row>
    <row r="1586" spans="8:8" x14ac:dyDescent="0.2">
      <c r="H1586" s="320" t="e">
        <f t="shared" si="34"/>
        <v>#VALUE!</v>
      </c>
    </row>
    <row r="1587" spans="8:8" x14ac:dyDescent="0.2">
      <c r="H1587" s="320" t="e">
        <f t="shared" si="34"/>
        <v>#VALUE!</v>
      </c>
    </row>
    <row r="1588" spans="8:8" x14ac:dyDescent="0.2">
      <c r="H1588" s="320" t="e">
        <f t="shared" si="34"/>
        <v>#VALUE!</v>
      </c>
    </row>
    <row r="1589" spans="8:8" x14ac:dyDescent="0.2">
      <c r="H1589" s="320" t="e">
        <f t="shared" si="34"/>
        <v>#VALUE!</v>
      </c>
    </row>
    <row r="1590" spans="8:8" x14ac:dyDescent="0.2">
      <c r="H1590" s="320" t="e">
        <f t="shared" si="34"/>
        <v>#VALUE!</v>
      </c>
    </row>
    <row r="1591" spans="8:8" x14ac:dyDescent="0.2">
      <c r="H1591" s="320" t="e">
        <f t="shared" si="34"/>
        <v>#VALUE!</v>
      </c>
    </row>
    <row r="1592" spans="8:8" x14ac:dyDescent="0.2">
      <c r="H1592" s="320" t="e">
        <f t="shared" si="34"/>
        <v>#VALUE!</v>
      </c>
    </row>
    <row r="1593" spans="8:8" x14ac:dyDescent="0.2">
      <c r="H1593" s="320" t="e">
        <f t="shared" si="34"/>
        <v>#VALUE!</v>
      </c>
    </row>
    <row r="1594" spans="8:8" x14ac:dyDescent="0.2">
      <c r="H1594" s="320" t="e">
        <f t="shared" si="34"/>
        <v>#VALUE!</v>
      </c>
    </row>
    <row r="1595" spans="8:8" x14ac:dyDescent="0.2">
      <c r="H1595" s="320" t="e">
        <f t="shared" si="34"/>
        <v>#VALUE!</v>
      </c>
    </row>
    <row r="1596" spans="8:8" x14ac:dyDescent="0.2">
      <c r="H1596" s="320" t="e">
        <f t="shared" si="34"/>
        <v>#VALUE!</v>
      </c>
    </row>
    <row r="1597" spans="8:8" x14ac:dyDescent="0.2">
      <c r="H1597" s="320" t="e">
        <f t="shared" si="34"/>
        <v>#VALUE!</v>
      </c>
    </row>
    <row r="1598" spans="8:8" x14ac:dyDescent="0.2">
      <c r="H1598" s="320" t="e">
        <f t="shared" si="34"/>
        <v>#VALUE!</v>
      </c>
    </row>
    <row r="1599" spans="8:8" x14ac:dyDescent="0.2">
      <c r="H1599" s="320" t="e">
        <f t="shared" si="34"/>
        <v>#VALUE!</v>
      </c>
    </row>
    <row r="1600" spans="8:8" x14ac:dyDescent="0.2">
      <c r="H1600" s="320" t="e">
        <f t="shared" si="34"/>
        <v>#VALUE!</v>
      </c>
    </row>
    <row r="1601" spans="8:8" x14ac:dyDescent="0.2">
      <c r="H1601" s="320" t="e">
        <f t="shared" si="34"/>
        <v>#VALUE!</v>
      </c>
    </row>
    <row r="1602" spans="8:8" x14ac:dyDescent="0.2">
      <c r="H1602" s="320" t="e">
        <f t="shared" si="34"/>
        <v>#VALUE!</v>
      </c>
    </row>
    <row r="1603" spans="8:8" x14ac:dyDescent="0.2">
      <c r="H1603" s="320" t="e">
        <f t="shared" ref="H1603:H1666" si="35">VALUE(RIGHT(E1603,2)&amp;"/"&amp;RIGHT(LEFT(E1603,6),2)&amp;"/"&amp;LEFT(E1603,4))</f>
        <v>#VALUE!</v>
      </c>
    </row>
    <row r="1604" spans="8:8" x14ac:dyDescent="0.2">
      <c r="H1604" s="320" t="e">
        <f t="shared" si="35"/>
        <v>#VALUE!</v>
      </c>
    </row>
    <row r="1605" spans="8:8" x14ac:dyDescent="0.2">
      <c r="H1605" s="320" t="e">
        <f t="shared" si="35"/>
        <v>#VALUE!</v>
      </c>
    </row>
    <row r="1606" spans="8:8" x14ac:dyDescent="0.2">
      <c r="H1606" s="320" t="e">
        <f t="shared" si="35"/>
        <v>#VALUE!</v>
      </c>
    </row>
    <row r="1607" spans="8:8" x14ac:dyDescent="0.2">
      <c r="H1607" s="320" t="e">
        <f t="shared" si="35"/>
        <v>#VALUE!</v>
      </c>
    </row>
    <row r="1608" spans="8:8" x14ac:dyDescent="0.2">
      <c r="H1608" s="320" t="e">
        <f t="shared" si="35"/>
        <v>#VALUE!</v>
      </c>
    </row>
    <row r="1609" spans="8:8" x14ac:dyDescent="0.2">
      <c r="H1609" s="320" t="e">
        <f t="shared" si="35"/>
        <v>#VALUE!</v>
      </c>
    </row>
    <row r="1610" spans="8:8" x14ac:dyDescent="0.2">
      <c r="H1610" s="320" t="e">
        <f t="shared" si="35"/>
        <v>#VALUE!</v>
      </c>
    </row>
    <row r="1611" spans="8:8" x14ac:dyDescent="0.2">
      <c r="H1611" s="320" t="e">
        <f t="shared" si="35"/>
        <v>#VALUE!</v>
      </c>
    </row>
    <row r="1612" spans="8:8" x14ac:dyDescent="0.2">
      <c r="H1612" s="320" t="e">
        <f t="shared" si="35"/>
        <v>#VALUE!</v>
      </c>
    </row>
    <row r="1613" spans="8:8" x14ac:dyDescent="0.2">
      <c r="H1613" s="320" t="e">
        <f t="shared" si="35"/>
        <v>#VALUE!</v>
      </c>
    </row>
    <row r="1614" spans="8:8" x14ac:dyDescent="0.2">
      <c r="H1614" s="320" t="e">
        <f t="shared" si="35"/>
        <v>#VALUE!</v>
      </c>
    </row>
    <row r="1615" spans="8:8" x14ac:dyDescent="0.2">
      <c r="H1615" s="320" t="e">
        <f t="shared" si="35"/>
        <v>#VALUE!</v>
      </c>
    </row>
    <row r="1616" spans="8:8" x14ac:dyDescent="0.2">
      <c r="H1616" s="320" t="e">
        <f t="shared" si="35"/>
        <v>#VALUE!</v>
      </c>
    </row>
    <row r="1617" spans="8:8" x14ac:dyDescent="0.2">
      <c r="H1617" s="320" t="e">
        <f t="shared" si="35"/>
        <v>#VALUE!</v>
      </c>
    </row>
    <row r="1618" spans="8:8" x14ac:dyDescent="0.2">
      <c r="H1618" s="320" t="e">
        <f t="shared" si="35"/>
        <v>#VALUE!</v>
      </c>
    </row>
    <row r="1619" spans="8:8" x14ac:dyDescent="0.2">
      <c r="H1619" s="320" t="e">
        <f t="shared" si="35"/>
        <v>#VALUE!</v>
      </c>
    </row>
    <row r="1620" spans="8:8" x14ac:dyDescent="0.2">
      <c r="H1620" s="320" t="e">
        <f t="shared" si="35"/>
        <v>#VALUE!</v>
      </c>
    </row>
    <row r="1621" spans="8:8" x14ac:dyDescent="0.2">
      <c r="H1621" s="320" t="e">
        <f t="shared" si="35"/>
        <v>#VALUE!</v>
      </c>
    </row>
    <row r="1622" spans="8:8" x14ac:dyDescent="0.2">
      <c r="H1622" s="320" t="e">
        <f t="shared" si="35"/>
        <v>#VALUE!</v>
      </c>
    </row>
    <row r="1623" spans="8:8" x14ac:dyDescent="0.2">
      <c r="H1623" s="320" t="e">
        <f t="shared" si="35"/>
        <v>#VALUE!</v>
      </c>
    </row>
    <row r="1624" spans="8:8" x14ac:dyDescent="0.2">
      <c r="H1624" s="320" t="e">
        <f t="shared" si="35"/>
        <v>#VALUE!</v>
      </c>
    </row>
    <row r="1625" spans="8:8" x14ac:dyDescent="0.2">
      <c r="H1625" s="320" t="e">
        <f t="shared" si="35"/>
        <v>#VALUE!</v>
      </c>
    </row>
    <row r="1626" spans="8:8" x14ac:dyDescent="0.2">
      <c r="H1626" s="320" t="e">
        <f t="shared" si="35"/>
        <v>#VALUE!</v>
      </c>
    </row>
    <row r="1627" spans="8:8" x14ac:dyDescent="0.2">
      <c r="H1627" s="320" t="e">
        <f t="shared" si="35"/>
        <v>#VALUE!</v>
      </c>
    </row>
    <row r="1628" spans="8:8" x14ac:dyDescent="0.2">
      <c r="H1628" s="320" t="e">
        <f t="shared" si="35"/>
        <v>#VALUE!</v>
      </c>
    </row>
    <row r="1629" spans="8:8" x14ac:dyDescent="0.2">
      <c r="H1629" s="320" t="e">
        <f t="shared" si="35"/>
        <v>#VALUE!</v>
      </c>
    </row>
    <row r="1630" spans="8:8" x14ac:dyDescent="0.2">
      <c r="H1630" s="320" t="e">
        <f t="shared" si="35"/>
        <v>#VALUE!</v>
      </c>
    </row>
    <row r="1631" spans="8:8" x14ac:dyDescent="0.2">
      <c r="H1631" s="320" t="e">
        <f t="shared" si="35"/>
        <v>#VALUE!</v>
      </c>
    </row>
    <row r="1632" spans="8:8" x14ac:dyDescent="0.2">
      <c r="H1632" s="320" t="e">
        <f t="shared" si="35"/>
        <v>#VALUE!</v>
      </c>
    </row>
    <row r="1633" spans="8:8" x14ac:dyDescent="0.2">
      <c r="H1633" s="320" t="e">
        <f t="shared" si="35"/>
        <v>#VALUE!</v>
      </c>
    </row>
    <row r="1634" spans="8:8" x14ac:dyDescent="0.2">
      <c r="H1634" s="320" t="e">
        <f t="shared" si="35"/>
        <v>#VALUE!</v>
      </c>
    </row>
    <row r="1635" spans="8:8" x14ac:dyDescent="0.2">
      <c r="H1635" s="320" t="e">
        <f t="shared" si="35"/>
        <v>#VALUE!</v>
      </c>
    </row>
    <row r="1636" spans="8:8" x14ac:dyDescent="0.2">
      <c r="H1636" s="320" t="e">
        <f t="shared" si="35"/>
        <v>#VALUE!</v>
      </c>
    </row>
    <row r="1637" spans="8:8" x14ac:dyDescent="0.2">
      <c r="H1637" s="320" t="e">
        <f t="shared" si="35"/>
        <v>#VALUE!</v>
      </c>
    </row>
    <row r="1638" spans="8:8" x14ac:dyDescent="0.2">
      <c r="H1638" s="320" t="e">
        <f t="shared" si="35"/>
        <v>#VALUE!</v>
      </c>
    </row>
    <row r="1639" spans="8:8" x14ac:dyDescent="0.2">
      <c r="H1639" s="320" t="e">
        <f t="shared" si="35"/>
        <v>#VALUE!</v>
      </c>
    </row>
    <row r="1640" spans="8:8" x14ac:dyDescent="0.2">
      <c r="H1640" s="320" t="e">
        <f t="shared" si="35"/>
        <v>#VALUE!</v>
      </c>
    </row>
    <row r="1641" spans="8:8" x14ac:dyDescent="0.2">
      <c r="H1641" s="320" t="e">
        <f t="shared" si="35"/>
        <v>#VALUE!</v>
      </c>
    </row>
    <row r="1642" spans="8:8" x14ac:dyDescent="0.2">
      <c r="H1642" s="320" t="e">
        <f t="shared" si="35"/>
        <v>#VALUE!</v>
      </c>
    </row>
    <row r="1643" spans="8:8" x14ac:dyDescent="0.2">
      <c r="H1643" s="320" t="e">
        <f t="shared" si="35"/>
        <v>#VALUE!</v>
      </c>
    </row>
    <row r="1644" spans="8:8" x14ac:dyDescent="0.2">
      <c r="H1644" s="320" t="e">
        <f t="shared" si="35"/>
        <v>#VALUE!</v>
      </c>
    </row>
    <row r="1645" spans="8:8" x14ac:dyDescent="0.2">
      <c r="H1645" s="320" t="e">
        <f t="shared" si="35"/>
        <v>#VALUE!</v>
      </c>
    </row>
    <row r="1646" spans="8:8" x14ac:dyDescent="0.2">
      <c r="H1646" s="320" t="e">
        <f t="shared" si="35"/>
        <v>#VALUE!</v>
      </c>
    </row>
    <row r="1647" spans="8:8" x14ac:dyDescent="0.2">
      <c r="H1647" s="320" t="e">
        <f t="shared" si="35"/>
        <v>#VALUE!</v>
      </c>
    </row>
    <row r="1648" spans="8:8" x14ac:dyDescent="0.2">
      <c r="H1648" s="320" t="e">
        <f t="shared" si="35"/>
        <v>#VALUE!</v>
      </c>
    </row>
    <row r="1649" spans="8:8" x14ac:dyDescent="0.2">
      <c r="H1649" s="320" t="e">
        <f t="shared" si="35"/>
        <v>#VALUE!</v>
      </c>
    </row>
    <row r="1650" spans="8:8" x14ac:dyDescent="0.2">
      <c r="H1650" s="320" t="e">
        <f t="shared" si="35"/>
        <v>#VALUE!</v>
      </c>
    </row>
    <row r="1651" spans="8:8" x14ac:dyDescent="0.2">
      <c r="H1651" s="320" t="e">
        <f t="shared" si="35"/>
        <v>#VALUE!</v>
      </c>
    </row>
    <row r="1652" spans="8:8" x14ac:dyDescent="0.2">
      <c r="H1652" s="320" t="e">
        <f t="shared" si="35"/>
        <v>#VALUE!</v>
      </c>
    </row>
    <row r="1653" spans="8:8" x14ac:dyDescent="0.2">
      <c r="H1653" s="320" t="e">
        <f t="shared" si="35"/>
        <v>#VALUE!</v>
      </c>
    </row>
    <row r="1654" spans="8:8" x14ac:dyDescent="0.2">
      <c r="H1654" s="320" t="e">
        <f t="shared" si="35"/>
        <v>#VALUE!</v>
      </c>
    </row>
    <row r="1655" spans="8:8" x14ac:dyDescent="0.2">
      <c r="H1655" s="320" t="e">
        <f t="shared" si="35"/>
        <v>#VALUE!</v>
      </c>
    </row>
    <row r="1656" spans="8:8" x14ac:dyDescent="0.2">
      <c r="H1656" s="320" t="e">
        <f t="shared" si="35"/>
        <v>#VALUE!</v>
      </c>
    </row>
    <row r="1657" spans="8:8" x14ac:dyDescent="0.2">
      <c r="H1657" s="320" t="e">
        <f t="shared" si="35"/>
        <v>#VALUE!</v>
      </c>
    </row>
    <row r="1658" spans="8:8" x14ac:dyDescent="0.2">
      <c r="H1658" s="320" t="e">
        <f t="shared" si="35"/>
        <v>#VALUE!</v>
      </c>
    </row>
    <row r="1659" spans="8:8" x14ac:dyDescent="0.2">
      <c r="H1659" s="320" t="e">
        <f t="shared" si="35"/>
        <v>#VALUE!</v>
      </c>
    </row>
    <row r="1660" spans="8:8" x14ac:dyDescent="0.2">
      <c r="H1660" s="320" t="e">
        <f t="shared" si="35"/>
        <v>#VALUE!</v>
      </c>
    </row>
    <row r="1661" spans="8:8" x14ac:dyDescent="0.2">
      <c r="H1661" s="320" t="e">
        <f t="shared" si="35"/>
        <v>#VALUE!</v>
      </c>
    </row>
    <row r="1662" spans="8:8" x14ac:dyDescent="0.2">
      <c r="H1662" s="320" t="e">
        <f t="shared" si="35"/>
        <v>#VALUE!</v>
      </c>
    </row>
    <row r="1663" spans="8:8" x14ac:dyDescent="0.2">
      <c r="H1663" s="320" t="e">
        <f t="shared" si="35"/>
        <v>#VALUE!</v>
      </c>
    </row>
    <row r="1664" spans="8:8" x14ac:dyDescent="0.2">
      <c r="H1664" s="320" t="e">
        <f t="shared" si="35"/>
        <v>#VALUE!</v>
      </c>
    </row>
    <row r="1665" spans="8:8" x14ac:dyDescent="0.2">
      <c r="H1665" s="320" t="e">
        <f t="shared" si="35"/>
        <v>#VALUE!</v>
      </c>
    </row>
    <row r="1666" spans="8:8" x14ac:dyDescent="0.2">
      <c r="H1666" s="320" t="e">
        <f t="shared" si="35"/>
        <v>#VALUE!</v>
      </c>
    </row>
    <row r="1667" spans="8:8" x14ac:dyDescent="0.2">
      <c r="H1667" s="320" t="e">
        <f t="shared" ref="H1667:H1730" si="36">VALUE(RIGHT(E1667,2)&amp;"/"&amp;RIGHT(LEFT(E1667,6),2)&amp;"/"&amp;LEFT(E1667,4))</f>
        <v>#VALUE!</v>
      </c>
    </row>
    <row r="1668" spans="8:8" x14ac:dyDescent="0.2">
      <c r="H1668" s="320" t="e">
        <f t="shared" si="36"/>
        <v>#VALUE!</v>
      </c>
    </row>
    <row r="1669" spans="8:8" x14ac:dyDescent="0.2">
      <c r="H1669" s="320" t="e">
        <f t="shared" si="36"/>
        <v>#VALUE!</v>
      </c>
    </row>
    <row r="1670" spans="8:8" x14ac:dyDescent="0.2">
      <c r="H1670" s="320" t="e">
        <f t="shared" si="36"/>
        <v>#VALUE!</v>
      </c>
    </row>
    <row r="1671" spans="8:8" x14ac:dyDescent="0.2">
      <c r="H1671" s="320" t="e">
        <f t="shared" si="36"/>
        <v>#VALUE!</v>
      </c>
    </row>
    <row r="1672" spans="8:8" x14ac:dyDescent="0.2">
      <c r="H1672" s="320" t="e">
        <f t="shared" si="36"/>
        <v>#VALUE!</v>
      </c>
    </row>
    <row r="1673" spans="8:8" x14ac:dyDescent="0.2">
      <c r="H1673" s="320" t="e">
        <f t="shared" si="36"/>
        <v>#VALUE!</v>
      </c>
    </row>
    <row r="1674" spans="8:8" x14ac:dyDescent="0.2">
      <c r="H1674" s="320" t="e">
        <f t="shared" si="36"/>
        <v>#VALUE!</v>
      </c>
    </row>
    <row r="1675" spans="8:8" x14ac:dyDescent="0.2">
      <c r="H1675" s="320" t="e">
        <f t="shared" si="36"/>
        <v>#VALUE!</v>
      </c>
    </row>
    <row r="1676" spans="8:8" x14ac:dyDescent="0.2">
      <c r="H1676" s="320" t="e">
        <f t="shared" si="36"/>
        <v>#VALUE!</v>
      </c>
    </row>
    <row r="1677" spans="8:8" x14ac:dyDescent="0.2">
      <c r="H1677" s="320" t="e">
        <f t="shared" si="36"/>
        <v>#VALUE!</v>
      </c>
    </row>
    <row r="1678" spans="8:8" x14ac:dyDescent="0.2">
      <c r="H1678" s="320" t="e">
        <f t="shared" si="36"/>
        <v>#VALUE!</v>
      </c>
    </row>
    <row r="1679" spans="8:8" x14ac:dyDescent="0.2">
      <c r="H1679" s="320" t="e">
        <f t="shared" si="36"/>
        <v>#VALUE!</v>
      </c>
    </row>
    <row r="1680" spans="8:8" x14ac:dyDescent="0.2">
      <c r="H1680" s="320" t="e">
        <f t="shared" si="36"/>
        <v>#VALUE!</v>
      </c>
    </row>
    <row r="1681" spans="8:8" x14ac:dyDescent="0.2">
      <c r="H1681" s="320" t="e">
        <f t="shared" si="36"/>
        <v>#VALUE!</v>
      </c>
    </row>
    <row r="1682" spans="8:8" x14ac:dyDescent="0.2">
      <c r="H1682" s="320" t="e">
        <f t="shared" si="36"/>
        <v>#VALUE!</v>
      </c>
    </row>
    <row r="1683" spans="8:8" x14ac:dyDescent="0.2">
      <c r="H1683" s="320" t="e">
        <f t="shared" si="36"/>
        <v>#VALUE!</v>
      </c>
    </row>
    <row r="1684" spans="8:8" x14ac:dyDescent="0.2">
      <c r="H1684" s="320" t="e">
        <f t="shared" si="36"/>
        <v>#VALUE!</v>
      </c>
    </row>
    <row r="1685" spans="8:8" x14ac:dyDescent="0.2">
      <c r="H1685" s="320" t="e">
        <f t="shared" si="36"/>
        <v>#VALUE!</v>
      </c>
    </row>
    <row r="1686" spans="8:8" x14ac:dyDescent="0.2">
      <c r="H1686" s="320" t="e">
        <f t="shared" si="36"/>
        <v>#VALUE!</v>
      </c>
    </row>
    <row r="1687" spans="8:8" x14ac:dyDescent="0.2">
      <c r="H1687" s="320" t="e">
        <f t="shared" si="36"/>
        <v>#VALUE!</v>
      </c>
    </row>
    <row r="1688" spans="8:8" x14ac:dyDescent="0.2">
      <c r="H1688" s="320" t="e">
        <f t="shared" si="36"/>
        <v>#VALUE!</v>
      </c>
    </row>
    <row r="1689" spans="8:8" x14ac:dyDescent="0.2">
      <c r="H1689" s="320" t="e">
        <f t="shared" si="36"/>
        <v>#VALUE!</v>
      </c>
    </row>
    <row r="1690" spans="8:8" x14ac:dyDescent="0.2">
      <c r="H1690" s="320" t="e">
        <f t="shared" si="36"/>
        <v>#VALUE!</v>
      </c>
    </row>
    <row r="1691" spans="8:8" x14ac:dyDescent="0.2">
      <c r="H1691" s="320" t="e">
        <f t="shared" si="36"/>
        <v>#VALUE!</v>
      </c>
    </row>
    <row r="1692" spans="8:8" x14ac:dyDescent="0.2">
      <c r="H1692" s="320" t="e">
        <f t="shared" si="36"/>
        <v>#VALUE!</v>
      </c>
    </row>
    <row r="1693" spans="8:8" x14ac:dyDescent="0.2">
      <c r="H1693" s="320" t="e">
        <f t="shared" si="36"/>
        <v>#VALUE!</v>
      </c>
    </row>
    <row r="1694" spans="8:8" x14ac:dyDescent="0.2">
      <c r="H1694" s="320" t="e">
        <f t="shared" si="36"/>
        <v>#VALUE!</v>
      </c>
    </row>
    <row r="1695" spans="8:8" x14ac:dyDescent="0.2">
      <c r="H1695" s="320" t="e">
        <f t="shared" si="36"/>
        <v>#VALUE!</v>
      </c>
    </row>
    <row r="1696" spans="8:8" x14ac:dyDescent="0.2">
      <c r="H1696" s="320" t="e">
        <f t="shared" si="36"/>
        <v>#VALUE!</v>
      </c>
    </row>
    <row r="1697" spans="8:8" x14ac:dyDescent="0.2">
      <c r="H1697" s="320" t="e">
        <f t="shared" si="36"/>
        <v>#VALUE!</v>
      </c>
    </row>
    <row r="1698" spans="8:8" x14ac:dyDescent="0.2">
      <c r="H1698" s="320" t="e">
        <f t="shared" si="36"/>
        <v>#VALUE!</v>
      </c>
    </row>
    <row r="1699" spans="8:8" x14ac:dyDescent="0.2">
      <c r="H1699" s="320" t="e">
        <f t="shared" si="36"/>
        <v>#VALUE!</v>
      </c>
    </row>
    <row r="1700" spans="8:8" x14ac:dyDescent="0.2">
      <c r="H1700" s="320" t="e">
        <f t="shared" si="36"/>
        <v>#VALUE!</v>
      </c>
    </row>
    <row r="1701" spans="8:8" x14ac:dyDescent="0.2">
      <c r="H1701" s="320" t="e">
        <f t="shared" si="36"/>
        <v>#VALUE!</v>
      </c>
    </row>
    <row r="1702" spans="8:8" x14ac:dyDescent="0.2">
      <c r="H1702" s="320" t="e">
        <f t="shared" si="36"/>
        <v>#VALUE!</v>
      </c>
    </row>
    <row r="1703" spans="8:8" x14ac:dyDescent="0.2">
      <c r="H1703" s="320" t="e">
        <f t="shared" si="36"/>
        <v>#VALUE!</v>
      </c>
    </row>
    <row r="1704" spans="8:8" x14ac:dyDescent="0.2">
      <c r="H1704" s="320" t="e">
        <f t="shared" si="36"/>
        <v>#VALUE!</v>
      </c>
    </row>
    <row r="1705" spans="8:8" x14ac:dyDescent="0.2">
      <c r="H1705" s="320" t="e">
        <f t="shared" si="36"/>
        <v>#VALUE!</v>
      </c>
    </row>
    <row r="1706" spans="8:8" x14ac:dyDescent="0.2">
      <c r="H1706" s="320" t="e">
        <f t="shared" si="36"/>
        <v>#VALUE!</v>
      </c>
    </row>
    <row r="1707" spans="8:8" x14ac:dyDescent="0.2">
      <c r="H1707" s="320" t="e">
        <f t="shared" si="36"/>
        <v>#VALUE!</v>
      </c>
    </row>
    <row r="1708" spans="8:8" x14ac:dyDescent="0.2">
      <c r="H1708" s="320" t="e">
        <f t="shared" si="36"/>
        <v>#VALUE!</v>
      </c>
    </row>
    <row r="1709" spans="8:8" x14ac:dyDescent="0.2">
      <c r="H1709" s="320" t="e">
        <f t="shared" si="36"/>
        <v>#VALUE!</v>
      </c>
    </row>
    <row r="1710" spans="8:8" x14ac:dyDescent="0.2">
      <c r="H1710" s="320" t="e">
        <f t="shared" si="36"/>
        <v>#VALUE!</v>
      </c>
    </row>
    <row r="1711" spans="8:8" x14ac:dyDescent="0.2">
      <c r="H1711" s="320" t="e">
        <f t="shared" si="36"/>
        <v>#VALUE!</v>
      </c>
    </row>
    <row r="1712" spans="8:8" x14ac:dyDescent="0.2">
      <c r="H1712" s="320" t="e">
        <f t="shared" si="36"/>
        <v>#VALUE!</v>
      </c>
    </row>
    <row r="1713" spans="8:8" x14ac:dyDescent="0.2">
      <c r="H1713" s="320" t="e">
        <f t="shared" si="36"/>
        <v>#VALUE!</v>
      </c>
    </row>
    <row r="1714" spans="8:8" x14ac:dyDescent="0.2">
      <c r="H1714" s="320" t="e">
        <f t="shared" si="36"/>
        <v>#VALUE!</v>
      </c>
    </row>
    <row r="1715" spans="8:8" x14ac:dyDescent="0.2">
      <c r="H1715" s="320" t="e">
        <f t="shared" si="36"/>
        <v>#VALUE!</v>
      </c>
    </row>
    <row r="1716" spans="8:8" x14ac:dyDescent="0.2">
      <c r="H1716" s="320" t="e">
        <f t="shared" si="36"/>
        <v>#VALUE!</v>
      </c>
    </row>
    <row r="1717" spans="8:8" x14ac:dyDescent="0.2">
      <c r="H1717" s="320" t="e">
        <f t="shared" si="36"/>
        <v>#VALUE!</v>
      </c>
    </row>
    <row r="1718" spans="8:8" x14ac:dyDescent="0.2">
      <c r="H1718" s="320" t="e">
        <f t="shared" si="36"/>
        <v>#VALUE!</v>
      </c>
    </row>
    <row r="1719" spans="8:8" x14ac:dyDescent="0.2">
      <c r="H1719" s="320" t="e">
        <f t="shared" si="36"/>
        <v>#VALUE!</v>
      </c>
    </row>
    <row r="1720" spans="8:8" x14ac:dyDescent="0.2">
      <c r="H1720" s="320" t="e">
        <f t="shared" si="36"/>
        <v>#VALUE!</v>
      </c>
    </row>
    <row r="1721" spans="8:8" x14ac:dyDescent="0.2">
      <c r="H1721" s="320" t="e">
        <f t="shared" si="36"/>
        <v>#VALUE!</v>
      </c>
    </row>
    <row r="1722" spans="8:8" x14ac:dyDescent="0.2">
      <c r="H1722" s="320" t="e">
        <f t="shared" si="36"/>
        <v>#VALUE!</v>
      </c>
    </row>
    <row r="1723" spans="8:8" x14ac:dyDescent="0.2">
      <c r="H1723" s="320" t="e">
        <f t="shared" si="36"/>
        <v>#VALUE!</v>
      </c>
    </row>
    <row r="1724" spans="8:8" x14ac:dyDescent="0.2">
      <c r="H1724" s="320" t="e">
        <f t="shared" si="36"/>
        <v>#VALUE!</v>
      </c>
    </row>
    <row r="1725" spans="8:8" x14ac:dyDescent="0.2">
      <c r="H1725" s="320" t="e">
        <f t="shared" si="36"/>
        <v>#VALUE!</v>
      </c>
    </row>
    <row r="1726" spans="8:8" x14ac:dyDescent="0.2">
      <c r="H1726" s="320" t="e">
        <f t="shared" si="36"/>
        <v>#VALUE!</v>
      </c>
    </row>
    <row r="1727" spans="8:8" x14ac:dyDescent="0.2">
      <c r="H1727" s="320" t="e">
        <f t="shared" si="36"/>
        <v>#VALUE!</v>
      </c>
    </row>
    <row r="1728" spans="8:8" x14ac:dyDescent="0.2">
      <c r="H1728" s="320" t="e">
        <f t="shared" si="36"/>
        <v>#VALUE!</v>
      </c>
    </row>
    <row r="1729" spans="8:8" x14ac:dyDescent="0.2">
      <c r="H1729" s="320" t="e">
        <f t="shared" si="36"/>
        <v>#VALUE!</v>
      </c>
    </row>
    <row r="1730" spans="8:8" x14ac:dyDescent="0.2">
      <c r="H1730" s="320" t="e">
        <f t="shared" si="36"/>
        <v>#VALUE!</v>
      </c>
    </row>
    <row r="1731" spans="8:8" x14ac:dyDescent="0.2">
      <c r="H1731" s="320" t="e">
        <f t="shared" ref="H1731:H1794" si="37">VALUE(RIGHT(E1731,2)&amp;"/"&amp;RIGHT(LEFT(E1731,6),2)&amp;"/"&amp;LEFT(E1731,4))</f>
        <v>#VALUE!</v>
      </c>
    </row>
    <row r="1732" spans="8:8" x14ac:dyDescent="0.2">
      <c r="H1732" s="320" t="e">
        <f t="shared" si="37"/>
        <v>#VALUE!</v>
      </c>
    </row>
    <row r="1733" spans="8:8" x14ac:dyDescent="0.2">
      <c r="H1733" s="320" t="e">
        <f t="shared" si="37"/>
        <v>#VALUE!</v>
      </c>
    </row>
    <row r="1734" spans="8:8" x14ac:dyDescent="0.2">
      <c r="H1734" s="320" t="e">
        <f t="shared" si="37"/>
        <v>#VALUE!</v>
      </c>
    </row>
    <row r="1735" spans="8:8" x14ac:dyDescent="0.2">
      <c r="H1735" s="320" t="e">
        <f t="shared" si="37"/>
        <v>#VALUE!</v>
      </c>
    </row>
    <row r="1736" spans="8:8" x14ac:dyDescent="0.2">
      <c r="H1736" s="320" t="e">
        <f t="shared" si="37"/>
        <v>#VALUE!</v>
      </c>
    </row>
    <row r="1737" spans="8:8" x14ac:dyDescent="0.2">
      <c r="H1737" s="320" t="e">
        <f t="shared" si="37"/>
        <v>#VALUE!</v>
      </c>
    </row>
    <row r="1738" spans="8:8" x14ac:dyDescent="0.2">
      <c r="H1738" s="320" t="e">
        <f t="shared" si="37"/>
        <v>#VALUE!</v>
      </c>
    </row>
    <row r="1739" spans="8:8" x14ac:dyDescent="0.2">
      <c r="H1739" s="320" t="e">
        <f t="shared" si="37"/>
        <v>#VALUE!</v>
      </c>
    </row>
    <row r="1740" spans="8:8" x14ac:dyDescent="0.2">
      <c r="H1740" s="320" t="e">
        <f t="shared" si="37"/>
        <v>#VALUE!</v>
      </c>
    </row>
    <row r="1741" spans="8:8" x14ac:dyDescent="0.2">
      <c r="H1741" s="320" t="e">
        <f t="shared" si="37"/>
        <v>#VALUE!</v>
      </c>
    </row>
    <row r="1742" spans="8:8" x14ac:dyDescent="0.2">
      <c r="H1742" s="320" t="e">
        <f t="shared" si="37"/>
        <v>#VALUE!</v>
      </c>
    </row>
    <row r="1743" spans="8:8" x14ac:dyDescent="0.2">
      <c r="H1743" s="320" t="e">
        <f t="shared" si="37"/>
        <v>#VALUE!</v>
      </c>
    </row>
    <row r="1744" spans="8:8" x14ac:dyDescent="0.2">
      <c r="H1744" s="320" t="e">
        <f t="shared" si="37"/>
        <v>#VALUE!</v>
      </c>
    </row>
    <row r="1745" spans="8:8" x14ac:dyDescent="0.2">
      <c r="H1745" s="320" t="e">
        <f t="shared" si="37"/>
        <v>#VALUE!</v>
      </c>
    </row>
    <row r="1746" spans="8:8" x14ac:dyDescent="0.2">
      <c r="H1746" s="320" t="e">
        <f t="shared" si="37"/>
        <v>#VALUE!</v>
      </c>
    </row>
    <row r="1747" spans="8:8" x14ac:dyDescent="0.2">
      <c r="H1747" s="320" t="e">
        <f t="shared" si="37"/>
        <v>#VALUE!</v>
      </c>
    </row>
    <row r="1748" spans="8:8" x14ac:dyDescent="0.2">
      <c r="H1748" s="320" t="e">
        <f t="shared" si="37"/>
        <v>#VALUE!</v>
      </c>
    </row>
    <row r="1749" spans="8:8" x14ac:dyDescent="0.2">
      <c r="H1749" s="320" t="e">
        <f t="shared" si="37"/>
        <v>#VALUE!</v>
      </c>
    </row>
    <row r="1750" spans="8:8" x14ac:dyDescent="0.2">
      <c r="H1750" s="320" t="e">
        <f t="shared" si="37"/>
        <v>#VALUE!</v>
      </c>
    </row>
    <row r="1751" spans="8:8" x14ac:dyDescent="0.2">
      <c r="H1751" s="320" t="e">
        <f t="shared" si="37"/>
        <v>#VALUE!</v>
      </c>
    </row>
    <row r="1752" spans="8:8" x14ac:dyDescent="0.2">
      <c r="H1752" s="320" t="e">
        <f t="shared" si="37"/>
        <v>#VALUE!</v>
      </c>
    </row>
    <row r="1753" spans="8:8" x14ac:dyDescent="0.2">
      <c r="H1753" s="320" t="e">
        <f t="shared" si="37"/>
        <v>#VALUE!</v>
      </c>
    </row>
    <row r="1754" spans="8:8" x14ac:dyDescent="0.2">
      <c r="H1754" s="320" t="e">
        <f t="shared" si="37"/>
        <v>#VALUE!</v>
      </c>
    </row>
    <row r="1755" spans="8:8" x14ac:dyDescent="0.2">
      <c r="H1755" s="320" t="e">
        <f t="shared" si="37"/>
        <v>#VALUE!</v>
      </c>
    </row>
    <row r="1756" spans="8:8" x14ac:dyDescent="0.2">
      <c r="H1756" s="320" t="e">
        <f t="shared" si="37"/>
        <v>#VALUE!</v>
      </c>
    </row>
    <row r="1757" spans="8:8" x14ac:dyDescent="0.2">
      <c r="H1757" s="320" t="e">
        <f t="shared" si="37"/>
        <v>#VALUE!</v>
      </c>
    </row>
    <row r="1758" spans="8:8" x14ac:dyDescent="0.2">
      <c r="H1758" s="320" t="e">
        <f t="shared" si="37"/>
        <v>#VALUE!</v>
      </c>
    </row>
    <row r="1759" spans="8:8" x14ac:dyDescent="0.2">
      <c r="H1759" s="320" t="e">
        <f t="shared" si="37"/>
        <v>#VALUE!</v>
      </c>
    </row>
    <row r="1760" spans="8:8" x14ac:dyDescent="0.2">
      <c r="H1760" s="320" t="e">
        <f t="shared" si="37"/>
        <v>#VALUE!</v>
      </c>
    </row>
    <row r="1761" spans="8:8" x14ac:dyDescent="0.2">
      <c r="H1761" s="320" t="e">
        <f t="shared" si="37"/>
        <v>#VALUE!</v>
      </c>
    </row>
    <row r="1762" spans="8:8" x14ac:dyDescent="0.2">
      <c r="H1762" s="320" t="e">
        <f t="shared" si="37"/>
        <v>#VALUE!</v>
      </c>
    </row>
    <row r="1763" spans="8:8" x14ac:dyDescent="0.2">
      <c r="H1763" s="320" t="e">
        <f t="shared" si="37"/>
        <v>#VALUE!</v>
      </c>
    </row>
    <row r="1764" spans="8:8" x14ac:dyDescent="0.2">
      <c r="H1764" s="320" t="e">
        <f t="shared" si="37"/>
        <v>#VALUE!</v>
      </c>
    </row>
    <row r="1765" spans="8:8" x14ac:dyDescent="0.2">
      <c r="H1765" s="320" t="e">
        <f t="shared" si="37"/>
        <v>#VALUE!</v>
      </c>
    </row>
    <row r="1766" spans="8:8" x14ac:dyDescent="0.2">
      <c r="H1766" s="320" t="e">
        <f t="shared" si="37"/>
        <v>#VALUE!</v>
      </c>
    </row>
    <row r="1767" spans="8:8" x14ac:dyDescent="0.2">
      <c r="H1767" s="320" t="e">
        <f t="shared" si="37"/>
        <v>#VALUE!</v>
      </c>
    </row>
    <row r="1768" spans="8:8" x14ac:dyDescent="0.2">
      <c r="H1768" s="320" t="e">
        <f t="shared" si="37"/>
        <v>#VALUE!</v>
      </c>
    </row>
    <row r="1769" spans="8:8" x14ac:dyDescent="0.2">
      <c r="H1769" s="320" t="e">
        <f t="shared" si="37"/>
        <v>#VALUE!</v>
      </c>
    </row>
    <row r="1770" spans="8:8" x14ac:dyDescent="0.2">
      <c r="H1770" s="320" t="e">
        <f t="shared" si="37"/>
        <v>#VALUE!</v>
      </c>
    </row>
    <row r="1771" spans="8:8" x14ac:dyDescent="0.2">
      <c r="H1771" s="320" t="e">
        <f t="shared" si="37"/>
        <v>#VALUE!</v>
      </c>
    </row>
    <row r="1772" spans="8:8" x14ac:dyDescent="0.2">
      <c r="H1772" s="320" t="e">
        <f t="shared" si="37"/>
        <v>#VALUE!</v>
      </c>
    </row>
    <row r="1773" spans="8:8" x14ac:dyDescent="0.2">
      <c r="H1773" s="320" t="e">
        <f t="shared" si="37"/>
        <v>#VALUE!</v>
      </c>
    </row>
    <row r="1774" spans="8:8" x14ac:dyDescent="0.2">
      <c r="H1774" s="320" t="e">
        <f t="shared" si="37"/>
        <v>#VALUE!</v>
      </c>
    </row>
    <row r="1775" spans="8:8" x14ac:dyDescent="0.2">
      <c r="H1775" s="320" t="e">
        <f t="shared" si="37"/>
        <v>#VALUE!</v>
      </c>
    </row>
    <row r="1776" spans="8:8" x14ac:dyDescent="0.2">
      <c r="H1776" s="320" t="e">
        <f t="shared" si="37"/>
        <v>#VALUE!</v>
      </c>
    </row>
    <row r="1777" spans="8:8" x14ac:dyDescent="0.2">
      <c r="H1777" s="320" t="e">
        <f t="shared" si="37"/>
        <v>#VALUE!</v>
      </c>
    </row>
    <row r="1778" spans="8:8" x14ac:dyDescent="0.2">
      <c r="H1778" s="320" t="e">
        <f t="shared" si="37"/>
        <v>#VALUE!</v>
      </c>
    </row>
    <row r="1779" spans="8:8" x14ac:dyDescent="0.2">
      <c r="H1779" s="320" t="e">
        <f t="shared" si="37"/>
        <v>#VALUE!</v>
      </c>
    </row>
    <row r="1780" spans="8:8" x14ac:dyDescent="0.2">
      <c r="H1780" s="320" t="e">
        <f t="shared" si="37"/>
        <v>#VALUE!</v>
      </c>
    </row>
    <row r="1781" spans="8:8" x14ac:dyDescent="0.2">
      <c r="H1781" s="320" t="e">
        <f t="shared" si="37"/>
        <v>#VALUE!</v>
      </c>
    </row>
    <row r="1782" spans="8:8" x14ac:dyDescent="0.2">
      <c r="H1782" s="320" t="e">
        <f t="shared" si="37"/>
        <v>#VALUE!</v>
      </c>
    </row>
    <row r="1783" spans="8:8" x14ac:dyDescent="0.2">
      <c r="H1783" s="320" t="e">
        <f t="shared" si="37"/>
        <v>#VALUE!</v>
      </c>
    </row>
    <row r="1784" spans="8:8" x14ac:dyDescent="0.2">
      <c r="H1784" s="320" t="e">
        <f t="shared" si="37"/>
        <v>#VALUE!</v>
      </c>
    </row>
    <row r="1785" spans="8:8" x14ac:dyDescent="0.2">
      <c r="H1785" s="320" t="e">
        <f t="shared" si="37"/>
        <v>#VALUE!</v>
      </c>
    </row>
    <row r="1786" spans="8:8" x14ac:dyDescent="0.2">
      <c r="H1786" s="320" t="e">
        <f t="shared" si="37"/>
        <v>#VALUE!</v>
      </c>
    </row>
    <row r="1787" spans="8:8" x14ac:dyDescent="0.2">
      <c r="H1787" s="320" t="e">
        <f t="shared" si="37"/>
        <v>#VALUE!</v>
      </c>
    </row>
    <row r="1788" spans="8:8" x14ac:dyDescent="0.2">
      <c r="H1788" s="320" t="e">
        <f t="shared" si="37"/>
        <v>#VALUE!</v>
      </c>
    </row>
    <row r="1789" spans="8:8" x14ac:dyDescent="0.2">
      <c r="H1789" s="320" t="e">
        <f t="shared" si="37"/>
        <v>#VALUE!</v>
      </c>
    </row>
    <row r="1790" spans="8:8" x14ac:dyDescent="0.2">
      <c r="H1790" s="320" t="e">
        <f t="shared" si="37"/>
        <v>#VALUE!</v>
      </c>
    </row>
    <row r="1791" spans="8:8" x14ac:dyDescent="0.2">
      <c r="H1791" s="320" t="e">
        <f t="shared" si="37"/>
        <v>#VALUE!</v>
      </c>
    </row>
    <row r="1792" spans="8:8" x14ac:dyDescent="0.2">
      <c r="H1792" s="320" t="e">
        <f t="shared" si="37"/>
        <v>#VALUE!</v>
      </c>
    </row>
    <row r="1793" spans="8:8" x14ac:dyDescent="0.2">
      <c r="H1793" s="320" t="e">
        <f t="shared" si="37"/>
        <v>#VALUE!</v>
      </c>
    </row>
    <row r="1794" spans="8:8" x14ac:dyDescent="0.2">
      <c r="H1794" s="320" t="e">
        <f t="shared" si="37"/>
        <v>#VALUE!</v>
      </c>
    </row>
    <row r="1795" spans="8:8" x14ac:dyDescent="0.2">
      <c r="H1795" s="320" t="e">
        <f t="shared" ref="H1795:H1858" si="38">VALUE(RIGHT(E1795,2)&amp;"/"&amp;RIGHT(LEFT(E1795,6),2)&amp;"/"&amp;LEFT(E1795,4))</f>
        <v>#VALUE!</v>
      </c>
    </row>
    <row r="1796" spans="8:8" x14ac:dyDescent="0.2">
      <c r="H1796" s="320" t="e">
        <f t="shared" si="38"/>
        <v>#VALUE!</v>
      </c>
    </row>
    <row r="1797" spans="8:8" x14ac:dyDescent="0.2">
      <c r="H1797" s="320" t="e">
        <f t="shared" si="38"/>
        <v>#VALUE!</v>
      </c>
    </row>
    <row r="1798" spans="8:8" x14ac:dyDescent="0.2">
      <c r="H1798" s="320" t="e">
        <f t="shared" si="38"/>
        <v>#VALUE!</v>
      </c>
    </row>
    <row r="1799" spans="8:8" x14ac:dyDescent="0.2">
      <c r="H1799" s="320" t="e">
        <f t="shared" si="38"/>
        <v>#VALUE!</v>
      </c>
    </row>
    <row r="1800" spans="8:8" x14ac:dyDescent="0.2">
      <c r="H1800" s="320" t="e">
        <f t="shared" si="38"/>
        <v>#VALUE!</v>
      </c>
    </row>
    <row r="1801" spans="8:8" x14ac:dyDescent="0.2">
      <c r="H1801" s="320" t="e">
        <f t="shared" si="38"/>
        <v>#VALUE!</v>
      </c>
    </row>
    <row r="1802" spans="8:8" x14ac:dyDescent="0.2">
      <c r="H1802" s="320" t="e">
        <f t="shared" si="38"/>
        <v>#VALUE!</v>
      </c>
    </row>
    <row r="1803" spans="8:8" x14ac:dyDescent="0.2">
      <c r="H1803" s="320" t="e">
        <f t="shared" si="38"/>
        <v>#VALUE!</v>
      </c>
    </row>
    <row r="1804" spans="8:8" x14ac:dyDescent="0.2">
      <c r="H1804" s="320" t="e">
        <f t="shared" si="38"/>
        <v>#VALUE!</v>
      </c>
    </row>
    <row r="1805" spans="8:8" x14ac:dyDescent="0.2">
      <c r="H1805" s="320" t="e">
        <f t="shared" si="38"/>
        <v>#VALUE!</v>
      </c>
    </row>
    <row r="1806" spans="8:8" x14ac:dyDescent="0.2">
      <c r="H1806" s="320" t="e">
        <f t="shared" si="38"/>
        <v>#VALUE!</v>
      </c>
    </row>
    <row r="1807" spans="8:8" x14ac:dyDescent="0.2">
      <c r="H1807" s="320" t="e">
        <f t="shared" si="38"/>
        <v>#VALUE!</v>
      </c>
    </row>
    <row r="1808" spans="8:8" x14ac:dyDescent="0.2">
      <c r="H1808" s="320" t="e">
        <f t="shared" si="38"/>
        <v>#VALUE!</v>
      </c>
    </row>
    <row r="1809" spans="8:8" x14ac:dyDescent="0.2">
      <c r="H1809" s="320" t="e">
        <f t="shared" si="38"/>
        <v>#VALUE!</v>
      </c>
    </row>
    <row r="1810" spans="8:8" x14ac:dyDescent="0.2">
      <c r="H1810" s="320" t="e">
        <f t="shared" si="38"/>
        <v>#VALUE!</v>
      </c>
    </row>
    <row r="1811" spans="8:8" x14ac:dyDescent="0.2">
      <c r="H1811" s="320" t="e">
        <f t="shared" si="38"/>
        <v>#VALUE!</v>
      </c>
    </row>
    <row r="1812" spans="8:8" x14ac:dyDescent="0.2">
      <c r="H1812" s="320" t="e">
        <f t="shared" si="38"/>
        <v>#VALUE!</v>
      </c>
    </row>
    <row r="1813" spans="8:8" x14ac:dyDescent="0.2">
      <c r="H1813" s="320" t="e">
        <f t="shared" si="38"/>
        <v>#VALUE!</v>
      </c>
    </row>
    <row r="1814" spans="8:8" x14ac:dyDescent="0.2">
      <c r="H1814" s="320" t="e">
        <f t="shared" si="38"/>
        <v>#VALUE!</v>
      </c>
    </row>
    <row r="1815" spans="8:8" x14ac:dyDescent="0.2">
      <c r="H1815" s="320" t="e">
        <f t="shared" si="38"/>
        <v>#VALUE!</v>
      </c>
    </row>
    <row r="1816" spans="8:8" x14ac:dyDescent="0.2">
      <c r="H1816" s="320" t="e">
        <f t="shared" si="38"/>
        <v>#VALUE!</v>
      </c>
    </row>
    <row r="1817" spans="8:8" x14ac:dyDescent="0.2">
      <c r="H1817" s="320" t="e">
        <f t="shared" si="38"/>
        <v>#VALUE!</v>
      </c>
    </row>
    <row r="1818" spans="8:8" x14ac:dyDescent="0.2">
      <c r="H1818" s="320" t="e">
        <f t="shared" si="38"/>
        <v>#VALUE!</v>
      </c>
    </row>
    <row r="1819" spans="8:8" x14ac:dyDescent="0.2">
      <c r="H1819" s="320" t="e">
        <f t="shared" si="38"/>
        <v>#VALUE!</v>
      </c>
    </row>
    <row r="1820" spans="8:8" x14ac:dyDescent="0.2">
      <c r="H1820" s="320" t="e">
        <f t="shared" si="38"/>
        <v>#VALUE!</v>
      </c>
    </row>
    <row r="1821" spans="8:8" x14ac:dyDescent="0.2">
      <c r="H1821" s="320" t="e">
        <f t="shared" si="38"/>
        <v>#VALUE!</v>
      </c>
    </row>
    <row r="1822" spans="8:8" x14ac:dyDescent="0.2">
      <c r="H1822" s="320" t="e">
        <f t="shared" si="38"/>
        <v>#VALUE!</v>
      </c>
    </row>
    <row r="1823" spans="8:8" x14ac:dyDescent="0.2">
      <c r="H1823" s="320" t="e">
        <f t="shared" si="38"/>
        <v>#VALUE!</v>
      </c>
    </row>
    <row r="1824" spans="8:8" x14ac:dyDescent="0.2">
      <c r="H1824" s="320" t="e">
        <f t="shared" si="38"/>
        <v>#VALUE!</v>
      </c>
    </row>
    <row r="1825" spans="8:8" x14ac:dyDescent="0.2">
      <c r="H1825" s="320" t="e">
        <f t="shared" si="38"/>
        <v>#VALUE!</v>
      </c>
    </row>
    <row r="1826" spans="8:8" x14ac:dyDescent="0.2">
      <c r="H1826" s="320" t="e">
        <f t="shared" si="38"/>
        <v>#VALUE!</v>
      </c>
    </row>
    <row r="1827" spans="8:8" x14ac:dyDescent="0.2">
      <c r="H1827" s="320" t="e">
        <f t="shared" si="38"/>
        <v>#VALUE!</v>
      </c>
    </row>
    <row r="1828" spans="8:8" x14ac:dyDescent="0.2">
      <c r="H1828" s="320" t="e">
        <f t="shared" si="38"/>
        <v>#VALUE!</v>
      </c>
    </row>
    <row r="1829" spans="8:8" x14ac:dyDescent="0.2">
      <c r="H1829" s="320" t="e">
        <f t="shared" si="38"/>
        <v>#VALUE!</v>
      </c>
    </row>
    <row r="1830" spans="8:8" x14ac:dyDescent="0.2">
      <c r="H1830" s="320" t="e">
        <f t="shared" si="38"/>
        <v>#VALUE!</v>
      </c>
    </row>
    <row r="1831" spans="8:8" x14ac:dyDescent="0.2">
      <c r="H1831" s="320" t="e">
        <f t="shared" si="38"/>
        <v>#VALUE!</v>
      </c>
    </row>
    <row r="1832" spans="8:8" x14ac:dyDescent="0.2">
      <c r="H1832" s="320" t="e">
        <f t="shared" si="38"/>
        <v>#VALUE!</v>
      </c>
    </row>
    <row r="1833" spans="8:8" x14ac:dyDescent="0.2">
      <c r="H1833" s="320" t="e">
        <f t="shared" si="38"/>
        <v>#VALUE!</v>
      </c>
    </row>
    <row r="1834" spans="8:8" x14ac:dyDescent="0.2">
      <c r="H1834" s="320" t="e">
        <f t="shared" si="38"/>
        <v>#VALUE!</v>
      </c>
    </row>
    <row r="1835" spans="8:8" x14ac:dyDescent="0.2">
      <c r="H1835" s="320" t="e">
        <f t="shared" si="38"/>
        <v>#VALUE!</v>
      </c>
    </row>
    <row r="1836" spans="8:8" x14ac:dyDescent="0.2">
      <c r="H1836" s="320" t="e">
        <f t="shared" si="38"/>
        <v>#VALUE!</v>
      </c>
    </row>
    <row r="1837" spans="8:8" x14ac:dyDescent="0.2">
      <c r="H1837" s="320" t="e">
        <f t="shared" si="38"/>
        <v>#VALUE!</v>
      </c>
    </row>
    <row r="1838" spans="8:8" x14ac:dyDescent="0.2">
      <c r="H1838" s="320" t="e">
        <f t="shared" si="38"/>
        <v>#VALUE!</v>
      </c>
    </row>
    <row r="1839" spans="8:8" x14ac:dyDescent="0.2">
      <c r="H1839" s="320" t="e">
        <f t="shared" si="38"/>
        <v>#VALUE!</v>
      </c>
    </row>
    <row r="1840" spans="8:8" x14ac:dyDescent="0.2">
      <c r="H1840" s="320" t="e">
        <f t="shared" si="38"/>
        <v>#VALUE!</v>
      </c>
    </row>
    <row r="1841" spans="8:8" x14ac:dyDescent="0.2">
      <c r="H1841" s="320" t="e">
        <f t="shared" si="38"/>
        <v>#VALUE!</v>
      </c>
    </row>
    <row r="1842" spans="8:8" x14ac:dyDescent="0.2">
      <c r="H1842" s="320" t="e">
        <f t="shared" si="38"/>
        <v>#VALUE!</v>
      </c>
    </row>
    <row r="1843" spans="8:8" x14ac:dyDescent="0.2">
      <c r="H1843" s="320" t="e">
        <f t="shared" si="38"/>
        <v>#VALUE!</v>
      </c>
    </row>
    <row r="1844" spans="8:8" x14ac:dyDescent="0.2">
      <c r="H1844" s="320" t="e">
        <f t="shared" si="38"/>
        <v>#VALUE!</v>
      </c>
    </row>
    <row r="1845" spans="8:8" x14ac:dyDescent="0.2">
      <c r="H1845" s="320" t="e">
        <f t="shared" si="38"/>
        <v>#VALUE!</v>
      </c>
    </row>
    <row r="1846" spans="8:8" x14ac:dyDescent="0.2">
      <c r="H1846" s="320" t="e">
        <f t="shared" si="38"/>
        <v>#VALUE!</v>
      </c>
    </row>
    <row r="1847" spans="8:8" x14ac:dyDescent="0.2">
      <c r="H1847" s="320" t="e">
        <f t="shared" si="38"/>
        <v>#VALUE!</v>
      </c>
    </row>
    <row r="1848" spans="8:8" x14ac:dyDescent="0.2">
      <c r="H1848" s="320" t="e">
        <f t="shared" si="38"/>
        <v>#VALUE!</v>
      </c>
    </row>
    <row r="1849" spans="8:8" x14ac:dyDescent="0.2">
      <c r="H1849" s="320" t="e">
        <f t="shared" si="38"/>
        <v>#VALUE!</v>
      </c>
    </row>
    <row r="1850" spans="8:8" x14ac:dyDescent="0.2">
      <c r="H1850" s="320" t="e">
        <f t="shared" si="38"/>
        <v>#VALUE!</v>
      </c>
    </row>
    <row r="1851" spans="8:8" x14ac:dyDescent="0.2">
      <c r="H1851" s="320" t="e">
        <f t="shared" si="38"/>
        <v>#VALUE!</v>
      </c>
    </row>
    <row r="1852" spans="8:8" x14ac:dyDescent="0.2">
      <c r="H1852" s="320" t="e">
        <f t="shared" si="38"/>
        <v>#VALUE!</v>
      </c>
    </row>
    <row r="1853" spans="8:8" x14ac:dyDescent="0.2">
      <c r="H1853" s="320" t="e">
        <f t="shared" si="38"/>
        <v>#VALUE!</v>
      </c>
    </row>
    <row r="1854" spans="8:8" x14ac:dyDescent="0.2">
      <c r="H1854" s="320" t="e">
        <f t="shared" si="38"/>
        <v>#VALUE!</v>
      </c>
    </row>
    <row r="1855" spans="8:8" x14ac:dyDescent="0.2">
      <c r="H1855" s="320" t="e">
        <f t="shared" si="38"/>
        <v>#VALUE!</v>
      </c>
    </row>
    <row r="1856" spans="8:8" x14ac:dyDescent="0.2">
      <c r="H1856" s="320" t="e">
        <f t="shared" si="38"/>
        <v>#VALUE!</v>
      </c>
    </row>
    <row r="1857" spans="8:8" x14ac:dyDescent="0.2">
      <c r="H1857" s="320" t="e">
        <f t="shared" si="38"/>
        <v>#VALUE!</v>
      </c>
    </row>
    <row r="1858" spans="8:8" x14ac:dyDescent="0.2">
      <c r="H1858" s="320" t="e">
        <f t="shared" si="38"/>
        <v>#VALUE!</v>
      </c>
    </row>
    <row r="1859" spans="8:8" x14ac:dyDescent="0.2">
      <c r="H1859" s="320" t="e">
        <f t="shared" ref="H1859:H1922" si="39">VALUE(RIGHT(E1859,2)&amp;"/"&amp;RIGHT(LEFT(E1859,6),2)&amp;"/"&amp;LEFT(E1859,4))</f>
        <v>#VALUE!</v>
      </c>
    </row>
    <row r="1860" spans="8:8" x14ac:dyDescent="0.2">
      <c r="H1860" s="320" t="e">
        <f t="shared" si="39"/>
        <v>#VALUE!</v>
      </c>
    </row>
    <row r="1861" spans="8:8" x14ac:dyDescent="0.2">
      <c r="H1861" s="320" t="e">
        <f t="shared" si="39"/>
        <v>#VALUE!</v>
      </c>
    </row>
    <row r="1862" spans="8:8" x14ac:dyDescent="0.2">
      <c r="H1862" s="320" t="e">
        <f t="shared" si="39"/>
        <v>#VALUE!</v>
      </c>
    </row>
    <row r="1863" spans="8:8" x14ac:dyDescent="0.2">
      <c r="H1863" s="320" t="e">
        <f t="shared" si="39"/>
        <v>#VALUE!</v>
      </c>
    </row>
    <row r="1864" spans="8:8" x14ac:dyDescent="0.2">
      <c r="H1864" s="320" t="e">
        <f t="shared" si="39"/>
        <v>#VALUE!</v>
      </c>
    </row>
    <row r="1865" spans="8:8" x14ac:dyDescent="0.2">
      <c r="H1865" s="320" t="e">
        <f t="shared" si="39"/>
        <v>#VALUE!</v>
      </c>
    </row>
    <row r="1866" spans="8:8" x14ac:dyDescent="0.2">
      <c r="H1866" s="320" t="e">
        <f t="shared" si="39"/>
        <v>#VALUE!</v>
      </c>
    </row>
    <row r="1867" spans="8:8" x14ac:dyDescent="0.2">
      <c r="H1867" s="320" t="e">
        <f t="shared" si="39"/>
        <v>#VALUE!</v>
      </c>
    </row>
    <row r="1868" spans="8:8" x14ac:dyDescent="0.2">
      <c r="H1868" s="320" t="e">
        <f t="shared" si="39"/>
        <v>#VALUE!</v>
      </c>
    </row>
    <row r="1869" spans="8:8" x14ac:dyDescent="0.2">
      <c r="H1869" s="320" t="e">
        <f t="shared" si="39"/>
        <v>#VALUE!</v>
      </c>
    </row>
    <row r="1870" spans="8:8" x14ac:dyDescent="0.2">
      <c r="H1870" s="320" t="e">
        <f t="shared" si="39"/>
        <v>#VALUE!</v>
      </c>
    </row>
    <row r="1871" spans="8:8" x14ac:dyDescent="0.2">
      <c r="H1871" s="320" t="e">
        <f t="shared" si="39"/>
        <v>#VALUE!</v>
      </c>
    </row>
    <row r="1872" spans="8:8" x14ac:dyDescent="0.2">
      <c r="H1872" s="320" t="e">
        <f t="shared" si="39"/>
        <v>#VALUE!</v>
      </c>
    </row>
    <row r="1873" spans="8:8" x14ac:dyDescent="0.2">
      <c r="H1873" s="320" t="e">
        <f t="shared" si="39"/>
        <v>#VALUE!</v>
      </c>
    </row>
    <row r="1874" spans="8:8" x14ac:dyDescent="0.2">
      <c r="H1874" s="320" t="e">
        <f t="shared" si="39"/>
        <v>#VALUE!</v>
      </c>
    </row>
    <row r="1875" spans="8:8" x14ac:dyDescent="0.2">
      <c r="H1875" s="320" t="e">
        <f t="shared" si="39"/>
        <v>#VALUE!</v>
      </c>
    </row>
    <row r="1876" spans="8:8" x14ac:dyDescent="0.2">
      <c r="H1876" s="320" t="e">
        <f t="shared" si="39"/>
        <v>#VALUE!</v>
      </c>
    </row>
    <row r="1877" spans="8:8" x14ac:dyDescent="0.2">
      <c r="H1877" s="320" t="e">
        <f t="shared" si="39"/>
        <v>#VALUE!</v>
      </c>
    </row>
    <row r="1878" spans="8:8" x14ac:dyDescent="0.2">
      <c r="H1878" s="320" t="e">
        <f t="shared" si="39"/>
        <v>#VALUE!</v>
      </c>
    </row>
    <row r="1879" spans="8:8" x14ac:dyDescent="0.2">
      <c r="H1879" s="320" t="e">
        <f t="shared" si="39"/>
        <v>#VALUE!</v>
      </c>
    </row>
    <row r="1880" spans="8:8" x14ac:dyDescent="0.2">
      <c r="H1880" s="320" t="e">
        <f t="shared" si="39"/>
        <v>#VALUE!</v>
      </c>
    </row>
    <row r="1881" spans="8:8" x14ac:dyDescent="0.2">
      <c r="H1881" s="320" t="e">
        <f t="shared" si="39"/>
        <v>#VALUE!</v>
      </c>
    </row>
    <row r="1882" spans="8:8" x14ac:dyDescent="0.2">
      <c r="H1882" s="320" t="e">
        <f t="shared" si="39"/>
        <v>#VALUE!</v>
      </c>
    </row>
    <row r="1883" spans="8:8" x14ac:dyDescent="0.2">
      <c r="H1883" s="320" t="e">
        <f t="shared" si="39"/>
        <v>#VALUE!</v>
      </c>
    </row>
    <row r="1884" spans="8:8" x14ac:dyDescent="0.2">
      <c r="H1884" s="320" t="e">
        <f t="shared" si="39"/>
        <v>#VALUE!</v>
      </c>
    </row>
    <row r="1885" spans="8:8" x14ac:dyDescent="0.2">
      <c r="H1885" s="320" t="e">
        <f t="shared" si="39"/>
        <v>#VALUE!</v>
      </c>
    </row>
    <row r="1886" spans="8:8" x14ac:dyDescent="0.2">
      <c r="H1886" s="320" t="e">
        <f t="shared" si="39"/>
        <v>#VALUE!</v>
      </c>
    </row>
    <row r="1887" spans="8:8" x14ac:dyDescent="0.2">
      <c r="H1887" s="320" t="e">
        <f t="shared" si="39"/>
        <v>#VALUE!</v>
      </c>
    </row>
    <row r="1888" spans="8:8" x14ac:dyDescent="0.2">
      <c r="H1888" s="320" t="e">
        <f t="shared" si="39"/>
        <v>#VALUE!</v>
      </c>
    </row>
    <row r="1889" spans="8:8" x14ac:dyDescent="0.2">
      <c r="H1889" s="320" t="e">
        <f t="shared" si="39"/>
        <v>#VALUE!</v>
      </c>
    </row>
    <row r="1890" spans="8:8" x14ac:dyDescent="0.2">
      <c r="H1890" s="320" t="e">
        <f t="shared" si="39"/>
        <v>#VALUE!</v>
      </c>
    </row>
    <row r="1891" spans="8:8" x14ac:dyDescent="0.2">
      <c r="H1891" s="320" t="e">
        <f t="shared" si="39"/>
        <v>#VALUE!</v>
      </c>
    </row>
    <row r="1892" spans="8:8" x14ac:dyDescent="0.2">
      <c r="H1892" s="320" t="e">
        <f t="shared" si="39"/>
        <v>#VALUE!</v>
      </c>
    </row>
    <row r="1893" spans="8:8" x14ac:dyDescent="0.2">
      <c r="H1893" s="320" t="e">
        <f t="shared" si="39"/>
        <v>#VALUE!</v>
      </c>
    </row>
    <row r="1894" spans="8:8" x14ac:dyDescent="0.2">
      <c r="H1894" s="320" t="e">
        <f t="shared" si="39"/>
        <v>#VALUE!</v>
      </c>
    </row>
    <row r="1895" spans="8:8" x14ac:dyDescent="0.2">
      <c r="H1895" s="320" t="e">
        <f t="shared" si="39"/>
        <v>#VALUE!</v>
      </c>
    </row>
    <row r="1896" spans="8:8" x14ac:dyDescent="0.2">
      <c r="H1896" s="320" t="e">
        <f t="shared" si="39"/>
        <v>#VALUE!</v>
      </c>
    </row>
    <row r="1897" spans="8:8" x14ac:dyDescent="0.2">
      <c r="H1897" s="320" t="e">
        <f t="shared" si="39"/>
        <v>#VALUE!</v>
      </c>
    </row>
    <row r="1898" spans="8:8" x14ac:dyDescent="0.2">
      <c r="H1898" s="320" t="e">
        <f t="shared" si="39"/>
        <v>#VALUE!</v>
      </c>
    </row>
    <row r="1899" spans="8:8" x14ac:dyDescent="0.2">
      <c r="H1899" s="320" t="e">
        <f t="shared" si="39"/>
        <v>#VALUE!</v>
      </c>
    </row>
    <row r="1900" spans="8:8" x14ac:dyDescent="0.2">
      <c r="H1900" s="320" t="e">
        <f t="shared" si="39"/>
        <v>#VALUE!</v>
      </c>
    </row>
    <row r="1901" spans="8:8" x14ac:dyDescent="0.2">
      <c r="H1901" s="320" t="e">
        <f t="shared" si="39"/>
        <v>#VALUE!</v>
      </c>
    </row>
    <row r="1902" spans="8:8" x14ac:dyDescent="0.2">
      <c r="H1902" s="320" t="e">
        <f t="shared" si="39"/>
        <v>#VALUE!</v>
      </c>
    </row>
    <row r="1903" spans="8:8" x14ac:dyDescent="0.2">
      <c r="H1903" s="320" t="e">
        <f t="shared" si="39"/>
        <v>#VALUE!</v>
      </c>
    </row>
    <row r="1904" spans="8:8" x14ac:dyDescent="0.2">
      <c r="H1904" s="320" t="e">
        <f t="shared" si="39"/>
        <v>#VALUE!</v>
      </c>
    </row>
    <row r="1905" spans="8:8" x14ac:dyDescent="0.2">
      <c r="H1905" s="320" t="e">
        <f t="shared" si="39"/>
        <v>#VALUE!</v>
      </c>
    </row>
    <row r="1906" spans="8:8" x14ac:dyDescent="0.2">
      <c r="H1906" s="320" t="e">
        <f t="shared" si="39"/>
        <v>#VALUE!</v>
      </c>
    </row>
    <row r="1907" spans="8:8" x14ac:dyDescent="0.2">
      <c r="H1907" s="320" t="e">
        <f t="shared" si="39"/>
        <v>#VALUE!</v>
      </c>
    </row>
    <row r="1908" spans="8:8" x14ac:dyDescent="0.2">
      <c r="H1908" s="320" t="e">
        <f t="shared" si="39"/>
        <v>#VALUE!</v>
      </c>
    </row>
    <row r="1909" spans="8:8" x14ac:dyDescent="0.2">
      <c r="H1909" s="320" t="e">
        <f t="shared" si="39"/>
        <v>#VALUE!</v>
      </c>
    </row>
    <row r="1910" spans="8:8" x14ac:dyDescent="0.2">
      <c r="H1910" s="320" t="e">
        <f t="shared" si="39"/>
        <v>#VALUE!</v>
      </c>
    </row>
    <row r="1911" spans="8:8" x14ac:dyDescent="0.2">
      <c r="H1911" s="320" t="e">
        <f t="shared" si="39"/>
        <v>#VALUE!</v>
      </c>
    </row>
    <row r="1912" spans="8:8" x14ac:dyDescent="0.2">
      <c r="H1912" s="320" t="e">
        <f t="shared" si="39"/>
        <v>#VALUE!</v>
      </c>
    </row>
    <row r="1913" spans="8:8" x14ac:dyDescent="0.2">
      <c r="H1913" s="320" t="e">
        <f t="shared" si="39"/>
        <v>#VALUE!</v>
      </c>
    </row>
    <row r="1914" spans="8:8" x14ac:dyDescent="0.2">
      <c r="H1914" s="320" t="e">
        <f t="shared" si="39"/>
        <v>#VALUE!</v>
      </c>
    </row>
    <row r="1915" spans="8:8" x14ac:dyDescent="0.2">
      <c r="H1915" s="320" t="e">
        <f t="shared" si="39"/>
        <v>#VALUE!</v>
      </c>
    </row>
    <row r="1916" spans="8:8" x14ac:dyDescent="0.2">
      <c r="H1916" s="320" t="e">
        <f t="shared" si="39"/>
        <v>#VALUE!</v>
      </c>
    </row>
    <row r="1917" spans="8:8" x14ac:dyDescent="0.2">
      <c r="H1917" s="320" t="e">
        <f t="shared" si="39"/>
        <v>#VALUE!</v>
      </c>
    </row>
    <row r="1918" spans="8:8" x14ac:dyDescent="0.2">
      <c r="H1918" s="320" t="e">
        <f t="shared" si="39"/>
        <v>#VALUE!</v>
      </c>
    </row>
    <row r="1919" spans="8:8" x14ac:dyDescent="0.2">
      <c r="H1919" s="320" t="e">
        <f t="shared" si="39"/>
        <v>#VALUE!</v>
      </c>
    </row>
    <row r="1920" spans="8:8" x14ac:dyDescent="0.2">
      <c r="H1920" s="320" t="e">
        <f t="shared" si="39"/>
        <v>#VALUE!</v>
      </c>
    </row>
    <row r="1921" spans="8:8" x14ac:dyDescent="0.2">
      <c r="H1921" s="320" t="e">
        <f t="shared" si="39"/>
        <v>#VALUE!</v>
      </c>
    </row>
    <row r="1922" spans="8:8" x14ac:dyDescent="0.2">
      <c r="H1922" s="320" t="e">
        <f t="shared" si="39"/>
        <v>#VALUE!</v>
      </c>
    </row>
    <row r="1923" spans="8:8" x14ac:dyDescent="0.2">
      <c r="H1923" s="320" t="e">
        <f t="shared" ref="H1923:H1986" si="40">VALUE(RIGHT(E1923,2)&amp;"/"&amp;RIGHT(LEFT(E1923,6),2)&amp;"/"&amp;LEFT(E1923,4))</f>
        <v>#VALUE!</v>
      </c>
    </row>
    <row r="1924" spans="8:8" x14ac:dyDescent="0.2">
      <c r="H1924" s="320" t="e">
        <f t="shared" si="40"/>
        <v>#VALUE!</v>
      </c>
    </row>
    <row r="1925" spans="8:8" x14ac:dyDescent="0.2">
      <c r="H1925" s="320" t="e">
        <f t="shared" si="40"/>
        <v>#VALUE!</v>
      </c>
    </row>
    <row r="1926" spans="8:8" x14ac:dyDescent="0.2">
      <c r="H1926" s="320" t="e">
        <f t="shared" si="40"/>
        <v>#VALUE!</v>
      </c>
    </row>
    <row r="1927" spans="8:8" x14ac:dyDescent="0.2">
      <c r="H1927" s="320" t="e">
        <f t="shared" si="40"/>
        <v>#VALUE!</v>
      </c>
    </row>
    <row r="1928" spans="8:8" x14ac:dyDescent="0.2">
      <c r="H1928" s="320" t="e">
        <f t="shared" si="40"/>
        <v>#VALUE!</v>
      </c>
    </row>
    <row r="1929" spans="8:8" x14ac:dyDescent="0.2">
      <c r="H1929" s="320" t="e">
        <f t="shared" si="40"/>
        <v>#VALUE!</v>
      </c>
    </row>
    <row r="1930" spans="8:8" x14ac:dyDescent="0.2">
      <c r="H1930" s="320" t="e">
        <f t="shared" si="40"/>
        <v>#VALUE!</v>
      </c>
    </row>
    <row r="1931" spans="8:8" x14ac:dyDescent="0.2">
      <c r="H1931" s="320" t="e">
        <f t="shared" si="40"/>
        <v>#VALUE!</v>
      </c>
    </row>
    <row r="1932" spans="8:8" x14ac:dyDescent="0.2">
      <c r="H1932" s="320" t="e">
        <f t="shared" si="40"/>
        <v>#VALUE!</v>
      </c>
    </row>
    <row r="1933" spans="8:8" x14ac:dyDescent="0.2">
      <c r="H1933" s="320" t="e">
        <f t="shared" si="40"/>
        <v>#VALUE!</v>
      </c>
    </row>
    <row r="1934" spans="8:8" x14ac:dyDescent="0.2">
      <c r="H1934" s="320" t="e">
        <f t="shared" si="40"/>
        <v>#VALUE!</v>
      </c>
    </row>
    <row r="1935" spans="8:8" x14ac:dyDescent="0.2">
      <c r="H1935" s="320" t="e">
        <f t="shared" si="40"/>
        <v>#VALUE!</v>
      </c>
    </row>
    <row r="1936" spans="8:8" x14ac:dyDescent="0.2">
      <c r="H1936" s="320" t="e">
        <f t="shared" si="40"/>
        <v>#VALUE!</v>
      </c>
    </row>
    <row r="1937" spans="8:8" x14ac:dyDescent="0.2">
      <c r="H1937" s="320" t="e">
        <f t="shared" si="40"/>
        <v>#VALUE!</v>
      </c>
    </row>
    <row r="1938" spans="8:8" x14ac:dyDescent="0.2">
      <c r="H1938" s="320" t="e">
        <f t="shared" si="40"/>
        <v>#VALUE!</v>
      </c>
    </row>
    <row r="1939" spans="8:8" x14ac:dyDescent="0.2">
      <c r="H1939" s="320" t="e">
        <f t="shared" si="40"/>
        <v>#VALUE!</v>
      </c>
    </row>
    <row r="1940" spans="8:8" x14ac:dyDescent="0.2">
      <c r="H1940" s="320" t="e">
        <f t="shared" si="40"/>
        <v>#VALUE!</v>
      </c>
    </row>
    <row r="1941" spans="8:8" x14ac:dyDescent="0.2">
      <c r="H1941" s="320" t="e">
        <f t="shared" si="40"/>
        <v>#VALUE!</v>
      </c>
    </row>
    <row r="1942" spans="8:8" x14ac:dyDescent="0.2">
      <c r="H1942" s="320" t="e">
        <f t="shared" si="40"/>
        <v>#VALUE!</v>
      </c>
    </row>
    <row r="1943" spans="8:8" x14ac:dyDescent="0.2">
      <c r="H1943" s="320" t="e">
        <f t="shared" si="40"/>
        <v>#VALUE!</v>
      </c>
    </row>
    <row r="1944" spans="8:8" x14ac:dyDescent="0.2">
      <c r="H1944" s="320" t="e">
        <f t="shared" si="40"/>
        <v>#VALUE!</v>
      </c>
    </row>
    <row r="1945" spans="8:8" x14ac:dyDescent="0.2">
      <c r="H1945" s="320" t="e">
        <f t="shared" si="40"/>
        <v>#VALUE!</v>
      </c>
    </row>
    <row r="1946" spans="8:8" x14ac:dyDescent="0.2">
      <c r="H1946" s="320" t="e">
        <f t="shared" si="40"/>
        <v>#VALUE!</v>
      </c>
    </row>
    <row r="1947" spans="8:8" x14ac:dyDescent="0.2">
      <c r="H1947" s="320" t="e">
        <f t="shared" si="40"/>
        <v>#VALUE!</v>
      </c>
    </row>
    <row r="1948" spans="8:8" x14ac:dyDescent="0.2">
      <c r="H1948" s="320" t="e">
        <f t="shared" si="40"/>
        <v>#VALUE!</v>
      </c>
    </row>
    <row r="1949" spans="8:8" x14ac:dyDescent="0.2">
      <c r="H1949" s="320" t="e">
        <f t="shared" si="40"/>
        <v>#VALUE!</v>
      </c>
    </row>
    <row r="1950" spans="8:8" x14ac:dyDescent="0.2">
      <c r="H1950" s="320" t="e">
        <f t="shared" si="40"/>
        <v>#VALUE!</v>
      </c>
    </row>
    <row r="1951" spans="8:8" x14ac:dyDescent="0.2">
      <c r="H1951" s="320" t="e">
        <f t="shared" si="40"/>
        <v>#VALUE!</v>
      </c>
    </row>
    <row r="1952" spans="8:8" x14ac:dyDescent="0.2">
      <c r="H1952" s="320" t="e">
        <f t="shared" si="40"/>
        <v>#VALUE!</v>
      </c>
    </row>
    <row r="1953" spans="8:8" x14ac:dyDescent="0.2">
      <c r="H1953" s="320" t="e">
        <f t="shared" si="40"/>
        <v>#VALUE!</v>
      </c>
    </row>
    <row r="1954" spans="8:8" x14ac:dyDescent="0.2">
      <c r="H1954" s="320" t="e">
        <f t="shared" si="40"/>
        <v>#VALUE!</v>
      </c>
    </row>
    <row r="1955" spans="8:8" x14ac:dyDescent="0.2">
      <c r="H1955" s="320" t="e">
        <f t="shared" si="40"/>
        <v>#VALUE!</v>
      </c>
    </row>
    <row r="1956" spans="8:8" x14ac:dyDescent="0.2">
      <c r="H1956" s="320" t="e">
        <f t="shared" si="40"/>
        <v>#VALUE!</v>
      </c>
    </row>
    <row r="1957" spans="8:8" x14ac:dyDescent="0.2">
      <c r="H1957" s="320" t="e">
        <f t="shared" si="40"/>
        <v>#VALUE!</v>
      </c>
    </row>
    <row r="1958" spans="8:8" x14ac:dyDescent="0.2">
      <c r="H1958" s="320" t="e">
        <f t="shared" si="40"/>
        <v>#VALUE!</v>
      </c>
    </row>
    <row r="1959" spans="8:8" x14ac:dyDescent="0.2">
      <c r="H1959" s="320" t="e">
        <f t="shared" si="40"/>
        <v>#VALUE!</v>
      </c>
    </row>
    <row r="1960" spans="8:8" x14ac:dyDescent="0.2">
      <c r="H1960" s="320" t="e">
        <f t="shared" si="40"/>
        <v>#VALUE!</v>
      </c>
    </row>
    <row r="1961" spans="8:8" x14ac:dyDescent="0.2">
      <c r="H1961" s="320" t="e">
        <f t="shared" si="40"/>
        <v>#VALUE!</v>
      </c>
    </row>
    <row r="1962" spans="8:8" x14ac:dyDescent="0.2">
      <c r="H1962" s="320" t="e">
        <f t="shared" si="40"/>
        <v>#VALUE!</v>
      </c>
    </row>
    <row r="1963" spans="8:8" x14ac:dyDescent="0.2">
      <c r="H1963" s="320" t="e">
        <f t="shared" si="40"/>
        <v>#VALUE!</v>
      </c>
    </row>
    <row r="1964" spans="8:8" x14ac:dyDescent="0.2">
      <c r="H1964" s="320" t="e">
        <f t="shared" si="40"/>
        <v>#VALUE!</v>
      </c>
    </row>
    <row r="1965" spans="8:8" x14ac:dyDescent="0.2">
      <c r="H1965" s="320" t="e">
        <f t="shared" si="40"/>
        <v>#VALUE!</v>
      </c>
    </row>
    <row r="1966" spans="8:8" x14ac:dyDescent="0.2">
      <c r="H1966" s="320" t="e">
        <f t="shared" si="40"/>
        <v>#VALUE!</v>
      </c>
    </row>
    <row r="1967" spans="8:8" x14ac:dyDescent="0.2">
      <c r="H1967" s="320" t="e">
        <f t="shared" si="40"/>
        <v>#VALUE!</v>
      </c>
    </row>
    <row r="1968" spans="8:8" x14ac:dyDescent="0.2">
      <c r="H1968" s="320" t="e">
        <f t="shared" si="40"/>
        <v>#VALUE!</v>
      </c>
    </row>
    <row r="1969" spans="8:8" x14ac:dyDescent="0.2">
      <c r="H1969" s="320" t="e">
        <f t="shared" si="40"/>
        <v>#VALUE!</v>
      </c>
    </row>
    <row r="1970" spans="8:8" x14ac:dyDescent="0.2">
      <c r="H1970" s="320" t="e">
        <f t="shared" si="40"/>
        <v>#VALUE!</v>
      </c>
    </row>
    <row r="1971" spans="8:8" x14ac:dyDescent="0.2">
      <c r="H1971" s="320" t="e">
        <f t="shared" si="40"/>
        <v>#VALUE!</v>
      </c>
    </row>
    <row r="1972" spans="8:8" x14ac:dyDescent="0.2">
      <c r="H1972" s="320" t="e">
        <f t="shared" si="40"/>
        <v>#VALUE!</v>
      </c>
    </row>
    <row r="1973" spans="8:8" x14ac:dyDescent="0.2">
      <c r="H1973" s="320" t="e">
        <f t="shared" si="40"/>
        <v>#VALUE!</v>
      </c>
    </row>
    <row r="1974" spans="8:8" x14ac:dyDescent="0.2">
      <c r="H1974" s="320" t="e">
        <f t="shared" si="40"/>
        <v>#VALUE!</v>
      </c>
    </row>
    <row r="1975" spans="8:8" x14ac:dyDescent="0.2">
      <c r="H1975" s="320" t="e">
        <f t="shared" si="40"/>
        <v>#VALUE!</v>
      </c>
    </row>
    <row r="1976" spans="8:8" x14ac:dyDescent="0.2">
      <c r="H1976" s="320" t="e">
        <f t="shared" si="40"/>
        <v>#VALUE!</v>
      </c>
    </row>
    <row r="1977" spans="8:8" x14ac:dyDescent="0.2">
      <c r="H1977" s="320" t="e">
        <f t="shared" si="40"/>
        <v>#VALUE!</v>
      </c>
    </row>
    <row r="1978" spans="8:8" x14ac:dyDescent="0.2">
      <c r="H1978" s="320" t="e">
        <f t="shared" si="40"/>
        <v>#VALUE!</v>
      </c>
    </row>
    <row r="1979" spans="8:8" x14ac:dyDescent="0.2">
      <c r="H1979" s="320" t="e">
        <f t="shared" si="40"/>
        <v>#VALUE!</v>
      </c>
    </row>
    <row r="1980" spans="8:8" x14ac:dyDescent="0.2">
      <c r="H1980" s="320" t="e">
        <f t="shared" si="40"/>
        <v>#VALUE!</v>
      </c>
    </row>
    <row r="1981" spans="8:8" x14ac:dyDescent="0.2">
      <c r="H1981" s="320" t="e">
        <f t="shared" si="40"/>
        <v>#VALUE!</v>
      </c>
    </row>
    <row r="1982" spans="8:8" x14ac:dyDescent="0.2">
      <c r="H1982" s="320" t="e">
        <f t="shared" si="40"/>
        <v>#VALUE!</v>
      </c>
    </row>
    <row r="1983" spans="8:8" x14ac:dyDescent="0.2">
      <c r="H1983" s="320" t="e">
        <f t="shared" si="40"/>
        <v>#VALUE!</v>
      </c>
    </row>
    <row r="1984" spans="8:8" x14ac:dyDescent="0.2">
      <c r="H1984" s="320" t="e">
        <f t="shared" si="40"/>
        <v>#VALUE!</v>
      </c>
    </row>
    <row r="1985" spans="8:8" x14ac:dyDescent="0.2">
      <c r="H1985" s="320" t="e">
        <f t="shared" si="40"/>
        <v>#VALUE!</v>
      </c>
    </row>
    <row r="1986" spans="8:8" x14ac:dyDescent="0.2">
      <c r="H1986" s="320" t="e">
        <f t="shared" si="40"/>
        <v>#VALUE!</v>
      </c>
    </row>
    <row r="1987" spans="8:8" x14ac:dyDescent="0.2">
      <c r="H1987" s="320" t="e">
        <f t="shared" ref="H1987:H2050" si="41">VALUE(RIGHT(E1987,2)&amp;"/"&amp;RIGHT(LEFT(E1987,6),2)&amp;"/"&amp;LEFT(E1987,4))</f>
        <v>#VALUE!</v>
      </c>
    </row>
    <row r="1988" spans="8:8" x14ac:dyDescent="0.2">
      <c r="H1988" s="320" t="e">
        <f t="shared" si="41"/>
        <v>#VALUE!</v>
      </c>
    </row>
    <row r="1989" spans="8:8" x14ac:dyDescent="0.2">
      <c r="H1989" s="320" t="e">
        <f t="shared" si="41"/>
        <v>#VALUE!</v>
      </c>
    </row>
    <row r="1990" spans="8:8" x14ac:dyDescent="0.2">
      <c r="H1990" s="320" t="e">
        <f t="shared" si="41"/>
        <v>#VALUE!</v>
      </c>
    </row>
    <row r="1991" spans="8:8" x14ac:dyDescent="0.2">
      <c r="H1991" s="320" t="e">
        <f t="shared" si="41"/>
        <v>#VALUE!</v>
      </c>
    </row>
    <row r="1992" spans="8:8" x14ac:dyDescent="0.2">
      <c r="H1992" s="320" t="e">
        <f t="shared" si="41"/>
        <v>#VALUE!</v>
      </c>
    </row>
    <row r="1993" spans="8:8" x14ac:dyDescent="0.2">
      <c r="H1993" s="320" t="e">
        <f t="shared" si="41"/>
        <v>#VALUE!</v>
      </c>
    </row>
    <row r="1994" spans="8:8" x14ac:dyDescent="0.2">
      <c r="H1994" s="320" t="e">
        <f t="shared" si="41"/>
        <v>#VALUE!</v>
      </c>
    </row>
    <row r="1995" spans="8:8" x14ac:dyDescent="0.2">
      <c r="H1995" s="320" t="e">
        <f t="shared" si="41"/>
        <v>#VALUE!</v>
      </c>
    </row>
    <row r="1996" spans="8:8" x14ac:dyDescent="0.2">
      <c r="H1996" s="320" t="e">
        <f t="shared" si="41"/>
        <v>#VALUE!</v>
      </c>
    </row>
    <row r="1997" spans="8:8" x14ac:dyDescent="0.2">
      <c r="H1997" s="320" t="e">
        <f t="shared" si="41"/>
        <v>#VALUE!</v>
      </c>
    </row>
    <row r="1998" spans="8:8" x14ac:dyDescent="0.2">
      <c r="H1998" s="320" t="e">
        <f t="shared" si="41"/>
        <v>#VALUE!</v>
      </c>
    </row>
    <row r="1999" spans="8:8" x14ac:dyDescent="0.2">
      <c r="H1999" s="320" t="e">
        <f t="shared" si="41"/>
        <v>#VALUE!</v>
      </c>
    </row>
    <row r="2000" spans="8:8" x14ac:dyDescent="0.2">
      <c r="H2000" s="320" t="e">
        <f t="shared" si="41"/>
        <v>#VALUE!</v>
      </c>
    </row>
    <row r="2001" spans="8:8" x14ac:dyDescent="0.2">
      <c r="H2001" s="320" t="e">
        <f t="shared" si="41"/>
        <v>#VALUE!</v>
      </c>
    </row>
    <row r="2002" spans="8:8" x14ac:dyDescent="0.2">
      <c r="H2002" s="320" t="e">
        <f t="shared" si="41"/>
        <v>#VALUE!</v>
      </c>
    </row>
    <row r="2003" spans="8:8" x14ac:dyDescent="0.2">
      <c r="H2003" s="320" t="e">
        <f t="shared" si="41"/>
        <v>#VALUE!</v>
      </c>
    </row>
    <row r="2004" spans="8:8" x14ac:dyDescent="0.2">
      <c r="H2004" s="320" t="e">
        <f t="shared" si="41"/>
        <v>#VALUE!</v>
      </c>
    </row>
    <row r="2005" spans="8:8" x14ac:dyDescent="0.2">
      <c r="H2005" s="320" t="e">
        <f t="shared" si="41"/>
        <v>#VALUE!</v>
      </c>
    </row>
    <row r="2006" spans="8:8" x14ac:dyDescent="0.2">
      <c r="H2006" s="320" t="e">
        <f t="shared" si="41"/>
        <v>#VALUE!</v>
      </c>
    </row>
    <row r="2007" spans="8:8" x14ac:dyDescent="0.2">
      <c r="H2007" s="320" t="e">
        <f t="shared" si="41"/>
        <v>#VALUE!</v>
      </c>
    </row>
    <row r="2008" spans="8:8" x14ac:dyDescent="0.2">
      <c r="H2008" s="320" t="e">
        <f t="shared" si="41"/>
        <v>#VALUE!</v>
      </c>
    </row>
    <row r="2009" spans="8:8" x14ac:dyDescent="0.2">
      <c r="H2009" s="320" t="e">
        <f t="shared" si="41"/>
        <v>#VALUE!</v>
      </c>
    </row>
    <row r="2010" spans="8:8" x14ac:dyDescent="0.2">
      <c r="H2010" s="320" t="e">
        <f t="shared" si="41"/>
        <v>#VALUE!</v>
      </c>
    </row>
    <row r="2011" spans="8:8" x14ac:dyDescent="0.2">
      <c r="H2011" s="320" t="e">
        <f t="shared" si="41"/>
        <v>#VALUE!</v>
      </c>
    </row>
    <row r="2012" spans="8:8" x14ac:dyDescent="0.2">
      <c r="H2012" s="320" t="e">
        <f t="shared" si="41"/>
        <v>#VALUE!</v>
      </c>
    </row>
    <row r="2013" spans="8:8" x14ac:dyDescent="0.2">
      <c r="H2013" s="320" t="e">
        <f t="shared" si="41"/>
        <v>#VALUE!</v>
      </c>
    </row>
    <row r="2014" spans="8:8" x14ac:dyDescent="0.2">
      <c r="H2014" s="320" t="e">
        <f t="shared" si="41"/>
        <v>#VALUE!</v>
      </c>
    </row>
    <row r="2015" spans="8:8" x14ac:dyDescent="0.2">
      <c r="H2015" s="320" t="e">
        <f t="shared" si="41"/>
        <v>#VALUE!</v>
      </c>
    </row>
    <row r="2016" spans="8:8" x14ac:dyDescent="0.2">
      <c r="H2016" s="320" t="e">
        <f t="shared" si="41"/>
        <v>#VALUE!</v>
      </c>
    </row>
    <row r="2017" spans="8:8" x14ac:dyDescent="0.2">
      <c r="H2017" s="320" t="e">
        <f t="shared" si="41"/>
        <v>#VALUE!</v>
      </c>
    </row>
    <row r="2018" spans="8:8" x14ac:dyDescent="0.2">
      <c r="H2018" s="320" t="e">
        <f t="shared" si="41"/>
        <v>#VALUE!</v>
      </c>
    </row>
    <row r="2019" spans="8:8" x14ac:dyDescent="0.2">
      <c r="H2019" s="320" t="e">
        <f t="shared" si="41"/>
        <v>#VALUE!</v>
      </c>
    </row>
    <row r="2020" spans="8:8" x14ac:dyDescent="0.2">
      <c r="H2020" s="320" t="e">
        <f t="shared" si="41"/>
        <v>#VALUE!</v>
      </c>
    </row>
    <row r="2021" spans="8:8" x14ac:dyDescent="0.2">
      <c r="H2021" s="320" t="e">
        <f t="shared" si="41"/>
        <v>#VALUE!</v>
      </c>
    </row>
    <row r="2022" spans="8:8" x14ac:dyDescent="0.2">
      <c r="H2022" s="320" t="e">
        <f t="shared" si="41"/>
        <v>#VALUE!</v>
      </c>
    </row>
    <row r="2023" spans="8:8" x14ac:dyDescent="0.2">
      <c r="H2023" s="320" t="e">
        <f t="shared" si="41"/>
        <v>#VALUE!</v>
      </c>
    </row>
    <row r="2024" spans="8:8" x14ac:dyDescent="0.2">
      <c r="H2024" s="320" t="e">
        <f t="shared" si="41"/>
        <v>#VALUE!</v>
      </c>
    </row>
    <row r="2025" spans="8:8" x14ac:dyDescent="0.2">
      <c r="H2025" s="320" t="e">
        <f t="shared" si="41"/>
        <v>#VALUE!</v>
      </c>
    </row>
    <row r="2026" spans="8:8" x14ac:dyDescent="0.2">
      <c r="H2026" s="320" t="e">
        <f t="shared" si="41"/>
        <v>#VALUE!</v>
      </c>
    </row>
    <row r="2027" spans="8:8" x14ac:dyDescent="0.2">
      <c r="H2027" s="320" t="e">
        <f t="shared" si="41"/>
        <v>#VALUE!</v>
      </c>
    </row>
    <row r="2028" spans="8:8" x14ac:dyDescent="0.2">
      <c r="H2028" s="320" t="e">
        <f t="shared" si="41"/>
        <v>#VALUE!</v>
      </c>
    </row>
    <row r="2029" spans="8:8" x14ac:dyDescent="0.2">
      <c r="H2029" s="320" t="e">
        <f t="shared" si="41"/>
        <v>#VALUE!</v>
      </c>
    </row>
    <row r="2030" spans="8:8" x14ac:dyDescent="0.2">
      <c r="H2030" s="320" t="e">
        <f t="shared" si="41"/>
        <v>#VALUE!</v>
      </c>
    </row>
    <row r="2031" spans="8:8" x14ac:dyDescent="0.2">
      <c r="H2031" s="320" t="e">
        <f t="shared" si="41"/>
        <v>#VALUE!</v>
      </c>
    </row>
    <row r="2032" spans="8:8" x14ac:dyDescent="0.2">
      <c r="H2032" s="320" t="e">
        <f t="shared" si="41"/>
        <v>#VALUE!</v>
      </c>
    </row>
    <row r="2033" spans="8:8" x14ac:dyDescent="0.2">
      <c r="H2033" s="320" t="e">
        <f t="shared" si="41"/>
        <v>#VALUE!</v>
      </c>
    </row>
    <row r="2034" spans="8:8" x14ac:dyDescent="0.2">
      <c r="H2034" s="320" t="e">
        <f t="shared" si="41"/>
        <v>#VALUE!</v>
      </c>
    </row>
    <row r="2035" spans="8:8" x14ac:dyDescent="0.2">
      <c r="H2035" s="320" t="e">
        <f t="shared" si="41"/>
        <v>#VALUE!</v>
      </c>
    </row>
    <row r="2036" spans="8:8" x14ac:dyDescent="0.2">
      <c r="H2036" s="320" t="e">
        <f t="shared" si="41"/>
        <v>#VALUE!</v>
      </c>
    </row>
    <row r="2037" spans="8:8" x14ac:dyDescent="0.2">
      <c r="H2037" s="320" t="e">
        <f t="shared" si="41"/>
        <v>#VALUE!</v>
      </c>
    </row>
    <row r="2038" spans="8:8" x14ac:dyDescent="0.2">
      <c r="H2038" s="320" t="e">
        <f t="shared" si="41"/>
        <v>#VALUE!</v>
      </c>
    </row>
    <row r="2039" spans="8:8" x14ac:dyDescent="0.2">
      <c r="H2039" s="320" t="e">
        <f t="shared" si="41"/>
        <v>#VALUE!</v>
      </c>
    </row>
    <row r="2040" spans="8:8" x14ac:dyDescent="0.2">
      <c r="H2040" s="320" t="e">
        <f t="shared" si="41"/>
        <v>#VALUE!</v>
      </c>
    </row>
    <row r="2041" spans="8:8" x14ac:dyDescent="0.2">
      <c r="H2041" s="320" t="e">
        <f t="shared" si="41"/>
        <v>#VALUE!</v>
      </c>
    </row>
    <row r="2042" spans="8:8" x14ac:dyDescent="0.2">
      <c r="H2042" s="320" t="e">
        <f t="shared" si="41"/>
        <v>#VALUE!</v>
      </c>
    </row>
    <row r="2043" spans="8:8" x14ac:dyDescent="0.2">
      <c r="H2043" s="320" t="e">
        <f t="shared" si="41"/>
        <v>#VALUE!</v>
      </c>
    </row>
    <row r="2044" spans="8:8" x14ac:dyDescent="0.2">
      <c r="H2044" s="320" t="e">
        <f t="shared" si="41"/>
        <v>#VALUE!</v>
      </c>
    </row>
    <row r="2045" spans="8:8" x14ac:dyDescent="0.2">
      <c r="H2045" s="320" t="e">
        <f t="shared" si="41"/>
        <v>#VALUE!</v>
      </c>
    </row>
    <row r="2046" spans="8:8" x14ac:dyDescent="0.2">
      <c r="H2046" s="320" t="e">
        <f t="shared" si="41"/>
        <v>#VALUE!</v>
      </c>
    </row>
    <row r="2047" spans="8:8" x14ac:dyDescent="0.2">
      <c r="H2047" s="320" t="e">
        <f t="shared" si="41"/>
        <v>#VALUE!</v>
      </c>
    </row>
    <row r="2048" spans="8:8" x14ac:dyDescent="0.2">
      <c r="H2048" s="320" t="e">
        <f t="shared" si="41"/>
        <v>#VALUE!</v>
      </c>
    </row>
    <row r="2049" spans="8:8" x14ac:dyDescent="0.2">
      <c r="H2049" s="320" t="e">
        <f t="shared" si="41"/>
        <v>#VALUE!</v>
      </c>
    </row>
    <row r="2050" spans="8:8" x14ac:dyDescent="0.2">
      <c r="H2050" s="320" t="e">
        <f t="shared" si="41"/>
        <v>#VALUE!</v>
      </c>
    </row>
    <row r="2051" spans="8:8" x14ac:dyDescent="0.2">
      <c r="H2051" s="320" t="e">
        <f t="shared" ref="H2051:H2114" si="42">VALUE(RIGHT(E2051,2)&amp;"/"&amp;RIGHT(LEFT(E2051,6),2)&amp;"/"&amp;LEFT(E2051,4))</f>
        <v>#VALUE!</v>
      </c>
    </row>
    <row r="2052" spans="8:8" x14ac:dyDescent="0.2">
      <c r="H2052" s="320" t="e">
        <f t="shared" si="42"/>
        <v>#VALUE!</v>
      </c>
    </row>
    <row r="2053" spans="8:8" x14ac:dyDescent="0.2">
      <c r="H2053" s="320" t="e">
        <f t="shared" si="42"/>
        <v>#VALUE!</v>
      </c>
    </row>
    <row r="2054" spans="8:8" x14ac:dyDescent="0.2">
      <c r="H2054" s="320" t="e">
        <f t="shared" si="42"/>
        <v>#VALUE!</v>
      </c>
    </row>
    <row r="2055" spans="8:8" x14ac:dyDescent="0.2">
      <c r="H2055" s="320" t="e">
        <f t="shared" si="42"/>
        <v>#VALUE!</v>
      </c>
    </row>
    <row r="2056" spans="8:8" x14ac:dyDescent="0.2">
      <c r="H2056" s="320" t="e">
        <f t="shared" si="42"/>
        <v>#VALUE!</v>
      </c>
    </row>
    <row r="2057" spans="8:8" x14ac:dyDescent="0.2">
      <c r="H2057" s="320" t="e">
        <f t="shared" si="42"/>
        <v>#VALUE!</v>
      </c>
    </row>
    <row r="2058" spans="8:8" x14ac:dyDescent="0.2">
      <c r="H2058" s="320" t="e">
        <f t="shared" si="42"/>
        <v>#VALUE!</v>
      </c>
    </row>
    <row r="2059" spans="8:8" x14ac:dyDescent="0.2">
      <c r="H2059" s="320" t="e">
        <f t="shared" si="42"/>
        <v>#VALUE!</v>
      </c>
    </row>
    <row r="2060" spans="8:8" x14ac:dyDescent="0.2">
      <c r="H2060" s="320" t="e">
        <f t="shared" si="42"/>
        <v>#VALUE!</v>
      </c>
    </row>
    <row r="2061" spans="8:8" x14ac:dyDescent="0.2">
      <c r="H2061" s="320" t="e">
        <f t="shared" si="42"/>
        <v>#VALUE!</v>
      </c>
    </row>
    <row r="2062" spans="8:8" x14ac:dyDescent="0.2">
      <c r="H2062" s="320" t="e">
        <f t="shared" si="42"/>
        <v>#VALUE!</v>
      </c>
    </row>
    <row r="2063" spans="8:8" x14ac:dyDescent="0.2">
      <c r="H2063" s="320" t="e">
        <f t="shared" si="42"/>
        <v>#VALUE!</v>
      </c>
    </row>
    <row r="2064" spans="8:8" x14ac:dyDescent="0.2">
      <c r="H2064" s="320" t="e">
        <f t="shared" si="42"/>
        <v>#VALUE!</v>
      </c>
    </row>
    <row r="2065" spans="8:8" x14ac:dyDescent="0.2">
      <c r="H2065" s="320" t="e">
        <f t="shared" si="42"/>
        <v>#VALUE!</v>
      </c>
    </row>
    <row r="2066" spans="8:8" x14ac:dyDescent="0.2">
      <c r="H2066" s="320" t="e">
        <f t="shared" si="42"/>
        <v>#VALUE!</v>
      </c>
    </row>
    <row r="2067" spans="8:8" x14ac:dyDescent="0.2">
      <c r="H2067" s="320" t="e">
        <f t="shared" si="42"/>
        <v>#VALUE!</v>
      </c>
    </row>
    <row r="2068" spans="8:8" x14ac:dyDescent="0.2">
      <c r="H2068" s="320" t="e">
        <f t="shared" si="42"/>
        <v>#VALUE!</v>
      </c>
    </row>
    <row r="2069" spans="8:8" x14ac:dyDescent="0.2">
      <c r="H2069" s="320" t="e">
        <f t="shared" si="42"/>
        <v>#VALUE!</v>
      </c>
    </row>
    <row r="2070" spans="8:8" x14ac:dyDescent="0.2">
      <c r="H2070" s="320" t="e">
        <f t="shared" si="42"/>
        <v>#VALUE!</v>
      </c>
    </row>
    <row r="2071" spans="8:8" x14ac:dyDescent="0.2">
      <c r="H2071" s="320" t="e">
        <f t="shared" si="42"/>
        <v>#VALUE!</v>
      </c>
    </row>
    <row r="2072" spans="8:8" x14ac:dyDescent="0.2">
      <c r="H2072" s="320" t="e">
        <f t="shared" si="42"/>
        <v>#VALUE!</v>
      </c>
    </row>
    <row r="2073" spans="8:8" x14ac:dyDescent="0.2">
      <c r="H2073" s="320" t="e">
        <f t="shared" si="42"/>
        <v>#VALUE!</v>
      </c>
    </row>
    <row r="2074" spans="8:8" x14ac:dyDescent="0.2">
      <c r="H2074" s="320" t="e">
        <f t="shared" si="42"/>
        <v>#VALUE!</v>
      </c>
    </row>
    <row r="2075" spans="8:8" x14ac:dyDescent="0.2">
      <c r="H2075" s="320" t="e">
        <f t="shared" si="42"/>
        <v>#VALUE!</v>
      </c>
    </row>
    <row r="2076" spans="8:8" x14ac:dyDescent="0.2">
      <c r="H2076" s="320" t="e">
        <f t="shared" si="42"/>
        <v>#VALUE!</v>
      </c>
    </row>
    <row r="2077" spans="8:8" x14ac:dyDescent="0.2">
      <c r="H2077" s="320" t="e">
        <f t="shared" si="42"/>
        <v>#VALUE!</v>
      </c>
    </row>
    <row r="2078" spans="8:8" x14ac:dyDescent="0.2">
      <c r="H2078" s="320" t="e">
        <f t="shared" si="42"/>
        <v>#VALUE!</v>
      </c>
    </row>
    <row r="2079" spans="8:8" x14ac:dyDescent="0.2">
      <c r="H2079" s="320" t="e">
        <f t="shared" si="42"/>
        <v>#VALUE!</v>
      </c>
    </row>
    <row r="2080" spans="8:8" x14ac:dyDescent="0.2">
      <c r="H2080" s="320" t="e">
        <f t="shared" si="42"/>
        <v>#VALUE!</v>
      </c>
    </row>
    <row r="2081" spans="8:8" x14ac:dyDescent="0.2">
      <c r="H2081" s="320" t="e">
        <f t="shared" si="42"/>
        <v>#VALUE!</v>
      </c>
    </row>
    <row r="2082" spans="8:8" x14ac:dyDescent="0.2">
      <c r="H2082" s="320" t="e">
        <f t="shared" si="42"/>
        <v>#VALUE!</v>
      </c>
    </row>
    <row r="2083" spans="8:8" x14ac:dyDescent="0.2">
      <c r="H2083" s="320" t="e">
        <f t="shared" si="42"/>
        <v>#VALUE!</v>
      </c>
    </row>
    <row r="2084" spans="8:8" x14ac:dyDescent="0.2">
      <c r="H2084" s="320" t="e">
        <f t="shared" si="42"/>
        <v>#VALUE!</v>
      </c>
    </row>
    <row r="2085" spans="8:8" x14ac:dyDescent="0.2">
      <c r="H2085" s="320" t="e">
        <f t="shared" si="42"/>
        <v>#VALUE!</v>
      </c>
    </row>
    <row r="2086" spans="8:8" x14ac:dyDescent="0.2">
      <c r="H2086" s="320" t="e">
        <f t="shared" si="42"/>
        <v>#VALUE!</v>
      </c>
    </row>
    <row r="2087" spans="8:8" x14ac:dyDescent="0.2">
      <c r="H2087" s="320" t="e">
        <f t="shared" si="42"/>
        <v>#VALUE!</v>
      </c>
    </row>
    <row r="2088" spans="8:8" x14ac:dyDescent="0.2">
      <c r="H2088" s="320" t="e">
        <f t="shared" si="42"/>
        <v>#VALUE!</v>
      </c>
    </row>
    <row r="2089" spans="8:8" x14ac:dyDescent="0.2">
      <c r="H2089" s="320" t="e">
        <f t="shared" si="42"/>
        <v>#VALUE!</v>
      </c>
    </row>
    <row r="2090" spans="8:8" x14ac:dyDescent="0.2">
      <c r="H2090" s="320" t="e">
        <f t="shared" si="42"/>
        <v>#VALUE!</v>
      </c>
    </row>
    <row r="2091" spans="8:8" x14ac:dyDescent="0.2">
      <c r="H2091" s="320" t="e">
        <f t="shared" si="42"/>
        <v>#VALUE!</v>
      </c>
    </row>
    <row r="2092" spans="8:8" x14ac:dyDescent="0.2">
      <c r="H2092" s="320" t="e">
        <f t="shared" si="42"/>
        <v>#VALUE!</v>
      </c>
    </row>
    <row r="2093" spans="8:8" x14ac:dyDescent="0.2">
      <c r="H2093" s="320" t="e">
        <f t="shared" si="42"/>
        <v>#VALUE!</v>
      </c>
    </row>
    <row r="2094" spans="8:8" x14ac:dyDescent="0.2">
      <c r="H2094" s="320" t="e">
        <f t="shared" si="42"/>
        <v>#VALUE!</v>
      </c>
    </row>
    <row r="2095" spans="8:8" x14ac:dyDescent="0.2">
      <c r="H2095" s="320" t="e">
        <f t="shared" si="42"/>
        <v>#VALUE!</v>
      </c>
    </row>
    <row r="2096" spans="8:8" x14ac:dyDescent="0.2">
      <c r="H2096" s="320" t="e">
        <f t="shared" si="42"/>
        <v>#VALUE!</v>
      </c>
    </row>
    <row r="2097" spans="8:8" x14ac:dyDescent="0.2">
      <c r="H2097" s="320" t="e">
        <f t="shared" si="42"/>
        <v>#VALUE!</v>
      </c>
    </row>
    <row r="2098" spans="8:8" x14ac:dyDescent="0.2">
      <c r="H2098" s="320" t="e">
        <f t="shared" si="42"/>
        <v>#VALUE!</v>
      </c>
    </row>
    <row r="2099" spans="8:8" x14ac:dyDescent="0.2">
      <c r="H2099" s="320" t="e">
        <f t="shared" si="42"/>
        <v>#VALUE!</v>
      </c>
    </row>
    <row r="2100" spans="8:8" x14ac:dyDescent="0.2">
      <c r="H2100" s="320" t="e">
        <f t="shared" si="42"/>
        <v>#VALUE!</v>
      </c>
    </row>
    <row r="2101" spans="8:8" x14ac:dyDescent="0.2">
      <c r="H2101" s="320" t="e">
        <f t="shared" si="42"/>
        <v>#VALUE!</v>
      </c>
    </row>
    <row r="2102" spans="8:8" x14ac:dyDescent="0.2">
      <c r="H2102" s="320" t="e">
        <f t="shared" si="42"/>
        <v>#VALUE!</v>
      </c>
    </row>
    <row r="2103" spans="8:8" x14ac:dyDescent="0.2">
      <c r="H2103" s="320" t="e">
        <f t="shared" si="42"/>
        <v>#VALUE!</v>
      </c>
    </row>
    <row r="2104" spans="8:8" x14ac:dyDescent="0.2">
      <c r="H2104" s="320" t="e">
        <f t="shared" si="42"/>
        <v>#VALUE!</v>
      </c>
    </row>
    <row r="2105" spans="8:8" x14ac:dyDescent="0.2">
      <c r="H2105" s="320" t="e">
        <f t="shared" si="42"/>
        <v>#VALUE!</v>
      </c>
    </row>
    <row r="2106" spans="8:8" x14ac:dyDescent="0.2">
      <c r="H2106" s="320" t="e">
        <f t="shared" si="42"/>
        <v>#VALUE!</v>
      </c>
    </row>
    <row r="2107" spans="8:8" x14ac:dyDescent="0.2">
      <c r="H2107" s="320" t="e">
        <f t="shared" si="42"/>
        <v>#VALUE!</v>
      </c>
    </row>
    <row r="2108" spans="8:8" x14ac:dyDescent="0.2">
      <c r="H2108" s="320" t="e">
        <f t="shared" si="42"/>
        <v>#VALUE!</v>
      </c>
    </row>
    <row r="2109" spans="8:8" x14ac:dyDescent="0.2">
      <c r="H2109" s="320" t="e">
        <f t="shared" si="42"/>
        <v>#VALUE!</v>
      </c>
    </row>
    <row r="2110" spans="8:8" x14ac:dyDescent="0.2">
      <c r="H2110" s="320" t="e">
        <f t="shared" si="42"/>
        <v>#VALUE!</v>
      </c>
    </row>
    <row r="2111" spans="8:8" x14ac:dyDescent="0.2">
      <c r="H2111" s="320" t="e">
        <f t="shared" si="42"/>
        <v>#VALUE!</v>
      </c>
    </row>
    <row r="2112" spans="8:8" x14ac:dyDescent="0.2">
      <c r="H2112" s="320" t="e">
        <f t="shared" si="42"/>
        <v>#VALUE!</v>
      </c>
    </row>
    <row r="2113" spans="8:8" x14ac:dyDescent="0.2">
      <c r="H2113" s="320" t="e">
        <f t="shared" si="42"/>
        <v>#VALUE!</v>
      </c>
    </row>
    <row r="2114" spans="8:8" x14ac:dyDescent="0.2">
      <c r="H2114" s="320" t="e">
        <f t="shared" si="42"/>
        <v>#VALUE!</v>
      </c>
    </row>
    <row r="2115" spans="8:8" x14ac:dyDescent="0.2">
      <c r="H2115" s="320" t="e">
        <f t="shared" ref="H2115:H2178" si="43">VALUE(RIGHT(E2115,2)&amp;"/"&amp;RIGHT(LEFT(E2115,6),2)&amp;"/"&amp;LEFT(E2115,4))</f>
        <v>#VALUE!</v>
      </c>
    </row>
    <row r="2116" spans="8:8" x14ac:dyDescent="0.2">
      <c r="H2116" s="320" t="e">
        <f t="shared" si="43"/>
        <v>#VALUE!</v>
      </c>
    </row>
    <row r="2117" spans="8:8" x14ac:dyDescent="0.2">
      <c r="H2117" s="320" t="e">
        <f t="shared" si="43"/>
        <v>#VALUE!</v>
      </c>
    </row>
    <row r="2118" spans="8:8" x14ac:dyDescent="0.2">
      <c r="H2118" s="320" t="e">
        <f t="shared" si="43"/>
        <v>#VALUE!</v>
      </c>
    </row>
    <row r="2119" spans="8:8" x14ac:dyDescent="0.2">
      <c r="H2119" s="320" t="e">
        <f t="shared" si="43"/>
        <v>#VALUE!</v>
      </c>
    </row>
    <row r="2120" spans="8:8" x14ac:dyDescent="0.2">
      <c r="H2120" s="320" t="e">
        <f t="shared" si="43"/>
        <v>#VALUE!</v>
      </c>
    </row>
    <row r="2121" spans="8:8" x14ac:dyDescent="0.2">
      <c r="H2121" s="320" t="e">
        <f t="shared" si="43"/>
        <v>#VALUE!</v>
      </c>
    </row>
    <row r="2122" spans="8:8" x14ac:dyDescent="0.2">
      <c r="H2122" s="320" t="e">
        <f t="shared" si="43"/>
        <v>#VALUE!</v>
      </c>
    </row>
    <row r="2123" spans="8:8" x14ac:dyDescent="0.2">
      <c r="H2123" s="320" t="e">
        <f t="shared" si="43"/>
        <v>#VALUE!</v>
      </c>
    </row>
    <row r="2124" spans="8:8" x14ac:dyDescent="0.2">
      <c r="H2124" s="320" t="e">
        <f t="shared" si="43"/>
        <v>#VALUE!</v>
      </c>
    </row>
    <row r="2125" spans="8:8" x14ac:dyDescent="0.2">
      <c r="H2125" s="320" t="e">
        <f t="shared" si="43"/>
        <v>#VALUE!</v>
      </c>
    </row>
    <row r="2126" spans="8:8" x14ac:dyDescent="0.2">
      <c r="H2126" s="320" t="e">
        <f t="shared" si="43"/>
        <v>#VALUE!</v>
      </c>
    </row>
    <row r="2127" spans="8:8" x14ac:dyDescent="0.2">
      <c r="H2127" s="320" t="e">
        <f t="shared" si="43"/>
        <v>#VALUE!</v>
      </c>
    </row>
    <row r="2128" spans="8:8" x14ac:dyDescent="0.2">
      <c r="H2128" s="320" t="e">
        <f t="shared" si="43"/>
        <v>#VALUE!</v>
      </c>
    </row>
    <row r="2129" spans="8:8" x14ac:dyDescent="0.2">
      <c r="H2129" s="320" t="e">
        <f t="shared" si="43"/>
        <v>#VALUE!</v>
      </c>
    </row>
    <row r="2130" spans="8:8" x14ac:dyDescent="0.2">
      <c r="H2130" s="320" t="e">
        <f t="shared" si="43"/>
        <v>#VALUE!</v>
      </c>
    </row>
    <row r="2131" spans="8:8" x14ac:dyDescent="0.2">
      <c r="H2131" s="320" t="e">
        <f t="shared" si="43"/>
        <v>#VALUE!</v>
      </c>
    </row>
    <row r="2132" spans="8:8" x14ac:dyDescent="0.2">
      <c r="H2132" s="320" t="e">
        <f t="shared" si="43"/>
        <v>#VALUE!</v>
      </c>
    </row>
    <row r="2133" spans="8:8" x14ac:dyDescent="0.2">
      <c r="H2133" s="320" t="e">
        <f t="shared" si="43"/>
        <v>#VALUE!</v>
      </c>
    </row>
    <row r="2134" spans="8:8" x14ac:dyDescent="0.2">
      <c r="H2134" s="320" t="e">
        <f t="shared" si="43"/>
        <v>#VALUE!</v>
      </c>
    </row>
    <row r="2135" spans="8:8" x14ac:dyDescent="0.2">
      <c r="H2135" s="320" t="e">
        <f t="shared" si="43"/>
        <v>#VALUE!</v>
      </c>
    </row>
    <row r="2136" spans="8:8" x14ac:dyDescent="0.2">
      <c r="H2136" s="320" t="e">
        <f t="shared" si="43"/>
        <v>#VALUE!</v>
      </c>
    </row>
    <row r="2137" spans="8:8" x14ac:dyDescent="0.2">
      <c r="H2137" s="320" t="e">
        <f t="shared" si="43"/>
        <v>#VALUE!</v>
      </c>
    </row>
    <row r="2138" spans="8:8" x14ac:dyDescent="0.2">
      <c r="H2138" s="320" t="e">
        <f t="shared" si="43"/>
        <v>#VALUE!</v>
      </c>
    </row>
    <row r="2139" spans="8:8" x14ac:dyDescent="0.2">
      <c r="H2139" s="320" t="e">
        <f t="shared" si="43"/>
        <v>#VALUE!</v>
      </c>
    </row>
    <row r="2140" spans="8:8" x14ac:dyDescent="0.2">
      <c r="H2140" s="320" t="e">
        <f t="shared" si="43"/>
        <v>#VALUE!</v>
      </c>
    </row>
    <row r="2141" spans="8:8" x14ac:dyDescent="0.2">
      <c r="H2141" s="320" t="e">
        <f t="shared" si="43"/>
        <v>#VALUE!</v>
      </c>
    </row>
    <row r="2142" spans="8:8" x14ac:dyDescent="0.2">
      <c r="H2142" s="320" t="e">
        <f t="shared" si="43"/>
        <v>#VALUE!</v>
      </c>
    </row>
    <row r="2143" spans="8:8" x14ac:dyDescent="0.2">
      <c r="H2143" s="320" t="e">
        <f t="shared" si="43"/>
        <v>#VALUE!</v>
      </c>
    </row>
    <row r="2144" spans="8:8" x14ac:dyDescent="0.2">
      <c r="H2144" s="320" t="e">
        <f t="shared" si="43"/>
        <v>#VALUE!</v>
      </c>
    </row>
    <row r="2145" spans="8:8" x14ac:dyDescent="0.2">
      <c r="H2145" s="320" t="e">
        <f t="shared" si="43"/>
        <v>#VALUE!</v>
      </c>
    </row>
    <row r="2146" spans="8:8" x14ac:dyDescent="0.2">
      <c r="H2146" s="320" t="e">
        <f t="shared" si="43"/>
        <v>#VALUE!</v>
      </c>
    </row>
    <row r="2147" spans="8:8" x14ac:dyDescent="0.2">
      <c r="H2147" s="320" t="e">
        <f t="shared" si="43"/>
        <v>#VALUE!</v>
      </c>
    </row>
    <row r="2148" spans="8:8" x14ac:dyDescent="0.2">
      <c r="H2148" s="320" t="e">
        <f t="shared" si="43"/>
        <v>#VALUE!</v>
      </c>
    </row>
    <row r="2149" spans="8:8" x14ac:dyDescent="0.2">
      <c r="H2149" s="320" t="e">
        <f t="shared" si="43"/>
        <v>#VALUE!</v>
      </c>
    </row>
    <row r="2150" spans="8:8" x14ac:dyDescent="0.2">
      <c r="H2150" s="320" t="e">
        <f t="shared" si="43"/>
        <v>#VALUE!</v>
      </c>
    </row>
    <row r="2151" spans="8:8" x14ac:dyDescent="0.2">
      <c r="H2151" s="320" t="e">
        <f t="shared" si="43"/>
        <v>#VALUE!</v>
      </c>
    </row>
    <row r="2152" spans="8:8" x14ac:dyDescent="0.2">
      <c r="H2152" s="320" t="e">
        <f t="shared" si="43"/>
        <v>#VALUE!</v>
      </c>
    </row>
    <row r="2153" spans="8:8" x14ac:dyDescent="0.2">
      <c r="H2153" s="320" t="e">
        <f t="shared" si="43"/>
        <v>#VALUE!</v>
      </c>
    </row>
    <row r="2154" spans="8:8" x14ac:dyDescent="0.2">
      <c r="H2154" s="320" t="e">
        <f t="shared" si="43"/>
        <v>#VALUE!</v>
      </c>
    </row>
    <row r="2155" spans="8:8" x14ac:dyDescent="0.2">
      <c r="H2155" s="320" t="e">
        <f t="shared" si="43"/>
        <v>#VALUE!</v>
      </c>
    </row>
    <row r="2156" spans="8:8" x14ac:dyDescent="0.2">
      <c r="H2156" s="320" t="e">
        <f t="shared" si="43"/>
        <v>#VALUE!</v>
      </c>
    </row>
    <row r="2157" spans="8:8" x14ac:dyDescent="0.2">
      <c r="H2157" s="320" t="e">
        <f t="shared" si="43"/>
        <v>#VALUE!</v>
      </c>
    </row>
    <row r="2158" spans="8:8" x14ac:dyDescent="0.2">
      <c r="H2158" s="320" t="e">
        <f t="shared" si="43"/>
        <v>#VALUE!</v>
      </c>
    </row>
    <row r="2159" spans="8:8" x14ac:dyDescent="0.2">
      <c r="H2159" s="320" t="e">
        <f t="shared" si="43"/>
        <v>#VALUE!</v>
      </c>
    </row>
    <row r="2160" spans="8:8" x14ac:dyDescent="0.2">
      <c r="H2160" s="320" t="e">
        <f t="shared" si="43"/>
        <v>#VALUE!</v>
      </c>
    </row>
    <row r="2161" spans="8:8" x14ac:dyDescent="0.2">
      <c r="H2161" s="320" t="e">
        <f t="shared" si="43"/>
        <v>#VALUE!</v>
      </c>
    </row>
    <row r="2162" spans="8:8" x14ac:dyDescent="0.2">
      <c r="H2162" s="320" t="e">
        <f t="shared" si="43"/>
        <v>#VALUE!</v>
      </c>
    </row>
    <row r="2163" spans="8:8" x14ac:dyDescent="0.2">
      <c r="H2163" s="320" t="e">
        <f t="shared" si="43"/>
        <v>#VALUE!</v>
      </c>
    </row>
    <row r="2164" spans="8:8" x14ac:dyDescent="0.2">
      <c r="H2164" s="320" t="e">
        <f t="shared" si="43"/>
        <v>#VALUE!</v>
      </c>
    </row>
    <row r="2165" spans="8:8" x14ac:dyDescent="0.2">
      <c r="H2165" s="320" t="e">
        <f t="shared" si="43"/>
        <v>#VALUE!</v>
      </c>
    </row>
    <row r="2166" spans="8:8" x14ac:dyDescent="0.2">
      <c r="H2166" s="320" t="e">
        <f t="shared" si="43"/>
        <v>#VALUE!</v>
      </c>
    </row>
    <row r="2167" spans="8:8" x14ac:dyDescent="0.2">
      <c r="H2167" s="320" t="e">
        <f t="shared" si="43"/>
        <v>#VALUE!</v>
      </c>
    </row>
    <row r="2168" spans="8:8" x14ac:dyDescent="0.2">
      <c r="H2168" s="320" t="e">
        <f t="shared" si="43"/>
        <v>#VALUE!</v>
      </c>
    </row>
    <row r="2169" spans="8:8" x14ac:dyDescent="0.2">
      <c r="H2169" s="320" t="e">
        <f t="shared" si="43"/>
        <v>#VALUE!</v>
      </c>
    </row>
    <row r="2170" spans="8:8" x14ac:dyDescent="0.2">
      <c r="H2170" s="320" t="e">
        <f t="shared" si="43"/>
        <v>#VALUE!</v>
      </c>
    </row>
    <row r="2171" spans="8:8" x14ac:dyDescent="0.2">
      <c r="H2171" s="320" t="e">
        <f t="shared" si="43"/>
        <v>#VALUE!</v>
      </c>
    </row>
    <row r="2172" spans="8:8" x14ac:dyDescent="0.2">
      <c r="H2172" s="320" t="e">
        <f t="shared" si="43"/>
        <v>#VALUE!</v>
      </c>
    </row>
    <row r="2173" spans="8:8" x14ac:dyDescent="0.2">
      <c r="H2173" s="320" t="e">
        <f t="shared" si="43"/>
        <v>#VALUE!</v>
      </c>
    </row>
    <row r="2174" spans="8:8" x14ac:dyDescent="0.2">
      <c r="H2174" s="320" t="e">
        <f t="shared" si="43"/>
        <v>#VALUE!</v>
      </c>
    </row>
    <row r="2175" spans="8:8" x14ac:dyDescent="0.2">
      <c r="H2175" s="320" t="e">
        <f t="shared" si="43"/>
        <v>#VALUE!</v>
      </c>
    </row>
    <row r="2176" spans="8:8" x14ac:dyDescent="0.2">
      <c r="H2176" s="320" t="e">
        <f t="shared" si="43"/>
        <v>#VALUE!</v>
      </c>
    </row>
    <row r="2177" spans="8:8" x14ac:dyDescent="0.2">
      <c r="H2177" s="320" t="e">
        <f t="shared" si="43"/>
        <v>#VALUE!</v>
      </c>
    </row>
    <row r="2178" spans="8:8" x14ac:dyDescent="0.2">
      <c r="H2178" s="320" t="e">
        <f t="shared" si="43"/>
        <v>#VALUE!</v>
      </c>
    </row>
    <row r="2179" spans="8:8" x14ac:dyDescent="0.2">
      <c r="H2179" s="320" t="e">
        <f t="shared" ref="H2179:H2242" si="44">VALUE(RIGHT(E2179,2)&amp;"/"&amp;RIGHT(LEFT(E2179,6),2)&amp;"/"&amp;LEFT(E2179,4))</f>
        <v>#VALUE!</v>
      </c>
    </row>
    <row r="2180" spans="8:8" x14ac:dyDescent="0.2">
      <c r="H2180" s="320" t="e">
        <f t="shared" si="44"/>
        <v>#VALUE!</v>
      </c>
    </row>
    <row r="2181" spans="8:8" x14ac:dyDescent="0.2">
      <c r="H2181" s="320" t="e">
        <f t="shared" si="44"/>
        <v>#VALUE!</v>
      </c>
    </row>
    <row r="2182" spans="8:8" x14ac:dyDescent="0.2">
      <c r="H2182" s="320" t="e">
        <f t="shared" si="44"/>
        <v>#VALUE!</v>
      </c>
    </row>
    <row r="2183" spans="8:8" x14ac:dyDescent="0.2">
      <c r="H2183" s="320" t="e">
        <f t="shared" si="44"/>
        <v>#VALUE!</v>
      </c>
    </row>
    <row r="2184" spans="8:8" x14ac:dyDescent="0.2">
      <c r="H2184" s="320" t="e">
        <f t="shared" si="44"/>
        <v>#VALUE!</v>
      </c>
    </row>
    <row r="2185" spans="8:8" x14ac:dyDescent="0.2">
      <c r="H2185" s="320" t="e">
        <f t="shared" si="44"/>
        <v>#VALUE!</v>
      </c>
    </row>
    <row r="2186" spans="8:8" x14ac:dyDescent="0.2">
      <c r="H2186" s="320" t="e">
        <f t="shared" si="44"/>
        <v>#VALUE!</v>
      </c>
    </row>
    <row r="2187" spans="8:8" x14ac:dyDescent="0.2">
      <c r="H2187" s="320" t="e">
        <f t="shared" si="44"/>
        <v>#VALUE!</v>
      </c>
    </row>
    <row r="2188" spans="8:8" x14ac:dyDescent="0.2">
      <c r="H2188" s="320" t="e">
        <f t="shared" si="44"/>
        <v>#VALUE!</v>
      </c>
    </row>
    <row r="2189" spans="8:8" x14ac:dyDescent="0.2">
      <c r="H2189" s="320" t="e">
        <f t="shared" si="44"/>
        <v>#VALUE!</v>
      </c>
    </row>
    <row r="2190" spans="8:8" x14ac:dyDescent="0.2">
      <c r="H2190" s="320" t="e">
        <f t="shared" si="44"/>
        <v>#VALUE!</v>
      </c>
    </row>
    <row r="2191" spans="8:8" x14ac:dyDescent="0.2">
      <c r="H2191" s="320" t="e">
        <f t="shared" si="44"/>
        <v>#VALUE!</v>
      </c>
    </row>
    <row r="2192" spans="8:8" x14ac:dyDescent="0.2">
      <c r="H2192" s="320" t="e">
        <f t="shared" si="44"/>
        <v>#VALUE!</v>
      </c>
    </row>
    <row r="2193" spans="8:8" x14ac:dyDescent="0.2">
      <c r="H2193" s="320" t="e">
        <f t="shared" si="44"/>
        <v>#VALUE!</v>
      </c>
    </row>
    <row r="2194" spans="8:8" x14ac:dyDescent="0.2">
      <c r="H2194" s="320" t="e">
        <f t="shared" si="44"/>
        <v>#VALUE!</v>
      </c>
    </row>
    <row r="2195" spans="8:8" x14ac:dyDescent="0.2">
      <c r="H2195" s="320" t="e">
        <f t="shared" si="44"/>
        <v>#VALUE!</v>
      </c>
    </row>
    <row r="2196" spans="8:8" x14ac:dyDescent="0.2">
      <c r="H2196" s="320" t="e">
        <f t="shared" si="44"/>
        <v>#VALUE!</v>
      </c>
    </row>
    <row r="2197" spans="8:8" x14ac:dyDescent="0.2">
      <c r="H2197" s="320" t="e">
        <f t="shared" si="44"/>
        <v>#VALUE!</v>
      </c>
    </row>
    <row r="2198" spans="8:8" x14ac:dyDescent="0.2">
      <c r="H2198" s="320" t="e">
        <f t="shared" si="44"/>
        <v>#VALUE!</v>
      </c>
    </row>
    <row r="2199" spans="8:8" x14ac:dyDescent="0.2">
      <c r="H2199" s="320" t="e">
        <f t="shared" si="44"/>
        <v>#VALUE!</v>
      </c>
    </row>
    <row r="2200" spans="8:8" x14ac:dyDescent="0.2">
      <c r="H2200" s="320" t="e">
        <f t="shared" si="44"/>
        <v>#VALUE!</v>
      </c>
    </row>
    <row r="2201" spans="8:8" x14ac:dyDescent="0.2">
      <c r="H2201" s="320" t="e">
        <f t="shared" si="44"/>
        <v>#VALUE!</v>
      </c>
    </row>
    <row r="2202" spans="8:8" x14ac:dyDescent="0.2">
      <c r="H2202" s="320" t="e">
        <f t="shared" si="44"/>
        <v>#VALUE!</v>
      </c>
    </row>
    <row r="2203" spans="8:8" x14ac:dyDescent="0.2">
      <c r="H2203" s="320" t="e">
        <f t="shared" si="44"/>
        <v>#VALUE!</v>
      </c>
    </row>
    <row r="2204" spans="8:8" x14ac:dyDescent="0.2">
      <c r="H2204" s="320" t="e">
        <f t="shared" si="44"/>
        <v>#VALUE!</v>
      </c>
    </row>
    <row r="2205" spans="8:8" x14ac:dyDescent="0.2">
      <c r="H2205" s="320" t="e">
        <f t="shared" si="44"/>
        <v>#VALUE!</v>
      </c>
    </row>
    <row r="2206" spans="8:8" x14ac:dyDescent="0.2">
      <c r="H2206" s="320" t="e">
        <f t="shared" si="44"/>
        <v>#VALUE!</v>
      </c>
    </row>
    <row r="2207" spans="8:8" x14ac:dyDescent="0.2">
      <c r="H2207" s="320" t="e">
        <f t="shared" si="44"/>
        <v>#VALUE!</v>
      </c>
    </row>
    <row r="2208" spans="8:8" x14ac:dyDescent="0.2">
      <c r="H2208" s="320" t="e">
        <f t="shared" si="44"/>
        <v>#VALUE!</v>
      </c>
    </row>
    <row r="2209" spans="8:8" x14ac:dyDescent="0.2">
      <c r="H2209" s="320" t="e">
        <f t="shared" si="44"/>
        <v>#VALUE!</v>
      </c>
    </row>
    <row r="2210" spans="8:8" x14ac:dyDescent="0.2">
      <c r="H2210" s="320" t="e">
        <f t="shared" si="44"/>
        <v>#VALUE!</v>
      </c>
    </row>
    <row r="2211" spans="8:8" x14ac:dyDescent="0.2">
      <c r="H2211" s="320" t="e">
        <f t="shared" si="44"/>
        <v>#VALUE!</v>
      </c>
    </row>
    <row r="2212" spans="8:8" x14ac:dyDescent="0.2">
      <c r="H2212" s="320" t="e">
        <f t="shared" si="44"/>
        <v>#VALUE!</v>
      </c>
    </row>
    <row r="2213" spans="8:8" x14ac:dyDescent="0.2">
      <c r="H2213" s="320" t="e">
        <f t="shared" si="44"/>
        <v>#VALUE!</v>
      </c>
    </row>
    <row r="2214" spans="8:8" x14ac:dyDescent="0.2">
      <c r="H2214" s="320" t="e">
        <f t="shared" si="44"/>
        <v>#VALUE!</v>
      </c>
    </row>
    <row r="2215" spans="8:8" x14ac:dyDescent="0.2">
      <c r="H2215" s="320" t="e">
        <f t="shared" si="44"/>
        <v>#VALUE!</v>
      </c>
    </row>
    <row r="2216" spans="8:8" x14ac:dyDescent="0.2">
      <c r="H2216" s="320" t="e">
        <f t="shared" si="44"/>
        <v>#VALUE!</v>
      </c>
    </row>
    <row r="2217" spans="8:8" x14ac:dyDescent="0.2">
      <c r="H2217" s="320" t="e">
        <f t="shared" si="44"/>
        <v>#VALUE!</v>
      </c>
    </row>
    <row r="2218" spans="8:8" x14ac:dyDescent="0.2">
      <c r="H2218" s="320" t="e">
        <f t="shared" si="44"/>
        <v>#VALUE!</v>
      </c>
    </row>
    <row r="2219" spans="8:8" x14ac:dyDescent="0.2">
      <c r="H2219" s="320" t="e">
        <f t="shared" si="44"/>
        <v>#VALUE!</v>
      </c>
    </row>
    <row r="2220" spans="8:8" x14ac:dyDescent="0.2">
      <c r="H2220" s="320" t="e">
        <f t="shared" si="44"/>
        <v>#VALUE!</v>
      </c>
    </row>
    <row r="2221" spans="8:8" x14ac:dyDescent="0.2">
      <c r="H2221" s="320" t="e">
        <f t="shared" si="44"/>
        <v>#VALUE!</v>
      </c>
    </row>
    <row r="2222" spans="8:8" x14ac:dyDescent="0.2">
      <c r="H2222" s="320" t="e">
        <f t="shared" si="44"/>
        <v>#VALUE!</v>
      </c>
    </row>
    <row r="2223" spans="8:8" x14ac:dyDescent="0.2">
      <c r="H2223" s="320" t="e">
        <f t="shared" si="44"/>
        <v>#VALUE!</v>
      </c>
    </row>
    <row r="2224" spans="8:8" x14ac:dyDescent="0.2">
      <c r="H2224" s="320" t="e">
        <f t="shared" si="44"/>
        <v>#VALUE!</v>
      </c>
    </row>
    <row r="2225" spans="8:8" x14ac:dyDescent="0.2">
      <c r="H2225" s="320" t="e">
        <f t="shared" si="44"/>
        <v>#VALUE!</v>
      </c>
    </row>
    <row r="2226" spans="8:8" x14ac:dyDescent="0.2">
      <c r="H2226" s="320" t="e">
        <f t="shared" si="44"/>
        <v>#VALUE!</v>
      </c>
    </row>
    <row r="2227" spans="8:8" x14ac:dyDescent="0.2">
      <c r="H2227" s="320" t="e">
        <f t="shared" si="44"/>
        <v>#VALUE!</v>
      </c>
    </row>
    <row r="2228" spans="8:8" x14ac:dyDescent="0.2">
      <c r="H2228" s="320" t="e">
        <f t="shared" si="44"/>
        <v>#VALUE!</v>
      </c>
    </row>
    <row r="2229" spans="8:8" x14ac:dyDescent="0.2">
      <c r="H2229" s="320" t="e">
        <f t="shared" si="44"/>
        <v>#VALUE!</v>
      </c>
    </row>
    <row r="2230" spans="8:8" x14ac:dyDescent="0.2">
      <c r="H2230" s="320" t="e">
        <f t="shared" si="44"/>
        <v>#VALUE!</v>
      </c>
    </row>
    <row r="2231" spans="8:8" x14ac:dyDescent="0.2">
      <c r="H2231" s="320" t="e">
        <f t="shared" si="44"/>
        <v>#VALUE!</v>
      </c>
    </row>
    <row r="2232" spans="8:8" x14ac:dyDescent="0.2">
      <c r="H2232" s="320" t="e">
        <f t="shared" si="44"/>
        <v>#VALUE!</v>
      </c>
    </row>
    <row r="2233" spans="8:8" x14ac:dyDescent="0.2">
      <c r="H2233" s="320" t="e">
        <f t="shared" si="44"/>
        <v>#VALUE!</v>
      </c>
    </row>
    <row r="2234" spans="8:8" x14ac:dyDescent="0.2">
      <c r="H2234" s="320" t="e">
        <f t="shared" si="44"/>
        <v>#VALUE!</v>
      </c>
    </row>
    <row r="2235" spans="8:8" x14ac:dyDescent="0.2">
      <c r="H2235" s="320" t="e">
        <f t="shared" si="44"/>
        <v>#VALUE!</v>
      </c>
    </row>
    <row r="2236" spans="8:8" x14ac:dyDescent="0.2">
      <c r="H2236" s="320" t="e">
        <f t="shared" si="44"/>
        <v>#VALUE!</v>
      </c>
    </row>
    <row r="2237" spans="8:8" x14ac:dyDescent="0.2">
      <c r="H2237" s="320" t="e">
        <f t="shared" si="44"/>
        <v>#VALUE!</v>
      </c>
    </row>
    <row r="2238" spans="8:8" x14ac:dyDescent="0.2">
      <c r="H2238" s="320" t="e">
        <f t="shared" si="44"/>
        <v>#VALUE!</v>
      </c>
    </row>
    <row r="2239" spans="8:8" x14ac:dyDescent="0.2">
      <c r="H2239" s="320" t="e">
        <f t="shared" si="44"/>
        <v>#VALUE!</v>
      </c>
    </row>
    <row r="2240" spans="8:8" x14ac:dyDescent="0.2">
      <c r="H2240" s="320" t="e">
        <f t="shared" si="44"/>
        <v>#VALUE!</v>
      </c>
    </row>
    <row r="2241" spans="8:8" x14ac:dyDescent="0.2">
      <c r="H2241" s="320" t="e">
        <f t="shared" si="44"/>
        <v>#VALUE!</v>
      </c>
    </row>
    <row r="2242" spans="8:8" x14ac:dyDescent="0.2">
      <c r="H2242" s="320" t="e">
        <f t="shared" si="44"/>
        <v>#VALUE!</v>
      </c>
    </row>
    <row r="2243" spans="8:8" x14ac:dyDescent="0.2">
      <c r="H2243" s="320" t="e">
        <f t="shared" ref="H2243:H2306" si="45">VALUE(RIGHT(E2243,2)&amp;"/"&amp;RIGHT(LEFT(E2243,6),2)&amp;"/"&amp;LEFT(E2243,4))</f>
        <v>#VALUE!</v>
      </c>
    </row>
    <row r="2244" spans="8:8" x14ac:dyDescent="0.2">
      <c r="H2244" s="320" t="e">
        <f t="shared" si="45"/>
        <v>#VALUE!</v>
      </c>
    </row>
    <row r="2245" spans="8:8" x14ac:dyDescent="0.2">
      <c r="H2245" s="320" t="e">
        <f t="shared" si="45"/>
        <v>#VALUE!</v>
      </c>
    </row>
    <row r="2246" spans="8:8" x14ac:dyDescent="0.2">
      <c r="H2246" s="320" t="e">
        <f t="shared" si="45"/>
        <v>#VALUE!</v>
      </c>
    </row>
    <row r="2247" spans="8:8" x14ac:dyDescent="0.2">
      <c r="H2247" s="320" t="e">
        <f t="shared" si="45"/>
        <v>#VALUE!</v>
      </c>
    </row>
    <row r="2248" spans="8:8" x14ac:dyDescent="0.2">
      <c r="H2248" s="320" t="e">
        <f t="shared" si="45"/>
        <v>#VALUE!</v>
      </c>
    </row>
    <row r="2249" spans="8:8" x14ac:dyDescent="0.2">
      <c r="H2249" s="320" t="e">
        <f t="shared" si="45"/>
        <v>#VALUE!</v>
      </c>
    </row>
    <row r="2250" spans="8:8" x14ac:dyDescent="0.2">
      <c r="H2250" s="320" t="e">
        <f t="shared" si="45"/>
        <v>#VALUE!</v>
      </c>
    </row>
    <row r="2251" spans="8:8" x14ac:dyDescent="0.2">
      <c r="H2251" s="320" t="e">
        <f t="shared" si="45"/>
        <v>#VALUE!</v>
      </c>
    </row>
    <row r="2252" spans="8:8" x14ac:dyDescent="0.2">
      <c r="H2252" s="320" t="e">
        <f t="shared" si="45"/>
        <v>#VALUE!</v>
      </c>
    </row>
    <row r="2253" spans="8:8" x14ac:dyDescent="0.2">
      <c r="H2253" s="320" t="e">
        <f t="shared" si="45"/>
        <v>#VALUE!</v>
      </c>
    </row>
    <row r="2254" spans="8:8" x14ac:dyDescent="0.2">
      <c r="H2254" s="320" t="e">
        <f t="shared" si="45"/>
        <v>#VALUE!</v>
      </c>
    </row>
    <row r="2255" spans="8:8" x14ac:dyDescent="0.2">
      <c r="H2255" s="320" t="e">
        <f t="shared" si="45"/>
        <v>#VALUE!</v>
      </c>
    </row>
    <row r="2256" spans="8:8" x14ac:dyDescent="0.2">
      <c r="H2256" s="320" t="e">
        <f t="shared" si="45"/>
        <v>#VALUE!</v>
      </c>
    </row>
    <row r="2257" spans="8:8" x14ac:dyDescent="0.2">
      <c r="H2257" s="320" t="e">
        <f t="shared" si="45"/>
        <v>#VALUE!</v>
      </c>
    </row>
    <row r="2258" spans="8:8" x14ac:dyDescent="0.2">
      <c r="H2258" s="320" t="e">
        <f t="shared" si="45"/>
        <v>#VALUE!</v>
      </c>
    </row>
    <row r="2259" spans="8:8" x14ac:dyDescent="0.2">
      <c r="H2259" s="320" t="e">
        <f t="shared" si="45"/>
        <v>#VALUE!</v>
      </c>
    </row>
    <row r="2260" spans="8:8" x14ac:dyDescent="0.2">
      <c r="H2260" s="320" t="e">
        <f t="shared" si="45"/>
        <v>#VALUE!</v>
      </c>
    </row>
    <row r="2261" spans="8:8" x14ac:dyDescent="0.2">
      <c r="H2261" s="320" t="e">
        <f t="shared" si="45"/>
        <v>#VALUE!</v>
      </c>
    </row>
    <row r="2262" spans="8:8" x14ac:dyDescent="0.2">
      <c r="H2262" s="320" t="e">
        <f t="shared" si="45"/>
        <v>#VALUE!</v>
      </c>
    </row>
    <row r="2263" spans="8:8" x14ac:dyDescent="0.2">
      <c r="H2263" s="320" t="e">
        <f t="shared" si="45"/>
        <v>#VALUE!</v>
      </c>
    </row>
    <row r="2264" spans="8:8" x14ac:dyDescent="0.2">
      <c r="H2264" s="320" t="e">
        <f t="shared" si="45"/>
        <v>#VALUE!</v>
      </c>
    </row>
    <row r="2265" spans="8:8" x14ac:dyDescent="0.2">
      <c r="H2265" s="320" t="e">
        <f t="shared" si="45"/>
        <v>#VALUE!</v>
      </c>
    </row>
    <row r="2266" spans="8:8" x14ac:dyDescent="0.2">
      <c r="H2266" s="320" t="e">
        <f t="shared" si="45"/>
        <v>#VALUE!</v>
      </c>
    </row>
    <row r="2267" spans="8:8" x14ac:dyDescent="0.2">
      <c r="H2267" s="320" t="e">
        <f t="shared" si="45"/>
        <v>#VALUE!</v>
      </c>
    </row>
    <row r="2268" spans="8:8" x14ac:dyDescent="0.2">
      <c r="H2268" s="320" t="e">
        <f t="shared" si="45"/>
        <v>#VALUE!</v>
      </c>
    </row>
    <row r="2269" spans="8:8" x14ac:dyDescent="0.2">
      <c r="H2269" s="320" t="e">
        <f t="shared" si="45"/>
        <v>#VALUE!</v>
      </c>
    </row>
    <row r="2270" spans="8:8" x14ac:dyDescent="0.2">
      <c r="H2270" s="320" t="e">
        <f t="shared" si="45"/>
        <v>#VALUE!</v>
      </c>
    </row>
    <row r="2271" spans="8:8" x14ac:dyDescent="0.2">
      <c r="H2271" s="320" t="e">
        <f t="shared" si="45"/>
        <v>#VALUE!</v>
      </c>
    </row>
    <row r="2272" spans="8:8" x14ac:dyDescent="0.2">
      <c r="H2272" s="320" t="e">
        <f t="shared" si="45"/>
        <v>#VALUE!</v>
      </c>
    </row>
    <row r="2273" spans="8:8" x14ac:dyDescent="0.2">
      <c r="H2273" s="320" t="e">
        <f t="shared" si="45"/>
        <v>#VALUE!</v>
      </c>
    </row>
    <row r="2274" spans="8:8" x14ac:dyDescent="0.2">
      <c r="H2274" s="320" t="e">
        <f t="shared" si="45"/>
        <v>#VALUE!</v>
      </c>
    </row>
    <row r="2275" spans="8:8" x14ac:dyDescent="0.2">
      <c r="H2275" s="320" t="e">
        <f t="shared" si="45"/>
        <v>#VALUE!</v>
      </c>
    </row>
    <row r="2276" spans="8:8" x14ac:dyDescent="0.2">
      <c r="H2276" s="320" t="e">
        <f t="shared" si="45"/>
        <v>#VALUE!</v>
      </c>
    </row>
    <row r="2277" spans="8:8" x14ac:dyDescent="0.2">
      <c r="H2277" s="320" t="e">
        <f t="shared" si="45"/>
        <v>#VALUE!</v>
      </c>
    </row>
    <row r="2278" spans="8:8" x14ac:dyDescent="0.2">
      <c r="H2278" s="320" t="e">
        <f t="shared" si="45"/>
        <v>#VALUE!</v>
      </c>
    </row>
    <row r="2279" spans="8:8" x14ac:dyDescent="0.2">
      <c r="H2279" s="320" t="e">
        <f t="shared" si="45"/>
        <v>#VALUE!</v>
      </c>
    </row>
    <row r="2280" spans="8:8" x14ac:dyDescent="0.2">
      <c r="H2280" s="320" t="e">
        <f t="shared" si="45"/>
        <v>#VALUE!</v>
      </c>
    </row>
    <row r="2281" spans="8:8" x14ac:dyDescent="0.2">
      <c r="H2281" s="320" t="e">
        <f t="shared" si="45"/>
        <v>#VALUE!</v>
      </c>
    </row>
    <row r="2282" spans="8:8" x14ac:dyDescent="0.2">
      <c r="H2282" s="320" t="e">
        <f t="shared" si="45"/>
        <v>#VALUE!</v>
      </c>
    </row>
    <row r="2283" spans="8:8" x14ac:dyDescent="0.2">
      <c r="H2283" s="320" t="e">
        <f t="shared" si="45"/>
        <v>#VALUE!</v>
      </c>
    </row>
    <row r="2284" spans="8:8" x14ac:dyDescent="0.2">
      <c r="H2284" s="320" t="e">
        <f t="shared" si="45"/>
        <v>#VALUE!</v>
      </c>
    </row>
    <row r="2285" spans="8:8" x14ac:dyDescent="0.2">
      <c r="H2285" s="320" t="e">
        <f t="shared" si="45"/>
        <v>#VALUE!</v>
      </c>
    </row>
    <row r="2286" spans="8:8" x14ac:dyDescent="0.2">
      <c r="H2286" s="320" t="e">
        <f t="shared" si="45"/>
        <v>#VALUE!</v>
      </c>
    </row>
    <row r="2287" spans="8:8" x14ac:dyDescent="0.2">
      <c r="H2287" s="320" t="e">
        <f t="shared" si="45"/>
        <v>#VALUE!</v>
      </c>
    </row>
    <row r="2288" spans="8:8" x14ac:dyDescent="0.2">
      <c r="H2288" s="320" t="e">
        <f t="shared" si="45"/>
        <v>#VALUE!</v>
      </c>
    </row>
    <row r="2289" spans="8:8" x14ac:dyDescent="0.2">
      <c r="H2289" s="320" t="e">
        <f t="shared" si="45"/>
        <v>#VALUE!</v>
      </c>
    </row>
    <row r="2290" spans="8:8" x14ac:dyDescent="0.2">
      <c r="H2290" s="320" t="e">
        <f t="shared" si="45"/>
        <v>#VALUE!</v>
      </c>
    </row>
    <row r="2291" spans="8:8" x14ac:dyDescent="0.2">
      <c r="H2291" s="320" t="e">
        <f t="shared" si="45"/>
        <v>#VALUE!</v>
      </c>
    </row>
    <row r="2292" spans="8:8" x14ac:dyDescent="0.2">
      <c r="H2292" s="320" t="e">
        <f t="shared" si="45"/>
        <v>#VALUE!</v>
      </c>
    </row>
    <row r="2293" spans="8:8" x14ac:dyDescent="0.2">
      <c r="H2293" s="320" t="e">
        <f t="shared" si="45"/>
        <v>#VALUE!</v>
      </c>
    </row>
    <row r="2294" spans="8:8" x14ac:dyDescent="0.2">
      <c r="H2294" s="320" t="e">
        <f t="shared" si="45"/>
        <v>#VALUE!</v>
      </c>
    </row>
    <row r="2295" spans="8:8" x14ac:dyDescent="0.2">
      <c r="H2295" s="320" t="e">
        <f t="shared" si="45"/>
        <v>#VALUE!</v>
      </c>
    </row>
    <row r="2296" spans="8:8" x14ac:dyDescent="0.2">
      <c r="H2296" s="320" t="e">
        <f t="shared" si="45"/>
        <v>#VALUE!</v>
      </c>
    </row>
    <row r="2297" spans="8:8" x14ac:dyDescent="0.2">
      <c r="H2297" s="320" t="e">
        <f t="shared" si="45"/>
        <v>#VALUE!</v>
      </c>
    </row>
    <row r="2298" spans="8:8" x14ac:dyDescent="0.2">
      <c r="H2298" s="320" t="e">
        <f t="shared" si="45"/>
        <v>#VALUE!</v>
      </c>
    </row>
    <row r="2299" spans="8:8" x14ac:dyDescent="0.2">
      <c r="H2299" s="320" t="e">
        <f t="shared" si="45"/>
        <v>#VALUE!</v>
      </c>
    </row>
    <row r="2300" spans="8:8" x14ac:dyDescent="0.2">
      <c r="H2300" s="320" t="e">
        <f t="shared" si="45"/>
        <v>#VALUE!</v>
      </c>
    </row>
    <row r="2301" spans="8:8" x14ac:dyDescent="0.2">
      <c r="H2301" s="320" t="e">
        <f t="shared" si="45"/>
        <v>#VALUE!</v>
      </c>
    </row>
    <row r="2302" spans="8:8" x14ac:dyDescent="0.2">
      <c r="H2302" s="320" t="e">
        <f t="shared" si="45"/>
        <v>#VALUE!</v>
      </c>
    </row>
    <row r="2303" spans="8:8" x14ac:dyDescent="0.2">
      <c r="H2303" s="320" t="e">
        <f t="shared" si="45"/>
        <v>#VALUE!</v>
      </c>
    </row>
    <row r="2304" spans="8:8" x14ac:dyDescent="0.2">
      <c r="H2304" s="320" t="e">
        <f t="shared" si="45"/>
        <v>#VALUE!</v>
      </c>
    </row>
    <row r="2305" spans="8:8" x14ac:dyDescent="0.2">
      <c r="H2305" s="320" t="e">
        <f t="shared" si="45"/>
        <v>#VALUE!</v>
      </c>
    </row>
    <row r="2306" spans="8:8" x14ac:dyDescent="0.2">
      <c r="H2306" s="320" t="e">
        <f t="shared" si="45"/>
        <v>#VALUE!</v>
      </c>
    </row>
    <row r="2307" spans="8:8" x14ac:dyDescent="0.2">
      <c r="H2307" s="320" t="e">
        <f t="shared" ref="H2307:H2370" si="46">VALUE(RIGHT(E2307,2)&amp;"/"&amp;RIGHT(LEFT(E2307,6),2)&amp;"/"&amp;LEFT(E2307,4))</f>
        <v>#VALUE!</v>
      </c>
    </row>
    <row r="2308" spans="8:8" x14ac:dyDescent="0.2">
      <c r="H2308" s="320" t="e">
        <f t="shared" si="46"/>
        <v>#VALUE!</v>
      </c>
    </row>
    <row r="2309" spans="8:8" x14ac:dyDescent="0.2">
      <c r="H2309" s="320" t="e">
        <f t="shared" si="46"/>
        <v>#VALUE!</v>
      </c>
    </row>
    <row r="2310" spans="8:8" x14ac:dyDescent="0.2">
      <c r="H2310" s="320" t="e">
        <f t="shared" si="46"/>
        <v>#VALUE!</v>
      </c>
    </row>
    <row r="2311" spans="8:8" x14ac:dyDescent="0.2">
      <c r="H2311" s="320" t="e">
        <f t="shared" si="46"/>
        <v>#VALUE!</v>
      </c>
    </row>
    <row r="2312" spans="8:8" x14ac:dyDescent="0.2">
      <c r="H2312" s="320" t="e">
        <f t="shared" si="46"/>
        <v>#VALUE!</v>
      </c>
    </row>
    <row r="2313" spans="8:8" x14ac:dyDescent="0.2">
      <c r="H2313" s="320" t="e">
        <f t="shared" si="46"/>
        <v>#VALUE!</v>
      </c>
    </row>
    <row r="2314" spans="8:8" x14ac:dyDescent="0.2">
      <c r="H2314" s="320" t="e">
        <f t="shared" si="46"/>
        <v>#VALUE!</v>
      </c>
    </row>
    <row r="2315" spans="8:8" x14ac:dyDescent="0.2">
      <c r="H2315" s="320" t="e">
        <f t="shared" si="46"/>
        <v>#VALUE!</v>
      </c>
    </row>
    <row r="2316" spans="8:8" x14ac:dyDescent="0.2">
      <c r="H2316" s="320" t="e">
        <f t="shared" si="46"/>
        <v>#VALUE!</v>
      </c>
    </row>
    <row r="2317" spans="8:8" x14ac:dyDescent="0.2">
      <c r="H2317" s="320" t="e">
        <f t="shared" si="46"/>
        <v>#VALUE!</v>
      </c>
    </row>
    <row r="2318" spans="8:8" x14ac:dyDescent="0.2">
      <c r="H2318" s="320" t="e">
        <f t="shared" si="46"/>
        <v>#VALUE!</v>
      </c>
    </row>
    <row r="2319" spans="8:8" x14ac:dyDescent="0.2">
      <c r="H2319" s="320" t="e">
        <f t="shared" si="46"/>
        <v>#VALUE!</v>
      </c>
    </row>
    <row r="2320" spans="8:8" x14ac:dyDescent="0.2">
      <c r="H2320" s="320" t="e">
        <f t="shared" si="46"/>
        <v>#VALUE!</v>
      </c>
    </row>
    <row r="2321" spans="8:8" x14ac:dyDescent="0.2">
      <c r="H2321" s="320" t="e">
        <f t="shared" si="46"/>
        <v>#VALUE!</v>
      </c>
    </row>
    <row r="2322" spans="8:8" x14ac:dyDescent="0.2">
      <c r="H2322" s="320" t="e">
        <f t="shared" si="46"/>
        <v>#VALUE!</v>
      </c>
    </row>
    <row r="2323" spans="8:8" x14ac:dyDescent="0.2">
      <c r="H2323" s="320" t="e">
        <f t="shared" si="46"/>
        <v>#VALUE!</v>
      </c>
    </row>
    <row r="2324" spans="8:8" x14ac:dyDescent="0.2">
      <c r="H2324" s="320" t="e">
        <f t="shared" si="46"/>
        <v>#VALUE!</v>
      </c>
    </row>
    <row r="2325" spans="8:8" x14ac:dyDescent="0.2">
      <c r="H2325" s="320" t="e">
        <f t="shared" si="46"/>
        <v>#VALUE!</v>
      </c>
    </row>
    <row r="2326" spans="8:8" x14ac:dyDescent="0.2">
      <c r="H2326" s="320" t="e">
        <f t="shared" si="46"/>
        <v>#VALUE!</v>
      </c>
    </row>
    <row r="2327" spans="8:8" x14ac:dyDescent="0.2">
      <c r="H2327" s="320" t="e">
        <f t="shared" si="46"/>
        <v>#VALUE!</v>
      </c>
    </row>
    <row r="2328" spans="8:8" x14ac:dyDescent="0.2">
      <c r="H2328" s="320" t="e">
        <f t="shared" si="46"/>
        <v>#VALUE!</v>
      </c>
    </row>
    <row r="2329" spans="8:8" x14ac:dyDescent="0.2">
      <c r="H2329" s="320" t="e">
        <f t="shared" si="46"/>
        <v>#VALUE!</v>
      </c>
    </row>
    <row r="2330" spans="8:8" x14ac:dyDescent="0.2">
      <c r="H2330" s="320" t="e">
        <f t="shared" si="46"/>
        <v>#VALUE!</v>
      </c>
    </row>
    <row r="2331" spans="8:8" x14ac:dyDescent="0.2">
      <c r="H2331" s="320" t="e">
        <f t="shared" si="46"/>
        <v>#VALUE!</v>
      </c>
    </row>
    <row r="2332" spans="8:8" x14ac:dyDescent="0.2">
      <c r="H2332" s="320" t="e">
        <f t="shared" si="46"/>
        <v>#VALUE!</v>
      </c>
    </row>
    <row r="2333" spans="8:8" x14ac:dyDescent="0.2">
      <c r="H2333" s="320" t="e">
        <f t="shared" si="46"/>
        <v>#VALUE!</v>
      </c>
    </row>
    <row r="2334" spans="8:8" x14ac:dyDescent="0.2">
      <c r="H2334" s="320" t="e">
        <f t="shared" si="46"/>
        <v>#VALUE!</v>
      </c>
    </row>
    <row r="2335" spans="8:8" x14ac:dyDescent="0.2">
      <c r="H2335" s="320" t="e">
        <f t="shared" si="46"/>
        <v>#VALUE!</v>
      </c>
    </row>
    <row r="2336" spans="8:8" x14ac:dyDescent="0.2">
      <c r="H2336" s="320" t="e">
        <f t="shared" si="46"/>
        <v>#VALUE!</v>
      </c>
    </row>
    <row r="2337" spans="8:8" x14ac:dyDescent="0.2">
      <c r="H2337" s="320" t="e">
        <f t="shared" si="46"/>
        <v>#VALUE!</v>
      </c>
    </row>
    <row r="2338" spans="8:8" x14ac:dyDescent="0.2">
      <c r="H2338" s="320" t="e">
        <f t="shared" si="46"/>
        <v>#VALUE!</v>
      </c>
    </row>
    <row r="2339" spans="8:8" x14ac:dyDescent="0.2">
      <c r="H2339" s="320" t="e">
        <f t="shared" si="46"/>
        <v>#VALUE!</v>
      </c>
    </row>
    <row r="2340" spans="8:8" x14ac:dyDescent="0.2">
      <c r="H2340" s="320" t="e">
        <f t="shared" si="46"/>
        <v>#VALUE!</v>
      </c>
    </row>
    <row r="2341" spans="8:8" x14ac:dyDescent="0.2">
      <c r="H2341" s="320" t="e">
        <f t="shared" si="46"/>
        <v>#VALUE!</v>
      </c>
    </row>
    <row r="2342" spans="8:8" x14ac:dyDescent="0.2">
      <c r="H2342" s="320" t="e">
        <f t="shared" si="46"/>
        <v>#VALUE!</v>
      </c>
    </row>
    <row r="2343" spans="8:8" x14ac:dyDescent="0.2">
      <c r="H2343" s="320" t="e">
        <f t="shared" si="46"/>
        <v>#VALUE!</v>
      </c>
    </row>
    <row r="2344" spans="8:8" x14ac:dyDescent="0.2">
      <c r="H2344" s="320" t="e">
        <f t="shared" si="46"/>
        <v>#VALUE!</v>
      </c>
    </row>
    <row r="2345" spans="8:8" x14ac:dyDescent="0.2">
      <c r="H2345" s="320" t="e">
        <f t="shared" si="46"/>
        <v>#VALUE!</v>
      </c>
    </row>
    <row r="2346" spans="8:8" x14ac:dyDescent="0.2">
      <c r="H2346" s="320" t="e">
        <f t="shared" si="46"/>
        <v>#VALUE!</v>
      </c>
    </row>
    <row r="2347" spans="8:8" x14ac:dyDescent="0.2">
      <c r="H2347" s="320" t="e">
        <f t="shared" si="46"/>
        <v>#VALUE!</v>
      </c>
    </row>
    <row r="2348" spans="8:8" x14ac:dyDescent="0.2">
      <c r="H2348" s="320" t="e">
        <f t="shared" si="46"/>
        <v>#VALUE!</v>
      </c>
    </row>
    <row r="2349" spans="8:8" x14ac:dyDescent="0.2">
      <c r="H2349" s="320" t="e">
        <f t="shared" si="46"/>
        <v>#VALUE!</v>
      </c>
    </row>
    <row r="2350" spans="8:8" x14ac:dyDescent="0.2">
      <c r="H2350" s="320" t="e">
        <f t="shared" si="46"/>
        <v>#VALUE!</v>
      </c>
    </row>
    <row r="2351" spans="8:8" x14ac:dyDescent="0.2">
      <c r="H2351" s="320" t="e">
        <f t="shared" si="46"/>
        <v>#VALUE!</v>
      </c>
    </row>
    <row r="2352" spans="8:8" x14ac:dyDescent="0.2">
      <c r="H2352" s="320" t="e">
        <f t="shared" si="46"/>
        <v>#VALUE!</v>
      </c>
    </row>
    <row r="2353" spans="8:8" x14ac:dyDescent="0.2">
      <c r="H2353" s="320" t="e">
        <f t="shared" si="46"/>
        <v>#VALUE!</v>
      </c>
    </row>
    <row r="2354" spans="8:8" x14ac:dyDescent="0.2">
      <c r="H2354" s="320" t="e">
        <f t="shared" si="46"/>
        <v>#VALUE!</v>
      </c>
    </row>
    <row r="2355" spans="8:8" x14ac:dyDescent="0.2">
      <c r="H2355" s="320" t="e">
        <f t="shared" si="46"/>
        <v>#VALUE!</v>
      </c>
    </row>
    <row r="2356" spans="8:8" x14ac:dyDescent="0.2">
      <c r="H2356" s="320" t="e">
        <f t="shared" si="46"/>
        <v>#VALUE!</v>
      </c>
    </row>
    <row r="2357" spans="8:8" x14ac:dyDescent="0.2">
      <c r="H2357" s="320" t="e">
        <f t="shared" si="46"/>
        <v>#VALUE!</v>
      </c>
    </row>
    <row r="2358" spans="8:8" x14ac:dyDescent="0.2">
      <c r="H2358" s="320" t="e">
        <f t="shared" si="46"/>
        <v>#VALUE!</v>
      </c>
    </row>
    <row r="2359" spans="8:8" x14ac:dyDescent="0.2">
      <c r="H2359" s="320" t="e">
        <f t="shared" si="46"/>
        <v>#VALUE!</v>
      </c>
    </row>
    <row r="2360" spans="8:8" x14ac:dyDescent="0.2">
      <c r="H2360" s="320" t="e">
        <f t="shared" si="46"/>
        <v>#VALUE!</v>
      </c>
    </row>
    <row r="2361" spans="8:8" x14ac:dyDescent="0.2">
      <c r="H2361" s="320" t="e">
        <f t="shared" si="46"/>
        <v>#VALUE!</v>
      </c>
    </row>
    <row r="2362" spans="8:8" x14ac:dyDescent="0.2">
      <c r="H2362" s="320" t="e">
        <f t="shared" si="46"/>
        <v>#VALUE!</v>
      </c>
    </row>
    <row r="2363" spans="8:8" x14ac:dyDescent="0.2">
      <c r="H2363" s="320" t="e">
        <f t="shared" si="46"/>
        <v>#VALUE!</v>
      </c>
    </row>
    <row r="2364" spans="8:8" x14ac:dyDescent="0.2">
      <c r="H2364" s="320" t="e">
        <f t="shared" si="46"/>
        <v>#VALUE!</v>
      </c>
    </row>
    <row r="2365" spans="8:8" x14ac:dyDescent="0.2">
      <c r="H2365" s="320" t="e">
        <f t="shared" si="46"/>
        <v>#VALUE!</v>
      </c>
    </row>
    <row r="2366" spans="8:8" x14ac:dyDescent="0.2">
      <c r="H2366" s="320" t="e">
        <f t="shared" si="46"/>
        <v>#VALUE!</v>
      </c>
    </row>
    <row r="2367" spans="8:8" x14ac:dyDescent="0.2">
      <c r="H2367" s="320" t="e">
        <f t="shared" si="46"/>
        <v>#VALUE!</v>
      </c>
    </row>
    <row r="2368" spans="8:8" x14ac:dyDescent="0.2">
      <c r="H2368" s="320" t="e">
        <f t="shared" si="46"/>
        <v>#VALUE!</v>
      </c>
    </row>
    <row r="2369" spans="8:8" x14ac:dyDescent="0.2">
      <c r="H2369" s="320" t="e">
        <f t="shared" si="46"/>
        <v>#VALUE!</v>
      </c>
    </row>
    <row r="2370" spans="8:8" x14ac:dyDescent="0.2">
      <c r="H2370" s="320" t="e">
        <f t="shared" si="46"/>
        <v>#VALUE!</v>
      </c>
    </row>
    <row r="2371" spans="8:8" x14ac:dyDescent="0.2">
      <c r="H2371" s="320" t="e">
        <f t="shared" ref="H2371:H2434" si="47">VALUE(RIGHT(E2371,2)&amp;"/"&amp;RIGHT(LEFT(E2371,6),2)&amp;"/"&amp;LEFT(E2371,4))</f>
        <v>#VALUE!</v>
      </c>
    </row>
    <row r="2372" spans="8:8" x14ac:dyDescent="0.2">
      <c r="H2372" s="320" t="e">
        <f t="shared" si="47"/>
        <v>#VALUE!</v>
      </c>
    </row>
    <row r="2373" spans="8:8" x14ac:dyDescent="0.2">
      <c r="H2373" s="320" t="e">
        <f t="shared" si="47"/>
        <v>#VALUE!</v>
      </c>
    </row>
    <row r="2374" spans="8:8" x14ac:dyDescent="0.2">
      <c r="H2374" s="320" t="e">
        <f t="shared" si="47"/>
        <v>#VALUE!</v>
      </c>
    </row>
    <row r="2375" spans="8:8" x14ac:dyDescent="0.2">
      <c r="H2375" s="320" t="e">
        <f t="shared" si="47"/>
        <v>#VALUE!</v>
      </c>
    </row>
    <row r="2376" spans="8:8" x14ac:dyDescent="0.2">
      <c r="H2376" s="320" t="e">
        <f t="shared" si="47"/>
        <v>#VALUE!</v>
      </c>
    </row>
    <row r="2377" spans="8:8" x14ac:dyDescent="0.2">
      <c r="H2377" s="320" t="e">
        <f t="shared" si="47"/>
        <v>#VALUE!</v>
      </c>
    </row>
    <row r="2378" spans="8:8" x14ac:dyDescent="0.2">
      <c r="H2378" s="320" t="e">
        <f t="shared" si="47"/>
        <v>#VALUE!</v>
      </c>
    </row>
    <row r="2379" spans="8:8" x14ac:dyDescent="0.2">
      <c r="H2379" s="320" t="e">
        <f t="shared" si="47"/>
        <v>#VALUE!</v>
      </c>
    </row>
    <row r="2380" spans="8:8" x14ac:dyDescent="0.2">
      <c r="H2380" s="320" t="e">
        <f t="shared" si="47"/>
        <v>#VALUE!</v>
      </c>
    </row>
    <row r="2381" spans="8:8" x14ac:dyDescent="0.2">
      <c r="H2381" s="320" t="e">
        <f t="shared" si="47"/>
        <v>#VALUE!</v>
      </c>
    </row>
    <row r="2382" spans="8:8" x14ac:dyDescent="0.2">
      <c r="H2382" s="320" t="e">
        <f t="shared" si="47"/>
        <v>#VALUE!</v>
      </c>
    </row>
    <row r="2383" spans="8:8" x14ac:dyDescent="0.2">
      <c r="H2383" s="320" t="e">
        <f t="shared" si="47"/>
        <v>#VALUE!</v>
      </c>
    </row>
    <row r="2384" spans="8:8" x14ac:dyDescent="0.2">
      <c r="H2384" s="320" t="e">
        <f t="shared" si="47"/>
        <v>#VALUE!</v>
      </c>
    </row>
    <row r="2385" spans="8:8" x14ac:dyDescent="0.2">
      <c r="H2385" s="320" t="e">
        <f t="shared" si="47"/>
        <v>#VALUE!</v>
      </c>
    </row>
    <row r="2386" spans="8:8" x14ac:dyDescent="0.2">
      <c r="H2386" s="320" t="e">
        <f t="shared" si="47"/>
        <v>#VALUE!</v>
      </c>
    </row>
    <row r="2387" spans="8:8" x14ac:dyDescent="0.2">
      <c r="H2387" s="320" t="e">
        <f t="shared" si="47"/>
        <v>#VALUE!</v>
      </c>
    </row>
    <row r="2388" spans="8:8" x14ac:dyDescent="0.2">
      <c r="H2388" s="320" t="e">
        <f t="shared" si="47"/>
        <v>#VALUE!</v>
      </c>
    </row>
    <row r="2389" spans="8:8" x14ac:dyDescent="0.2">
      <c r="H2389" s="320" t="e">
        <f t="shared" si="47"/>
        <v>#VALUE!</v>
      </c>
    </row>
    <row r="2390" spans="8:8" x14ac:dyDescent="0.2">
      <c r="H2390" s="320" t="e">
        <f t="shared" si="47"/>
        <v>#VALUE!</v>
      </c>
    </row>
    <row r="2391" spans="8:8" x14ac:dyDescent="0.2">
      <c r="H2391" s="320" t="e">
        <f t="shared" si="47"/>
        <v>#VALUE!</v>
      </c>
    </row>
    <row r="2392" spans="8:8" x14ac:dyDescent="0.2">
      <c r="H2392" s="320" t="e">
        <f t="shared" si="47"/>
        <v>#VALUE!</v>
      </c>
    </row>
    <row r="2393" spans="8:8" x14ac:dyDescent="0.2">
      <c r="H2393" s="320" t="e">
        <f t="shared" si="47"/>
        <v>#VALUE!</v>
      </c>
    </row>
    <row r="2394" spans="8:8" x14ac:dyDescent="0.2">
      <c r="H2394" s="320" t="e">
        <f t="shared" si="47"/>
        <v>#VALUE!</v>
      </c>
    </row>
    <row r="2395" spans="8:8" x14ac:dyDescent="0.2">
      <c r="H2395" s="320" t="e">
        <f t="shared" si="47"/>
        <v>#VALUE!</v>
      </c>
    </row>
    <row r="2396" spans="8:8" x14ac:dyDescent="0.2">
      <c r="H2396" s="320" t="e">
        <f t="shared" si="47"/>
        <v>#VALUE!</v>
      </c>
    </row>
    <row r="2397" spans="8:8" x14ac:dyDescent="0.2">
      <c r="H2397" s="320" t="e">
        <f t="shared" si="47"/>
        <v>#VALUE!</v>
      </c>
    </row>
    <row r="2398" spans="8:8" x14ac:dyDescent="0.2">
      <c r="H2398" s="320" t="e">
        <f t="shared" si="47"/>
        <v>#VALUE!</v>
      </c>
    </row>
    <row r="2399" spans="8:8" x14ac:dyDescent="0.2">
      <c r="H2399" s="320" t="e">
        <f t="shared" si="47"/>
        <v>#VALUE!</v>
      </c>
    </row>
    <row r="2400" spans="8:8" x14ac:dyDescent="0.2">
      <c r="H2400" s="320" t="e">
        <f t="shared" si="47"/>
        <v>#VALUE!</v>
      </c>
    </row>
    <row r="2401" spans="8:8" x14ac:dyDescent="0.2">
      <c r="H2401" s="320" t="e">
        <f t="shared" si="47"/>
        <v>#VALUE!</v>
      </c>
    </row>
    <row r="2402" spans="8:8" x14ac:dyDescent="0.2">
      <c r="H2402" s="320" t="e">
        <f t="shared" si="47"/>
        <v>#VALUE!</v>
      </c>
    </row>
    <row r="2403" spans="8:8" x14ac:dyDescent="0.2">
      <c r="H2403" s="320" t="e">
        <f t="shared" si="47"/>
        <v>#VALUE!</v>
      </c>
    </row>
    <row r="2404" spans="8:8" x14ac:dyDescent="0.2">
      <c r="H2404" s="320" t="e">
        <f t="shared" si="47"/>
        <v>#VALUE!</v>
      </c>
    </row>
    <row r="2405" spans="8:8" x14ac:dyDescent="0.2">
      <c r="H2405" s="320" t="e">
        <f t="shared" si="47"/>
        <v>#VALUE!</v>
      </c>
    </row>
    <row r="2406" spans="8:8" x14ac:dyDescent="0.2">
      <c r="H2406" s="320" t="e">
        <f t="shared" si="47"/>
        <v>#VALUE!</v>
      </c>
    </row>
    <row r="2407" spans="8:8" x14ac:dyDescent="0.2">
      <c r="H2407" s="320" t="e">
        <f t="shared" si="47"/>
        <v>#VALUE!</v>
      </c>
    </row>
    <row r="2408" spans="8:8" x14ac:dyDescent="0.2">
      <c r="H2408" s="320" t="e">
        <f t="shared" si="47"/>
        <v>#VALUE!</v>
      </c>
    </row>
    <row r="2409" spans="8:8" x14ac:dyDescent="0.2">
      <c r="H2409" s="320" t="e">
        <f t="shared" si="47"/>
        <v>#VALUE!</v>
      </c>
    </row>
    <row r="2410" spans="8:8" x14ac:dyDescent="0.2">
      <c r="H2410" s="320" t="e">
        <f t="shared" si="47"/>
        <v>#VALUE!</v>
      </c>
    </row>
    <row r="2411" spans="8:8" x14ac:dyDescent="0.2">
      <c r="H2411" s="320" t="e">
        <f t="shared" si="47"/>
        <v>#VALUE!</v>
      </c>
    </row>
    <row r="2412" spans="8:8" x14ac:dyDescent="0.2">
      <c r="H2412" s="320" t="e">
        <f t="shared" si="47"/>
        <v>#VALUE!</v>
      </c>
    </row>
    <row r="2413" spans="8:8" x14ac:dyDescent="0.2">
      <c r="H2413" s="320" t="e">
        <f t="shared" si="47"/>
        <v>#VALUE!</v>
      </c>
    </row>
    <row r="2414" spans="8:8" x14ac:dyDescent="0.2">
      <c r="H2414" s="320" t="e">
        <f t="shared" si="47"/>
        <v>#VALUE!</v>
      </c>
    </row>
    <row r="2415" spans="8:8" x14ac:dyDescent="0.2">
      <c r="H2415" s="320" t="e">
        <f t="shared" si="47"/>
        <v>#VALUE!</v>
      </c>
    </row>
    <row r="2416" spans="8:8" x14ac:dyDescent="0.2">
      <c r="H2416" s="320" t="e">
        <f t="shared" si="47"/>
        <v>#VALUE!</v>
      </c>
    </row>
    <row r="2417" spans="8:8" x14ac:dyDescent="0.2">
      <c r="H2417" s="320" t="e">
        <f t="shared" si="47"/>
        <v>#VALUE!</v>
      </c>
    </row>
    <row r="2418" spans="8:8" x14ac:dyDescent="0.2">
      <c r="H2418" s="320" t="e">
        <f t="shared" si="47"/>
        <v>#VALUE!</v>
      </c>
    </row>
    <row r="2419" spans="8:8" x14ac:dyDescent="0.2">
      <c r="H2419" s="320" t="e">
        <f t="shared" si="47"/>
        <v>#VALUE!</v>
      </c>
    </row>
    <row r="2420" spans="8:8" x14ac:dyDescent="0.2">
      <c r="H2420" s="320" t="e">
        <f t="shared" si="47"/>
        <v>#VALUE!</v>
      </c>
    </row>
    <row r="2421" spans="8:8" x14ac:dyDescent="0.2">
      <c r="H2421" s="320" t="e">
        <f t="shared" si="47"/>
        <v>#VALUE!</v>
      </c>
    </row>
    <row r="2422" spans="8:8" x14ac:dyDescent="0.2">
      <c r="H2422" s="320" t="e">
        <f t="shared" si="47"/>
        <v>#VALUE!</v>
      </c>
    </row>
    <row r="2423" spans="8:8" x14ac:dyDescent="0.2">
      <c r="H2423" s="320" t="e">
        <f t="shared" si="47"/>
        <v>#VALUE!</v>
      </c>
    </row>
    <row r="2424" spans="8:8" x14ac:dyDescent="0.2">
      <c r="H2424" s="320" t="e">
        <f t="shared" si="47"/>
        <v>#VALUE!</v>
      </c>
    </row>
    <row r="2425" spans="8:8" x14ac:dyDescent="0.2">
      <c r="H2425" s="320" t="e">
        <f t="shared" si="47"/>
        <v>#VALUE!</v>
      </c>
    </row>
    <row r="2426" spans="8:8" x14ac:dyDescent="0.2">
      <c r="H2426" s="320" t="e">
        <f t="shared" si="47"/>
        <v>#VALUE!</v>
      </c>
    </row>
    <row r="2427" spans="8:8" x14ac:dyDescent="0.2">
      <c r="H2427" s="320" t="e">
        <f t="shared" si="47"/>
        <v>#VALUE!</v>
      </c>
    </row>
    <row r="2428" spans="8:8" x14ac:dyDescent="0.2">
      <c r="H2428" s="320" t="e">
        <f t="shared" si="47"/>
        <v>#VALUE!</v>
      </c>
    </row>
    <row r="2429" spans="8:8" x14ac:dyDescent="0.2">
      <c r="H2429" s="320" t="e">
        <f t="shared" si="47"/>
        <v>#VALUE!</v>
      </c>
    </row>
    <row r="2430" spans="8:8" x14ac:dyDescent="0.2">
      <c r="H2430" s="320" t="e">
        <f t="shared" si="47"/>
        <v>#VALUE!</v>
      </c>
    </row>
    <row r="2431" spans="8:8" x14ac:dyDescent="0.2">
      <c r="H2431" s="320" t="e">
        <f t="shared" si="47"/>
        <v>#VALUE!</v>
      </c>
    </row>
    <row r="2432" spans="8:8" x14ac:dyDescent="0.2">
      <c r="H2432" s="320" t="e">
        <f t="shared" si="47"/>
        <v>#VALUE!</v>
      </c>
    </row>
    <row r="2433" spans="8:8" x14ac:dyDescent="0.2">
      <c r="H2433" s="320" t="e">
        <f t="shared" si="47"/>
        <v>#VALUE!</v>
      </c>
    </row>
    <row r="2434" spans="8:8" x14ac:dyDescent="0.2">
      <c r="H2434" s="320" t="e">
        <f t="shared" si="47"/>
        <v>#VALUE!</v>
      </c>
    </row>
    <row r="2435" spans="8:8" x14ac:dyDescent="0.2">
      <c r="H2435" s="320" t="e">
        <f t="shared" ref="H2435:H2498" si="48">VALUE(RIGHT(E2435,2)&amp;"/"&amp;RIGHT(LEFT(E2435,6),2)&amp;"/"&amp;LEFT(E2435,4))</f>
        <v>#VALUE!</v>
      </c>
    </row>
    <row r="2436" spans="8:8" x14ac:dyDescent="0.2">
      <c r="H2436" s="320" t="e">
        <f t="shared" si="48"/>
        <v>#VALUE!</v>
      </c>
    </row>
    <row r="2437" spans="8:8" x14ac:dyDescent="0.2">
      <c r="H2437" s="320" t="e">
        <f t="shared" si="48"/>
        <v>#VALUE!</v>
      </c>
    </row>
    <row r="2438" spans="8:8" x14ac:dyDescent="0.2">
      <c r="H2438" s="320" t="e">
        <f t="shared" si="48"/>
        <v>#VALUE!</v>
      </c>
    </row>
    <row r="2439" spans="8:8" x14ac:dyDescent="0.2">
      <c r="H2439" s="320" t="e">
        <f t="shared" si="48"/>
        <v>#VALUE!</v>
      </c>
    </row>
    <row r="2440" spans="8:8" x14ac:dyDescent="0.2">
      <c r="H2440" s="320" t="e">
        <f t="shared" si="48"/>
        <v>#VALUE!</v>
      </c>
    </row>
    <row r="2441" spans="8:8" x14ac:dyDescent="0.2">
      <c r="H2441" s="320" t="e">
        <f t="shared" si="48"/>
        <v>#VALUE!</v>
      </c>
    </row>
    <row r="2442" spans="8:8" x14ac:dyDescent="0.2">
      <c r="H2442" s="320" t="e">
        <f t="shared" si="48"/>
        <v>#VALUE!</v>
      </c>
    </row>
    <row r="2443" spans="8:8" x14ac:dyDescent="0.2">
      <c r="H2443" s="320" t="e">
        <f t="shared" si="48"/>
        <v>#VALUE!</v>
      </c>
    </row>
    <row r="2444" spans="8:8" x14ac:dyDescent="0.2">
      <c r="H2444" s="320" t="e">
        <f t="shared" si="48"/>
        <v>#VALUE!</v>
      </c>
    </row>
    <row r="2445" spans="8:8" x14ac:dyDescent="0.2">
      <c r="H2445" s="320" t="e">
        <f t="shared" si="48"/>
        <v>#VALUE!</v>
      </c>
    </row>
    <row r="2446" spans="8:8" x14ac:dyDescent="0.2">
      <c r="H2446" s="320" t="e">
        <f t="shared" si="48"/>
        <v>#VALUE!</v>
      </c>
    </row>
    <row r="2447" spans="8:8" x14ac:dyDescent="0.2">
      <c r="H2447" s="320" t="e">
        <f t="shared" si="48"/>
        <v>#VALUE!</v>
      </c>
    </row>
    <row r="2448" spans="8:8" x14ac:dyDescent="0.2">
      <c r="H2448" s="320" t="e">
        <f t="shared" si="48"/>
        <v>#VALUE!</v>
      </c>
    </row>
    <row r="2449" spans="8:8" x14ac:dyDescent="0.2">
      <c r="H2449" s="320" t="e">
        <f t="shared" si="48"/>
        <v>#VALUE!</v>
      </c>
    </row>
    <row r="2450" spans="8:8" x14ac:dyDescent="0.2">
      <c r="H2450" s="320" t="e">
        <f t="shared" si="48"/>
        <v>#VALUE!</v>
      </c>
    </row>
    <row r="2451" spans="8:8" x14ac:dyDescent="0.2">
      <c r="H2451" s="320" t="e">
        <f t="shared" si="48"/>
        <v>#VALUE!</v>
      </c>
    </row>
    <row r="2452" spans="8:8" x14ac:dyDescent="0.2">
      <c r="H2452" s="320" t="e">
        <f t="shared" si="48"/>
        <v>#VALUE!</v>
      </c>
    </row>
    <row r="2453" spans="8:8" x14ac:dyDescent="0.2">
      <c r="H2453" s="320" t="e">
        <f t="shared" si="48"/>
        <v>#VALUE!</v>
      </c>
    </row>
    <row r="2454" spans="8:8" x14ac:dyDescent="0.2">
      <c r="H2454" s="320" t="e">
        <f t="shared" si="48"/>
        <v>#VALUE!</v>
      </c>
    </row>
    <row r="2455" spans="8:8" x14ac:dyDescent="0.2">
      <c r="H2455" s="320" t="e">
        <f t="shared" si="48"/>
        <v>#VALUE!</v>
      </c>
    </row>
    <row r="2456" spans="8:8" x14ac:dyDescent="0.2">
      <c r="H2456" s="320" t="e">
        <f t="shared" si="48"/>
        <v>#VALUE!</v>
      </c>
    </row>
    <row r="2457" spans="8:8" x14ac:dyDescent="0.2">
      <c r="H2457" s="320" t="e">
        <f t="shared" si="48"/>
        <v>#VALUE!</v>
      </c>
    </row>
    <row r="2458" spans="8:8" x14ac:dyDescent="0.2">
      <c r="H2458" s="320" t="e">
        <f t="shared" si="48"/>
        <v>#VALUE!</v>
      </c>
    </row>
    <row r="2459" spans="8:8" x14ac:dyDescent="0.2">
      <c r="H2459" s="320" t="e">
        <f t="shared" si="48"/>
        <v>#VALUE!</v>
      </c>
    </row>
    <row r="2460" spans="8:8" x14ac:dyDescent="0.2">
      <c r="H2460" s="320" t="e">
        <f t="shared" si="48"/>
        <v>#VALUE!</v>
      </c>
    </row>
    <row r="2461" spans="8:8" x14ac:dyDescent="0.2">
      <c r="H2461" s="320" t="e">
        <f t="shared" si="48"/>
        <v>#VALUE!</v>
      </c>
    </row>
    <row r="2462" spans="8:8" x14ac:dyDescent="0.2">
      <c r="H2462" s="320" t="e">
        <f t="shared" si="48"/>
        <v>#VALUE!</v>
      </c>
    </row>
    <row r="2463" spans="8:8" x14ac:dyDescent="0.2">
      <c r="H2463" s="320" t="e">
        <f t="shared" si="48"/>
        <v>#VALUE!</v>
      </c>
    </row>
    <row r="2464" spans="8:8" x14ac:dyDescent="0.2">
      <c r="H2464" s="320" t="e">
        <f t="shared" si="48"/>
        <v>#VALUE!</v>
      </c>
    </row>
    <row r="2465" spans="8:8" x14ac:dyDescent="0.2">
      <c r="H2465" s="320" t="e">
        <f t="shared" si="48"/>
        <v>#VALUE!</v>
      </c>
    </row>
    <row r="2466" spans="8:8" x14ac:dyDescent="0.2">
      <c r="H2466" s="320" t="e">
        <f t="shared" si="48"/>
        <v>#VALUE!</v>
      </c>
    </row>
    <row r="2467" spans="8:8" x14ac:dyDescent="0.2">
      <c r="H2467" s="320" t="e">
        <f t="shared" si="48"/>
        <v>#VALUE!</v>
      </c>
    </row>
    <row r="2468" spans="8:8" x14ac:dyDescent="0.2">
      <c r="H2468" s="320" t="e">
        <f t="shared" si="48"/>
        <v>#VALUE!</v>
      </c>
    </row>
    <row r="2469" spans="8:8" x14ac:dyDescent="0.2">
      <c r="H2469" s="320" t="e">
        <f t="shared" si="48"/>
        <v>#VALUE!</v>
      </c>
    </row>
    <row r="2470" spans="8:8" x14ac:dyDescent="0.2">
      <c r="H2470" s="320" t="e">
        <f t="shared" si="48"/>
        <v>#VALUE!</v>
      </c>
    </row>
    <row r="2471" spans="8:8" x14ac:dyDescent="0.2">
      <c r="H2471" s="320" t="e">
        <f t="shared" si="48"/>
        <v>#VALUE!</v>
      </c>
    </row>
    <row r="2472" spans="8:8" x14ac:dyDescent="0.2">
      <c r="H2472" s="320" t="e">
        <f t="shared" si="48"/>
        <v>#VALUE!</v>
      </c>
    </row>
    <row r="2473" spans="8:8" x14ac:dyDescent="0.2">
      <c r="H2473" s="320" t="e">
        <f t="shared" si="48"/>
        <v>#VALUE!</v>
      </c>
    </row>
    <row r="2474" spans="8:8" x14ac:dyDescent="0.2">
      <c r="H2474" s="320" t="e">
        <f t="shared" si="48"/>
        <v>#VALUE!</v>
      </c>
    </row>
    <row r="2475" spans="8:8" x14ac:dyDescent="0.2">
      <c r="H2475" s="320" t="e">
        <f t="shared" si="48"/>
        <v>#VALUE!</v>
      </c>
    </row>
    <row r="2476" spans="8:8" x14ac:dyDescent="0.2">
      <c r="H2476" s="320" t="e">
        <f t="shared" si="48"/>
        <v>#VALUE!</v>
      </c>
    </row>
    <row r="2477" spans="8:8" x14ac:dyDescent="0.2">
      <c r="H2477" s="320" t="e">
        <f t="shared" si="48"/>
        <v>#VALUE!</v>
      </c>
    </row>
    <row r="2478" spans="8:8" x14ac:dyDescent="0.2">
      <c r="H2478" s="320" t="e">
        <f t="shared" si="48"/>
        <v>#VALUE!</v>
      </c>
    </row>
    <row r="2479" spans="8:8" x14ac:dyDescent="0.2">
      <c r="H2479" s="320" t="e">
        <f t="shared" si="48"/>
        <v>#VALUE!</v>
      </c>
    </row>
    <row r="2480" spans="8:8" x14ac:dyDescent="0.2">
      <c r="H2480" s="320" t="e">
        <f t="shared" si="48"/>
        <v>#VALUE!</v>
      </c>
    </row>
    <row r="2481" spans="8:8" x14ac:dyDescent="0.2">
      <c r="H2481" s="320" t="e">
        <f t="shared" si="48"/>
        <v>#VALUE!</v>
      </c>
    </row>
    <row r="2482" spans="8:8" x14ac:dyDescent="0.2">
      <c r="H2482" s="320" t="e">
        <f t="shared" si="48"/>
        <v>#VALUE!</v>
      </c>
    </row>
    <row r="2483" spans="8:8" x14ac:dyDescent="0.2">
      <c r="H2483" s="320" t="e">
        <f t="shared" si="48"/>
        <v>#VALUE!</v>
      </c>
    </row>
    <row r="2484" spans="8:8" x14ac:dyDescent="0.2">
      <c r="H2484" s="320" t="e">
        <f t="shared" si="48"/>
        <v>#VALUE!</v>
      </c>
    </row>
    <row r="2485" spans="8:8" x14ac:dyDescent="0.2">
      <c r="H2485" s="320" t="e">
        <f t="shared" si="48"/>
        <v>#VALUE!</v>
      </c>
    </row>
    <row r="2486" spans="8:8" x14ac:dyDescent="0.2">
      <c r="H2486" s="320" t="e">
        <f t="shared" si="48"/>
        <v>#VALUE!</v>
      </c>
    </row>
    <row r="2487" spans="8:8" x14ac:dyDescent="0.2">
      <c r="H2487" s="320" t="e">
        <f t="shared" si="48"/>
        <v>#VALUE!</v>
      </c>
    </row>
    <row r="2488" spans="8:8" x14ac:dyDescent="0.2">
      <c r="H2488" s="320" t="e">
        <f t="shared" si="48"/>
        <v>#VALUE!</v>
      </c>
    </row>
    <row r="2489" spans="8:8" x14ac:dyDescent="0.2">
      <c r="H2489" s="320" t="e">
        <f t="shared" si="48"/>
        <v>#VALUE!</v>
      </c>
    </row>
    <row r="2490" spans="8:8" x14ac:dyDescent="0.2">
      <c r="H2490" s="320" t="e">
        <f t="shared" si="48"/>
        <v>#VALUE!</v>
      </c>
    </row>
    <row r="2491" spans="8:8" x14ac:dyDescent="0.2">
      <c r="H2491" s="320" t="e">
        <f t="shared" si="48"/>
        <v>#VALUE!</v>
      </c>
    </row>
    <row r="2492" spans="8:8" x14ac:dyDescent="0.2">
      <c r="H2492" s="320" t="e">
        <f t="shared" si="48"/>
        <v>#VALUE!</v>
      </c>
    </row>
    <row r="2493" spans="8:8" x14ac:dyDescent="0.2">
      <c r="H2493" s="320" t="e">
        <f t="shared" si="48"/>
        <v>#VALUE!</v>
      </c>
    </row>
    <row r="2494" spans="8:8" x14ac:dyDescent="0.2">
      <c r="H2494" s="320" t="e">
        <f t="shared" si="48"/>
        <v>#VALUE!</v>
      </c>
    </row>
    <row r="2495" spans="8:8" x14ac:dyDescent="0.2">
      <c r="H2495" s="320" t="e">
        <f t="shared" si="48"/>
        <v>#VALUE!</v>
      </c>
    </row>
    <row r="2496" spans="8:8" x14ac:dyDescent="0.2">
      <c r="H2496" s="320" t="e">
        <f t="shared" si="48"/>
        <v>#VALUE!</v>
      </c>
    </row>
    <row r="2497" spans="8:8" x14ac:dyDescent="0.2">
      <c r="H2497" s="320" t="e">
        <f t="shared" si="48"/>
        <v>#VALUE!</v>
      </c>
    </row>
    <row r="2498" spans="8:8" x14ac:dyDescent="0.2">
      <c r="H2498" s="320" t="e">
        <f t="shared" si="48"/>
        <v>#VALUE!</v>
      </c>
    </row>
    <row r="2499" spans="8:8" x14ac:dyDescent="0.2">
      <c r="H2499" s="320" t="e">
        <f t="shared" ref="H2499:H2562" si="49">VALUE(RIGHT(E2499,2)&amp;"/"&amp;RIGHT(LEFT(E2499,6),2)&amp;"/"&amp;LEFT(E2499,4))</f>
        <v>#VALUE!</v>
      </c>
    </row>
    <row r="2500" spans="8:8" x14ac:dyDescent="0.2">
      <c r="H2500" s="320" t="e">
        <f t="shared" si="49"/>
        <v>#VALUE!</v>
      </c>
    </row>
    <row r="2501" spans="8:8" x14ac:dyDescent="0.2">
      <c r="H2501" s="320" t="e">
        <f t="shared" si="49"/>
        <v>#VALUE!</v>
      </c>
    </row>
    <row r="2502" spans="8:8" x14ac:dyDescent="0.2">
      <c r="H2502" s="320" t="e">
        <f t="shared" si="49"/>
        <v>#VALUE!</v>
      </c>
    </row>
    <row r="2503" spans="8:8" x14ac:dyDescent="0.2">
      <c r="H2503" s="320" t="e">
        <f t="shared" si="49"/>
        <v>#VALUE!</v>
      </c>
    </row>
    <row r="2504" spans="8:8" x14ac:dyDescent="0.2">
      <c r="H2504" s="320" t="e">
        <f t="shared" si="49"/>
        <v>#VALUE!</v>
      </c>
    </row>
    <row r="2505" spans="8:8" x14ac:dyDescent="0.2">
      <c r="H2505" s="320" t="e">
        <f t="shared" si="49"/>
        <v>#VALUE!</v>
      </c>
    </row>
    <row r="2506" spans="8:8" x14ac:dyDescent="0.2">
      <c r="H2506" s="320" t="e">
        <f t="shared" si="49"/>
        <v>#VALUE!</v>
      </c>
    </row>
    <row r="2507" spans="8:8" x14ac:dyDescent="0.2">
      <c r="H2507" s="320" t="e">
        <f t="shared" si="49"/>
        <v>#VALUE!</v>
      </c>
    </row>
    <row r="2508" spans="8:8" x14ac:dyDescent="0.2">
      <c r="H2508" s="320" t="e">
        <f t="shared" si="49"/>
        <v>#VALUE!</v>
      </c>
    </row>
    <row r="2509" spans="8:8" x14ac:dyDescent="0.2">
      <c r="H2509" s="320" t="e">
        <f t="shared" si="49"/>
        <v>#VALUE!</v>
      </c>
    </row>
    <row r="2510" spans="8:8" x14ac:dyDescent="0.2">
      <c r="H2510" s="320" t="e">
        <f t="shared" si="49"/>
        <v>#VALUE!</v>
      </c>
    </row>
    <row r="2511" spans="8:8" x14ac:dyDescent="0.2">
      <c r="H2511" s="320" t="e">
        <f t="shared" si="49"/>
        <v>#VALUE!</v>
      </c>
    </row>
    <row r="2512" spans="8:8" x14ac:dyDescent="0.2">
      <c r="H2512" s="320" t="e">
        <f t="shared" si="49"/>
        <v>#VALUE!</v>
      </c>
    </row>
    <row r="2513" spans="8:8" x14ac:dyDescent="0.2">
      <c r="H2513" s="320" t="e">
        <f t="shared" si="49"/>
        <v>#VALUE!</v>
      </c>
    </row>
    <row r="2514" spans="8:8" x14ac:dyDescent="0.2">
      <c r="H2514" s="320" t="e">
        <f t="shared" si="49"/>
        <v>#VALUE!</v>
      </c>
    </row>
    <row r="2515" spans="8:8" x14ac:dyDescent="0.2">
      <c r="H2515" s="320" t="e">
        <f t="shared" si="49"/>
        <v>#VALUE!</v>
      </c>
    </row>
    <row r="2516" spans="8:8" x14ac:dyDescent="0.2">
      <c r="H2516" s="320" t="e">
        <f t="shared" si="49"/>
        <v>#VALUE!</v>
      </c>
    </row>
    <row r="2517" spans="8:8" x14ac:dyDescent="0.2">
      <c r="H2517" s="320" t="e">
        <f t="shared" si="49"/>
        <v>#VALUE!</v>
      </c>
    </row>
    <row r="2518" spans="8:8" x14ac:dyDescent="0.2">
      <c r="H2518" s="320" t="e">
        <f t="shared" si="49"/>
        <v>#VALUE!</v>
      </c>
    </row>
    <row r="2519" spans="8:8" x14ac:dyDescent="0.2">
      <c r="H2519" s="320" t="e">
        <f t="shared" si="49"/>
        <v>#VALUE!</v>
      </c>
    </row>
    <row r="2520" spans="8:8" x14ac:dyDescent="0.2">
      <c r="H2520" s="320" t="e">
        <f t="shared" si="49"/>
        <v>#VALUE!</v>
      </c>
    </row>
    <row r="2521" spans="8:8" x14ac:dyDescent="0.2">
      <c r="H2521" s="320" t="e">
        <f t="shared" si="49"/>
        <v>#VALUE!</v>
      </c>
    </row>
    <row r="2522" spans="8:8" x14ac:dyDescent="0.2">
      <c r="H2522" s="320" t="e">
        <f t="shared" si="49"/>
        <v>#VALUE!</v>
      </c>
    </row>
    <row r="2523" spans="8:8" x14ac:dyDescent="0.2">
      <c r="H2523" s="320" t="e">
        <f t="shared" si="49"/>
        <v>#VALUE!</v>
      </c>
    </row>
    <row r="2524" spans="8:8" x14ac:dyDescent="0.2">
      <c r="H2524" s="320" t="e">
        <f t="shared" si="49"/>
        <v>#VALUE!</v>
      </c>
    </row>
    <row r="2525" spans="8:8" x14ac:dyDescent="0.2">
      <c r="H2525" s="320" t="e">
        <f t="shared" si="49"/>
        <v>#VALUE!</v>
      </c>
    </row>
    <row r="2526" spans="8:8" x14ac:dyDescent="0.2">
      <c r="H2526" s="320" t="e">
        <f t="shared" si="49"/>
        <v>#VALUE!</v>
      </c>
    </row>
    <row r="2527" spans="8:8" x14ac:dyDescent="0.2">
      <c r="H2527" s="320" t="e">
        <f t="shared" si="49"/>
        <v>#VALUE!</v>
      </c>
    </row>
    <row r="2528" spans="8:8" x14ac:dyDescent="0.2">
      <c r="H2528" s="320" t="e">
        <f t="shared" si="49"/>
        <v>#VALUE!</v>
      </c>
    </row>
    <row r="2529" spans="8:8" x14ac:dyDescent="0.2">
      <c r="H2529" s="320" t="e">
        <f t="shared" si="49"/>
        <v>#VALUE!</v>
      </c>
    </row>
    <row r="2530" spans="8:8" x14ac:dyDescent="0.2">
      <c r="H2530" s="320" t="e">
        <f t="shared" si="49"/>
        <v>#VALUE!</v>
      </c>
    </row>
    <row r="2531" spans="8:8" x14ac:dyDescent="0.2">
      <c r="H2531" s="320" t="e">
        <f t="shared" si="49"/>
        <v>#VALUE!</v>
      </c>
    </row>
    <row r="2532" spans="8:8" x14ac:dyDescent="0.2">
      <c r="H2532" s="320" t="e">
        <f t="shared" si="49"/>
        <v>#VALUE!</v>
      </c>
    </row>
    <row r="2533" spans="8:8" x14ac:dyDescent="0.2">
      <c r="H2533" s="320" t="e">
        <f t="shared" si="49"/>
        <v>#VALUE!</v>
      </c>
    </row>
    <row r="2534" spans="8:8" x14ac:dyDescent="0.2">
      <c r="H2534" s="320" t="e">
        <f t="shared" si="49"/>
        <v>#VALUE!</v>
      </c>
    </row>
    <row r="2535" spans="8:8" x14ac:dyDescent="0.2">
      <c r="H2535" s="320" t="e">
        <f t="shared" si="49"/>
        <v>#VALUE!</v>
      </c>
    </row>
    <row r="2536" spans="8:8" x14ac:dyDescent="0.2">
      <c r="H2536" s="320" t="e">
        <f t="shared" si="49"/>
        <v>#VALUE!</v>
      </c>
    </row>
    <row r="2537" spans="8:8" x14ac:dyDescent="0.2">
      <c r="H2537" s="320" t="e">
        <f t="shared" si="49"/>
        <v>#VALUE!</v>
      </c>
    </row>
    <row r="2538" spans="8:8" x14ac:dyDescent="0.2">
      <c r="H2538" s="320" t="e">
        <f t="shared" si="49"/>
        <v>#VALUE!</v>
      </c>
    </row>
    <row r="2539" spans="8:8" x14ac:dyDescent="0.2">
      <c r="H2539" s="320" t="e">
        <f t="shared" si="49"/>
        <v>#VALUE!</v>
      </c>
    </row>
    <row r="2540" spans="8:8" x14ac:dyDescent="0.2">
      <c r="H2540" s="320" t="e">
        <f t="shared" si="49"/>
        <v>#VALUE!</v>
      </c>
    </row>
    <row r="2541" spans="8:8" x14ac:dyDescent="0.2">
      <c r="H2541" s="320" t="e">
        <f t="shared" si="49"/>
        <v>#VALUE!</v>
      </c>
    </row>
    <row r="2542" spans="8:8" x14ac:dyDescent="0.2">
      <c r="H2542" s="320" t="e">
        <f t="shared" si="49"/>
        <v>#VALUE!</v>
      </c>
    </row>
    <row r="2543" spans="8:8" x14ac:dyDescent="0.2">
      <c r="H2543" s="320" t="e">
        <f t="shared" si="49"/>
        <v>#VALUE!</v>
      </c>
    </row>
    <row r="2544" spans="8:8" x14ac:dyDescent="0.2">
      <c r="H2544" s="320" t="e">
        <f t="shared" si="49"/>
        <v>#VALUE!</v>
      </c>
    </row>
    <row r="2545" spans="8:8" x14ac:dyDescent="0.2">
      <c r="H2545" s="320" t="e">
        <f t="shared" si="49"/>
        <v>#VALUE!</v>
      </c>
    </row>
    <row r="2546" spans="8:8" x14ac:dyDescent="0.2">
      <c r="H2546" s="320" t="e">
        <f t="shared" si="49"/>
        <v>#VALUE!</v>
      </c>
    </row>
    <row r="2547" spans="8:8" x14ac:dyDescent="0.2">
      <c r="H2547" s="320" t="e">
        <f t="shared" si="49"/>
        <v>#VALUE!</v>
      </c>
    </row>
    <row r="2548" spans="8:8" x14ac:dyDescent="0.2">
      <c r="H2548" s="320" t="e">
        <f t="shared" si="49"/>
        <v>#VALUE!</v>
      </c>
    </row>
    <row r="2549" spans="8:8" x14ac:dyDescent="0.2">
      <c r="H2549" s="320" t="e">
        <f t="shared" si="49"/>
        <v>#VALUE!</v>
      </c>
    </row>
    <row r="2550" spans="8:8" x14ac:dyDescent="0.2">
      <c r="H2550" s="320" t="e">
        <f t="shared" si="49"/>
        <v>#VALUE!</v>
      </c>
    </row>
    <row r="2551" spans="8:8" x14ac:dyDescent="0.2">
      <c r="H2551" s="320" t="e">
        <f t="shared" si="49"/>
        <v>#VALUE!</v>
      </c>
    </row>
    <row r="2552" spans="8:8" x14ac:dyDescent="0.2">
      <c r="H2552" s="320" t="e">
        <f t="shared" si="49"/>
        <v>#VALUE!</v>
      </c>
    </row>
    <row r="2553" spans="8:8" x14ac:dyDescent="0.2">
      <c r="H2553" s="320" t="e">
        <f t="shared" si="49"/>
        <v>#VALUE!</v>
      </c>
    </row>
    <row r="2554" spans="8:8" x14ac:dyDescent="0.2">
      <c r="H2554" s="320" t="e">
        <f t="shared" si="49"/>
        <v>#VALUE!</v>
      </c>
    </row>
    <row r="2555" spans="8:8" x14ac:dyDescent="0.2">
      <c r="H2555" s="320" t="e">
        <f t="shared" si="49"/>
        <v>#VALUE!</v>
      </c>
    </row>
    <row r="2556" spans="8:8" x14ac:dyDescent="0.2">
      <c r="H2556" s="320" t="e">
        <f t="shared" si="49"/>
        <v>#VALUE!</v>
      </c>
    </row>
    <row r="2557" spans="8:8" x14ac:dyDescent="0.2">
      <c r="H2557" s="320" t="e">
        <f t="shared" si="49"/>
        <v>#VALUE!</v>
      </c>
    </row>
    <row r="2558" spans="8:8" x14ac:dyDescent="0.2">
      <c r="H2558" s="320" t="e">
        <f t="shared" si="49"/>
        <v>#VALUE!</v>
      </c>
    </row>
    <row r="2559" spans="8:8" x14ac:dyDescent="0.2">
      <c r="H2559" s="320" t="e">
        <f t="shared" si="49"/>
        <v>#VALUE!</v>
      </c>
    </row>
    <row r="2560" spans="8:8" x14ac:dyDescent="0.2">
      <c r="H2560" s="320" t="e">
        <f t="shared" si="49"/>
        <v>#VALUE!</v>
      </c>
    </row>
    <row r="2561" spans="8:8" x14ac:dyDescent="0.2">
      <c r="H2561" s="320" t="e">
        <f t="shared" si="49"/>
        <v>#VALUE!</v>
      </c>
    </row>
    <row r="2562" spans="8:8" x14ac:dyDescent="0.2">
      <c r="H2562" s="320" t="e">
        <f t="shared" si="49"/>
        <v>#VALUE!</v>
      </c>
    </row>
    <row r="2563" spans="8:8" x14ac:dyDescent="0.2">
      <c r="H2563" s="320" t="e">
        <f t="shared" ref="H2563:H2626" si="50">VALUE(RIGHT(E2563,2)&amp;"/"&amp;RIGHT(LEFT(E2563,6),2)&amp;"/"&amp;LEFT(E2563,4))</f>
        <v>#VALUE!</v>
      </c>
    </row>
    <row r="2564" spans="8:8" x14ac:dyDescent="0.2">
      <c r="H2564" s="320" t="e">
        <f t="shared" si="50"/>
        <v>#VALUE!</v>
      </c>
    </row>
    <row r="2565" spans="8:8" x14ac:dyDescent="0.2">
      <c r="H2565" s="320" t="e">
        <f t="shared" si="50"/>
        <v>#VALUE!</v>
      </c>
    </row>
    <row r="2566" spans="8:8" x14ac:dyDescent="0.2">
      <c r="H2566" s="320" t="e">
        <f t="shared" si="50"/>
        <v>#VALUE!</v>
      </c>
    </row>
    <row r="2567" spans="8:8" x14ac:dyDescent="0.2">
      <c r="H2567" s="320" t="e">
        <f t="shared" si="50"/>
        <v>#VALUE!</v>
      </c>
    </row>
    <row r="2568" spans="8:8" x14ac:dyDescent="0.2">
      <c r="H2568" s="320" t="e">
        <f t="shared" si="50"/>
        <v>#VALUE!</v>
      </c>
    </row>
    <row r="2569" spans="8:8" x14ac:dyDescent="0.2">
      <c r="H2569" s="320" t="e">
        <f t="shared" si="50"/>
        <v>#VALUE!</v>
      </c>
    </row>
    <row r="2570" spans="8:8" x14ac:dyDescent="0.2">
      <c r="H2570" s="320" t="e">
        <f t="shared" si="50"/>
        <v>#VALUE!</v>
      </c>
    </row>
    <row r="2571" spans="8:8" x14ac:dyDescent="0.2">
      <c r="H2571" s="320" t="e">
        <f t="shared" si="50"/>
        <v>#VALUE!</v>
      </c>
    </row>
    <row r="2572" spans="8:8" x14ac:dyDescent="0.2">
      <c r="H2572" s="320" t="e">
        <f t="shared" si="50"/>
        <v>#VALUE!</v>
      </c>
    </row>
    <row r="2573" spans="8:8" x14ac:dyDescent="0.2">
      <c r="H2573" s="320" t="e">
        <f t="shared" si="50"/>
        <v>#VALUE!</v>
      </c>
    </row>
    <row r="2574" spans="8:8" x14ac:dyDescent="0.2">
      <c r="H2574" s="320" t="e">
        <f t="shared" si="50"/>
        <v>#VALUE!</v>
      </c>
    </row>
    <row r="2575" spans="8:8" x14ac:dyDescent="0.2">
      <c r="H2575" s="320" t="e">
        <f t="shared" si="50"/>
        <v>#VALUE!</v>
      </c>
    </row>
    <row r="2576" spans="8:8" x14ac:dyDescent="0.2">
      <c r="H2576" s="320" t="e">
        <f t="shared" si="50"/>
        <v>#VALUE!</v>
      </c>
    </row>
    <row r="2577" spans="8:8" x14ac:dyDescent="0.2">
      <c r="H2577" s="320" t="e">
        <f t="shared" si="50"/>
        <v>#VALUE!</v>
      </c>
    </row>
    <row r="2578" spans="8:8" x14ac:dyDescent="0.2">
      <c r="H2578" s="320" t="e">
        <f t="shared" si="50"/>
        <v>#VALUE!</v>
      </c>
    </row>
    <row r="2579" spans="8:8" x14ac:dyDescent="0.2">
      <c r="H2579" s="320" t="e">
        <f t="shared" si="50"/>
        <v>#VALUE!</v>
      </c>
    </row>
    <row r="2580" spans="8:8" x14ac:dyDescent="0.2">
      <c r="H2580" s="320" t="e">
        <f t="shared" si="50"/>
        <v>#VALUE!</v>
      </c>
    </row>
    <row r="2581" spans="8:8" x14ac:dyDescent="0.2">
      <c r="H2581" s="320" t="e">
        <f t="shared" si="50"/>
        <v>#VALUE!</v>
      </c>
    </row>
    <row r="2582" spans="8:8" x14ac:dyDescent="0.2">
      <c r="H2582" s="320" t="e">
        <f t="shared" si="50"/>
        <v>#VALUE!</v>
      </c>
    </row>
    <row r="2583" spans="8:8" x14ac:dyDescent="0.2">
      <c r="H2583" s="320" t="e">
        <f t="shared" si="50"/>
        <v>#VALUE!</v>
      </c>
    </row>
    <row r="2584" spans="8:8" x14ac:dyDescent="0.2">
      <c r="H2584" s="320" t="e">
        <f t="shared" si="50"/>
        <v>#VALUE!</v>
      </c>
    </row>
    <row r="2585" spans="8:8" x14ac:dyDescent="0.2">
      <c r="H2585" s="320" t="e">
        <f t="shared" si="50"/>
        <v>#VALUE!</v>
      </c>
    </row>
    <row r="2586" spans="8:8" x14ac:dyDescent="0.2">
      <c r="H2586" s="320" t="e">
        <f t="shared" si="50"/>
        <v>#VALUE!</v>
      </c>
    </row>
    <row r="2587" spans="8:8" x14ac:dyDescent="0.2">
      <c r="H2587" s="320" t="e">
        <f t="shared" si="50"/>
        <v>#VALUE!</v>
      </c>
    </row>
    <row r="2588" spans="8:8" x14ac:dyDescent="0.2">
      <c r="H2588" s="320" t="e">
        <f t="shared" si="50"/>
        <v>#VALUE!</v>
      </c>
    </row>
    <row r="2589" spans="8:8" x14ac:dyDescent="0.2">
      <c r="H2589" s="320" t="e">
        <f t="shared" si="50"/>
        <v>#VALUE!</v>
      </c>
    </row>
    <row r="2590" spans="8:8" x14ac:dyDescent="0.2">
      <c r="H2590" s="320" t="e">
        <f t="shared" si="50"/>
        <v>#VALUE!</v>
      </c>
    </row>
    <row r="2591" spans="8:8" x14ac:dyDescent="0.2">
      <c r="H2591" s="320" t="e">
        <f t="shared" si="50"/>
        <v>#VALUE!</v>
      </c>
    </row>
    <row r="2592" spans="8:8" x14ac:dyDescent="0.2">
      <c r="H2592" s="320" t="e">
        <f t="shared" si="50"/>
        <v>#VALUE!</v>
      </c>
    </row>
    <row r="2593" spans="8:8" x14ac:dyDescent="0.2">
      <c r="H2593" s="320" t="e">
        <f t="shared" si="50"/>
        <v>#VALUE!</v>
      </c>
    </row>
    <row r="2594" spans="8:8" x14ac:dyDescent="0.2">
      <c r="H2594" s="320" t="e">
        <f t="shared" si="50"/>
        <v>#VALUE!</v>
      </c>
    </row>
    <row r="2595" spans="8:8" x14ac:dyDescent="0.2">
      <c r="H2595" s="320" t="e">
        <f t="shared" si="50"/>
        <v>#VALUE!</v>
      </c>
    </row>
    <row r="2596" spans="8:8" x14ac:dyDescent="0.2">
      <c r="H2596" s="320" t="e">
        <f t="shared" si="50"/>
        <v>#VALUE!</v>
      </c>
    </row>
    <row r="2597" spans="8:8" x14ac:dyDescent="0.2">
      <c r="H2597" s="320" t="e">
        <f t="shared" si="50"/>
        <v>#VALUE!</v>
      </c>
    </row>
    <row r="2598" spans="8:8" x14ac:dyDescent="0.2">
      <c r="H2598" s="320" t="e">
        <f t="shared" si="50"/>
        <v>#VALUE!</v>
      </c>
    </row>
    <row r="2599" spans="8:8" x14ac:dyDescent="0.2">
      <c r="H2599" s="320" t="e">
        <f t="shared" si="50"/>
        <v>#VALUE!</v>
      </c>
    </row>
    <row r="2600" spans="8:8" x14ac:dyDescent="0.2">
      <c r="H2600" s="320" t="e">
        <f t="shared" si="50"/>
        <v>#VALUE!</v>
      </c>
    </row>
    <row r="2601" spans="8:8" x14ac:dyDescent="0.2">
      <c r="H2601" s="320" t="e">
        <f t="shared" si="50"/>
        <v>#VALUE!</v>
      </c>
    </row>
    <row r="2602" spans="8:8" x14ac:dyDescent="0.2">
      <c r="H2602" s="320" t="e">
        <f t="shared" si="50"/>
        <v>#VALUE!</v>
      </c>
    </row>
    <row r="2603" spans="8:8" x14ac:dyDescent="0.2">
      <c r="H2603" s="320" t="e">
        <f t="shared" si="50"/>
        <v>#VALUE!</v>
      </c>
    </row>
    <row r="2604" spans="8:8" x14ac:dyDescent="0.2">
      <c r="H2604" s="320" t="e">
        <f t="shared" si="50"/>
        <v>#VALUE!</v>
      </c>
    </row>
    <row r="2605" spans="8:8" x14ac:dyDescent="0.2">
      <c r="H2605" s="320" t="e">
        <f t="shared" si="50"/>
        <v>#VALUE!</v>
      </c>
    </row>
    <row r="2606" spans="8:8" x14ac:dyDescent="0.2">
      <c r="H2606" s="320" t="e">
        <f t="shared" si="50"/>
        <v>#VALUE!</v>
      </c>
    </row>
    <row r="2607" spans="8:8" x14ac:dyDescent="0.2">
      <c r="H2607" s="320" t="e">
        <f t="shared" si="50"/>
        <v>#VALUE!</v>
      </c>
    </row>
    <row r="2608" spans="8:8" x14ac:dyDescent="0.2">
      <c r="H2608" s="320" t="e">
        <f t="shared" si="50"/>
        <v>#VALUE!</v>
      </c>
    </row>
    <row r="2609" spans="8:8" x14ac:dyDescent="0.2">
      <c r="H2609" s="320" t="e">
        <f t="shared" si="50"/>
        <v>#VALUE!</v>
      </c>
    </row>
    <row r="2610" spans="8:8" x14ac:dyDescent="0.2">
      <c r="H2610" s="320" t="e">
        <f t="shared" si="50"/>
        <v>#VALUE!</v>
      </c>
    </row>
    <row r="2611" spans="8:8" x14ac:dyDescent="0.2">
      <c r="H2611" s="320" t="e">
        <f t="shared" si="50"/>
        <v>#VALUE!</v>
      </c>
    </row>
    <row r="2612" spans="8:8" x14ac:dyDescent="0.2">
      <c r="H2612" s="320" t="e">
        <f t="shared" si="50"/>
        <v>#VALUE!</v>
      </c>
    </row>
    <row r="2613" spans="8:8" x14ac:dyDescent="0.2">
      <c r="H2613" s="320" t="e">
        <f t="shared" si="50"/>
        <v>#VALUE!</v>
      </c>
    </row>
    <row r="2614" spans="8:8" x14ac:dyDescent="0.2">
      <c r="H2614" s="320" t="e">
        <f t="shared" si="50"/>
        <v>#VALUE!</v>
      </c>
    </row>
    <row r="2615" spans="8:8" x14ac:dyDescent="0.2">
      <c r="H2615" s="320" t="e">
        <f t="shared" si="50"/>
        <v>#VALUE!</v>
      </c>
    </row>
    <row r="2616" spans="8:8" x14ac:dyDescent="0.2">
      <c r="H2616" s="320" t="e">
        <f t="shared" si="50"/>
        <v>#VALUE!</v>
      </c>
    </row>
    <row r="2617" spans="8:8" x14ac:dyDescent="0.2">
      <c r="H2617" s="320" t="e">
        <f t="shared" si="50"/>
        <v>#VALUE!</v>
      </c>
    </row>
    <row r="2618" spans="8:8" x14ac:dyDescent="0.2">
      <c r="H2618" s="320" t="e">
        <f t="shared" si="50"/>
        <v>#VALUE!</v>
      </c>
    </row>
    <row r="2619" spans="8:8" x14ac:dyDescent="0.2">
      <c r="H2619" s="320" t="e">
        <f t="shared" si="50"/>
        <v>#VALUE!</v>
      </c>
    </row>
    <row r="2620" spans="8:8" x14ac:dyDescent="0.2">
      <c r="H2620" s="320" t="e">
        <f t="shared" si="50"/>
        <v>#VALUE!</v>
      </c>
    </row>
    <row r="2621" spans="8:8" x14ac:dyDescent="0.2">
      <c r="H2621" s="320" t="e">
        <f t="shared" si="50"/>
        <v>#VALUE!</v>
      </c>
    </row>
    <row r="2622" spans="8:8" x14ac:dyDescent="0.2">
      <c r="H2622" s="320" t="e">
        <f t="shared" si="50"/>
        <v>#VALUE!</v>
      </c>
    </row>
    <row r="2623" spans="8:8" x14ac:dyDescent="0.2">
      <c r="H2623" s="320" t="e">
        <f t="shared" si="50"/>
        <v>#VALUE!</v>
      </c>
    </row>
    <row r="2624" spans="8:8" x14ac:dyDescent="0.2">
      <c r="H2624" s="320" t="e">
        <f t="shared" si="50"/>
        <v>#VALUE!</v>
      </c>
    </row>
    <row r="2625" spans="8:8" x14ac:dyDescent="0.2">
      <c r="H2625" s="320" t="e">
        <f t="shared" si="50"/>
        <v>#VALUE!</v>
      </c>
    </row>
    <row r="2626" spans="8:8" x14ac:dyDescent="0.2">
      <c r="H2626" s="320" t="e">
        <f t="shared" si="50"/>
        <v>#VALUE!</v>
      </c>
    </row>
    <row r="2627" spans="8:8" x14ac:dyDescent="0.2">
      <c r="H2627" s="320" t="e">
        <f t="shared" ref="H2627:H2690" si="51">VALUE(RIGHT(E2627,2)&amp;"/"&amp;RIGHT(LEFT(E2627,6),2)&amp;"/"&amp;LEFT(E2627,4))</f>
        <v>#VALUE!</v>
      </c>
    </row>
    <row r="2628" spans="8:8" x14ac:dyDescent="0.2">
      <c r="H2628" s="320" t="e">
        <f t="shared" si="51"/>
        <v>#VALUE!</v>
      </c>
    </row>
    <row r="2629" spans="8:8" x14ac:dyDescent="0.2">
      <c r="H2629" s="320" t="e">
        <f t="shared" si="51"/>
        <v>#VALUE!</v>
      </c>
    </row>
    <row r="2630" spans="8:8" x14ac:dyDescent="0.2">
      <c r="H2630" s="320" t="e">
        <f t="shared" si="51"/>
        <v>#VALUE!</v>
      </c>
    </row>
    <row r="2631" spans="8:8" x14ac:dyDescent="0.2">
      <c r="H2631" s="320" t="e">
        <f t="shared" si="51"/>
        <v>#VALUE!</v>
      </c>
    </row>
    <row r="2632" spans="8:8" x14ac:dyDescent="0.2">
      <c r="H2632" s="320" t="e">
        <f t="shared" si="51"/>
        <v>#VALUE!</v>
      </c>
    </row>
    <row r="2633" spans="8:8" x14ac:dyDescent="0.2">
      <c r="H2633" s="320" t="e">
        <f t="shared" si="51"/>
        <v>#VALUE!</v>
      </c>
    </row>
    <row r="2634" spans="8:8" x14ac:dyDescent="0.2">
      <c r="H2634" s="320" t="e">
        <f t="shared" si="51"/>
        <v>#VALUE!</v>
      </c>
    </row>
    <row r="2635" spans="8:8" x14ac:dyDescent="0.2">
      <c r="H2635" s="320" t="e">
        <f t="shared" si="51"/>
        <v>#VALUE!</v>
      </c>
    </row>
    <row r="2636" spans="8:8" x14ac:dyDescent="0.2">
      <c r="H2636" s="320" t="e">
        <f t="shared" si="51"/>
        <v>#VALUE!</v>
      </c>
    </row>
    <row r="2637" spans="8:8" x14ac:dyDescent="0.2">
      <c r="H2637" s="320" t="e">
        <f t="shared" si="51"/>
        <v>#VALUE!</v>
      </c>
    </row>
    <row r="2638" spans="8:8" x14ac:dyDescent="0.2">
      <c r="H2638" s="320" t="e">
        <f t="shared" si="51"/>
        <v>#VALUE!</v>
      </c>
    </row>
    <row r="2639" spans="8:8" x14ac:dyDescent="0.2">
      <c r="H2639" s="320" t="e">
        <f t="shared" si="51"/>
        <v>#VALUE!</v>
      </c>
    </row>
    <row r="2640" spans="8:8" x14ac:dyDescent="0.2">
      <c r="H2640" s="320" t="e">
        <f t="shared" si="51"/>
        <v>#VALUE!</v>
      </c>
    </row>
    <row r="2641" spans="8:8" x14ac:dyDescent="0.2">
      <c r="H2641" s="320" t="e">
        <f t="shared" si="51"/>
        <v>#VALUE!</v>
      </c>
    </row>
    <row r="2642" spans="8:8" x14ac:dyDescent="0.2">
      <c r="H2642" s="320" t="e">
        <f t="shared" si="51"/>
        <v>#VALUE!</v>
      </c>
    </row>
    <row r="2643" spans="8:8" x14ac:dyDescent="0.2">
      <c r="H2643" s="320" t="e">
        <f t="shared" si="51"/>
        <v>#VALUE!</v>
      </c>
    </row>
    <row r="2644" spans="8:8" x14ac:dyDescent="0.2">
      <c r="H2644" s="320" t="e">
        <f t="shared" si="51"/>
        <v>#VALUE!</v>
      </c>
    </row>
    <row r="2645" spans="8:8" x14ac:dyDescent="0.2">
      <c r="H2645" s="320" t="e">
        <f t="shared" si="51"/>
        <v>#VALUE!</v>
      </c>
    </row>
    <row r="2646" spans="8:8" x14ac:dyDescent="0.2">
      <c r="H2646" s="320" t="e">
        <f t="shared" si="51"/>
        <v>#VALUE!</v>
      </c>
    </row>
    <row r="2647" spans="8:8" x14ac:dyDescent="0.2">
      <c r="H2647" s="320" t="e">
        <f t="shared" si="51"/>
        <v>#VALUE!</v>
      </c>
    </row>
    <row r="2648" spans="8:8" x14ac:dyDescent="0.2">
      <c r="H2648" s="320" t="e">
        <f t="shared" si="51"/>
        <v>#VALUE!</v>
      </c>
    </row>
    <row r="2649" spans="8:8" x14ac:dyDescent="0.2">
      <c r="H2649" s="320" t="e">
        <f t="shared" si="51"/>
        <v>#VALUE!</v>
      </c>
    </row>
    <row r="2650" spans="8:8" x14ac:dyDescent="0.2">
      <c r="H2650" s="320" t="e">
        <f t="shared" si="51"/>
        <v>#VALUE!</v>
      </c>
    </row>
    <row r="2651" spans="8:8" x14ac:dyDescent="0.2">
      <c r="H2651" s="320" t="e">
        <f t="shared" si="51"/>
        <v>#VALUE!</v>
      </c>
    </row>
    <row r="2652" spans="8:8" x14ac:dyDescent="0.2">
      <c r="H2652" s="320" t="e">
        <f t="shared" si="51"/>
        <v>#VALUE!</v>
      </c>
    </row>
    <row r="2653" spans="8:8" x14ac:dyDescent="0.2">
      <c r="H2653" s="320" t="e">
        <f t="shared" si="51"/>
        <v>#VALUE!</v>
      </c>
    </row>
    <row r="2654" spans="8:8" x14ac:dyDescent="0.2">
      <c r="H2654" s="320" t="e">
        <f t="shared" si="51"/>
        <v>#VALUE!</v>
      </c>
    </row>
    <row r="2655" spans="8:8" x14ac:dyDescent="0.2">
      <c r="H2655" s="320" t="e">
        <f t="shared" si="51"/>
        <v>#VALUE!</v>
      </c>
    </row>
    <row r="2656" spans="8:8" x14ac:dyDescent="0.2">
      <c r="H2656" s="320" t="e">
        <f t="shared" si="51"/>
        <v>#VALUE!</v>
      </c>
    </row>
    <row r="2657" spans="8:8" x14ac:dyDescent="0.2">
      <c r="H2657" s="320" t="e">
        <f t="shared" si="51"/>
        <v>#VALUE!</v>
      </c>
    </row>
    <row r="2658" spans="8:8" x14ac:dyDescent="0.2">
      <c r="H2658" s="320" t="e">
        <f t="shared" si="51"/>
        <v>#VALUE!</v>
      </c>
    </row>
    <row r="2659" spans="8:8" x14ac:dyDescent="0.2">
      <c r="H2659" s="320" t="e">
        <f t="shared" si="51"/>
        <v>#VALUE!</v>
      </c>
    </row>
    <row r="2660" spans="8:8" x14ac:dyDescent="0.2">
      <c r="H2660" s="320" t="e">
        <f t="shared" si="51"/>
        <v>#VALUE!</v>
      </c>
    </row>
    <row r="2661" spans="8:8" x14ac:dyDescent="0.2">
      <c r="H2661" s="320" t="e">
        <f t="shared" si="51"/>
        <v>#VALUE!</v>
      </c>
    </row>
    <row r="2662" spans="8:8" x14ac:dyDescent="0.2">
      <c r="H2662" s="320" t="e">
        <f t="shared" si="51"/>
        <v>#VALUE!</v>
      </c>
    </row>
    <row r="2663" spans="8:8" x14ac:dyDescent="0.2">
      <c r="H2663" s="320" t="e">
        <f t="shared" si="51"/>
        <v>#VALUE!</v>
      </c>
    </row>
    <row r="2664" spans="8:8" x14ac:dyDescent="0.2">
      <c r="H2664" s="320" t="e">
        <f t="shared" si="51"/>
        <v>#VALUE!</v>
      </c>
    </row>
    <row r="2665" spans="8:8" x14ac:dyDescent="0.2">
      <c r="H2665" s="320" t="e">
        <f t="shared" si="51"/>
        <v>#VALUE!</v>
      </c>
    </row>
    <row r="2666" spans="8:8" x14ac:dyDescent="0.2">
      <c r="H2666" s="320" t="e">
        <f t="shared" si="51"/>
        <v>#VALUE!</v>
      </c>
    </row>
    <row r="2667" spans="8:8" x14ac:dyDescent="0.2">
      <c r="H2667" s="320" t="e">
        <f t="shared" si="51"/>
        <v>#VALUE!</v>
      </c>
    </row>
    <row r="2668" spans="8:8" x14ac:dyDescent="0.2">
      <c r="H2668" s="320" t="e">
        <f t="shared" si="51"/>
        <v>#VALUE!</v>
      </c>
    </row>
    <row r="2669" spans="8:8" x14ac:dyDescent="0.2">
      <c r="H2669" s="320" t="e">
        <f t="shared" si="51"/>
        <v>#VALUE!</v>
      </c>
    </row>
    <row r="2670" spans="8:8" x14ac:dyDescent="0.2">
      <c r="H2670" s="320" t="e">
        <f t="shared" si="51"/>
        <v>#VALUE!</v>
      </c>
    </row>
    <row r="2671" spans="8:8" x14ac:dyDescent="0.2">
      <c r="H2671" s="320" t="e">
        <f t="shared" si="51"/>
        <v>#VALUE!</v>
      </c>
    </row>
    <row r="2672" spans="8:8" x14ac:dyDescent="0.2">
      <c r="H2672" s="320" t="e">
        <f t="shared" si="51"/>
        <v>#VALUE!</v>
      </c>
    </row>
    <row r="2673" spans="8:8" x14ac:dyDescent="0.2">
      <c r="H2673" s="320" t="e">
        <f t="shared" si="51"/>
        <v>#VALUE!</v>
      </c>
    </row>
    <row r="2674" spans="8:8" x14ac:dyDescent="0.2">
      <c r="H2674" s="320" t="e">
        <f t="shared" si="51"/>
        <v>#VALUE!</v>
      </c>
    </row>
    <row r="2675" spans="8:8" x14ac:dyDescent="0.2">
      <c r="H2675" s="320" t="e">
        <f t="shared" si="51"/>
        <v>#VALUE!</v>
      </c>
    </row>
    <row r="2676" spans="8:8" x14ac:dyDescent="0.2">
      <c r="H2676" s="320" t="e">
        <f t="shared" si="51"/>
        <v>#VALUE!</v>
      </c>
    </row>
    <row r="2677" spans="8:8" x14ac:dyDescent="0.2">
      <c r="H2677" s="320" t="e">
        <f t="shared" si="51"/>
        <v>#VALUE!</v>
      </c>
    </row>
    <row r="2678" spans="8:8" x14ac:dyDescent="0.2">
      <c r="H2678" s="320" t="e">
        <f t="shared" si="51"/>
        <v>#VALUE!</v>
      </c>
    </row>
    <row r="2679" spans="8:8" x14ac:dyDescent="0.2">
      <c r="H2679" s="320" t="e">
        <f t="shared" si="51"/>
        <v>#VALUE!</v>
      </c>
    </row>
    <row r="2680" spans="8:8" x14ac:dyDescent="0.2">
      <c r="H2680" s="320" t="e">
        <f t="shared" si="51"/>
        <v>#VALUE!</v>
      </c>
    </row>
    <row r="2681" spans="8:8" x14ac:dyDescent="0.2">
      <c r="H2681" s="320" t="e">
        <f t="shared" si="51"/>
        <v>#VALUE!</v>
      </c>
    </row>
    <row r="2682" spans="8:8" x14ac:dyDescent="0.2">
      <c r="H2682" s="320" t="e">
        <f t="shared" si="51"/>
        <v>#VALUE!</v>
      </c>
    </row>
    <row r="2683" spans="8:8" x14ac:dyDescent="0.2">
      <c r="H2683" s="320" t="e">
        <f t="shared" si="51"/>
        <v>#VALUE!</v>
      </c>
    </row>
    <row r="2684" spans="8:8" x14ac:dyDescent="0.2">
      <c r="H2684" s="320" t="e">
        <f t="shared" si="51"/>
        <v>#VALUE!</v>
      </c>
    </row>
    <row r="2685" spans="8:8" x14ac:dyDescent="0.2">
      <c r="H2685" s="320" t="e">
        <f t="shared" si="51"/>
        <v>#VALUE!</v>
      </c>
    </row>
    <row r="2686" spans="8:8" x14ac:dyDescent="0.2">
      <c r="H2686" s="320" t="e">
        <f t="shared" si="51"/>
        <v>#VALUE!</v>
      </c>
    </row>
    <row r="2687" spans="8:8" x14ac:dyDescent="0.2">
      <c r="H2687" s="320" t="e">
        <f t="shared" si="51"/>
        <v>#VALUE!</v>
      </c>
    </row>
    <row r="2688" spans="8:8" x14ac:dyDescent="0.2">
      <c r="H2688" s="320" t="e">
        <f t="shared" si="51"/>
        <v>#VALUE!</v>
      </c>
    </row>
    <row r="2689" spans="8:8" x14ac:dyDescent="0.2">
      <c r="H2689" s="320" t="e">
        <f t="shared" si="51"/>
        <v>#VALUE!</v>
      </c>
    </row>
    <row r="2690" spans="8:8" x14ac:dyDescent="0.2">
      <c r="H2690" s="320" t="e">
        <f t="shared" si="51"/>
        <v>#VALUE!</v>
      </c>
    </row>
    <row r="2691" spans="8:8" x14ac:dyDescent="0.2">
      <c r="H2691" s="320" t="e">
        <f t="shared" ref="H2691:H2754" si="52">VALUE(RIGHT(E2691,2)&amp;"/"&amp;RIGHT(LEFT(E2691,6),2)&amp;"/"&amp;LEFT(E2691,4))</f>
        <v>#VALUE!</v>
      </c>
    </row>
    <row r="2692" spans="8:8" x14ac:dyDescent="0.2">
      <c r="H2692" s="320" t="e">
        <f t="shared" si="52"/>
        <v>#VALUE!</v>
      </c>
    </row>
    <row r="2693" spans="8:8" x14ac:dyDescent="0.2">
      <c r="H2693" s="320" t="e">
        <f t="shared" si="52"/>
        <v>#VALUE!</v>
      </c>
    </row>
    <row r="2694" spans="8:8" x14ac:dyDescent="0.2">
      <c r="H2694" s="320" t="e">
        <f t="shared" si="52"/>
        <v>#VALUE!</v>
      </c>
    </row>
    <row r="2695" spans="8:8" x14ac:dyDescent="0.2">
      <c r="H2695" s="320" t="e">
        <f t="shared" si="52"/>
        <v>#VALUE!</v>
      </c>
    </row>
    <row r="2696" spans="8:8" x14ac:dyDescent="0.2">
      <c r="H2696" s="320" t="e">
        <f t="shared" si="52"/>
        <v>#VALUE!</v>
      </c>
    </row>
    <row r="2697" spans="8:8" x14ac:dyDescent="0.2">
      <c r="H2697" s="320" t="e">
        <f t="shared" si="52"/>
        <v>#VALUE!</v>
      </c>
    </row>
    <row r="2698" spans="8:8" x14ac:dyDescent="0.2">
      <c r="H2698" s="320" t="e">
        <f t="shared" si="52"/>
        <v>#VALUE!</v>
      </c>
    </row>
    <row r="2699" spans="8:8" x14ac:dyDescent="0.2">
      <c r="H2699" s="320" t="e">
        <f t="shared" si="52"/>
        <v>#VALUE!</v>
      </c>
    </row>
    <row r="2700" spans="8:8" x14ac:dyDescent="0.2">
      <c r="H2700" s="320" t="e">
        <f t="shared" si="52"/>
        <v>#VALUE!</v>
      </c>
    </row>
    <row r="2701" spans="8:8" x14ac:dyDescent="0.2">
      <c r="H2701" s="320" t="e">
        <f t="shared" si="52"/>
        <v>#VALUE!</v>
      </c>
    </row>
    <row r="2702" spans="8:8" x14ac:dyDescent="0.2">
      <c r="H2702" s="320" t="e">
        <f t="shared" si="52"/>
        <v>#VALUE!</v>
      </c>
    </row>
    <row r="2703" spans="8:8" x14ac:dyDescent="0.2">
      <c r="H2703" s="320" t="e">
        <f t="shared" si="52"/>
        <v>#VALUE!</v>
      </c>
    </row>
    <row r="2704" spans="8:8" x14ac:dyDescent="0.2">
      <c r="H2704" s="320" t="e">
        <f t="shared" si="52"/>
        <v>#VALUE!</v>
      </c>
    </row>
    <row r="2705" spans="8:8" x14ac:dyDescent="0.2">
      <c r="H2705" s="320" t="e">
        <f t="shared" si="52"/>
        <v>#VALUE!</v>
      </c>
    </row>
    <row r="2706" spans="8:8" x14ac:dyDescent="0.2">
      <c r="H2706" s="320" t="e">
        <f t="shared" si="52"/>
        <v>#VALUE!</v>
      </c>
    </row>
    <row r="2707" spans="8:8" x14ac:dyDescent="0.2">
      <c r="H2707" s="320" t="e">
        <f t="shared" si="52"/>
        <v>#VALUE!</v>
      </c>
    </row>
    <row r="2708" spans="8:8" x14ac:dyDescent="0.2">
      <c r="H2708" s="320" t="e">
        <f t="shared" si="52"/>
        <v>#VALUE!</v>
      </c>
    </row>
    <row r="2709" spans="8:8" x14ac:dyDescent="0.2">
      <c r="H2709" s="320" t="e">
        <f t="shared" si="52"/>
        <v>#VALUE!</v>
      </c>
    </row>
    <row r="2710" spans="8:8" x14ac:dyDescent="0.2">
      <c r="H2710" s="320" t="e">
        <f t="shared" si="52"/>
        <v>#VALUE!</v>
      </c>
    </row>
    <row r="2711" spans="8:8" x14ac:dyDescent="0.2">
      <c r="H2711" s="320" t="e">
        <f t="shared" si="52"/>
        <v>#VALUE!</v>
      </c>
    </row>
    <row r="2712" spans="8:8" x14ac:dyDescent="0.2">
      <c r="H2712" s="320" t="e">
        <f t="shared" si="52"/>
        <v>#VALUE!</v>
      </c>
    </row>
    <row r="2713" spans="8:8" x14ac:dyDescent="0.2">
      <c r="H2713" s="320" t="e">
        <f t="shared" si="52"/>
        <v>#VALUE!</v>
      </c>
    </row>
    <row r="2714" spans="8:8" x14ac:dyDescent="0.2">
      <c r="H2714" s="320" t="e">
        <f t="shared" si="52"/>
        <v>#VALUE!</v>
      </c>
    </row>
    <row r="2715" spans="8:8" x14ac:dyDescent="0.2">
      <c r="H2715" s="320" t="e">
        <f t="shared" si="52"/>
        <v>#VALUE!</v>
      </c>
    </row>
    <row r="2716" spans="8:8" x14ac:dyDescent="0.2">
      <c r="H2716" s="320" t="e">
        <f t="shared" si="52"/>
        <v>#VALUE!</v>
      </c>
    </row>
    <row r="2717" spans="8:8" x14ac:dyDescent="0.2">
      <c r="H2717" s="320" t="e">
        <f t="shared" si="52"/>
        <v>#VALUE!</v>
      </c>
    </row>
    <row r="2718" spans="8:8" x14ac:dyDescent="0.2">
      <c r="H2718" s="320" t="e">
        <f t="shared" si="52"/>
        <v>#VALUE!</v>
      </c>
    </row>
    <row r="2719" spans="8:8" x14ac:dyDescent="0.2">
      <c r="H2719" s="320" t="e">
        <f t="shared" si="52"/>
        <v>#VALUE!</v>
      </c>
    </row>
    <row r="2720" spans="8:8" x14ac:dyDescent="0.2">
      <c r="H2720" s="320" t="e">
        <f t="shared" si="52"/>
        <v>#VALUE!</v>
      </c>
    </row>
    <row r="2721" spans="8:8" x14ac:dyDescent="0.2">
      <c r="H2721" s="320" t="e">
        <f t="shared" si="52"/>
        <v>#VALUE!</v>
      </c>
    </row>
    <row r="2722" spans="8:8" x14ac:dyDescent="0.2">
      <c r="H2722" s="320" t="e">
        <f t="shared" si="52"/>
        <v>#VALUE!</v>
      </c>
    </row>
    <row r="2723" spans="8:8" x14ac:dyDescent="0.2">
      <c r="H2723" s="320" t="e">
        <f t="shared" si="52"/>
        <v>#VALUE!</v>
      </c>
    </row>
    <row r="2724" spans="8:8" x14ac:dyDescent="0.2">
      <c r="H2724" s="320" t="e">
        <f t="shared" si="52"/>
        <v>#VALUE!</v>
      </c>
    </row>
    <row r="2725" spans="8:8" x14ac:dyDescent="0.2">
      <c r="H2725" s="320" t="e">
        <f t="shared" si="52"/>
        <v>#VALUE!</v>
      </c>
    </row>
    <row r="2726" spans="8:8" x14ac:dyDescent="0.2">
      <c r="H2726" s="320" t="e">
        <f t="shared" si="52"/>
        <v>#VALUE!</v>
      </c>
    </row>
    <row r="2727" spans="8:8" x14ac:dyDescent="0.2">
      <c r="H2727" s="320" t="e">
        <f t="shared" si="52"/>
        <v>#VALUE!</v>
      </c>
    </row>
    <row r="2728" spans="8:8" x14ac:dyDescent="0.2">
      <c r="H2728" s="320" t="e">
        <f t="shared" si="52"/>
        <v>#VALUE!</v>
      </c>
    </row>
    <row r="2729" spans="8:8" x14ac:dyDescent="0.2">
      <c r="H2729" s="320" t="e">
        <f t="shared" si="52"/>
        <v>#VALUE!</v>
      </c>
    </row>
    <row r="2730" spans="8:8" x14ac:dyDescent="0.2">
      <c r="H2730" s="320" t="e">
        <f t="shared" si="52"/>
        <v>#VALUE!</v>
      </c>
    </row>
    <row r="2731" spans="8:8" x14ac:dyDescent="0.2">
      <c r="H2731" s="320" t="e">
        <f t="shared" si="52"/>
        <v>#VALUE!</v>
      </c>
    </row>
    <row r="2732" spans="8:8" x14ac:dyDescent="0.2">
      <c r="H2732" s="320" t="e">
        <f t="shared" si="52"/>
        <v>#VALUE!</v>
      </c>
    </row>
    <row r="2733" spans="8:8" x14ac:dyDescent="0.2">
      <c r="H2733" s="320" t="e">
        <f t="shared" si="52"/>
        <v>#VALUE!</v>
      </c>
    </row>
    <row r="2734" spans="8:8" x14ac:dyDescent="0.2">
      <c r="H2734" s="320" t="e">
        <f t="shared" si="52"/>
        <v>#VALUE!</v>
      </c>
    </row>
    <row r="2735" spans="8:8" x14ac:dyDescent="0.2">
      <c r="H2735" s="320" t="e">
        <f t="shared" si="52"/>
        <v>#VALUE!</v>
      </c>
    </row>
    <row r="2736" spans="8:8" x14ac:dyDescent="0.2">
      <c r="H2736" s="320" t="e">
        <f t="shared" si="52"/>
        <v>#VALUE!</v>
      </c>
    </row>
    <row r="2737" spans="8:8" x14ac:dyDescent="0.2">
      <c r="H2737" s="320" t="e">
        <f t="shared" si="52"/>
        <v>#VALUE!</v>
      </c>
    </row>
    <row r="2738" spans="8:8" x14ac:dyDescent="0.2">
      <c r="H2738" s="320" t="e">
        <f t="shared" si="52"/>
        <v>#VALUE!</v>
      </c>
    </row>
    <row r="2739" spans="8:8" x14ac:dyDescent="0.2">
      <c r="H2739" s="320" t="e">
        <f t="shared" si="52"/>
        <v>#VALUE!</v>
      </c>
    </row>
    <row r="2740" spans="8:8" x14ac:dyDescent="0.2">
      <c r="H2740" s="320" t="e">
        <f t="shared" si="52"/>
        <v>#VALUE!</v>
      </c>
    </row>
    <row r="2741" spans="8:8" x14ac:dyDescent="0.2">
      <c r="H2741" s="320" t="e">
        <f t="shared" si="52"/>
        <v>#VALUE!</v>
      </c>
    </row>
    <row r="2742" spans="8:8" x14ac:dyDescent="0.2">
      <c r="H2742" s="320" t="e">
        <f t="shared" si="52"/>
        <v>#VALUE!</v>
      </c>
    </row>
    <row r="2743" spans="8:8" x14ac:dyDescent="0.2">
      <c r="H2743" s="320" t="e">
        <f t="shared" si="52"/>
        <v>#VALUE!</v>
      </c>
    </row>
    <row r="2744" spans="8:8" x14ac:dyDescent="0.2">
      <c r="H2744" s="320" t="e">
        <f t="shared" si="52"/>
        <v>#VALUE!</v>
      </c>
    </row>
    <row r="2745" spans="8:8" x14ac:dyDescent="0.2">
      <c r="H2745" s="320" t="e">
        <f t="shared" si="52"/>
        <v>#VALUE!</v>
      </c>
    </row>
    <row r="2746" spans="8:8" x14ac:dyDescent="0.2">
      <c r="H2746" s="320" t="e">
        <f t="shared" si="52"/>
        <v>#VALUE!</v>
      </c>
    </row>
    <row r="2747" spans="8:8" x14ac:dyDescent="0.2">
      <c r="H2747" s="320" t="e">
        <f t="shared" si="52"/>
        <v>#VALUE!</v>
      </c>
    </row>
    <row r="2748" spans="8:8" x14ac:dyDescent="0.2">
      <c r="H2748" s="320" t="e">
        <f t="shared" si="52"/>
        <v>#VALUE!</v>
      </c>
    </row>
    <row r="2749" spans="8:8" x14ac:dyDescent="0.2">
      <c r="H2749" s="320" t="e">
        <f t="shared" si="52"/>
        <v>#VALUE!</v>
      </c>
    </row>
    <row r="2750" spans="8:8" x14ac:dyDescent="0.2">
      <c r="H2750" s="320" t="e">
        <f t="shared" si="52"/>
        <v>#VALUE!</v>
      </c>
    </row>
    <row r="2751" spans="8:8" x14ac:dyDescent="0.2">
      <c r="H2751" s="320" t="e">
        <f t="shared" si="52"/>
        <v>#VALUE!</v>
      </c>
    </row>
    <row r="2752" spans="8:8" x14ac:dyDescent="0.2">
      <c r="H2752" s="320" t="e">
        <f t="shared" si="52"/>
        <v>#VALUE!</v>
      </c>
    </row>
    <row r="2753" spans="8:8" x14ac:dyDescent="0.2">
      <c r="H2753" s="320" t="e">
        <f t="shared" si="52"/>
        <v>#VALUE!</v>
      </c>
    </row>
    <row r="2754" spans="8:8" x14ac:dyDescent="0.2">
      <c r="H2754" s="320" t="e">
        <f t="shared" si="52"/>
        <v>#VALUE!</v>
      </c>
    </row>
    <row r="2755" spans="8:8" x14ac:dyDescent="0.2">
      <c r="H2755" s="320" t="e">
        <f t="shared" ref="H2755:H2818" si="53">VALUE(RIGHT(E2755,2)&amp;"/"&amp;RIGHT(LEFT(E2755,6),2)&amp;"/"&amp;LEFT(E2755,4))</f>
        <v>#VALUE!</v>
      </c>
    </row>
    <row r="2756" spans="8:8" x14ac:dyDescent="0.2">
      <c r="H2756" s="320" t="e">
        <f t="shared" si="53"/>
        <v>#VALUE!</v>
      </c>
    </row>
    <row r="2757" spans="8:8" x14ac:dyDescent="0.2">
      <c r="H2757" s="320" t="e">
        <f t="shared" si="53"/>
        <v>#VALUE!</v>
      </c>
    </row>
    <row r="2758" spans="8:8" x14ac:dyDescent="0.2">
      <c r="H2758" s="320" t="e">
        <f t="shared" si="53"/>
        <v>#VALUE!</v>
      </c>
    </row>
    <row r="2759" spans="8:8" x14ac:dyDescent="0.2">
      <c r="H2759" s="320" t="e">
        <f t="shared" si="53"/>
        <v>#VALUE!</v>
      </c>
    </row>
    <row r="2760" spans="8:8" x14ac:dyDescent="0.2">
      <c r="H2760" s="320" t="e">
        <f t="shared" si="53"/>
        <v>#VALUE!</v>
      </c>
    </row>
    <row r="2761" spans="8:8" x14ac:dyDescent="0.2">
      <c r="H2761" s="320" t="e">
        <f t="shared" si="53"/>
        <v>#VALUE!</v>
      </c>
    </row>
    <row r="2762" spans="8:8" x14ac:dyDescent="0.2">
      <c r="H2762" s="320" t="e">
        <f t="shared" si="53"/>
        <v>#VALUE!</v>
      </c>
    </row>
    <row r="2763" spans="8:8" x14ac:dyDescent="0.2">
      <c r="H2763" s="320" t="e">
        <f t="shared" si="53"/>
        <v>#VALUE!</v>
      </c>
    </row>
    <row r="2764" spans="8:8" x14ac:dyDescent="0.2">
      <c r="H2764" s="320" t="e">
        <f t="shared" si="53"/>
        <v>#VALUE!</v>
      </c>
    </row>
    <row r="2765" spans="8:8" x14ac:dyDescent="0.2">
      <c r="H2765" s="320" t="e">
        <f t="shared" si="53"/>
        <v>#VALUE!</v>
      </c>
    </row>
    <row r="2766" spans="8:8" x14ac:dyDescent="0.2">
      <c r="H2766" s="320" t="e">
        <f t="shared" si="53"/>
        <v>#VALUE!</v>
      </c>
    </row>
    <row r="2767" spans="8:8" x14ac:dyDescent="0.2">
      <c r="H2767" s="320" t="e">
        <f t="shared" si="53"/>
        <v>#VALUE!</v>
      </c>
    </row>
    <row r="2768" spans="8:8" x14ac:dyDescent="0.2">
      <c r="H2768" s="320" t="e">
        <f t="shared" si="53"/>
        <v>#VALUE!</v>
      </c>
    </row>
    <row r="2769" spans="8:8" x14ac:dyDescent="0.2">
      <c r="H2769" s="320" t="e">
        <f t="shared" si="53"/>
        <v>#VALUE!</v>
      </c>
    </row>
    <row r="2770" spans="8:8" x14ac:dyDescent="0.2">
      <c r="H2770" s="320" t="e">
        <f t="shared" si="53"/>
        <v>#VALUE!</v>
      </c>
    </row>
    <row r="2771" spans="8:8" x14ac:dyDescent="0.2">
      <c r="H2771" s="320" t="e">
        <f t="shared" si="53"/>
        <v>#VALUE!</v>
      </c>
    </row>
    <row r="2772" spans="8:8" x14ac:dyDescent="0.2">
      <c r="H2772" s="320" t="e">
        <f t="shared" si="53"/>
        <v>#VALUE!</v>
      </c>
    </row>
    <row r="2773" spans="8:8" x14ac:dyDescent="0.2">
      <c r="H2773" s="320" t="e">
        <f t="shared" si="53"/>
        <v>#VALUE!</v>
      </c>
    </row>
    <row r="2774" spans="8:8" x14ac:dyDescent="0.2">
      <c r="H2774" s="320" t="e">
        <f t="shared" si="53"/>
        <v>#VALUE!</v>
      </c>
    </row>
    <row r="2775" spans="8:8" x14ac:dyDescent="0.2">
      <c r="H2775" s="320" t="e">
        <f t="shared" si="53"/>
        <v>#VALUE!</v>
      </c>
    </row>
    <row r="2776" spans="8:8" x14ac:dyDescent="0.2">
      <c r="H2776" s="320" t="e">
        <f t="shared" si="53"/>
        <v>#VALUE!</v>
      </c>
    </row>
    <row r="2777" spans="8:8" x14ac:dyDescent="0.2">
      <c r="H2777" s="320" t="e">
        <f t="shared" si="53"/>
        <v>#VALUE!</v>
      </c>
    </row>
    <row r="2778" spans="8:8" x14ac:dyDescent="0.2">
      <c r="H2778" s="320" t="e">
        <f t="shared" si="53"/>
        <v>#VALUE!</v>
      </c>
    </row>
    <row r="2779" spans="8:8" x14ac:dyDescent="0.2">
      <c r="H2779" s="320" t="e">
        <f t="shared" si="53"/>
        <v>#VALUE!</v>
      </c>
    </row>
    <row r="2780" spans="8:8" x14ac:dyDescent="0.2">
      <c r="H2780" s="320" t="e">
        <f t="shared" si="53"/>
        <v>#VALUE!</v>
      </c>
    </row>
    <row r="2781" spans="8:8" x14ac:dyDescent="0.2">
      <c r="H2781" s="320" t="e">
        <f t="shared" si="53"/>
        <v>#VALUE!</v>
      </c>
    </row>
    <row r="2782" spans="8:8" x14ac:dyDescent="0.2">
      <c r="H2782" s="320" t="e">
        <f t="shared" si="53"/>
        <v>#VALUE!</v>
      </c>
    </row>
    <row r="2783" spans="8:8" x14ac:dyDescent="0.2">
      <c r="H2783" s="320" t="e">
        <f t="shared" si="53"/>
        <v>#VALUE!</v>
      </c>
    </row>
    <row r="2784" spans="8:8" x14ac:dyDescent="0.2">
      <c r="H2784" s="320" t="e">
        <f t="shared" si="53"/>
        <v>#VALUE!</v>
      </c>
    </row>
    <row r="2785" spans="8:8" x14ac:dyDescent="0.2">
      <c r="H2785" s="320" t="e">
        <f t="shared" si="53"/>
        <v>#VALUE!</v>
      </c>
    </row>
    <row r="2786" spans="8:8" x14ac:dyDescent="0.2">
      <c r="H2786" s="320" t="e">
        <f t="shared" si="53"/>
        <v>#VALUE!</v>
      </c>
    </row>
    <row r="2787" spans="8:8" x14ac:dyDescent="0.2">
      <c r="H2787" s="320" t="e">
        <f t="shared" si="53"/>
        <v>#VALUE!</v>
      </c>
    </row>
    <row r="2788" spans="8:8" x14ac:dyDescent="0.2">
      <c r="H2788" s="320" t="e">
        <f t="shared" si="53"/>
        <v>#VALUE!</v>
      </c>
    </row>
    <row r="2789" spans="8:8" x14ac:dyDescent="0.2">
      <c r="H2789" s="320" t="e">
        <f t="shared" si="53"/>
        <v>#VALUE!</v>
      </c>
    </row>
    <row r="2790" spans="8:8" x14ac:dyDescent="0.2">
      <c r="H2790" s="320" t="e">
        <f t="shared" si="53"/>
        <v>#VALUE!</v>
      </c>
    </row>
    <row r="2791" spans="8:8" x14ac:dyDescent="0.2">
      <c r="H2791" s="320" t="e">
        <f t="shared" si="53"/>
        <v>#VALUE!</v>
      </c>
    </row>
    <row r="2792" spans="8:8" x14ac:dyDescent="0.2">
      <c r="H2792" s="320" t="e">
        <f t="shared" si="53"/>
        <v>#VALUE!</v>
      </c>
    </row>
    <row r="2793" spans="8:8" x14ac:dyDescent="0.2">
      <c r="H2793" s="320" t="e">
        <f t="shared" si="53"/>
        <v>#VALUE!</v>
      </c>
    </row>
    <row r="2794" spans="8:8" x14ac:dyDescent="0.2">
      <c r="H2794" s="320" t="e">
        <f t="shared" si="53"/>
        <v>#VALUE!</v>
      </c>
    </row>
    <row r="2795" spans="8:8" x14ac:dyDescent="0.2">
      <c r="H2795" s="320" t="e">
        <f t="shared" si="53"/>
        <v>#VALUE!</v>
      </c>
    </row>
    <row r="2796" spans="8:8" x14ac:dyDescent="0.2">
      <c r="H2796" s="320" t="e">
        <f t="shared" si="53"/>
        <v>#VALUE!</v>
      </c>
    </row>
    <row r="2797" spans="8:8" x14ac:dyDescent="0.2">
      <c r="H2797" s="320" t="e">
        <f t="shared" si="53"/>
        <v>#VALUE!</v>
      </c>
    </row>
    <row r="2798" spans="8:8" x14ac:dyDescent="0.2">
      <c r="H2798" s="320" t="e">
        <f t="shared" si="53"/>
        <v>#VALUE!</v>
      </c>
    </row>
    <row r="2799" spans="8:8" x14ac:dyDescent="0.2">
      <c r="H2799" s="320" t="e">
        <f t="shared" si="53"/>
        <v>#VALUE!</v>
      </c>
    </row>
    <row r="2800" spans="8:8" x14ac:dyDescent="0.2">
      <c r="H2800" s="320" t="e">
        <f t="shared" si="53"/>
        <v>#VALUE!</v>
      </c>
    </row>
    <row r="2801" spans="8:8" x14ac:dyDescent="0.2">
      <c r="H2801" s="320" t="e">
        <f t="shared" si="53"/>
        <v>#VALUE!</v>
      </c>
    </row>
    <row r="2802" spans="8:8" x14ac:dyDescent="0.2">
      <c r="H2802" s="320" t="e">
        <f t="shared" si="53"/>
        <v>#VALUE!</v>
      </c>
    </row>
    <row r="2803" spans="8:8" x14ac:dyDescent="0.2">
      <c r="H2803" s="320" t="e">
        <f t="shared" si="53"/>
        <v>#VALUE!</v>
      </c>
    </row>
    <row r="2804" spans="8:8" x14ac:dyDescent="0.2">
      <c r="H2804" s="320" t="e">
        <f t="shared" si="53"/>
        <v>#VALUE!</v>
      </c>
    </row>
    <row r="2805" spans="8:8" x14ac:dyDescent="0.2">
      <c r="H2805" s="320" t="e">
        <f t="shared" si="53"/>
        <v>#VALUE!</v>
      </c>
    </row>
    <row r="2806" spans="8:8" x14ac:dyDescent="0.2">
      <c r="H2806" s="320" t="e">
        <f t="shared" si="53"/>
        <v>#VALUE!</v>
      </c>
    </row>
    <row r="2807" spans="8:8" x14ac:dyDescent="0.2">
      <c r="H2807" s="320" t="e">
        <f t="shared" si="53"/>
        <v>#VALUE!</v>
      </c>
    </row>
    <row r="2808" spans="8:8" x14ac:dyDescent="0.2">
      <c r="H2808" s="320" t="e">
        <f t="shared" si="53"/>
        <v>#VALUE!</v>
      </c>
    </row>
    <row r="2809" spans="8:8" x14ac:dyDescent="0.2">
      <c r="H2809" s="320" t="e">
        <f t="shared" si="53"/>
        <v>#VALUE!</v>
      </c>
    </row>
    <row r="2810" spans="8:8" x14ac:dyDescent="0.2">
      <c r="H2810" s="320" t="e">
        <f t="shared" si="53"/>
        <v>#VALUE!</v>
      </c>
    </row>
    <row r="2811" spans="8:8" x14ac:dyDescent="0.2">
      <c r="H2811" s="320" t="e">
        <f t="shared" si="53"/>
        <v>#VALUE!</v>
      </c>
    </row>
    <row r="2812" spans="8:8" x14ac:dyDescent="0.2">
      <c r="H2812" s="320" t="e">
        <f t="shared" si="53"/>
        <v>#VALUE!</v>
      </c>
    </row>
    <row r="2813" spans="8:8" x14ac:dyDescent="0.2">
      <c r="H2813" s="320" t="e">
        <f t="shared" si="53"/>
        <v>#VALUE!</v>
      </c>
    </row>
    <row r="2814" spans="8:8" x14ac:dyDescent="0.2">
      <c r="H2814" s="320" t="e">
        <f t="shared" si="53"/>
        <v>#VALUE!</v>
      </c>
    </row>
    <row r="2815" spans="8:8" x14ac:dyDescent="0.2">
      <c r="H2815" s="320" t="e">
        <f t="shared" si="53"/>
        <v>#VALUE!</v>
      </c>
    </row>
    <row r="2816" spans="8:8" x14ac:dyDescent="0.2">
      <c r="H2816" s="320" t="e">
        <f t="shared" si="53"/>
        <v>#VALUE!</v>
      </c>
    </row>
    <row r="2817" spans="8:8" x14ac:dyDescent="0.2">
      <c r="H2817" s="320" t="e">
        <f t="shared" si="53"/>
        <v>#VALUE!</v>
      </c>
    </row>
    <row r="2818" spans="8:8" x14ac:dyDescent="0.2">
      <c r="H2818" s="320" t="e">
        <f t="shared" si="53"/>
        <v>#VALUE!</v>
      </c>
    </row>
    <row r="2819" spans="8:8" x14ac:dyDescent="0.2">
      <c r="H2819" s="320" t="e">
        <f t="shared" ref="H2819:H2882" si="54">VALUE(RIGHT(E2819,2)&amp;"/"&amp;RIGHT(LEFT(E2819,6),2)&amp;"/"&amp;LEFT(E2819,4))</f>
        <v>#VALUE!</v>
      </c>
    </row>
    <row r="2820" spans="8:8" x14ac:dyDescent="0.2">
      <c r="H2820" s="320" t="e">
        <f t="shared" si="54"/>
        <v>#VALUE!</v>
      </c>
    </row>
    <row r="2821" spans="8:8" x14ac:dyDescent="0.2">
      <c r="H2821" s="320" t="e">
        <f t="shared" si="54"/>
        <v>#VALUE!</v>
      </c>
    </row>
    <row r="2822" spans="8:8" x14ac:dyDescent="0.2">
      <c r="H2822" s="320" t="e">
        <f t="shared" si="54"/>
        <v>#VALUE!</v>
      </c>
    </row>
    <row r="2823" spans="8:8" x14ac:dyDescent="0.2">
      <c r="H2823" s="320" t="e">
        <f t="shared" si="54"/>
        <v>#VALUE!</v>
      </c>
    </row>
    <row r="2824" spans="8:8" x14ac:dyDescent="0.2">
      <c r="H2824" s="320" t="e">
        <f t="shared" si="54"/>
        <v>#VALUE!</v>
      </c>
    </row>
    <row r="2825" spans="8:8" x14ac:dyDescent="0.2">
      <c r="H2825" s="320" t="e">
        <f t="shared" si="54"/>
        <v>#VALUE!</v>
      </c>
    </row>
    <row r="2826" spans="8:8" x14ac:dyDescent="0.2">
      <c r="H2826" s="320" t="e">
        <f t="shared" si="54"/>
        <v>#VALUE!</v>
      </c>
    </row>
    <row r="2827" spans="8:8" x14ac:dyDescent="0.2">
      <c r="H2827" s="320" t="e">
        <f t="shared" si="54"/>
        <v>#VALUE!</v>
      </c>
    </row>
    <row r="2828" spans="8:8" x14ac:dyDescent="0.2">
      <c r="H2828" s="320" t="e">
        <f t="shared" si="54"/>
        <v>#VALUE!</v>
      </c>
    </row>
    <row r="2829" spans="8:8" x14ac:dyDescent="0.2">
      <c r="H2829" s="320" t="e">
        <f t="shared" si="54"/>
        <v>#VALUE!</v>
      </c>
    </row>
    <row r="2830" spans="8:8" x14ac:dyDescent="0.2">
      <c r="H2830" s="320" t="e">
        <f t="shared" si="54"/>
        <v>#VALUE!</v>
      </c>
    </row>
    <row r="2831" spans="8:8" x14ac:dyDescent="0.2">
      <c r="H2831" s="320" t="e">
        <f t="shared" si="54"/>
        <v>#VALUE!</v>
      </c>
    </row>
    <row r="2832" spans="8:8" x14ac:dyDescent="0.2">
      <c r="H2832" s="320" t="e">
        <f t="shared" si="54"/>
        <v>#VALUE!</v>
      </c>
    </row>
    <row r="2833" spans="8:8" x14ac:dyDescent="0.2">
      <c r="H2833" s="320" t="e">
        <f t="shared" si="54"/>
        <v>#VALUE!</v>
      </c>
    </row>
    <row r="2834" spans="8:8" x14ac:dyDescent="0.2">
      <c r="H2834" s="320" t="e">
        <f t="shared" si="54"/>
        <v>#VALUE!</v>
      </c>
    </row>
    <row r="2835" spans="8:8" x14ac:dyDescent="0.2">
      <c r="H2835" s="320" t="e">
        <f t="shared" si="54"/>
        <v>#VALUE!</v>
      </c>
    </row>
    <row r="2836" spans="8:8" x14ac:dyDescent="0.2">
      <c r="H2836" s="320" t="e">
        <f t="shared" si="54"/>
        <v>#VALUE!</v>
      </c>
    </row>
    <row r="2837" spans="8:8" x14ac:dyDescent="0.2">
      <c r="H2837" s="320" t="e">
        <f t="shared" si="54"/>
        <v>#VALUE!</v>
      </c>
    </row>
    <row r="2838" spans="8:8" x14ac:dyDescent="0.2">
      <c r="H2838" s="320" t="e">
        <f t="shared" si="54"/>
        <v>#VALUE!</v>
      </c>
    </row>
    <row r="2839" spans="8:8" x14ac:dyDescent="0.2">
      <c r="H2839" s="320" t="e">
        <f t="shared" si="54"/>
        <v>#VALUE!</v>
      </c>
    </row>
    <row r="2840" spans="8:8" x14ac:dyDescent="0.2">
      <c r="H2840" s="320" t="e">
        <f t="shared" si="54"/>
        <v>#VALUE!</v>
      </c>
    </row>
    <row r="2841" spans="8:8" x14ac:dyDescent="0.2">
      <c r="H2841" s="320" t="e">
        <f t="shared" si="54"/>
        <v>#VALUE!</v>
      </c>
    </row>
    <row r="2842" spans="8:8" x14ac:dyDescent="0.2">
      <c r="H2842" s="320" t="e">
        <f t="shared" si="54"/>
        <v>#VALUE!</v>
      </c>
    </row>
    <row r="2843" spans="8:8" x14ac:dyDescent="0.2">
      <c r="H2843" s="320" t="e">
        <f t="shared" si="54"/>
        <v>#VALUE!</v>
      </c>
    </row>
    <row r="2844" spans="8:8" x14ac:dyDescent="0.2">
      <c r="H2844" s="320" t="e">
        <f t="shared" si="54"/>
        <v>#VALUE!</v>
      </c>
    </row>
    <row r="2845" spans="8:8" x14ac:dyDescent="0.2">
      <c r="H2845" s="320" t="e">
        <f t="shared" si="54"/>
        <v>#VALUE!</v>
      </c>
    </row>
    <row r="2846" spans="8:8" x14ac:dyDescent="0.2">
      <c r="H2846" s="320" t="e">
        <f t="shared" si="54"/>
        <v>#VALUE!</v>
      </c>
    </row>
    <row r="2847" spans="8:8" x14ac:dyDescent="0.2">
      <c r="H2847" s="320" t="e">
        <f t="shared" si="54"/>
        <v>#VALUE!</v>
      </c>
    </row>
    <row r="2848" spans="8:8" x14ac:dyDescent="0.2">
      <c r="H2848" s="320" t="e">
        <f t="shared" si="54"/>
        <v>#VALUE!</v>
      </c>
    </row>
    <row r="2849" spans="8:8" x14ac:dyDescent="0.2">
      <c r="H2849" s="320" t="e">
        <f t="shared" si="54"/>
        <v>#VALUE!</v>
      </c>
    </row>
    <row r="2850" spans="8:8" x14ac:dyDescent="0.2">
      <c r="H2850" s="320" t="e">
        <f t="shared" si="54"/>
        <v>#VALUE!</v>
      </c>
    </row>
    <row r="2851" spans="8:8" x14ac:dyDescent="0.2">
      <c r="H2851" s="320" t="e">
        <f t="shared" si="54"/>
        <v>#VALUE!</v>
      </c>
    </row>
    <row r="2852" spans="8:8" x14ac:dyDescent="0.2">
      <c r="H2852" s="320" t="e">
        <f t="shared" si="54"/>
        <v>#VALUE!</v>
      </c>
    </row>
    <row r="2853" spans="8:8" x14ac:dyDescent="0.2">
      <c r="H2853" s="320" t="e">
        <f t="shared" si="54"/>
        <v>#VALUE!</v>
      </c>
    </row>
    <row r="2854" spans="8:8" x14ac:dyDescent="0.2">
      <c r="H2854" s="320" t="e">
        <f t="shared" si="54"/>
        <v>#VALUE!</v>
      </c>
    </row>
    <row r="2855" spans="8:8" x14ac:dyDescent="0.2">
      <c r="H2855" s="320" t="e">
        <f t="shared" si="54"/>
        <v>#VALUE!</v>
      </c>
    </row>
    <row r="2856" spans="8:8" x14ac:dyDescent="0.2">
      <c r="H2856" s="320" t="e">
        <f t="shared" si="54"/>
        <v>#VALUE!</v>
      </c>
    </row>
    <row r="2857" spans="8:8" x14ac:dyDescent="0.2">
      <c r="H2857" s="320" t="e">
        <f t="shared" si="54"/>
        <v>#VALUE!</v>
      </c>
    </row>
    <row r="2858" spans="8:8" x14ac:dyDescent="0.2">
      <c r="H2858" s="320" t="e">
        <f t="shared" si="54"/>
        <v>#VALUE!</v>
      </c>
    </row>
    <row r="2859" spans="8:8" x14ac:dyDescent="0.2">
      <c r="H2859" s="320" t="e">
        <f t="shared" si="54"/>
        <v>#VALUE!</v>
      </c>
    </row>
    <row r="2860" spans="8:8" x14ac:dyDescent="0.2">
      <c r="H2860" s="320" t="e">
        <f t="shared" si="54"/>
        <v>#VALUE!</v>
      </c>
    </row>
    <row r="2861" spans="8:8" x14ac:dyDescent="0.2">
      <c r="H2861" s="320" t="e">
        <f t="shared" si="54"/>
        <v>#VALUE!</v>
      </c>
    </row>
    <row r="2862" spans="8:8" x14ac:dyDescent="0.2">
      <c r="H2862" s="320" t="e">
        <f t="shared" si="54"/>
        <v>#VALUE!</v>
      </c>
    </row>
    <row r="2863" spans="8:8" x14ac:dyDescent="0.2">
      <c r="H2863" s="320" t="e">
        <f t="shared" si="54"/>
        <v>#VALUE!</v>
      </c>
    </row>
    <row r="2864" spans="8:8" x14ac:dyDescent="0.2">
      <c r="H2864" s="320" t="e">
        <f t="shared" si="54"/>
        <v>#VALUE!</v>
      </c>
    </row>
    <row r="2865" spans="8:8" x14ac:dyDescent="0.2">
      <c r="H2865" s="320" t="e">
        <f t="shared" si="54"/>
        <v>#VALUE!</v>
      </c>
    </row>
    <row r="2866" spans="8:8" x14ac:dyDescent="0.2">
      <c r="H2866" s="320" t="e">
        <f t="shared" si="54"/>
        <v>#VALUE!</v>
      </c>
    </row>
    <row r="2867" spans="8:8" x14ac:dyDescent="0.2">
      <c r="H2867" s="320" t="e">
        <f t="shared" si="54"/>
        <v>#VALUE!</v>
      </c>
    </row>
    <row r="2868" spans="8:8" x14ac:dyDescent="0.2">
      <c r="H2868" s="320" t="e">
        <f t="shared" si="54"/>
        <v>#VALUE!</v>
      </c>
    </row>
    <row r="2869" spans="8:8" x14ac:dyDescent="0.2">
      <c r="H2869" s="320" t="e">
        <f t="shared" si="54"/>
        <v>#VALUE!</v>
      </c>
    </row>
    <row r="2870" spans="8:8" x14ac:dyDescent="0.2">
      <c r="H2870" s="320" t="e">
        <f t="shared" si="54"/>
        <v>#VALUE!</v>
      </c>
    </row>
    <row r="2871" spans="8:8" x14ac:dyDescent="0.2">
      <c r="H2871" s="320" t="e">
        <f t="shared" si="54"/>
        <v>#VALUE!</v>
      </c>
    </row>
    <row r="2872" spans="8:8" x14ac:dyDescent="0.2">
      <c r="H2872" s="320" t="e">
        <f t="shared" si="54"/>
        <v>#VALUE!</v>
      </c>
    </row>
    <row r="2873" spans="8:8" x14ac:dyDescent="0.2">
      <c r="H2873" s="320" t="e">
        <f t="shared" si="54"/>
        <v>#VALUE!</v>
      </c>
    </row>
    <row r="2874" spans="8:8" x14ac:dyDescent="0.2">
      <c r="H2874" s="320" t="e">
        <f t="shared" si="54"/>
        <v>#VALUE!</v>
      </c>
    </row>
    <row r="2875" spans="8:8" x14ac:dyDescent="0.2">
      <c r="H2875" s="320" t="e">
        <f t="shared" si="54"/>
        <v>#VALUE!</v>
      </c>
    </row>
    <row r="2876" spans="8:8" x14ac:dyDescent="0.2">
      <c r="H2876" s="320" t="e">
        <f t="shared" si="54"/>
        <v>#VALUE!</v>
      </c>
    </row>
    <row r="2877" spans="8:8" x14ac:dyDescent="0.2">
      <c r="H2877" s="320" t="e">
        <f t="shared" si="54"/>
        <v>#VALUE!</v>
      </c>
    </row>
    <row r="2878" spans="8:8" x14ac:dyDescent="0.2">
      <c r="H2878" s="320" t="e">
        <f t="shared" si="54"/>
        <v>#VALUE!</v>
      </c>
    </row>
    <row r="2879" spans="8:8" x14ac:dyDescent="0.2">
      <c r="H2879" s="320" t="e">
        <f t="shared" si="54"/>
        <v>#VALUE!</v>
      </c>
    </row>
    <row r="2880" spans="8:8" x14ac:dyDescent="0.2">
      <c r="H2880" s="320" t="e">
        <f t="shared" si="54"/>
        <v>#VALUE!</v>
      </c>
    </row>
    <row r="2881" spans="8:8" x14ac:dyDescent="0.2">
      <c r="H2881" s="320" t="e">
        <f t="shared" si="54"/>
        <v>#VALUE!</v>
      </c>
    </row>
    <row r="2882" spans="8:8" x14ac:dyDescent="0.2">
      <c r="H2882" s="320" t="e">
        <f t="shared" si="54"/>
        <v>#VALUE!</v>
      </c>
    </row>
    <row r="2883" spans="8:8" x14ac:dyDescent="0.2">
      <c r="H2883" s="320" t="e">
        <f t="shared" ref="H2883:H2946" si="55">VALUE(RIGHT(E2883,2)&amp;"/"&amp;RIGHT(LEFT(E2883,6),2)&amp;"/"&amp;LEFT(E2883,4))</f>
        <v>#VALUE!</v>
      </c>
    </row>
    <row r="2884" spans="8:8" x14ac:dyDescent="0.2">
      <c r="H2884" s="320" t="e">
        <f t="shared" si="55"/>
        <v>#VALUE!</v>
      </c>
    </row>
    <row r="2885" spans="8:8" x14ac:dyDescent="0.2">
      <c r="H2885" s="320" t="e">
        <f t="shared" si="55"/>
        <v>#VALUE!</v>
      </c>
    </row>
    <row r="2886" spans="8:8" x14ac:dyDescent="0.2">
      <c r="H2886" s="320" t="e">
        <f t="shared" si="55"/>
        <v>#VALUE!</v>
      </c>
    </row>
    <row r="2887" spans="8:8" x14ac:dyDescent="0.2">
      <c r="H2887" s="320" t="e">
        <f t="shared" si="55"/>
        <v>#VALUE!</v>
      </c>
    </row>
    <row r="2888" spans="8:8" x14ac:dyDescent="0.2">
      <c r="H2888" s="320" t="e">
        <f t="shared" si="55"/>
        <v>#VALUE!</v>
      </c>
    </row>
    <row r="2889" spans="8:8" x14ac:dyDescent="0.2">
      <c r="H2889" s="320" t="e">
        <f t="shared" si="55"/>
        <v>#VALUE!</v>
      </c>
    </row>
    <row r="2890" spans="8:8" x14ac:dyDescent="0.2">
      <c r="H2890" s="320" t="e">
        <f t="shared" si="55"/>
        <v>#VALUE!</v>
      </c>
    </row>
    <row r="2891" spans="8:8" x14ac:dyDescent="0.2">
      <c r="H2891" s="320" t="e">
        <f t="shared" si="55"/>
        <v>#VALUE!</v>
      </c>
    </row>
    <row r="2892" spans="8:8" x14ac:dyDescent="0.2">
      <c r="H2892" s="320" t="e">
        <f t="shared" si="55"/>
        <v>#VALUE!</v>
      </c>
    </row>
    <row r="2893" spans="8:8" x14ac:dyDescent="0.2">
      <c r="H2893" s="320" t="e">
        <f t="shared" si="55"/>
        <v>#VALUE!</v>
      </c>
    </row>
    <row r="2894" spans="8:8" x14ac:dyDescent="0.2">
      <c r="H2894" s="320" t="e">
        <f t="shared" si="55"/>
        <v>#VALUE!</v>
      </c>
    </row>
    <row r="2895" spans="8:8" x14ac:dyDescent="0.2">
      <c r="H2895" s="320" t="e">
        <f t="shared" si="55"/>
        <v>#VALUE!</v>
      </c>
    </row>
    <row r="2896" spans="8:8" x14ac:dyDescent="0.2">
      <c r="H2896" s="320" t="e">
        <f t="shared" si="55"/>
        <v>#VALUE!</v>
      </c>
    </row>
    <row r="2897" spans="8:8" x14ac:dyDescent="0.2">
      <c r="H2897" s="320" t="e">
        <f t="shared" si="55"/>
        <v>#VALUE!</v>
      </c>
    </row>
    <row r="2898" spans="8:8" x14ac:dyDescent="0.2">
      <c r="H2898" s="320" t="e">
        <f t="shared" si="55"/>
        <v>#VALUE!</v>
      </c>
    </row>
    <row r="2899" spans="8:8" x14ac:dyDescent="0.2">
      <c r="H2899" s="320" t="e">
        <f t="shared" si="55"/>
        <v>#VALUE!</v>
      </c>
    </row>
    <row r="2900" spans="8:8" x14ac:dyDescent="0.2">
      <c r="H2900" s="320" t="e">
        <f t="shared" si="55"/>
        <v>#VALUE!</v>
      </c>
    </row>
    <row r="2901" spans="8:8" x14ac:dyDescent="0.2">
      <c r="H2901" s="320" t="e">
        <f t="shared" si="55"/>
        <v>#VALUE!</v>
      </c>
    </row>
    <row r="2902" spans="8:8" x14ac:dyDescent="0.2">
      <c r="H2902" s="320" t="e">
        <f t="shared" si="55"/>
        <v>#VALUE!</v>
      </c>
    </row>
    <row r="2903" spans="8:8" x14ac:dyDescent="0.2">
      <c r="H2903" s="320" t="e">
        <f t="shared" si="55"/>
        <v>#VALUE!</v>
      </c>
    </row>
    <row r="2904" spans="8:8" x14ac:dyDescent="0.2">
      <c r="H2904" s="320" t="e">
        <f t="shared" si="55"/>
        <v>#VALUE!</v>
      </c>
    </row>
    <row r="2905" spans="8:8" x14ac:dyDescent="0.2">
      <c r="H2905" s="320" t="e">
        <f t="shared" si="55"/>
        <v>#VALUE!</v>
      </c>
    </row>
    <row r="2906" spans="8:8" x14ac:dyDescent="0.2">
      <c r="H2906" s="320" t="e">
        <f t="shared" si="55"/>
        <v>#VALUE!</v>
      </c>
    </row>
    <row r="2907" spans="8:8" x14ac:dyDescent="0.2">
      <c r="H2907" s="320" t="e">
        <f t="shared" si="55"/>
        <v>#VALUE!</v>
      </c>
    </row>
    <row r="2908" spans="8:8" x14ac:dyDescent="0.2">
      <c r="H2908" s="320" t="e">
        <f t="shared" si="55"/>
        <v>#VALUE!</v>
      </c>
    </row>
    <row r="2909" spans="8:8" x14ac:dyDescent="0.2">
      <c r="H2909" s="320" t="e">
        <f t="shared" si="55"/>
        <v>#VALUE!</v>
      </c>
    </row>
    <row r="2910" spans="8:8" x14ac:dyDescent="0.2">
      <c r="H2910" s="320" t="e">
        <f t="shared" si="55"/>
        <v>#VALUE!</v>
      </c>
    </row>
    <row r="2911" spans="8:8" x14ac:dyDescent="0.2">
      <c r="H2911" s="320" t="e">
        <f t="shared" si="55"/>
        <v>#VALUE!</v>
      </c>
    </row>
    <row r="2912" spans="8:8" x14ac:dyDescent="0.2">
      <c r="H2912" s="320" t="e">
        <f t="shared" si="55"/>
        <v>#VALUE!</v>
      </c>
    </row>
    <row r="2913" spans="8:8" x14ac:dyDescent="0.2">
      <c r="H2913" s="320" t="e">
        <f t="shared" si="55"/>
        <v>#VALUE!</v>
      </c>
    </row>
    <row r="2914" spans="8:8" x14ac:dyDescent="0.2">
      <c r="H2914" s="320" t="e">
        <f t="shared" si="55"/>
        <v>#VALUE!</v>
      </c>
    </row>
    <row r="2915" spans="8:8" x14ac:dyDescent="0.2">
      <c r="H2915" s="320" t="e">
        <f t="shared" si="55"/>
        <v>#VALUE!</v>
      </c>
    </row>
    <row r="2916" spans="8:8" x14ac:dyDescent="0.2">
      <c r="H2916" s="320" t="e">
        <f t="shared" si="55"/>
        <v>#VALUE!</v>
      </c>
    </row>
    <row r="2917" spans="8:8" x14ac:dyDescent="0.2">
      <c r="H2917" s="320" t="e">
        <f t="shared" si="55"/>
        <v>#VALUE!</v>
      </c>
    </row>
    <row r="2918" spans="8:8" x14ac:dyDescent="0.2">
      <c r="H2918" s="320" t="e">
        <f t="shared" si="55"/>
        <v>#VALUE!</v>
      </c>
    </row>
    <row r="2919" spans="8:8" x14ac:dyDescent="0.2">
      <c r="H2919" s="320" t="e">
        <f t="shared" si="55"/>
        <v>#VALUE!</v>
      </c>
    </row>
    <row r="2920" spans="8:8" x14ac:dyDescent="0.2">
      <c r="H2920" s="320" t="e">
        <f t="shared" si="55"/>
        <v>#VALUE!</v>
      </c>
    </row>
    <row r="2921" spans="8:8" x14ac:dyDescent="0.2">
      <c r="H2921" s="320" t="e">
        <f t="shared" si="55"/>
        <v>#VALUE!</v>
      </c>
    </row>
    <row r="2922" spans="8:8" x14ac:dyDescent="0.2">
      <c r="H2922" s="320" t="e">
        <f t="shared" si="55"/>
        <v>#VALUE!</v>
      </c>
    </row>
    <row r="2923" spans="8:8" x14ac:dyDescent="0.2">
      <c r="H2923" s="320" t="e">
        <f t="shared" si="55"/>
        <v>#VALUE!</v>
      </c>
    </row>
    <row r="2924" spans="8:8" x14ac:dyDescent="0.2">
      <c r="H2924" s="320" t="e">
        <f t="shared" si="55"/>
        <v>#VALUE!</v>
      </c>
    </row>
    <row r="2925" spans="8:8" x14ac:dyDescent="0.2">
      <c r="H2925" s="320" t="e">
        <f t="shared" si="55"/>
        <v>#VALUE!</v>
      </c>
    </row>
    <row r="2926" spans="8:8" x14ac:dyDescent="0.2">
      <c r="H2926" s="320" t="e">
        <f t="shared" si="55"/>
        <v>#VALUE!</v>
      </c>
    </row>
    <row r="2927" spans="8:8" x14ac:dyDescent="0.2">
      <c r="H2927" s="320" t="e">
        <f t="shared" si="55"/>
        <v>#VALUE!</v>
      </c>
    </row>
    <row r="2928" spans="8:8" x14ac:dyDescent="0.2">
      <c r="H2928" s="320" t="e">
        <f t="shared" si="55"/>
        <v>#VALUE!</v>
      </c>
    </row>
    <row r="2929" spans="8:8" x14ac:dyDescent="0.2">
      <c r="H2929" s="320" t="e">
        <f t="shared" si="55"/>
        <v>#VALUE!</v>
      </c>
    </row>
    <row r="2930" spans="8:8" x14ac:dyDescent="0.2">
      <c r="H2930" s="320" t="e">
        <f t="shared" si="55"/>
        <v>#VALUE!</v>
      </c>
    </row>
    <row r="2931" spans="8:8" x14ac:dyDescent="0.2">
      <c r="H2931" s="320" t="e">
        <f t="shared" si="55"/>
        <v>#VALUE!</v>
      </c>
    </row>
    <row r="2932" spans="8:8" x14ac:dyDescent="0.2">
      <c r="H2932" s="320" t="e">
        <f t="shared" si="55"/>
        <v>#VALUE!</v>
      </c>
    </row>
    <row r="2933" spans="8:8" x14ac:dyDescent="0.2">
      <c r="H2933" s="320" t="e">
        <f t="shared" si="55"/>
        <v>#VALUE!</v>
      </c>
    </row>
    <row r="2934" spans="8:8" x14ac:dyDescent="0.2">
      <c r="H2934" s="320" t="e">
        <f t="shared" si="55"/>
        <v>#VALUE!</v>
      </c>
    </row>
    <row r="2935" spans="8:8" x14ac:dyDescent="0.2">
      <c r="H2935" s="320" t="e">
        <f t="shared" si="55"/>
        <v>#VALUE!</v>
      </c>
    </row>
    <row r="2936" spans="8:8" x14ac:dyDescent="0.2">
      <c r="H2936" s="320" t="e">
        <f t="shared" si="55"/>
        <v>#VALUE!</v>
      </c>
    </row>
    <row r="2937" spans="8:8" x14ac:dyDescent="0.2">
      <c r="H2937" s="320" t="e">
        <f t="shared" si="55"/>
        <v>#VALUE!</v>
      </c>
    </row>
    <row r="2938" spans="8:8" x14ac:dyDescent="0.2">
      <c r="H2938" s="320" t="e">
        <f t="shared" si="55"/>
        <v>#VALUE!</v>
      </c>
    </row>
    <row r="2939" spans="8:8" x14ac:dyDescent="0.2">
      <c r="H2939" s="320" t="e">
        <f t="shared" si="55"/>
        <v>#VALUE!</v>
      </c>
    </row>
    <row r="2940" spans="8:8" x14ac:dyDescent="0.2">
      <c r="H2940" s="320" t="e">
        <f t="shared" si="55"/>
        <v>#VALUE!</v>
      </c>
    </row>
    <row r="2941" spans="8:8" x14ac:dyDescent="0.2">
      <c r="H2941" s="320" t="e">
        <f t="shared" si="55"/>
        <v>#VALUE!</v>
      </c>
    </row>
    <row r="2942" spans="8:8" x14ac:dyDescent="0.2">
      <c r="H2942" s="320" t="e">
        <f t="shared" si="55"/>
        <v>#VALUE!</v>
      </c>
    </row>
    <row r="2943" spans="8:8" x14ac:dyDescent="0.2">
      <c r="H2943" s="320" t="e">
        <f t="shared" si="55"/>
        <v>#VALUE!</v>
      </c>
    </row>
    <row r="2944" spans="8:8" x14ac:dyDescent="0.2">
      <c r="H2944" s="320" t="e">
        <f t="shared" si="55"/>
        <v>#VALUE!</v>
      </c>
    </row>
    <row r="2945" spans="8:8" x14ac:dyDescent="0.2">
      <c r="H2945" s="320" t="e">
        <f t="shared" si="55"/>
        <v>#VALUE!</v>
      </c>
    </row>
    <row r="2946" spans="8:8" x14ac:dyDescent="0.2">
      <c r="H2946" s="320" t="e">
        <f t="shared" si="55"/>
        <v>#VALUE!</v>
      </c>
    </row>
    <row r="2947" spans="8:8" x14ac:dyDescent="0.2">
      <c r="H2947" s="320" t="e">
        <f t="shared" ref="H2947:H3010" si="56">VALUE(RIGHT(E2947,2)&amp;"/"&amp;RIGHT(LEFT(E2947,6),2)&amp;"/"&amp;LEFT(E2947,4))</f>
        <v>#VALUE!</v>
      </c>
    </row>
    <row r="2948" spans="8:8" x14ac:dyDescent="0.2">
      <c r="H2948" s="320" t="e">
        <f t="shared" si="56"/>
        <v>#VALUE!</v>
      </c>
    </row>
    <row r="2949" spans="8:8" x14ac:dyDescent="0.2">
      <c r="H2949" s="320" t="e">
        <f t="shared" si="56"/>
        <v>#VALUE!</v>
      </c>
    </row>
    <row r="2950" spans="8:8" x14ac:dyDescent="0.2">
      <c r="H2950" s="320" t="e">
        <f t="shared" si="56"/>
        <v>#VALUE!</v>
      </c>
    </row>
    <row r="2951" spans="8:8" x14ac:dyDescent="0.2">
      <c r="H2951" s="320" t="e">
        <f t="shared" si="56"/>
        <v>#VALUE!</v>
      </c>
    </row>
    <row r="2952" spans="8:8" x14ac:dyDescent="0.2">
      <c r="H2952" s="320" t="e">
        <f t="shared" si="56"/>
        <v>#VALUE!</v>
      </c>
    </row>
    <row r="2953" spans="8:8" x14ac:dyDescent="0.2">
      <c r="H2953" s="320" t="e">
        <f t="shared" si="56"/>
        <v>#VALUE!</v>
      </c>
    </row>
    <row r="2954" spans="8:8" x14ac:dyDescent="0.2">
      <c r="H2954" s="320" t="e">
        <f t="shared" si="56"/>
        <v>#VALUE!</v>
      </c>
    </row>
    <row r="2955" spans="8:8" x14ac:dyDescent="0.2">
      <c r="H2955" s="320" t="e">
        <f t="shared" si="56"/>
        <v>#VALUE!</v>
      </c>
    </row>
    <row r="2956" spans="8:8" x14ac:dyDescent="0.2">
      <c r="H2956" s="320" t="e">
        <f t="shared" si="56"/>
        <v>#VALUE!</v>
      </c>
    </row>
    <row r="2957" spans="8:8" x14ac:dyDescent="0.2">
      <c r="H2957" s="320" t="e">
        <f t="shared" si="56"/>
        <v>#VALUE!</v>
      </c>
    </row>
    <row r="2958" spans="8:8" x14ac:dyDescent="0.2">
      <c r="H2958" s="320" t="e">
        <f t="shared" si="56"/>
        <v>#VALUE!</v>
      </c>
    </row>
    <row r="2959" spans="8:8" x14ac:dyDescent="0.2">
      <c r="H2959" s="320" t="e">
        <f t="shared" si="56"/>
        <v>#VALUE!</v>
      </c>
    </row>
    <row r="2960" spans="8:8" x14ac:dyDescent="0.2">
      <c r="H2960" s="320" t="e">
        <f t="shared" si="56"/>
        <v>#VALUE!</v>
      </c>
    </row>
    <row r="2961" spans="8:8" x14ac:dyDescent="0.2">
      <c r="H2961" s="320" t="e">
        <f t="shared" si="56"/>
        <v>#VALUE!</v>
      </c>
    </row>
    <row r="2962" spans="8:8" x14ac:dyDescent="0.2">
      <c r="H2962" s="320" t="e">
        <f t="shared" si="56"/>
        <v>#VALUE!</v>
      </c>
    </row>
    <row r="2963" spans="8:8" x14ac:dyDescent="0.2">
      <c r="H2963" s="320" t="e">
        <f t="shared" si="56"/>
        <v>#VALUE!</v>
      </c>
    </row>
    <row r="2964" spans="8:8" x14ac:dyDescent="0.2">
      <c r="H2964" s="320" t="e">
        <f t="shared" si="56"/>
        <v>#VALUE!</v>
      </c>
    </row>
    <row r="2965" spans="8:8" x14ac:dyDescent="0.2">
      <c r="H2965" s="320" t="e">
        <f t="shared" si="56"/>
        <v>#VALUE!</v>
      </c>
    </row>
    <row r="2966" spans="8:8" x14ac:dyDescent="0.2">
      <c r="H2966" s="320" t="e">
        <f t="shared" si="56"/>
        <v>#VALUE!</v>
      </c>
    </row>
    <row r="2967" spans="8:8" x14ac:dyDescent="0.2">
      <c r="H2967" s="320" t="e">
        <f t="shared" si="56"/>
        <v>#VALUE!</v>
      </c>
    </row>
    <row r="2968" spans="8:8" x14ac:dyDescent="0.2">
      <c r="H2968" s="320" t="e">
        <f t="shared" si="56"/>
        <v>#VALUE!</v>
      </c>
    </row>
    <row r="2969" spans="8:8" x14ac:dyDescent="0.2">
      <c r="H2969" s="320" t="e">
        <f t="shared" si="56"/>
        <v>#VALUE!</v>
      </c>
    </row>
    <row r="2970" spans="8:8" x14ac:dyDescent="0.2">
      <c r="H2970" s="320" t="e">
        <f t="shared" si="56"/>
        <v>#VALUE!</v>
      </c>
    </row>
    <row r="2971" spans="8:8" x14ac:dyDescent="0.2">
      <c r="H2971" s="320" t="e">
        <f t="shared" si="56"/>
        <v>#VALUE!</v>
      </c>
    </row>
    <row r="2972" spans="8:8" x14ac:dyDescent="0.2">
      <c r="H2972" s="320" t="e">
        <f t="shared" si="56"/>
        <v>#VALUE!</v>
      </c>
    </row>
    <row r="2973" spans="8:8" x14ac:dyDescent="0.2">
      <c r="H2973" s="320" t="e">
        <f t="shared" si="56"/>
        <v>#VALUE!</v>
      </c>
    </row>
    <row r="2974" spans="8:8" x14ac:dyDescent="0.2">
      <c r="H2974" s="320" t="e">
        <f t="shared" si="56"/>
        <v>#VALUE!</v>
      </c>
    </row>
    <row r="2975" spans="8:8" x14ac:dyDescent="0.2">
      <c r="H2975" s="320" t="e">
        <f t="shared" si="56"/>
        <v>#VALUE!</v>
      </c>
    </row>
    <row r="2976" spans="8:8" x14ac:dyDescent="0.2">
      <c r="H2976" s="320" t="e">
        <f t="shared" si="56"/>
        <v>#VALUE!</v>
      </c>
    </row>
    <row r="2977" spans="8:8" x14ac:dyDescent="0.2">
      <c r="H2977" s="320" t="e">
        <f t="shared" si="56"/>
        <v>#VALUE!</v>
      </c>
    </row>
    <row r="2978" spans="8:8" x14ac:dyDescent="0.2">
      <c r="H2978" s="320" t="e">
        <f t="shared" si="56"/>
        <v>#VALUE!</v>
      </c>
    </row>
    <row r="2979" spans="8:8" x14ac:dyDescent="0.2">
      <c r="H2979" s="320" t="e">
        <f t="shared" si="56"/>
        <v>#VALUE!</v>
      </c>
    </row>
    <row r="2980" spans="8:8" x14ac:dyDescent="0.2">
      <c r="H2980" s="320" t="e">
        <f t="shared" si="56"/>
        <v>#VALUE!</v>
      </c>
    </row>
    <row r="2981" spans="8:8" x14ac:dyDescent="0.2">
      <c r="H2981" s="320" t="e">
        <f t="shared" si="56"/>
        <v>#VALUE!</v>
      </c>
    </row>
    <row r="2982" spans="8:8" x14ac:dyDescent="0.2">
      <c r="H2982" s="320" t="e">
        <f t="shared" si="56"/>
        <v>#VALUE!</v>
      </c>
    </row>
    <row r="2983" spans="8:8" x14ac:dyDescent="0.2">
      <c r="H2983" s="320" t="e">
        <f t="shared" si="56"/>
        <v>#VALUE!</v>
      </c>
    </row>
    <row r="2984" spans="8:8" x14ac:dyDescent="0.2">
      <c r="H2984" s="320" t="e">
        <f t="shared" si="56"/>
        <v>#VALUE!</v>
      </c>
    </row>
    <row r="2985" spans="8:8" x14ac:dyDescent="0.2">
      <c r="H2985" s="320" t="e">
        <f t="shared" si="56"/>
        <v>#VALUE!</v>
      </c>
    </row>
    <row r="2986" spans="8:8" x14ac:dyDescent="0.2">
      <c r="H2986" s="320" t="e">
        <f t="shared" si="56"/>
        <v>#VALUE!</v>
      </c>
    </row>
    <row r="2987" spans="8:8" x14ac:dyDescent="0.2">
      <c r="H2987" s="320" t="e">
        <f t="shared" si="56"/>
        <v>#VALUE!</v>
      </c>
    </row>
    <row r="2988" spans="8:8" x14ac:dyDescent="0.2">
      <c r="H2988" s="320" t="e">
        <f t="shared" si="56"/>
        <v>#VALUE!</v>
      </c>
    </row>
    <row r="2989" spans="8:8" x14ac:dyDescent="0.2">
      <c r="H2989" s="320" t="e">
        <f t="shared" si="56"/>
        <v>#VALUE!</v>
      </c>
    </row>
    <row r="2990" spans="8:8" x14ac:dyDescent="0.2">
      <c r="H2990" s="320" t="e">
        <f t="shared" si="56"/>
        <v>#VALUE!</v>
      </c>
    </row>
    <row r="2991" spans="8:8" x14ac:dyDescent="0.2">
      <c r="H2991" s="320" t="e">
        <f t="shared" si="56"/>
        <v>#VALUE!</v>
      </c>
    </row>
    <row r="2992" spans="8:8" x14ac:dyDescent="0.2">
      <c r="H2992" s="320" t="e">
        <f t="shared" si="56"/>
        <v>#VALUE!</v>
      </c>
    </row>
    <row r="2993" spans="8:8" x14ac:dyDescent="0.2">
      <c r="H2993" s="320" t="e">
        <f t="shared" si="56"/>
        <v>#VALUE!</v>
      </c>
    </row>
    <row r="2994" spans="8:8" x14ac:dyDescent="0.2">
      <c r="H2994" s="320" t="e">
        <f t="shared" si="56"/>
        <v>#VALUE!</v>
      </c>
    </row>
    <row r="2995" spans="8:8" x14ac:dyDescent="0.2">
      <c r="H2995" s="320" t="e">
        <f t="shared" si="56"/>
        <v>#VALUE!</v>
      </c>
    </row>
    <row r="2996" spans="8:8" x14ac:dyDescent="0.2">
      <c r="H2996" s="320" t="e">
        <f t="shared" si="56"/>
        <v>#VALUE!</v>
      </c>
    </row>
    <row r="2997" spans="8:8" x14ac:dyDescent="0.2">
      <c r="H2997" s="320" t="e">
        <f t="shared" si="56"/>
        <v>#VALUE!</v>
      </c>
    </row>
    <row r="2998" spans="8:8" x14ac:dyDescent="0.2">
      <c r="H2998" s="320" t="e">
        <f t="shared" si="56"/>
        <v>#VALUE!</v>
      </c>
    </row>
    <row r="2999" spans="8:8" x14ac:dyDescent="0.2">
      <c r="H2999" s="320" t="e">
        <f t="shared" si="56"/>
        <v>#VALUE!</v>
      </c>
    </row>
    <row r="3000" spans="8:8" x14ac:dyDescent="0.2">
      <c r="H3000" s="320" t="e">
        <f t="shared" si="56"/>
        <v>#VALUE!</v>
      </c>
    </row>
    <row r="3001" spans="8:8" x14ac:dyDescent="0.2">
      <c r="H3001" s="320" t="e">
        <f t="shared" si="56"/>
        <v>#VALUE!</v>
      </c>
    </row>
    <row r="3002" spans="8:8" x14ac:dyDescent="0.2">
      <c r="H3002" s="320" t="e">
        <f t="shared" si="56"/>
        <v>#VALUE!</v>
      </c>
    </row>
    <row r="3003" spans="8:8" x14ac:dyDescent="0.2">
      <c r="H3003" s="320" t="e">
        <f t="shared" si="56"/>
        <v>#VALUE!</v>
      </c>
    </row>
    <row r="3004" spans="8:8" x14ac:dyDescent="0.2">
      <c r="H3004" s="320" t="e">
        <f t="shared" si="56"/>
        <v>#VALUE!</v>
      </c>
    </row>
    <row r="3005" spans="8:8" x14ac:dyDescent="0.2">
      <c r="H3005" s="320" t="e">
        <f t="shared" si="56"/>
        <v>#VALUE!</v>
      </c>
    </row>
    <row r="3006" spans="8:8" x14ac:dyDescent="0.2">
      <c r="H3006" s="320" t="e">
        <f t="shared" si="56"/>
        <v>#VALUE!</v>
      </c>
    </row>
    <row r="3007" spans="8:8" x14ac:dyDescent="0.2">
      <c r="H3007" s="320" t="e">
        <f t="shared" si="56"/>
        <v>#VALUE!</v>
      </c>
    </row>
    <row r="3008" spans="8:8" x14ac:dyDescent="0.2">
      <c r="H3008" s="320" t="e">
        <f t="shared" si="56"/>
        <v>#VALUE!</v>
      </c>
    </row>
    <row r="3009" spans="8:8" x14ac:dyDescent="0.2">
      <c r="H3009" s="320" t="e">
        <f t="shared" si="56"/>
        <v>#VALUE!</v>
      </c>
    </row>
    <row r="3010" spans="8:8" x14ac:dyDescent="0.2">
      <c r="H3010" s="320" t="e">
        <f t="shared" si="56"/>
        <v>#VALUE!</v>
      </c>
    </row>
    <row r="3011" spans="8:8" x14ac:dyDescent="0.2">
      <c r="H3011" s="320" t="e">
        <f t="shared" ref="H3011:H3074" si="57">VALUE(RIGHT(E3011,2)&amp;"/"&amp;RIGHT(LEFT(E3011,6),2)&amp;"/"&amp;LEFT(E3011,4))</f>
        <v>#VALUE!</v>
      </c>
    </row>
    <row r="3012" spans="8:8" x14ac:dyDescent="0.2">
      <c r="H3012" s="320" t="e">
        <f t="shared" si="57"/>
        <v>#VALUE!</v>
      </c>
    </row>
    <row r="3013" spans="8:8" x14ac:dyDescent="0.2">
      <c r="H3013" s="320" t="e">
        <f t="shared" si="57"/>
        <v>#VALUE!</v>
      </c>
    </row>
    <row r="3014" spans="8:8" x14ac:dyDescent="0.2">
      <c r="H3014" s="320" t="e">
        <f t="shared" si="57"/>
        <v>#VALUE!</v>
      </c>
    </row>
    <row r="3015" spans="8:8" x14ac:dyDescent="0.2">
      <c r="H3015" s="320" t="e">
        <f t="shared" si="57"/>
        <v>#VALUE!</v>
      </c>
    </row>
    <row r="3016" spans="8:8" x14ac:dyDescent="0.2">
      <c r="H3016" s="320" t="e">
        <f t="shared" si="57"/>
        <v>#VALUE!</v>
      </c>
    </row>
    <row r="3017" spans="8:8" x14ac:dyDescent="0.2">
      <c r="H3017" s="320" t="e">
        <f t="shared" si="57"/>
        <v>#VALUE!</v>
      </c>
    </row>
    <row r="3018" spans="8:8" x14ac:dyDescent="0.2">
      <c r="H3018" s="320" t="e">
        <f t="shared" si="57"/>
        <v>#VALUE!</v>
      </c>
    </row>
    <row r="3019" spans="8:8" x14ac:dyDescent="0.2">
      <c r="H3019" s="320" t="e">
        <f t="shared" si="57"/>
        <v>#VALUE!</v>
      </c>
    </row>
    <row r="3020" spans="8:8" x14ac:dyDescent="0.2">
      <c r="H3020" s="320" t="e">
        <f t="shared" si="57"/>
        <v>#VALUE!</v>
      </c>
    </row>
    <row r="3021" spans="8:8" x14ac:dyDescent="0.2">
      <c r="H3021" s="320" t="e">
        <f t="shared" si="57"/>
        <v>#VALUE!</v>
      </c>
    </row>
    <row r="3022" spans="8:8" x14ac:dyDescent="0.2">
      <c r="H3022" s="320" t="e">
        <f t="shared" si="57"/>
        <v>#VALUE!</v>
      </c>
    </row>
    <row r="3023" spans="8:8" x14ac:dyDescent="0.2">
      <c r="H3023" s="320" t="e">
        <f t="shared" si="57"/>
        <v>#VALUE!</v>
      </c>
    </row>
    <row r="3024" spans="8:8" x14ac:dyDescent="0.2">
      <c r="H3024" s="320" t="e">
        <f t="shared" si="57"/>
        <v>#VALUE!</v>
      </c>
    </row>
    <row r="3025" spans="8:8" x14ac:dyDescent="0.2">
      <c r="H3025" s="320" t="e">
        <f t="shared" si="57"/>
        <v>#VALUE!</v>
      </c>
    </row>
    <row r="3026" spans="8:8" x14ac:dyDescent="0.2">
      <c r="H3026" s="320" t="e">
        <f t="shared" si="57"/>
        <v>#VALUE!</v>
      </c>
    </row>
    <row r="3027" spans="8:8" x14ac:dyDescent="0.2">
      <c r="H3027" s="320" t="e">
        <f t="shared" si="57"/>
        <v>#VALUE!</v>
      </c>
    </row>
    <row r="3028" spans="8:8" x14ac:dyDescent="0.2">
      <c r="H3028" s="320" t="e">
        <f t="shared" si="57"/>
        <v>#VALUE!</v>
      </c>
    </row>
    <row r="3029" spans="8:8" x14ac:dyDescent="0.2">
      <c r="H3029" s="320" t="e">
        <f t="shared" si="57"/>
        <v>#VALUE!</v>
      </c>
    </row>
    <row r="3030" spans="8:8" x14ac:dyDescent="0.2">
      <c r="H3030" s="320" t="e">
        <f t="shared" si="57"/>
        <v>#VALUE!</v>
      </c>
    </row>
    <row r="3031" spans="8:8" x14ac:dyDescent="0.2">
      <c r="H3031" s="320" t="e">
        <f t="shared" si="57"/>
        <v>#VALUE!</v>
      </c>
    </row>
    <row r="3032" spans="8:8" x14ac:dyDescent="0.2">
      <c r="H3032" s="320" t="e">
        <f t="shared" si="57"/>
        <v>#VALUE!</v>
      </c>
    </row>
    <row r="3033" spans="8:8" x14ac:dyDescent="0.2">
      <c r="H3033" s="320" t="e">
        <f t="shared" si="57"/>
        <v>#VALUE!</v>
      </c>
    </row>
    <row r="3034" spans="8:8" x14ac:dyDescent="0.2">
      <c r="H3034" s="320" t="e">
        <f t="shared" si="57"/>
        <v>#VALUE!</v>
      </c>
    </row>
    <row r="3035" spans="8:8" x14ac:dyDescent="0.2">
      <c r="H3035" s="320" t="e">
        <f t="shared" si="57"/>
        <v>#VALUE!</v>
      </c>
    </row>
    <row r="3036" spans="8:8" x14ac:dyDescent="0.2">
      <c r="H3036" s="320" t="e">
        <f t="shared" si="57"/>
        <v>#VALUE!</v>
      </c>
    </row>
    <row r="3037" spans="8:8" x14ac:dyDescent="0.2">
      <c r="H3037" s="320" t="e">
        <f t="shared" si="57"/>
        <v>#VALUE!</v>
      </c>
    </row>
    <row r="3038" spans="8:8" x14ac:dyDescent="0.2">
      <c r="H3038" s="320" t="e">
        <f t="shared" si="57"/>
        <v>#VALUE!</v>
      </c>
    </row>
    <row r="3039" spans="8:8" x14ac:dyDescent="0.2">
      <c r="H3039" s="320" t="e">
        <f t="shared" si="57"/>
        <v>#VALUE!</v>
      </c>
    </row>
    <row r="3040" spans="8:8" x14ac:dyDescent="0.2">
      <c r="H3040" s="320" t="e">
        <f t="shared" si="57"/>
        <v>#VALUE!</v>
      </c>
    </row>
    <row r="3041" spans="8:8" x14ac:dyDescent="0.2">
      <c r="H3041" s="320" t="e">
        <f t="shared" si="57"/>
        <v>#VALUE!</v>
      </c>
    </row>
    <row r="3042" spans="8:8" x14ac:dyDescent="0.2">
      <c r="H3042" s="320" t="e">
        <f t="shared" si="57"/>
        <v>#VALUE!</v>
      </c>
    </row>
    <row r="3043" spans="8:8" x14ac:dyDescent="0.2">
      <c r="H3043" s="320" t="e">
        <f t="shared" si="57"/>
        <v>#VALUE!</v>
      </c>
    </row>
    <row r="3044" spans="8:8" x14ac:dyDescent="0.2">
      <c r="H3044" s="320" t="e">
        <f t="shared" si="57"/>
        <v>#VALUE!</v>
      </c>
    </row>
    <row r="3045" spans="8:8" x14ac:dyDescent="0.2">
      <c r="H3045" s="320" t="e">
        <f t="shared" si="57"/>
        <v>#VALUE!</v>
      </c>
    </row>
    <row r="3046" spans="8:8" x14ac:dyDescent="0.2">
      <c r="H3046" s="320" t="e">
        <f t="shared" si="57"/>
        <v>#VALUE!</v>
      </c>
    </row>
    <row r="3047" spans="8:8" x14ac:dyDescent="0.2">
      <c r="H3047" s="320" t="e">
        <f t="shared" si="57"/>
        <v>#VALUE!</v>
      </c>
    </row>
    <row r="3048" spans="8:8" x14ac:dyDescent="0.2">
      <c r="H3048" s="320" t="e">
        <f t="shared" si="57"/>
        <v>#VALUE!</v>
      </c>
    </row>
    <row r="3049" spans="8:8" x14ac:dyDescent="0.2">
      <c r="H3049" s="320" t="e">
        <f t="shared" si="57"/>
        <v>#VALUE!</v>
      </c>
    </row>
    <row r="3050" spans="8:8" x14ac:dyDescent="0.2">
      <c r="H3050" s="320" t="e">
        <f t="shared" si="57"/>
        <v>#VALUE!</v>
      </c>
    </row>
    <row r="3051" spans="8:8" x14ac:dyDescent="0.2">
      <c r="H3051" s="320" t="e">
        <f t="shared" si="57"/>
        <v>#VALUE!</v>
      </c>
    </row>
    <row r="3052" spans="8:8" x14ac:dyDescent="0.2">
      <c r="H3052" s="320" t="e">
        <f t="shared" si="57"/>
        <v>#VALUE!</v>
      </c>
    </row>
    <row r="3053" spans="8:8" x14ac:dyDescent="0.2">
      <c r="H3053" s="320" t="e">
        <f t="shared" si="57"/>
        <v>#VALUE!</v>
      </c>
    </row>
    <row r="3054" spans="8:8" x14ac:dyDescent="0.2">
      <c r="H3054" s="320" t="e">
        <f t="shared" si="57"/>
        <v>#VALUE!</v>
      </c>
    </row>
    <row r="3055" spans="8:8" x14ac:dyDescent="0.2">
      <c r="H3055" s="320" t="e">
        <f t="shared" si="57"/>
        <v>#VALUE!</v>
      </c>
    </row>
    <row r="3056" spans="8:8" x14ac:dyDescent="0.2">
      <c r="H3056" s="320" t="e">
        <f t="shared" si="57"/>
        <v>#VALUE!</v>
      </c>
    </row>
    <row r="3057" spans="8:8" x14ac:dyDescent="0.2">
      <c r="H3057" s="320" t="e">
        <f t="shared" si="57"/>
        <v>#VALUE!</v>
      </c>
    </row>
    <row r="3058" spans="8:8" x14ac:dyDescent="0.2">
      <c r="H3058" s="320" t="e">
        <f t="shared" si="57"/>
        <v>#VALUE!</v>
      </c>
    </row>
    <row r="3059" spans="8:8" x14ac:dyDescent="0.2">
      <c r="H3059" s="320" t="e">
        <f t="shared" si="57"/>
        <v>#VALUE!</v>
      </c>
    </row>
    <row r="3060" spans="8:8" x14ac:dyDescent="0.2">
      <c r="H3060" s="320" t="e">
        <f t="shared" si="57"/>
        <v>#VALUE!</v>
      </c>
    </row>
    <row r="3061" spans="8:8" x14ac:dyDescent="0.2">
      <c r="H3061" s="320" t="e">
        <f t="shared" si="57"/>
        <v>#VALUE!</v>
      </c>
    </row>
    <row r="3062" spans="8:8" x14ac:dyDescent="0.2">
      <c r="H3062" s="320" t="e">
        <f t="shared" si="57"/>
        <v>#VALUE!</v>
      </c>
    </row>
    <row r="3063" spans="8:8" x14ac:dyDescent="0.2">
      <c r="H3063" s="320" t="e">
        <f t="shared" si="57"/>
        <v>#VALUE!</v>
      </c>
    </row>
    <row r="3064" spans="8:8" x14ac:dyDescent="0.2">
      <c r="H3064" s="320" t="e">
        <f t="shared" si="57"/>
        <v>#VALUE!</v>
      </c>
    </row>
    <row r="3065" spans="8:8" x14ac:dyDescent="0.2">
      <c r="H3065" s="320" t="e">
        <f t="shared" si="57"/>
        <v>#VALUE!</v>
      </c>
    </row>
    <row r="3066" spans="8:8" x14ac:dyDescent="0.2">
      <c r="H3066" s="320" t="e">
        <f t="shared" si="57"/>
        <v>#VALUE!</v>
      </c>
    </row>
    <row r="3067" spans="8:8" x14ac:dyDescent="0.2">
      <c r="H3067" s="320" t="e">
        <f t="shared" si="57"/>
        <v>#VALUE!</v>
      </c>
    </row>
    <row r="3068" spans="8:8" x14ac:dyDescent="0.2">
      <c r="H3068" s="320" t="e">
        <f t="shared" si="57"/>
        <v>#VALUE!</v>
      </c>
    </row>
    <row r="3069" spans="8:8" x14ac:dyDescent="0.2">
      <c r="H3069" s="320" t="e">
        <f t="shared" si="57"/>
        <v>#VALUE!</v>
      </c>
    </row>
    <row r="3070" spans="8:8" x14ac:dyDescent="0.2">
      <c r="H3070" s="320" t="e">
        <f t="shared" si="57"/>
        <v>#VALUE!</v>
      </c>
    </row>
    <row r="3071" spans="8:8" x14ac:dyDescent="0.2">
      <c r="H3071" s="320" t="e">
        <f t="shared" si="57"/>
        <v>#VALUE!</v>
      </c>
    </row>
    <row r="3072" spans="8:8" x14ac:dyDescent="0.2">
      <c r="H3072" s="320" t="e">
        <f t="shared" si="57"/>
        <v>#VALUE!</v>
      </c>
    </row>
    <row r="3073" spans="8:8" x14ac:dyDescent="0.2">
      <c r="H3073" s="320" t="e">
        <f t="shared" si="57"/>
        <v>#VALUE!</v>
      </c>
    </row>
    <row r="3074" spans="8:8" x14ac:dyDescent="0.2">
      <c r="H3074" s="320" t="e">
        <f t="shared" si="57"/>
        <v>#VALUE!</v>
      </c>
    </row>
    <row r="3075" spans="8:8" x14ac:dyDescent="0.2">
      <c r="H3075" s="320" t="e">
        <f t="shared" ref="H3075:H3138" si="58">VALUE(RIGHT(E3075,2)&amp;"/"&amp;RIGHT(LEFT(E3075,6),2)&amp;"/"&amp;LEFT(E3075,4))</f>
        <v>#VALUE!</v>
      </c>
    </row>
    <row r="3076" spans="8:8" x14ac:dyDescent="0.2">
      <c r="H3076" s="320" t="e">
        <f t="shared" si="58"/>
        <v>#VALUE!</v>
      </c>
    </row>
    <row r="3077" spans="8:8" x14ac:dyDescent="0.2">
      <c r="H3077" s="320" t="e">
        <f t="shared" si="58"/>
        <v>#VALUE!</v>
      </c>
    </row>
    <row r="3078" spans="8:8" x14ac:dyDescent="0.2">
      <c r="H3078" s="320" t="e">
        <f t="shared" si="58"/>
        <v>#VALUE!</v>
      </c>
    </row>
    <row r="3079" spans="8:8" x14ac:dyDescent="0.2">
      <c r="H3079" s="320" t="e">
        <f t="shared" si="58"/>
        <v>#VALUE!</v>
      </c>
    </row>
    <row r="3080" spans="8:8" x14ac:dyDescent="0.2">
      <c r="H3080" s="320" t="e">
        <f t="shared" si="58"/>
        <v>#VALUE!</v>
      </c>
    </row>
    <row r="3081" spans="8:8" x14ac:dyDescent="0.2">
      <c r="H3081" s="320" t="e">
        <f t="shared" si="58"/>
        <v>#VALUE!</v>
      </c>
    </row>
    <row r="3082" spans="8:8" x14ac:dyDescent="0.2">
      <c r="H3082" s="320" t="e">
        <f t="shared" si="58"/>
        <v>#VALUE!</v>
      </c>
    </row>
    <row r="3083" spans="8:8" x14ac:dyDescent="0.2">
      <c r="H3083" s="320" t="e">
        <f t="shared" si="58"/>
        <v>#VALUE!</v>
      </c>
    </row>
    <row r="3084" spans="8:8" x14ac:dyDescent="0.2">
      <c r="H3084" s="320" t="e">
        <f t="shared" si="58"/>
        <v>#VALUE!</v>
      </c>
    </row>
    <row r="3085" spans="8:8" x14ac:dyDescent="0.2">
      <c r="H3085" s="320" t="e">
        <f t="shared" si="58"/>
        <v>#VALUE!</v>
      </c>
    </row>
    <row r="3086" spans="8:8" x14ac:dyDescent="0.2">
      <c r="H3086" s="320" t="e">
        <f t="shared" si="58"/>
        <v>#VALUE!</v>
      </c>
    </row>
    <row r="3087" spans="8:8" x14ac:dyDescent="0.2">
      <c r="H3087" s="320" t="e">
        <f t="shared" si="58"/>
        <v>#VALUE!</v>
      </c>
    </row>
    <row r="3088" spans="8:8" x14ac:dyDescent="0.2">
      <c r="H3088" s="320" t="e">
        <f t="shared" si="58"/>
        <v>#VALUE!</v>
      </c>
    </row>
    <row r="3089" spans="8:8" x14ac:dyDescent="0.2">
      <c r="H3089" s="320" t="e">
        <f t="shared" si="58"/>
        <v>#VALUE!</v>
      </c>
    </row>
    <row r="3090" spans="8:8" x14ac:dyDescent="0.2">
      <c r="H3090" s="320" t="e">
        <f t="shared" si="58"/>
        <v>#VALUE!</v>
      </c>
    </row>
    <row r="3091" spans="8:8" x14ac:dyDescent="0.2">
      <c r="H3091" s="320" t="e">
        <f t="shared" si="58"/>
        <v>#VALUE!</v>
      </c>
    </row>
    <row r="3092" spans="8:8" x14ac:dyDescent="0.2">
      <c r="H3092" s="320" t="e">
        <f t="shared" si="58"/>
        <v>#VALUE!</v>
      </c>
    </row>
    <row r="3093" spans="8:8" x14ac:dyDescent="0.2">
      <c r="H3093" s="320" t="e">
        <f t="shared" si="58"/>
        <v>#VALUE!</v>
      </c>
    </row>
    <row r="3094" spans="8:8" x14ac:dyDescent="0.2">
      <c r="H3094" s="320" t="e">
        <f t="shared" si="58"/>
        <v>#VALUE!</v>
      </c>
    </row>
    <row r="3095" spans="8:8" x14ac:dyDescent="0.2">
      <c r="H3095" s="320" t="e">
        <f t="shared" si="58"/>
        <v>#VALUE!</v>
      </c>
    </row>
    <row r="3096" spans="8:8" x14ac:dyDescent="0.2">
      <c r="H3096" s="320" t="e">
        <f t="shared" si="58"/>
        <v>#VALUE!</v>
      </c>
    </row>
    <row r="3097" spans="8:8" x14ac:dyDescent="0.2">
      <c r="H3097" s="320" t="e">
        <f t="shared" si="58"/>
        <v>#VALUE!</v>
      </c>
    </row>
    <row r="3098" spans="8:8" x14ac:dyDescent="0.2">
      <c r="H3098" s="320" t="e">
        <f t="shared" si="58"/>
        <v>#VALUE!</v>
      </c>
    </row>
    <row r="3099" spans="8:8" x14ac:dyDescent="0.2">
      <c r="H3099" s="320" t="e">
        <f t="shared" si="58"/>
        <v>#VALUE!</v>
      </c>
    </row>
    <row r="3100" spans="8:8" x14ac:dyDescent="0.2">
      <c r="H3100" s="320" t="e">
        <f t="shared" si="58"/>
        <v>#VALUE!</v>
      </c>
    </row>
    <row r="3101" spans="8:8" x14ac:dyDescent="0.2">
      <c r="H3101" s="320" t="e">
        <f t="shared" si="58"/>
        <v>#VALUE!</v>
      </c>
    </row>
    <row r="3102" spans="8:8" x14ac:dyDescent="0.2">
      <c r="H3102" s="320" t="e">
        <f t="shared" si="58"/>
        <v>#VALUE!</v>
      </c>
    </row>
    <row r="3103" spans="8:8" x14ac:dyDescent="0.2">
      <c r="H3103" s="320" t="e">
        <f t="shared" si="58"/>
        <v>#VALUE!</v>
      </c>
    </row>
    <row r="3104" spans="8:8" x14ac:dyDescent="0.2">
      <c r="H3104" s="320" t="e">
        <f t="shared" si="58"/>
        <v>#VALUE!</v>
      </c>
    </row>
    <row r="3105" spans="8:8" x14ac:dyDescent="0.2">
      <c r="H3105" s="320" t="e">
        <f t="shared" si="58"/>
        <v>#VALUE!</v>
      </c>
    </row>
    <row r="3106" spans="8:8" x14ac:dyDescent="0.2">
      <c r="H3106" s="320" t="e">
        <f t="shared" si="58"/>
        <v>#VALUE!</v>
      </c>
    </row>
    <row r="3107" spans="8:8" x14ac:dyDescent="0.2">
      <c r="H3107" s="320" t="e">
        <f t="shared" si="58"/>
        <v>#VALUE!</v>
      </c>
    </row>
    <row r="3108" spans="8:8" x14ac:dyDescent="0.2">
      <c r="H3108" s="320" t="e">
        <f t="shared" si="58"/>
        <v>#VALUE!</v>
      </c>
    </row>
    <row r="3109" spans="8:8" x14ac:dyDescent="0.2">
      <c r="H3109" s="320" t="e">
        <f t="shared" si="58"/>
        <v>#VALUE!</v>
      </c>
    </row>
    <row r="3110" spans="8:8" x14ac:dyDescent="0.2">
      <c r="H3110" s="320" t="e">
        <f t="shared" si="58"/>
        <v>#VALUE!</v>
      </c>
    </row>
    <row r="3111" spans="8:8" x14ac:dyDescent="0.2">
      <c r="H3111" s="320" t="e">
        <f t="shared" si="58"/>
        <v>#VALUE!</v>
      </c>
    </row>
    <row r="3112" spans="8:8" x14ac:dyDescent="0.2">
      <c r="H3112" s="320" t="e">
        <f t="shared" si="58"/>
        <v>#VALUE!</v>
      </c>
    </row>
    <row r="3113" spans="8:8" x14ac:dyDescent="0.2">
      <c r="H3113" s="320" t="e">
        <f t="shared" si="58"/>
        <v>#VALUE!</v>
      </c>
    </row>
    <row r="3114" spans="8:8" x14ac:dyDescent="0.2">
      <c r="H3114" s="320" t="e">
        <f t="shared" si="58"/>
        <v>#VALUE!</v>
      </c>
    </row>
    <row r="3115" spans="8:8" x14ac:dyDescent="0.2">
      <c r="H3115" s="320" t="e">
        <f t="shared" si="58"/>
        <v>#VALUE!</v>
      </c>
    </row>
    <row r="3116" spans="8:8" x14ac:dyDescent="0.2">
      <c r="H3116" s="320" t="e">
        <f t="shared" si="58"/>
        <v>#VALUE!</v>
      </c>
    </row>
    <row r="3117" spans="8:8" x14ac:dyDescent="0.2">
      <c r="H3117" s="320" t="e">
        <f t="shared" si="58"/>
        <v>#VALUE!</v>
      </c>
    </row>
    <row r="3118" spans="8:8" x14ac:dyDescent="0.2">
      <c r="H3118" s="320" t="e">
        <f t="shared" si="58"/>
        <v>#VALUE!</v>
      </c>
    </row>
    <row r="3119" spans="8:8" x14ac:dyDescent="0.2">
      <c r="H3119" s="320" t="e">
        <f t="shared" si="58"/>
        <v>#VALUE!</v>
      </c>
    </row>
    <row r="3120" spans="8:8" x14ac:dyDescent="0.2">
      <c r="H3120" s="320" t="e">
        <f t="shared" si="58"/>
        <v>#VALUE!</v>
      </c>
    </row>
    <row r="3121" spans="8:8" x14ac:dyDescent="0.2">
      <c r="H3121" s="320" t="e">
        <f t="shared" si="58"/>
        <v>#VALUE!</v>
      </c>
    </row>
    <row r="3122" spans="8:8" x14ac:dyDescent="0.2">
      <c r="H3122" s="320" t="e">
        <f t="shared" si="58"/>
        <v>#VALUE!</v>
      </c>
    </row>
    <row r="3123" spans="8:8" x14ac:dyDescent="0.2">
      <c r="H3123" s="320" t="e">
        <f t="shared" si="58"/>
        <v>#VALUE!</v>
      </c>
    </row>
    <row r="3124" spans="8:8" x14ac:dyDescent="0.2">
      <c r="H3124" s="320" t="e">
        <f t="shared" si="58"/>
        <v>#VALUE!</v>
      </c>
    </row>
    <row r="3125" spans="8:8" x14ac:dyDescent="0.2">
      <c r="H3125" s="320" t="e">
        <f t="shared" si="58"/>
        <v>#VALUE!</v>
      </c>
    </row>
    <row r="3126" spans="8:8" x14ac:dyDescent="0.2">
      <c r="H3126" s="320" t="e">
        <f t="shared" si="58"/>
        <v>#VALUE!</v>
      </c>
    </row>
    <row r="3127" spans="8:8" x14ac:dyDescent="0.2">
      <c r="H3127" s="320" t="e">
        <f t="shared" si="58"/>
        <v>#VALUE!</v>
      </c>
    </row>
    <row r="3128" spans="8:8" x14ac:dyDescent="0.2">
      <c r="H3128" s="320" t="e">
        <f t="shared" si="58"/>
        <v>#VALUE!</v>
      </c>
    </row>
    <row r="3129" spans="8:8" x14ac:dyDescent="0.2">
      <c r="H3129" s="320" t="e">
        <f t="shared" si="58"/>
        <v>#VALUE!</v>
      </c>
    </row>
    <row r="3130" spans="8:8" x14ac:dyDescent="0.2">
      <c r="H3130" s="320" t="e">
        <f t="shared" si="58"/>
        <v>#VALUE!</v>
      </c>
    </row>
    <row r="3131" spans="8:8" x14ac:dyDescent="0.2">
      <c r="H3131" s="320" t="e">
        <f t="shared" si="58"/>
        <v>#VALUE!</v>
      </c>
    </row>
    <row r="3132" spans="8:8" x14ac:dyDescent="0.2">
      <c r="H3132" s="320" t="e">
        <f t="shared" si="58"/>
        <v>#VALUE!</v>
      </c>
    </row>
    <row r="3133" spans="8:8" x14ac:dyDescent="0.2">
      <c r="H3133" s="320" t="e">
        <f t="shared" si="58"/>
        <v>#VALUE!</v>
      </c>
    </row>
    <row r="3134" spans="8:8" x14ac:dyDescent="0.2">
      <c r="H3134" s="320" t="e">
        <f t="shared" si="58"/>
        <v>#VALUE!</v>
      </c>
    </row>
    <row r="3135" spans="8:8" x14ac:dyDescent="0.2">
      <c r="H3135" s="320" t="e">
        <f t="shared" si="58"/>
        <v>#VALUE!</v>
      </c>
    </row>
    <row r="3136" spans="8:8" x14ac:dyDescent="0.2">
      <c r="H3136" s="320" t="e">
        <f t="shared" si="58"/>
        <v>#VALUE!</v>
      </c>
    </row>
    <row r="3137" spans="8:8" x14ac:dyDescent="0.2">
      <c r="H3137" s="320" t="e">
        <f t="shared" si="58"/>
        <v>#VALUE!</v>
      </c>
    </row>
    <row r="3138" spans="8:8" x14ac:dyDescent="0.2">
      <c r="H3138" s="320" t="e">
        <f t="shared" si="58"/>
        <v>#VALUE!</v>
      </c>
    </row>
    <row r="3139" spans="8:8" x14ac:dyDescent="0.2">
      <c r="H3139" s="320" t="e">
        <f t="shared" ref="H3139:H3202" si="59">VALUE(RIGHT(E3139,2)&amp;"/"&amp;RIGHT(LEFT(E3139,6),2)&amp;"/"&amp;LEFT(E3139,4))</f>
        <v>#VALUE!</v>
      </c>
    </row>
    <row r="3140" spans="8:8" x14ac:dyDescent="0.2">
      <c r="H3140" s="320" t="e">
        <f t="shared" si="59"/>
        <v>#VALUE!</v>
      </c>
    </row>
    <row r="3141" spans="8:8" x14ac:dyDescent="0.2">
      <c r="H3141" s="320" t="e">
        <f t="shared" si="59"/>
        <v>#VALUE!</v>
      </c>
    </row>
    <row r="3142" spans="8:8" x14ac:dyDescent="0.2">
      <c r="H3142" s="320" t="e">
        <f t="shared" si="59"/>
        <v>#VALUE!</v>
      </c>
    </row>
    <row r="3143" spans="8:8" x14ac:dyDescent="0.2">
      <c r="H3143" s="320" t="e">
        <f t="shared" si="59"/>
        <v>#VALUE!</v>
      </c>
    </row>
    <row r="3144" spans="8:8" x14ac:dyDescent="0.2">
      <c r="H3144" s="320" t="e">
        <f t="shared" si="59"/>
        <v>#VALUE!</v>
      </c>
    </row>
    <row r="3145" spans="8:8" x14ac:dyDescent="0.2">
      <c r="H3145" s="320" t="e">
        <f t="shared" si="59"/>
        <v>#VALUE!</v>
      </c>
    </row>
    <row r="3146" spans="8:8" x14ac:dyDescent="0.2">
      <c r="H3146" s="320" t="e">
        <f t="shared" si="59"/>
        <v>#VALUE!</v>
      </c>
    </row>
    <row r="3147" spans="8:8" x14ac:dyDescent="0.2">
      <c r="H3147" s="320" t="e">
        <f t="shared" si="59"/>
        <v>#VALUE!</v>
      </c>
    </row>
    <row r="3148" spans="8:8" x14ac:dyDescent="0.2">
      <c r="H3148" s="320" t="e">
        <f t="shared" si="59"/>
        <v>#VALUE!</v>
      </c>
    </row>
    <row r="3149" spans="8:8" x14ac:dyDescent="0.2">
      <c r="H3149" s="320" t="e">
        <f t="shared" si="59"/>
        <v>#VALUE!</v>
      </c>
    </row>
    <row r="3150" spans="8:8" x14ac:dyDescent="0.2">
      <c r="H3150" s="320" t="e">
        <f t="shared" si="59"/>
        <v>#VALUE!</v>
      </c>
    </row>
    <row r="3151" spans="8:8" x14ac:dyDescent="0.2">
      <c r="H3151" s="320" t="e">
        <f t="shared" si="59"/>
        <v>#VALUE!</v>
      </c>
    </row>
    <row r="3152" spans="8:8" x14ac:dyDescent="0.2">
      <c r="H3152" s="320" t="e">
        <f t="shared" si="59"/>
        <v>#VALUE!</v>
      </c>
    </row>
    <row r="3153" spans="8:8" x14ac:dyDescent="0.2">
      <c r="H3153" s="320" t="e">
        <f t="shared" si="59"/>
        <v>#VALUE!</v>
      </c>
    </row>
    <row r="3154" spans="8:8" x14ac:dyDescent="0.2">
      <c r="H3154" s="320" t="e">
        <f t="shared" si="59"/>
        <v>#VALUE!</v>
      </c>
    </row>
    <row r="3155" spans="8:8" x14ac:dyDescent="0.2">
      <c r="H3155" s="320" t="e">
        <f t="shared" si="59"/>
        <v>#VALUE!</v>
      </c>
    </row>
    <row r="3156" spans="8:8" x14ac:dyDescent="0.2">
      <c r="H3156" s="320" t="e">
        <f t="shared" si="59"/>
        <v>#VALUE!</v>
      </c>
    </row>
    <row r="3157" spans="8:8" x14ac:dyDescent="0.2">
      <c r="H3157" s="320" t="e">
        <f t="shared" si="59"/>
        <v>#VALUE!</v>
      </c>
    </row>
    <row r="3158" spans="8:8" x14ac:dyDescent="0.2">
      <c r="H3158" s="320" t="e">
        <f t="shared" si="59"/>
        <v>#VALUE!</v>
      </c>
    </row>
    <row r="3159" spans="8:8" x14ac:dyDescent="0.2">
      <c r="H3159" s="320" t="e">
        <f t="shared" si="59"/>
        <v>#VALUE!</v>
      </c>
    </row>
    <row r="3160" spans="8:8" x14ac:dyDescent="0.2">
      <c r="H3160" s="320" t="e">
        <f t="shared" si="59"/>
        <v>#VALUE!</v>
      </c>
    </row>
    <row r="3161" spans="8:8" x14ac:dyDescent="0.2">
      <c r="H3161" s="320" t="e">
        <f t="shared" si="59"/>
        <v>#VALUE!</v>
      </c>
    </row>
    <row r="3162" spans="8:8" x14ac:dyDescent="0.2">
      <c r="H3162" s="320" t="e">
        <f t="shared" si="59"/>
        <v>#VALUE!</v>
      </c>
    </row>
    <row r="3163" spans="8:8" x14ac:dyDescent="0.2">
      <c r="H3163" s="320" t="e">
        <f t="shared" si="59"/>
        <v>#VALUE!</v>
      </c>
    </row>
    <row r="3164" spans="8:8" x14ac:dyDescent="0.2">
      <c r="H3164" s="320" t="e">
        <f t="shared" si="59"/>
        <v>#VALUE!</v>
      </c>
    </row>
    <row r="3165" spans="8:8" x14ac:dyDescent="0.2">
      <c r="H3165" s="320" t="e">
        <f t="shared" si="59"/>
        <v>#VALUE!</v>
      </c>
    </row>
    <row r="3166" spans="8:8" x14ac:dyDescent="0.2">
      <c r="H3166" s="320" t="e">
        <f t="shared" si="59"/>
        <v>#VALUE!</v>
      </c>
    </row>
    <row r="3167" spans="8:8" x14ac:dyDescent="0.2">
      <c r="H3167" s="320" t="e">
        <f t="shared" si="59"/>
        <v>#VALUE!</v>
      </c>
    </row>
    <row r="3168" spans="8:8" x14ac:dyDescent="0.2">
      <c r="H3168" s="320" t="e">
        <f t="shared" si="59"/>
        <v>#VALUE!</v>
      </c>
    </row>
    <row r="3169" spans="8:8" x14ac:dyDescent="0.2">
      <c r="H3169" s="320" t="e">
        <f t="shared" si="59"/>
        <v>#VALUE!</v>
      </c>
    </row>
    <row r="3170" spans="8:8" x14ac:dyDescent="0.2">
      <c r="H3170" s="320" t="e">
        <f t="shared" si="59"/>
        <v>#VALUE!</v>
      </c>
    </row>
    <row r="3171" spans="8:8" x14ac:dyDescent="0.2">
      <c r="H3171" s="320" t="e">
        <f t="shared" si="59"/>
        <v>#VALUE!</v>
      </c>
    </row>
    <row r="3172" spans="8:8" x14ac:dyDescent="0.2">
      <c r="H3172" s="320" t="e">
        <f t="shared" si="59"/>
        <v>#VALUE!</v>
      </c>
    </row>
    <row r="3173" spans="8:8" x14ac:dyDescent="0.2">
      <c r="H3173" s="320" t="e">
        <f t="shared" si="59"/>
        <v>#VALUE!</v>
      </c>
    </row>
    <row r="3174" spans="8:8" x14ac:dyDescent="0.2">
      <c r="H3174" s="320" t="e">
        <f t="shared" si="59"/>
        <v>#VALUE!</v>
      </c>
    </row>
    <row r="3175" spans="8:8" x14ac:dyDescent="0.2">
      <c r="H3175" s="320" t="e">
        <f t="shared" si="59"/>
        <v>#VALUE!</v>
      </c>
    </row>
    <row r="3176" spans="8:8" x14ac:dyDescent="0.2">
      <c r="H3176" s="320" t="e">
        <f t="shared" si="59"/>
        <v>#VALUE!</v>
      </c>
    </row>
    <row r="3177" spans="8:8" x14ac:dyDescent="0.2">
      <c r="H3177" s="320" t="e">
        <f t="shared" si="59"/>
        <v>#VALUE!</v>
      </c>
    </row>
    <row r="3178" spans="8:8" x14ac:dyDescent="0.2">
      <c r="H3178" s="320" t="e">
        <f t="shared" si="59"/>
        <v>#VALUE!</v>
      </c>
    </row>
    <row r="3179" spans="8:8" x14ac:dyDescent="0.2">
      <c r="H3179" s="320" t="e">
        <f t="shared" si="59"/>
        <v>#VALUE!</v>
      </c>
    </row>
    <row r="3180" spans="8:8" x14ac:dyDescent="0.2">
      <c r="H3180" s="320" t="e">
        <f t="shared" si="59"/>
        <v>#VALUE!</v>
      </c>
    </row>
    <row r="3181" spans="8:8" x14ac:dyDescent="0.2">
      <c r="H3181" s="320" t="e">
        <f t="shared" si="59"/>
        <v>#VALUE!</v>
      </c>
    </row>
    <row r="3182" spans="8:8" x14ac:dyDescent="0.2">
      <c r="H3182" s="320" t="e">
        <f t="shared" si="59"/>
        <v>#VALUE!</v>
      </c>
    </row>
    <row r="3183" spans="8:8" x14ac:dyDescent="0.2">
      <c r="H3183" s="320" t="e">
        <f t="shared" si="59"/>
        <v>#VALUE!</v>
      </c>
    </row>
    <row r="3184" spans="8:8" x14ac:dyDescent="0.2">
      <c r="H3184" s="320" t="e">
        <f t="shared" si="59"/>
        <v>#VALUE!</v>
      </c>
    </row>
    <row r="3185" spans="8:8" x14ac:dyDescent="0.2">
      <c r="H3185" s="320" t="e">
        <f t="shared" si="59"/>
        <v>#VALUE!</v>
      </c>
    </row>
    <row r="3186" spans="8:8" x14ac:dyDescent="0.2">
      <c r="H3186" s="320" t="e">
        <f t="shared" si="59"/>
        <v>#VALUE!</v>
      </c>
    </row>
    <row r="3187" spans="8:8" x14ac:dyDescent="0.2">
      <c r="H3187" s="320" t="e">
        <f t="shared" si="59"/>
        <v>#VALUE!</v>
      </c>
    </row>
    <row r="3188" spans="8:8" x14ac:dyDescent="0.2">
      <c r="H3188" s="320" t="e">
        <f t="shared" si="59"/>
        <v>#VALUE!</v>
      </c>
    </row>
    <row r="3189" spans="8:8" x14ac:dyDescent="0.2">
      <c r="H3189" s="320" t="e">
        <f t="shared" si="59"/>
        <v>#VALUE!</v>
      </c>
    </row>
    <row r="3190" spans="8:8" x14ac:dyDescent="0.2">
      <c r="H3190" s="320" t="e">
        <f t="shared" si="59"/>
        <v>#VALUE!</v>
      </c>
    </row>
    <row r="3191" spans="8:8" x14ac:dyDescent="0.2">
      <c r="H3191" s="320" t="e">
        <f t="shared" si="59"/>
        <v>#VALUE!</v>
      </c>
    </row>
    <row r="3192" spans="8:8" x14ac:dyDescent="0.2">
      <c r="H3192" s="320" t="e">
        <f t="shared" si="59"/>
        <v>#VALUE!</v>
      </c>
    </row>
    <row r="3193" spans="8:8" x14ac:dyDescent="0.2">
      <c r="H3193" s="320" t="e">
        <f t="shared" si="59"/>
        <v>#VALUE!</v>
      </c>
    </row>
    <row r="3194" spans="8:8" x14ac:dyDescent="0.2">
      <c r="H3194" s="320" t="e">
        <f t="shared" si="59"/>
        <v>#VALUE!</v>
      </c>
    </row>
    <row r="3195" spans="8:8" x14ac:dyDescent="0.2">
      <c r="H3195" s="320" t="e">
        <f t="shared" si="59"/>
        <v>#VALUE!</v>
      </c>
    </row>
    <row r="3196" spans="8:8" x14ac:dyDescent="0.2">
      <c r="H3196" s="320" t="e">
        <f t="shared" si="59"/>
        <v>#VALUE!</v>
      </c>
    </row>
    <row r="3197" spans="8:8" x14ac:dyDescent="0.2">
      <c r="H3197" s="320" t="e">
        <f t="shared" si="59"/>
        <v>#VALUE!</v>
      </c>
    </row>
    <row r="3198" spans="8:8" x14ac:dyDescent="0.2">
      <c r="H3198" s="320" t="e">
        <f t="shared" si="59"/>
        <v>#VALUE!</v>
      </c>
    </row>
    <row r="3199" spans="8:8" x14ac:dyDescent="0.2">
      <c r="H3199" s="320" t="e">
        <f t="shared" si="59"/>
        <v>#VALUE!</v>
      </c>
    </row>
    <row r="3200" spans="8:8" x14ac:dyDescent="0.2">
      <c r="H3200" s="320" t="e">
        <f t="shared" si="59"/>
        <v>#VALUE!</v>
      </c>
    </row>
    <row r="3201" spans="8:8" x14ac:dyDescent="0.2">
      <c r="H3201" s="320" t="e">
        <f t="shared" si="59"/>
        <v>#VALUE!</v>
      </c>
    </row>
    <row r="3202" spans="8:8" x14ac:dyDescent="0.2">
      <c r="H3202" s="320" t="e">
        <f t="shared" si="59"/>
        <v>#VALUE!</v>
      </c>
    </row>
    <row r="3203" spans="8:8" x14ac:dyDescent="0.2">
      <c r="H3203" s="320" t="e">
        <f t="shared" ref="H3203:H3266" si="60">VALUE(RIGHT(E3203,2)&amp;"/"&amp;RIGHT(LEFT(E3203,6),2)&amp;"/"&amp;LEFT(E3203,4))</f>
        <v>#VALUE!</v>
      </c>
    </row>
    <row r="3204" spans="8:8" x14ac:dyDescent="0.2">
      <c r="H3204" s="320" t="e">
        <f t="shared" si="60"/>
        <v>#VALUE!</v>
      </c>
    </row>
    <row r="3205" spans="8:8" x14ac:dyDescent="0.2">
      <c r="H3205" s="320" t="e">
        <f t="shared" si="60"/>
        <v>#VALUE!</v>
      </c>
    </row>
    <row r="3206" spans="8:8" x14ac:dyDescent="0.2">
      <c r="H3206" s="320" t="e">
        <f t="shared" si="60"/>
        <v>#VALUE!</v>
      </c>
    </row>
    <row r="3207" spans="8:8" x14ac:dyDescent="0.2">
      <c r="H3207" s="320" t="e">
        <f t="shared" si="60"/>
        <v>#VALUE!</v>
      </c>
    </row>
    <row r="3208" spans="8:8" x14ac:dyDescent="0.2">
      <c r="H3208" s="320" t="e">
        <f t="shared" si="60"/>
        <v>#VALUE!</v>
      </c>
    </row>
    <row r="3209" spans="8:8" x14ac:dyDescent="0.2">
      <c r="H3209" s="320" t="e">
        <f t="shared" si="60"/>
        <v>#VALUE!</v>
      </c>
    </row>
    <row r="3210" spans="8:8" x14ac:dyDescent="0.2">
      <c r="H3210" s="320" t="e">
        <f t="shared" si="60"/>
        <v>#VALUE!</v>
      </c>
    </row>
    <row r="3211" spans="8:8" x14ac:dyDescent="0.2">
      <c r="H3211" s="320" t="e">
        <f t="shared" si="60"/>
        <v>#VALUE!</v>
      </c>
    </row>
    <row r="3212" spans="8:8" x14ac:dyDescent="0.2">
      <c r="H3212" s="320" t="e">
        <f t="shared" si="60"/>
        <v>#VALUE!</v>
      </c>
    </row>
    <row r="3213" spans="8:8" x14ac:dyDescent="0.2">
      <c r="H3213" s="320" t="e">
        <f t="shared" si="60"/>
        <v>#VALUE!</v>
      </c>
    </row>
    <row r="3214" spans="8:8" x14ac:dyDescent="0.2">
      <c r="H3214" s="320" t="e">
        <f t="shared" si="60"/>
        <v>#VALUE!</v>
      </c>
    </row>
    <row r="3215" spans="8:8" x14ac:dyDescent="0.2">
      <c r="H3215" s="320" t="e">
        <f t="shared" si="60"/>
        <v>#VALUE!</v>
      </c>
    </row>
    <row r="3216" spans="8:8" x14ac:dyDescent="0.2">
      <c r="H3216" s="320" t="e">
        <f t="shared" si="60"/>
        <v>#VALUE!</v>
      </c>
    </row>
    <row r="3217" spans="8:8" x14ac:dyDescent="0.2">
      <c r="H3217" s="320" t="e">
        <f t="shared" si="60"/>
        <v>#VALUE!</v>
      </c>
    </row>
    <row r="3218" spans="8:8" x14ac:dyDescent="0.2">
      <c r="H3218" s="320" t="e">
        <f t="shared" si="60"/>
        <v>#VALUE!</v>
      </c>
    </row>
    <row r="3219" spans="8:8" x14ac:dyDescent="0.2">
      <c r="H3219" s="320" t="e">
        <f t="shared" si="60"/>
        <v>#VALUE!</v>
      </c>
    </row>
    <row r="3220" spans="8:8" x14ac:dyDescent="0.2">
      <c r="H3220" s="320" t="e">
        <f t="shared" si="60"/>
        <v>#VALUE!</v>
      </c>
    </row>
    <row r="3221" spans="8:8" x14ac:dyDescent="0.2">
      <c r="H3221" s="320" t="e">
        <f t="shared" si="60"/>
        <v>#VALUE!</v>
      </c>
    </row>
    <row r="3222" spans="8:8" x14ac:dyDescent="0.2">
      <c r="H3222" s="320" t="e">
        <f t="shared" si="60"/>
        <v>#VALUE!</v>
      </c>
    </row>
    <row r="3223" spans="8:8" x14ac:dyDescent="0.2">
      <c r="H3223" s="320" t="e">
        <f t="shared" si="60"/>
        <v>#VALUE!</v>
      </c>
    </row>
    <row r="3224" spans="8:8" x14ac:dyDescent="0.2">
      <c r="H3224" s="320" t="e">
        <f t="shared" si="60"/>
        <v>#VALUE!</v>
      </c>
    </row>
    <row r="3225" spans="8:8" x14ac:dyDescent="0.2">
      <c r="H3225" s="320" t="e">
        <f t="shared" si="60"/>
        <v>#VALUE!</v>
      </c>
    </row>
    <row r="3226" spans="8:8" x14ac:dyDescent="0.2">
      <c r="H3226" s="320" t="e">
        <f t="shared" si="60"/>
        <v>#VALUE!</v>
      </c>
    </row>
    <row r="3227" spans="8:8" x14ac:dyDescent="0.2">
      <c r="H3227" s="320" t="e">
        <f t="shared" si="60"/>
        <v>#VALUE!</v>
      </c>
    </row>
    <row r="3228" spans="8:8" x14ac:dyDescent="0.2">
      <c r="H3228" s="320" t="e">
        <f t="shared" si="60"/>
        <v>#VALUE!</v>
      </c>
    </row>
    <row r="3229" spans="8:8" x14ac:dyDescent="0.2">
      <c r="H3229" s="320" t="e">
        <f t="shared" si="60"/>
        <v>#VALUE!</v>
      </c>
    </row>
    <row r="3230" spans="8:8" x14ac:dyDescent="0.2">
      <c r="H3230" s="320" t="e">
        <f t="shared" si="60"/>
        <v>#VALUE!</v>
      </c>
    </row>
    <row r="3231" spans="8:8" x14ac:dyDescent="0.2">
      <c r="H3231" s="320" t="e">
        <f t="shared" si="60"/>
        <v>#VALUE!</v>
      </c>
    </row>
    <row r="3232" spans="8:8" x14ac:dyDescent="0.2">
      <c r="H3232" s="320" t="e">
        <f t="shared" si="60"/>
        <v>#VALUE!</v>
      </c>
    </row>
    <row r="3233" spans="8:8" x14ac:dyDescent="0.2">
      <c r="H3233" s="320" t="e">
        <f t="shared" si="60"/>
        <v>#VALUE!</v>
      </c>
    </row>
    <row r="3234" spans="8:8" x14ac:dyDescent="0.2">
      <c r="H3234" s="320" t="e">
        <f t="shared" si="60"/>
        <v>#VALUE!</v>
      </c>
    </row>
    <row r="3235" spans="8:8" x14ac:dyDescent="0.2">
      <c r="H3235" s="320" t="e">
        <f t="shared" si="60"/>
        <v>#VALUE!</v>
      </c>
    </row>
    <row r="3236" spans="8:8" x14ac:dyDescent="0.2">
      <c r="H3236" s="320" t="e">
        <f t="shared" si="60"/>
        <v>#VALUE!</v>
      </c>
    </row>
    <row r="3237" spans="8:8" x14ac:dyDescent="0.2">
      <c r="H3237" s="320" t="e">
        <f t="shared" si="60"/>
        <v>#VALUE!</v>
      </c>
    </row>
    <row r="3238" spans="8:8" x14ac:dyDescent="0.2">
      <c r="H3238" s="320" t="e">
        <f t="shared" si="60"/>
        <v>#VALUE!</v>
      </c>
    </row>
    <row r="3239" spans="8:8" x14ac:dyDescent="0.2">
      <c r="H3239" s="320" t="e">
        <f t="shared" si="60"/>
        <v>#VALUE!</v>
      </c>
    </row>
    <row r="3240" spans="8:8" x14ac:dyDescent="0.2">
      <c r="H3240" s="320" t="e">
        <f t="shared" si="60"/>
        <v>#VALUE!</v>
      </c>
    </row>
    <row r="3241" spans="8:8" x14ac:dyDescent="0.2">
      <c r="H3241" s="320" t="e">
        <f t="shared" si="60"/>
        <v>#VALUE!</v>
      </c>
    </row>
    <row r="3242" spans="8:8" x14ac:dyDescent="0.2">
      <c r="H3242" s="320" t="e">
        <f t="shared" si="60"/>
        <v>#VALUE!</v>
      </c>
    </row>
    <row r="3243" spans="8:8" x14ac:dyDescent="0.2">
      <c r="H3243" s="320" t="e">
        <f t="shared" si="60"/>
        <v>#VALUE!</v>
      </c>
    </row>
    <row r="3244" spans="8:8" x14ac:dyDescent="0.2">
      <c r="H3244" s="320" t="e">
        <f t="shared" si="60"/>
        <v>#VALUE!</v>
      </c>
    </row>
    <row r="3245" spans="8:8" x14ac:dyDescent="0.2">
      <c r="H3245" s="320" t="e">
        <f t="shared" si="60"/>
        <v>#VALUE!</v>
      </c>
    </row>
    <row r="3246" spans="8:8" x14ac:dyDescent="0.2">
      <c r="H3246" s="320" t="e">
        <f t="shared" si="60"/>
        <v>#VALUE!</v>
      </c>
    </row>
    <row r="3247" spans="8:8" x14ac:dyDescent="0.2">
      <c r="H3247" s="320" t="e">
        <f t="shared" si="60"/>
        <v>#VALUE!</v>
      </c>
    </row>
    <row r="3248" spans="8:8" x14ac:dyDescent="0.2">
      <c r="H3248" s="320" t="e">
        <f t="shared" si="60"/>
        <v>#VALUE!</v>
      </c>
    </row>
    <row r="3249" spans="8:8" x14ac:dyDescent="0.2">
      <c r="H3249" s="320" t="e">
        <f t="shared" si="60"/>
        <v>#VALUE!</v>
      </c>
    </row>
    <row r="3250" spans="8:8" x14ac:dyDescent="0.2">
      <c r="H3250" s="320" t="e">
        <f t="shared" si="60"/>
        <v>#VALUE!</v>
      </c>
    </row>
    <row r="3251" spans="8:8" x14ac:dyDescent="0.2">
      <c r="H3251" s="320" t="e">
        <f t="shared" si="60"/>
        <v>#VALUE!</v>
      </c>
    </row>
    <row r="3252" spans="8:8" x14ac:dyDescent="0.2">
      <c r="H3252" s="320" t="e">
        <f t="shared" si="60"/>
        <v>#VALUE!</v>
      </c>
    </row>
    <row r="3253" spans="8:8" x14ac:dyDescent="0.2">
      <c r="H3253" s="320" t="e">
        <f t="shared" si="60"/>
        <v>#VALUE!</v>
      </c>
    </row>
    <row r="3254" spans="8:8" x14ac:dyDescent="0.2">
      <c r="H3254" s="320" t="e">
        <f t="shared" si="60"/>
        <v>#VALUE!</v>
      </c>
    </row>
    <row r="3255" spans="8:8" x14ac:dyDescent="0.2">
      <c r="H3255" s="320" t="e">
        <f t="shared" si="60"/>
        <v>#VALUE!</v>
      </c>
    </row>
    <row r="3256" spans="8:8" x14ac:dyDescent="0.2">
      <c r="H3256" s="320" t="e">
        <f t="shared" si="60"/>
        <v>#VALUE!</v>
      </c>
    </row>
    <row r="3257" spans="8:8" x14ac:dyDescent="0.2">
      <c r="H3257" s="320" t="e">
        <f t="shared" si="60"/>
        <v>#VALUE!</v>
      </c>
    </row>
    <row r="3258" spans="8:8" x14ac:dyDescent="0.2">
      <c r="H3258" s="320" t="e">
        <f t="shared" si="60"/>
        <v>#VALUE!</v>
      </c>
    </row>
    <row r="3259" spans="8:8" x14ac:dyDescent="0.2">
      <c r="H3259" s="320" t="e">
        <f t="shared" si="60"/>
        <v>#VALUE!</v>
      </c>
    </row>
    <row r="3260" spans="8:8" x14ac:dyDescent="0.2">
      <c r="H3260" s="320" t="e">
        <f t="shared" si="60"/>
        <v>#VALUE!</v>
      </c>
    </row>
    <row r="3261" spans="8:8" x14ac:dyDescent="0.2">
      <c r="H3261" s="320" t="e">
        <f t="shared" si="60"/>
        <v>#VALUE!</v>
      </c>
    </row>
    <row r="3262" spans="8:8" x14ac:dyDescent="0.2">
      <c r="H3262" s="320" t="e">
        <f t="shared" si="60"/>
        <v>#VALUE!</v>
      </c>
    </row>
    <row r="3263" spans="8:8" x14ac:dyDescent="0.2">
      <c r="H3263" s="320" t="e">
        <f t="shared" si="60"/>
        <v>#VALUE!</v>
      </c>
    </row>
    <row r="3264" spans="8:8" x14ac:dyDescent="0.2">
      <c r="H3264" s="320" t="e">
        <f t="shared" si="60"/>
        <v>#VALUE!</v>
      </c>
    </row>
    <row r="3265" spans="8:8" x14ac:dyDescent="0.2">
      <c r="H3265" s="320" t="e">
        <f t="shared" si="60"/>
        <v>#VALUE!</v>
      </c>
    </row>
    <row r="3266" spans="8:8" x14ac:dyDescent="0.2">
      <c r="H3266" s="320" t="e">
        <f t="shared" si="60"/>
        <v>#VALUE!</v>
      </c>
    </row>
    <row r="3267" spans="8:8" x14ac:dyDescent="0.2">
      <c r="H3267" s="320" t="e">
        <f t="shared" ref="H3267:H3330" si="61">VALUE(RIGHT(E3267,2)&amp;"/"&amp;RIGHT(LEFT(E3267,6),2)&amp;"/"&amp;LEFT(E3267,4))</f>
        <v>#VALUE!</v>
      </c>
    </row>
    <row r="3268" spans="8:8" x14ac:dyDescent="0.2">
      <c r="H3268" s="320" t="e">
        <f t="shared" si="61"/>
        <v>#VALUE!</v>
      </c>
    </row>
    <row r="3269" spans="8:8" x14ac:dyDescent="0.2">
      <c r="H3269" s="320" t="e">
        <f t="shared" si="61"/>
        <v>#VALUE!</v>
      </c>
    </row>
    <row r="3270" spans="8:8" x14ac:dyDescent="0.2">
      <c r="H3270" s="320" t="e">
        <f t="shared" si="61"/>
        <v>#VALUE!</v>
      </c>
    </row>
    <row r="3271" spans="8:8" x14ac:dyDescent="0.2">
      <c r="H3271" s="320" t="e">
        <f t="shared" si="61"/>
        <v>#VALUE!</v>
      </c>
    </row>
    <row r="3272" spans="8:8" x14ac:dyDescent="0.2">
      <c r="H3272" s="320" t="e">
        <f t="shared" si="61"/>
        <v>#VALUE!</v>
      </c>
    </row>
    <row r="3273" spans="8:8" x14ac:dyDescent="0.2">
      <c r="H3273" s="320" t="e">
        <f t="shared" si="61"/>
        <v>#VALUE!</v>
      </c>
    </row>
    <row r="3274" spans="8:8" x14ac:dyDescent="0.2">
      <c r="H3274" s="320" t="e">
        <f t="shared" si="61"/>
        <v>#VALUE!</v>
      </c>
    </row>
    <row r="3275" spans="8:8" x14ac:dyDescent="0.2">
      <c r="H3275" s="320" t="e">
        <f t="shared" si="61"/>
        <v>#VALUE!</v>
      </c>
    </row>
    <row r="3276" spans="8:8" x14ac:dyDescent="0.2">
      <c r="H3276" s="320" t="e">
        <f t="shared" si="61"/>
        <v>#VALUE!</v>
      </c>
    </row>
    <row r="3277" spans="8:8" x14ac:dyDescent="0.2">
      <c r="H3277" s="320" t="e">
        <f t="shared" si="61"/>
        <v>#VALUE!</v>
      </c>
    </row>
    <row r="3278" spans="8:8" x14ac:dyDescent="0.2">
      <c r="H3278" s="320" t="e">
        <f t="shared" si="61"/>
        <v>#VALUE!</v>
      </c>
    </row>
    <row r="3279" spans="8:8" x14ac:dyDescent="0.2">
      <c r="H3279" s="320" t="e">
        <f t="shared" si="61"/>
        <v>#VALUE!</v>
      </c>
    </row>
    <row r="3280" spans="8:8" x14ac:dyDescent="0.2">
      <c r="H3280" s="320" t="e">
        <f t="shared" si="61"/>
        <v>#VALUE!</v>
      </c>
    </row>
    <row r="3281" spans="8:8" x14ac:dyDescent="0.2">
      <c r="H3281" s="320" t="e">
        <f t="shared" si="61"/>
        <v>#VALUE!</v>
      </c>
    </row>
    <row r="3282" spans="8:8" x14ac:dyDescent="0.2">
      <c r="H3282" s="320" t="e">
        <f t="shared" si="61"/>
        <v>#VALUE!</v>
      </c>
    </row>
    <row r="3283" spans="8:8" x14ac:dyDescent="0.2">
      <c r="H3283" s="320" t="e">
        <f t="shared" si="61"/>
        <v>#VALUE!</v>
      </c>
    </row>
    <row r="3284" spans="8:8" x14ac:dyDescent="0.2">
      <c r="H3284" s="320" t="e">
        <f t="shared" si="61"/>
        <v>#VALUE!</v>
      </c>
    </row>
    <row r="3285" spans="8:8" x14ac:dyDescent="0.2">
      <c r="H3285" s="320" t="e">
        <f t="shared" si="61"/>
        <v>#VALUE!</v>
      </c>
    </row>
    <row r="3286" spans="8:8" x14ac:dyDescent="0.2">
      <c r="H3286" s="320" t="e">
        <f t="shared" si="61"/>
        <v>#VALUE!</v>
      </c>
    </row>
    <row r="3287" spans="8:8" x14ac:dyDescent="0.2">
      <c r="H3287" s="320" t="e">
        <f t="shared" si="61"/>
        <v>#VALUE!</v>
      </c>
    </row>
    <row r="3288" spans="8:8" x14ac:dyDescent="0.2">
      <c r="H3288" s="320" t="e">
        <f t="shared" si="61"/>
        <v>#VALUE!</v>
      </c>
    </row>
    <row r="3289" spans="8:8" x14ac:dyDescent="0.2">
      <c r="H3289" s="320" t="e">
        <f t="shared" si="61"/>
        <v>#VALUE!</v>
      </c>
    </row>
    <row r="3290" spans="8:8" x14ac:dyDescent="0.2">
      <c r="H3290" s="320" t="e">
        <f t="shared" si="61"/>
        <v>#VALUE!</v>
      </c>
    </row>
    <row r="3291" spans="8:8" x14ac:dyDescent="0.2">
      <c r="H3291" s="320" t="e">
        <f t="shared" si="61"/>
        <v>#VALUE!</v>
      </c>
    </row>
    <row r="3292" spans="8:8" x14ac:dyDescent="0.2">
      <c r="H3292" s="320" t="e">
        <f t="shared" si="61"/>
        <v>#VALUE!</v>
      </c>
    </row>
    <row r="3293" spans="8:8" x14ac:dyDescent="0.2">
      <c r="H3293" s="320" t="e">
        <f t="shared" si="61"/>
        <v>#VALUE!</v>
      </c>
    </row>
    <row r="3294" spans="8:8" x14ac:dyDescent="0.2">
      <c r="H3294" s="320" t="e">
        <f t="shared" si="61"/>
        <v>#VALUE!</v>
      </c>
    </row>
    <row r="3295" spans="8:8" x14ac:dyDescent="0.2">
      <c r="H3295" s="320" t="e">
        <f t="shared" si="61"/>
        <v>#VALUE!</v>
      </c>
    </row>
    <row r="3296" spans="8:8" x14ac:dyDescent="0.2">
      <c r="H3296" s="320" t="e">
        <f t="shared" si="61"/>
        <v>#VALUE!</v>
      </c>
    </row>
    <row r="3297" spans="8:8" x14ac:dyDescent="0.2">
      <c r="H3297" s="320" t="e">
        <f t="shared" si="61"/>
        <v>#VALUE!</v>
      </c>
    </row>
    <row r="3298" spans="8:8" x14ac:dyDescent="0.2">
      <c r="H3298" s="320" t="e">
        <f t="shared" si="61"/>
        <v>#VALUE!</v>
      </c>
    </row>
    <row r="3299" spans="8:8" x14ac:dyDescent="0.2">
      <c r="H3299" s="320" t="e">
        <f t="shared" si="61"/>
        <v>#VALUE!</v>
      </c>
    </row>
    <row r="3300" spans="8:8" x14ac:dyDescent="0.2">
      <c r="H3300" s="320" t="e">
        <f t="shared" si="61"/>
        <v>#VALUE!</v>
      </c>
    </row>
    <row r="3301" spans="8:8" x14ac:dyDescent="0.2">
      <c r="H3301" s="320" t="e">
        <f t="shared" si="61"/>
        <v>#VALUE!</v>
      </c>
    </row>
    <row r="3302" spans="8:8" x14ac:dyDescent="0.2">
      <c r="H3302" s="320" t="e">
        <f t="shared" si="61"/>
        <v>#VALUE!</v>
      </c>
    </row>
    <row r="3303" spans="8:8" x14ac:dyDescent="0.2">
      <c r="H3303" s="320" t="e">
        <f t="shared" si="61"/>
        <v>#VALUE!</v>
      </c>
    </row>
    <row r="3304" spans="8:8" x14ac:dyDescent="0.2">
      <c r="H3304" s="320" t="e">
        <f t="shared" si="61"/>
        <v>#VALUE!</v>
      </c>
    </row>
    <row r="3305" spans="8:8" x14ac:dyDescent="0.2">
      <c r="H3305" s="320" t="e">
        <f t="shared" si="61"/>
        <v>#VALUE!</v>
      </c>
    </row>
    <row r="3306" spans="8:8" x14ac:dyDescent="0.2">
      <c r="H3306" s="320" t="e">
        <f t="shared" si="61"/>
        <v>#VALUE!</v>
      </c>
    </row>
    <row r="3307" spans="8:8" x14ac:dyDescent="0.2">
      <c r="H3307" s="320" t="e">
        <f t="shared" si="61"/>
        <v>#VALUE!</v>
      </c>
    </row>
    <row r="3308" spans="8:8" x14ac:dyDescent="0.2">
      <c r="H3308" s="320" t="e">
        <f t="shared" si="61"/>
        <v>#VALUE!</v>
      </c>
    </row>
    <row r="3309" spans="8:8" x14ac:dyDescent="0.2">
      <c r="H3309" s="320" t="e">
        <f t="shared" si="61"/>
        <v>#VALUE!</v>
      </c>
    </row>
    <row r="3310" spans="8:8" x14ac:dyDescent="0.2">
      <c r="H3310" s="320" t="e">
        <f t="shared" si="61"/>
        <v>#VALUE!</v>
      </c>
    </row>
    <row r="3311" spans="8:8" x14ac:dyDescent="0.2">
      <c r="H3311" s="320" t="e">
        <f t="shared" si="61"/>
        <v>#VALUE!</v>
      </c>
    </row>
    <row r="3312" spans="8:8" x14ac:dyDescent="0.2">
      <c r="H3312" s="320" t="e">
        <f t="shared" si="61"/>
        <v>#VALUE!</v>
      </c>
    </row>
    <row r="3313" spans="8:8" x14ac:dyDescent="0.2">
      <c r="H3313" s="320" t="e">
        <f t="shared" si="61"/>
        <v>#VALUE!</v>
      </c>
    </row>
    <row r="3314" spans="8:8" x14ac:dyDescent="0.2">
      <c r="H3314" s="320" t="e">
        <f t="shared" si="61"/>
        <v>#VALUE!</v>
      </c>
    </row>
    <row r="3315" spans="8:8" x14ac:dyDescent="0.2">
      <c r="H3315" s="320" t="e">
        <f t="shared" si="61"/>
        <v>#VALUE!</v>
      </c>
    </row>
    <row r="3316" spans="8:8" x14ac:dyDescent="0.2">
      <c r="H3316" s="320" t="e">
        <f t="shared" si="61"/>
        <v>#VALUE!</v>
      </c>
    </row>
    <row r="3317" spans="8:8" x14ac:dyDescent="0.2">
      <c r="H3317" s="320" t="e">
        <f t="shared" si="61"/>
        <v>#VALUE!</v>
      </c>
    </row>
    <row r="3318" spans="8:8" x14ac:dyDescent="0.2">
      <c r="H3318" s="320" t="e">
        <f t="shared" si="61"/>
        <v>#VALUE!</v>
      </c>
    </row>
    <row r="3319" spans="8:8" x14ac:dyDescent="0.2">
      <c r="H3319" s="320" t="e">
        <f t="shared" si="61"/>
        <v>#VALUE!</v>
      </c>
    </row>
    <row r="3320" spans="8:8" x14ac:dyDescent="0.2">
      <c r="H3320" s="320" t="e">
        <f t="shared" si="61"/>
        <v>#VALUE!</v>
      </c>
    </row>
    <row r="3321" spans="8:8" x14ac:dyDescent="0.2">
      <c r="H3321" s="320" t="e">
        <f t="shared" si="61"/>
        <v>#VALUE!</v>
      </c>
    </row>
    <row r="3322" spans="8:8" x14ac:dyDescent="0.2">
      <c r="H3322" s="320" t="e">
        <f t="shared" si="61"/>
        <v>#VALUE!</v>
      </c>
    </row>
    <row r="3323" spans="8:8" x14ac:dyDescent="0.2">
      <c r="H3323" s="320" t="e">
        <f t="shared" si="61"/>
        <v>#VALUE!</v>
      </c>
    </row>
    <row r="3324" spans="8:8" x14ac:dyDescent="0.2">
      <c r="H3324" s="320" t="e">
        <f t="shared" si="61"/>
        <v>#VALUE!</v>
      </c>
    </row>
    <row r="3325" spans="8:8" x14ac:dyDescent="0.2">
      <c r="H3325" s="320" t="e">
        <f t="shared" si="61"/>
        <v>#VALUE!</v>
      </c>
    </row>
    <row r="3326" spans="8:8" x14ac:dyDescent="0.2">
      <c r="H3326" s="320" t="e">
        <f t="shared" si="61"/>
        <v>#VALUE!</v>
      </c>
    </row>
    <row r="3327" spans="8:8" x14ac:dyDescent="0.2">
      <c r="H3327" s="320" t="e">
        <f t="shared" si="61"/>
        <v>#VALUE!</v>
      </c>
    </row>
    <row r="3328" spans="8:8" x14ac:dyDescent="0.2">
      <c r="H3328" s="320" t="e">
        <f t="shared" si="61"/>
        <v>#VALUE!</v>
      </c>
    </row>
    <row r="3329" spans="8:8" x14ac:dyDescent="0.2">
      <c r="H3329" s="320" t="e">
        <f t="shared" si="61"/>
        <v>#VALUE!</v>
      </c>
    </row>
    <row r="3330" spans="8:8" x14ac:dyDescent="0.2">
      <c r="H3330" s="320" t="e">
        <f t="shared" si="61"/>
        <v>#VALUE!</v>
      </c>
    </row>
    <row r="3331" spans="8:8" x14ac:dyDescent="0.2">
      <c r="H3331" s="320" t="e">
        <f t="shared" ref="H3331:H3360" si="62">VALUE(RIGHT(E3331,2)&amp;"/"&amp;RIGHT(LEFT(E3331,6),2)&amp;"/"&amp;LEFT(E3331,4))</f>
        <v>#VALUE!</v>
      </c>
    </row>
    <row r="3332" spans="8:8" x14ac:dyDescent="0.2">
      <c r="H3332" s="320" t="e">
        <f t="shared" si="62"/>
        <v>#VALUE!</v>
      </c>
    </row>
    <row r="3333" spans="8:8" x14ac:dyDescent="0.2">
      <c r="H3333" s="320" t="e">
        <f t="shared" si="62"/>
        <v>#VALUE!</v>
      </c>
    </row>
    <row r="3334" spans="8:8" x14ac:dyDescent="0.2">
      <c r="H3334" s="320" t="e">
        <f t="shared" si="62"/>
        <v>#VALUE!</v>
      </c>
    </row>
    <row r="3335" spans="8:8" x14ac:dyDescent="0.2">
      <c r="H3335" s="320" t="e">
        <f t="shared" si="62"/>
        <v>#VALUE!</v>
      </c>
    </row>
    <row r="3336" spans="8:8" x14ac:dyDescent="0.2">
      <c r="H3336" s="320" t="e">
        <f t="shared" si="62"/>
        <v>#VALUE!</v>
      </c>
    </row>
    <row r="3337" spans="8:8" x14ac:dyDescent="0.2">
      <c r="H3337" s="320" t="e">
        <f t="shared" si="62"/>
        <v>#VALUE!</v>
      </c>
    </row>
    <row r="3338" spans="8:8" x14ac:dyDescent="0.2">
      <c r="H3338" s="320" t="e">
        <f t="shared" si="62"/>
        <v>#VALUE!</v>
      </c>
    </row>
    <row r="3339" spans="8:8" x14ac:dyDescent="0.2">
      <c r="H3339" s="320" t="e">
        <f t="shared" si="62"/>
        <v>#VALUE!</v>
      </c>
    </row>
    <row r="3340" spans="8:8" x14ac:dyDescent="0.2">
      <c r="H3340" s="320" t="e">
        <f t="shared" si="62"/>
        <v>#VALUE!</v>
      </c>
    </row>
    <row r="3341" spans="8:8" x14ac:dyDescent="0.2">
      <c r="H3341" s="320" t="e">
        <f t="shared" si="62"/>
        <v>#VALUE!</v>
      </c>
    </row>
    <row r="3342" spans="8:8" x14ac:dyDescent="0.2">
      <c r="H3342" s="320" t="e">
        <f t="shared" si="62"/>
        <v>#VALUE!</v>
      </c>
    </row>
    <row r="3343" spans="8:8" x14ac:dyDescent="0.2">
      <c r="H3343" s="320" t="e">
        <f t="shared" si="62"/>
        <v>#VALUE!</v>
      </c>
    </row>
    <row r="3344" spans="8:8" x14ac:dyDescent="0.2">
      <c r="H3344" s="320" t="e">
        <f t="shared" si="62"/>
        <v>#VALUE!</v>
      </c>
    </row>
    <row r="3345" spans="8:8" x14ac:dyDescent="0.2">
      <c r="H3345" s="320" t="e">
        <f t="shared" si="62"/>
        <v>#VALUE!</v>
      </c>
    </row>
    <row r="3346" spans="8:8" x14ac:dyDescent="0.2">
      <c r="H3346" s="320" t="e">
        <f t="shared" si="62"/>
        <v>#VALUE!</v>
      </c>
    </row>
    <row r="3347" spans="8:8" x14ac:dyDescent="0.2">
      <c r="H3347" s="320" t="e">
        <f t="shared" si="62"/>
        <v>#VALUE!</v>
      </c>
    </row>
    <row r="3348" spans="8:8" x14ac:dyDescent="0.2">
      <c r="H3348" s="320" t="e">
        <f t="shared" si="62"/>
        <v>#VALUE!</v>
      </c>
    </row>
    <row r="3349" spans="8:8" x14ac:dyDescent="0.2">
      <c r="H3349" s="320" t="e">
        <f t="shared" si="62"/>
        <v>#VALUE!</v>
      </c>
    </row>
    <row r="3350" spans="8:8" x14ac:dyDescent="0.2">
      <c r="H3350" s="320" t="e">
        <f t="shared" si="62"/>
        <v>#VALUE!</v>
      </c>
    </row>
    <row r="3351" spans="8:8" x14ac:dyDescent="0.2">
      <c r="H3351" s="320" t="e">
        <f t="shared" si="62"/>
        <v>#VALUE!</v>
      </c>
    </row>
    <row r="3352" spans="8:8" x14ac:dyDescent="0.2">
      <c r="H3352" s="320" t="e">
        <f t="shared" si="62"/>
        <v>#VALUE!</v>
      </c>
    </row>
    <row r="3353" spans="8:8" x14ac:dyDescent="0.2">
      <c r="H3353" s="320" t="e">
        <f t="shared" si="62"/>
        <v>#VALUE!</v>
      </c>
    </row>
    <row r="3354" spans="8:8" x14ac:dyDescent="0.2">
      <c r="H3354" s="320" t="e">
        <f t="shared" si="62"/>
        <v>#VALUE!</v>
      </c>
    </row>
    <row r="3355" spans="8:8" x14ac:dyDescent="0.2">
      <c r="H3355" s="320" t="e">
        <f t="shared" si="62"/>
        <v>#VALUE!</v>
      </c>
    </row>
    <row r="3356" spans="8:8" x14ac:dyDescent="0.2">
      <c r="H3356" s="320" t="e">
        <f t="shared" si="62"/>
        <v>#VALUE!</v>
      </c>
    </row>
    <row r="3357" spans="8:8" x14ac:dyDescent="0.2">
      <c r="H3357" s="320" t="e">
        <f t="shared" si="62"/>
        <v>#VALUE!</v>
      </c>
    </row>
    <row r="3358" spans="8:8" x14ac:dyDescent="0.2">
      <c r="H3358" s="320" t="e">
        <f t="shared" si="62"/>
        <v>#VALUE!</v>
      </c>
    </row>
    <row r="3359" spans="8:8" x14ac:dyDescent="0.2">
      <c r="H3359" s="320" t="e">
        <f t="shared" si="62"/>
        <v>#VALUE!</v>
      </c>
    </row>
    <row r="3360" spans="8:8" x14ac:dyDescent="0.2">
      <c r="H3360" s="320" t="e">
        <f t="shared" si="62"/>
        <v>#VALUE!</v>
      </c>
    </row>
  </sheetData>
  <autoFilter ref="A1:I3360"/>
  <conditionalFormatting sqref="I2:I597">
    <cfRule type="iconSet" priority="1">
      <iconSet>
        <cfvo type="percent" val="0"/>
        <cfvo type="num" val="0"/>
        <cfvo type="num" val="27"/>
      </iconSet>
    </cfRule>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42" r:id="rId4" name="Button 2">
              <controlPr defaultSize="0" print="0" autoFill="0" autoPict="0" macro="[0]!Feuil1.Erase_stock">
                <anchor>
                  <from>
                    <xdr:col>15</xdr:col>
                    <xdr:colOff>152400</xdr:colOff>
                    <xdr:row>11</xdr:row>
                    <xdr:rowOff>152400</xdr:rowOff>
                  </from>
                  <to>
                    <xdr:col>17</xdr:col>
                    <xdr:colOff>552450</xdr:colOff>
                    <xdr:row>16</xdr:row>
                    <xdr:rowOff>28575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B1:H13"/>
  <sheetViews>
    <sheetView workbookViewId="0">
      <selection activeCell="D22" sqref="D22"/>
    </sheetView>
  </sheetViews>
  <sheetFormatPr baseColWidth="10" defaultRowHeight="14.25" x14ac:dyDescent="0.2"/>
  <cols>
    <col min="1" max="1" width="4" customWidth="1"/>
    <col min="2" max="2" width="12.5" customWidth="1"/>
    <col min="3" max="3" width="16" customWidth="1"/>
    <col min="6" max="6" width="22.25" customWidth="1"/>
    <col min="7" max="7" width="22.125" customWidth="1"/>
    <col min="8" max="8" width="16.375" bestFit="1" customWidth="1"/>
    <col min="10" max="10" width="12.125" customWidth="1"/>
    <col min="13" max="13" width="50.875" bestFit="1" customWidth="1"/>
  </cols>
  <sheetData>
    <row r="1" spans="2:8" ht="18" x14ac:dyDescent="0.25">
      <c r="B1" s="2" t="s">
        <v>39</v>
      </c>
    </row>
    <row r="3" spans="2:8" ht="15" x14ac:dyDescent="0.25">
      <c r="B3" t="s">
        <v>31</v>
      </c>
      <c r="C3" t="s">
        <v>40</v>
      </c>
      <c r="D3" t="s">
        <v>30</v>
      </c>
      <c r="E3" t="s">
        <v>34</v>
      </c>
      <c r="F3" s="3" t="s">
        <v>100</v>
      </c>
      <c r="G3" t="s">
        <v>101</v>
      </c>
      <c r="H3" t="s">
        <v>131</v>
      </c>
    </row>
    <row r="4" spans="2:8" x14ac:dyDescent="0.2">
      <c r="B4" t="s">
        <v>2</v>
      </c>
      <c r="C4" t="s">
        <v>110</v>
      </c>
      <c r="D4" t="s">
        <v>27</v>
      </c>
      <c r="E4" t="s">
        <v>38</v>
      </c>
      <c r="F4" s="4" t="s">
        <v>81</v>
      </c>
      <c r="G4" t="s">
        <v>106</v>
      </c>
      <c r="H4" t="s">
        <v>4</v>
      </c>
    </row>
    <row r="5" spans="2:8" x14ac:dyDescent="0.2">
      <c r="B5" t="s">
        <v>1</v>
      </c>
      <c r="C5" t="s">
        <v>29</v>
      </c>
      <c r="D5" t="s">
        <v>23</v>
      </c>
      <c r="E5" t="s">
        <v>75</v>
      </c>
      <c r="F5" t="s">
        <v>82</v>
      </c>
      <c r="G5" t="s">
        <v>104</v>
      </c>
      <c r="H5" t="s">
        <v>135</v>
      </c>
    </row>
    <row r="6" spans="2:8" x14ac:dyDescent="0.2">
      <c r="B6" t="s">
        <v>3</v>
      </c>
      <c r="C6" t="s">
        <v>102</v>
      </c>
      <c r="D6" s="1" t="s">
        <v>58</v>
      </c>
      <c r="E6" t="s">
        <v>35</v>
      </c>
      <c r="F6" s="4" t="s">
        <v>121</v>
      </c>
      <c r="G6" t="s">
        <v>105</v>
      </c>
      <c r="H6" t="s">
        <v>132</v>
      </c>
    </row>
    <row r="7" spans="2:8" x14ac:dyDescent="0.2">
      <c r="B7" t="s">
        <v>0</v>
      </c>
      <c r="C7" t="s">
        <v>87</v>
      </c>
      <c r="E7" t="s">
        <v>84</v>
      </c>
      <c r="F7" t="s">
        <v>120</v>
      </c>
      <c r="G7" t="s">
        <v>103</v>
      </c>
      <c r="H7" t="s">
        <v>33</v>
      </c>
    </row>
    <row r="8" spans="2:8" x14ac:dyDescent="0.2">
      <c r="B8" t="s">
        <v>62</v>
      </c>
      <c r="C8" t="s">
        <v>25</v>
      </c>
      <c r="E8" t="s">
        <v>59</v>
      </c>
      <c r="F8" t="s">
        <v>98</v>
      </c>
      <c r="G8" t="s">
        <v>107</v>
      </c>
      <c r="H8" t="s">
        <v>17</v>
      </c>
    </row>
    <row r="9" spans="2:8" x14ac:dyDescent="0.2">
      <c r="B9" t="s">
        <v>58</v>
      </c>
      <c r="C9" t="s">
        <v>21</v>
      </c>
      <c r="F9" s="4" t="s">
        <v>77</v>
      </c>
      <c r="G9" t="s">
        <v>109</v>
      </c>
      <c r="H9" t="s">
        <v>31</v>
      </c>
    </row>
    <row r="10" spans="2:8" x14ac:dyDescent="0.2">
      <c r="C10" t="s">
        <v>86</v>
      </c>
      <c r="F10" s="4" t="s">
        <v>19</v>
      </c>
      <c r="G10" t="s">
        <v>108</v>
      </c>
    </row>
    <row r="11" spans="2:8" x14ac:dyDescent="0.2">
      <c r="C11" t="s">
        <v>36</v>
      </c>
      <c r="F11" s="4" t="s">
        <v>78</v>
      </c>
      <c r="G11" t="s">
        <v>111</v>
      </c>
    </row>
    <row r="12" spans="2:8" x14ac:dyDescent="0.2">
      <c r="C12" t="s">
        <v>111</v>
      </c>
      <c r="F12" t="s">
        <v>80</v>
      </c>
      <c r="G12" t="s">
        <v>112</v>
      </c>
    </row>
    <row r="13" spans="2:8" x14ac:dyDescent="0.2">
      <c r="C13" t="s">
        <v>112</v>
      </c>
      <c r="F13" t="s">
        <v>79</v>
      </c>
    </row>
  </sheetData>
  <dataConsolidate/>
  <pageMargins left="0.7" right="0.7" top="0.75" bottom="0.75" header="0.3" footer="0.3"/>
  <pageSetup paperSize="9" orientation="portrait" r:id="rId1"/>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B4"/>
  <sheetViews>
    <sheetView workbookViewId="0">
      <selection activeCell="A8" sqref="A8"/>
    </sheetView>
  </sheetViews>
  <sheetFormatPr baseColWidth="10" defaultRowHeight="14.25" x14ac:dyDescent="0.2"/>
  <cols>
    <col min="1" max="1" width="21.375" customWidth="1"/>
  </cols>
  <sheetData>
    <row r="1" spans="1:2" x14ac:dyDescent="0.2">
      <c r="A1" t="s">
        <v>91</v>
      </c>
    </row>
    <row r="3" spans="1:2" x14ac:dyDescent="0.2">
      <c r="A3" t="s">
        <v>32</v>
      </c>
      <c r="B3" t="b">
        <v>0</v>
      </c>
    </row>
    <row r="4" spans="1:2" x14ac:dyDescent="0.2">
      <c r="A4" t="s">
        <v>90</v>
      </c>
      <c r="B4" t="b">
        <v>0</v>
      </c>
    </row>
  </sheetData>
  <dataValidations count="1">
    <dataValidation type="list" allowBlank="1" showInputMessage="1" showErrorMessage="1" sqref="B31">
      <formula1>test_list</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4</vt:i4>
      </vt:variant>
      <vt:variant>
        <vt:lpstr>Plages nommées</vt:lpstr>
      </vt:variant>
      <vt:variant>
        <vt:i4>33</vt:i4>
      </vt:variant>
    </vt:vector>
  </HeadingPairs>
  <TitlesOfParts>
    <vt:vector size="37" baseType="lpstr">
      <vt:lpstr>MAIN</vt:lpstr>
      <vt:lpstr>stock_brut</vt:lpstr>
      <vt:lpstr>Listes</vt:lpstr>
      <vt:lpstr>Admin</vt:lpstr>
      <vt:lpstr>cleTri</vt:lpstr>
      <vt:lpstr>col_active</vt:lpstr>
      <vt:lpstr>col_type_prod</vt:lpstr>
      <vt:lpstr>der_colonne</vt:lpstr>
      <vt:lpstr>Enregistré</vt:lpstr>
      <vt:lpstr>filtre1</vt:lpstr>
      <vt:lpstr>fourn_peinture</vt:lpstr>
      <vt:lpstr>ligneSelec_MAIN</vt:lpstr>
      <vt:lpstr>MAIN_all_data</vt:lpstr>
      <vt:lpstr>MAIN_Compagnie</vt:lpstr>
      <vt:lpstr>MAIN_dateBesoin</vt:lpstr>
      <vt:lpstr>MAIN_Fournisseurs</vt:lpstr>
      <vt:lpstr>MAIN_Mouv</vt:lpstr>
      <vt:lpstr>MAIN_MSN</vt:lpstr>
      <vt:lpstr>MAIN_produits</vt:lpstr>
      <vt:lpstr>MAIN_stock_cible</vt:lpstr>
      <vt:lpstr>of_ol</vt:lpstr>
      <vt:lpstr>oui_non</vt:lpstr>
      <vt:lpstr>peremption_date</vt:lpstr>
      <vt:lpstr>qté_produits</vt:lpstr>
      <vt:lpstr>salle</vt:lpstr>
      <vt:lpstr>start</vt:lpstr>
      <vt:lpstr>stock_actuel</vt:lpstr>
      <vt:lpstr>stock_bruts_date</vt:lpstr>
      <vt:lpstr>stock_bruts_qte</vt:lpstr>
      <vt:lpstr>stock_bruts_ref</vt:lpstr>
      <vt:lpstr>stocks_bruts</vt:lpstr>
      <vt:lpstr>test_list</vt:lpstr>
      <vt:lpstr>traitement</vt:lpstr>
      <vt:lpstr>travaux</vt:lpstr>
      <vt:lpstr>type_prod</vt:lpstr>
      <vt:lpstr>valorisation</vt:lpstr>
      <vt:lpstr>vieux_stock</vt:lpstr>
    </vt:vector>
  </TitlesOfParts>
  <Company>Airbus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LEVESQUE, Vianney (ATR GIE AVIONS DE TRANSPORT REGIONAL)</dc:creator>
  <cp:lastModifiedBy>ng76788</cp:lastModifiedBy>
  <cp:lastPrinted>2021-06-21T08:51:25Z</cp:lastPrinted>
  <dcterms:created xsi:type="dcterms:W3CDTF">2019-07-09T11:51:17Z</dcterms:created>
  <dcterms:modified xsi:type="dcterms:W3CDTF">2021-06-24T07:03:41Z</dcterms:modified>
</cp:coreProperties>
</file>