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VICTORIN\Desktop\"/>
    </mc:Choice>
  </mc:AlternateContent>
  <xr:revisionPtr revIDLastSave="0" documentId="8_{6105FD6E-3B99-4C4A-9A5E-9561504CF8FE}" xr6:coauthVersionLast="46" xr6:coauthVersionMax="46" xr10:uidLastSave="{00000000-0000-0000-0000-000000000000}"/>
  <bookViews>
    <workbookView xWindow="-108" yWindow="-108" windowWidth="23256" windowHeight="12576" xr2:uid="{BC94EA9D-23DE-45F2-9377-0803A0A7BFF6}"/>
  </bookViews>
  <sheets>
    <sheet name="Saisie import - Etape 1" sheetId="1" r:id="rId1"/>
    <sheet name="Saisie import - Etape 2" sheetId="4" r:id="rId2"/>
    <sheet name="Tableau de suivi" sheetId="5" r:id="rId3"/>
    <sheet name="champs" sheetId="2" r:id="rId4"/>
  </sheets>
  <definedNames>
    <definedName name="_xlnm._FilterDatabase" localSheetId="1" hidden="1">'Saisie import - Etape 2'!$A$1:$A$15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4" i="4" l="1"/>
  <c r="AF28" i="5" l="1"/>
  <c r="AF29" i="5"/>
  <c r="AF30" i="5"/>
  <c r="AF31" i="5"/>
  <c r="AF32" i="5"/>
  <c r="AF33" i="5"/>
  <c r="AF34" i="5"/>
  <c r="AF35" i="5"/>
  <c r="AF36" i="5" l="1"/>
  <c r="AF37" i="5"/>
  <c r="AF38" i="5"/>
  <c r="AF39" i="5"/>
  <c r="AF40" i="5"/>
  <c r="AG5" i="5"/>
  <c r="AG6" i="5"/>
  <c r="AG7" i="5"/>
  <c r="AG8" i="5"/>
  <c r="AG9" i="5"/>
  <c r="AG10" i="5"/>
  <c r="AG11" i="5"/>
  <c r="AG12" i="5"/>
  <c r="AG13" i="5"/>
  <c r="AG14" i="5"/>
  <c r="AG15" i="5"/>
  <c r="AG16" i="5"/>
  <c r="AG17" i="5"/>
  <c r="AG18" i="5"/>
  <c r="AG19" i="5"/>
  <c r="AG20" i="5"/>
  <c r="AG21" i="5"/>
  <c r="AG22" i="5"/>
  <c r="AG23" i="5"/>
  <c r="AG24" i="5"/>
  <c r="AG25" i="5"/>
  <c r="AF41" i="5"/>
  <c r="AG41" i="5" s="1"/>
  <c r="AF42" i="5"/>
  <c r="AG42" i="5" s="1"/>
  <c r="AF43" i="5"/>
  <c r="AG43" i="5" s="1"/>
  <c r="AF44" i="5"/>
  <c r="AG44" i="5" s="1"/>
  <c r="AF27" i="5" l="1"/>
  <c r="AG27" i="5" l="1"/>
  <c r="AI26" i="5"/>
  <c r="AG28" i="5"/>
  <c r="AG29" i="5" l="1"/>
  <c r="AG30" i="5" l="1"/>
  <c r="AG31" i="5" l="1"/>
  <c r="AG32" i="5" l="1"/>
  <c r="AG33" i="5" l="1"/>
  <c r="AG34" i="5" l="1"/>
  <c r="AG35" i="5" l="1"/>
  <c r="AG36" i="5" l="1"/>
  <c r="AG37" i="5" l="1"/>
  <c r="E33" i="4"/>
  <c r="D33" i="4"/>
  <c r="AG38" i="5" l="1"/>
  <c r="E34" i="4" s="1"/>
  <c r="AG39" i="5" l="1"/>
  <c r="AG40" i="5" s="1"/>
  <c r="D49" i="4" s="1"/>
  <c r="D42" i="4"/>
  <c r="E47" i="4"/>
  <c r="D50" i="4"/>
  <c r="E42" i="4"/>
  <c r="E37" i="4"/>
  <c r="E38" i="4"/>
  <c r="D44" i="4"/>
  <c r="E36" i="4"/>
  <c r="D46" i="4"/>
  <c r="E46" i="4"/>
  <c r="D38" i="4"/>
  <c r="E48" i="4"/>
  <c r="E40" i="4"/>
  <c r="E35" i="4"/>
  <c r="D52" i="4"/>
  <c r="D45" i="4"/>
  <c r="D36" i="4"/>
  <c r="D39" i="4"/>
  <c r="D40" i="4"/>
  <c r="E43" i="4"/>
  <c r="D34" i="4"/>
  <c r="E50" i="4"/>
  <c r="D43" i="4"/>
  <c r="D47" i="4"/>
  <c r="D37" i="4"/>
  <c r="D48" i="4"/>
  <c r="D51" i="4"/>
  <c r="E52" i="4"/>
  <c r="D35" i="4"/>
  <c r="E39" i="4"/>
  <c r="E49" i="4"/>
  <c r="E44" i="4"/>
  <c r="D41" i="4"/>
  <c r="E41" i="4"/>
  <c r="E51" i="4"/>
  <c r="E45" i="4"/>
</calcChain>
</file>

<file path=xl/sharedStrings.xml><?xml version="1.0" encoding="utf-8"?>
<sst xmlns="http://schemas.openxmlformats.org/spreadsheetml/2006/main" count="212" uniqueCount="99">
  <si>
    <t>TYPE TC</t>
  </si>
  <si>
    <t>TYPE</t>
  </si>
  <si>
    <t>ETA NAVIRE</t>
  </si>
  <si>
    <t>N° DE FACTURE</t>
  </si>
  <si>
    <t>MONTANT DE FACTURE</t>
  </si>
  <si>
    <t>EXTRAIT DE FACTURE</t>
  </si>
  <si>
    <t>N° D'ACHAT</t>
  </si>
  <si>
    <t>COMPLET</t>
  </si>
  <si>
    <t>DIVERS</t>
  </si>
  <si>
    <t>20"</t>
  </si>
  <si>
    <t>40"</t>
  </si>
  <si>
    <t>MARFRET</t>
  </si>
  <si>
    <t>CMA CGM</t>
  </si>
  <si>
    <t>CHRONOPOST</t>
  </si>
  <si>
    <t>MAERSK</t>
  </si>
  <si>
    <t>DHL</t>
  </si>
  <si>
    <t>AIR CARAIBE</t>
  </si>
  <si>
    <t>AIR France</t>
  </si>
  <si>
    <t>KESTREL LINES</t>
  </si>
  <si>
    <t>FEDEX</t>
  </si>
  <si>
    <t>AIR BELGIUM</t>
  </si>
  <si>
    <t>AMERIJET</t>
  </si>
  <si>
    <t>COMPAGNIE DE TRANSPORT</t>
  </si>
  <si>
    <t>FOURNISSEUR</t>
  </si>
  <si>
    <t>N° DE RECEPTION</t>
  </si>
  <si>
    <t>DATE DE SAISIE</t>
  </si>
  <si>
    <t>ARTICLE</t>
  </si>
  <si>
    <t>DESIGNATION</t>
  </si>
  <si>
    <t>DATE DE FACTURE</t>
  </si>
  <si>
    <t>ECHEANCE FACTURE</t>
  </si>
  <si>
    <t>TRANSITAIRE</t>
  </si>
  <si>
    <t>N° FACTURE SUPPL.</t>
  </si>
  <si>
    <t>MONTANT FACTURE SUPPL.</t>
  </si>
  <si>
    <t>TRANSPORTEUR</t>
  </si>
  <si>
    <t>DROIT DE PORT</t>
  </si>
  <si>
    <t>N° COA</t>
  </si>
  <si>
    <t>I - SAISIE N°TC</t>
  </si>
  <si>
    <r>
      <t xml:space="preserve">II - SAISIE DONNEES DE TRANSPORT - ETAPE </t>
    </r>
    <r>
      <rPr>
        <sz val="14"/>
        <color theme="1"/>
        <rFont val="Arial Black"/>
        <family val="2"/>
      </rPr>
      <t>2</t>
    </r>
  </si>
  <si>
    <t>III - SAISIE DONNEES DE RECEPTION</t>
  </si>
  <si>
    <t>II - SAISIE DONNEES FOURNISSEURS</t>
  </si>
  <si>
    <r>
      <t xml:space="preserve">I - SAISIE DONNEES DE TRANSPORT  - ETAPE </t>
    </r>
    <r>
      <rPr>
        <sz val="14"/>
        <color theme="1"/>
        <rFont val="Arial Black"/>
        <family val="2"/>
      </rPr>
      <t>1</t>
    </r>
  </si>
  <si>
    <t>N° DE CONTENEUR</t>
  </si>
  <si>
    <t>Saisie import - Etape 1</t>
  </si>
  <si>
    <t>Saisie import - Etape 2</t>
  </si>
  <si>
    <t>MONTANT H.T FACTURE</t>
  </si>
  <si>
    <t>MONTANT T.V.A</t>
  </si>
  <si>
    <t>N° CONTENEUR</t>
  </si>
  <si>
    <t>GESTION IMPORT</t>
  </si>
  <si>
    <t>MODULE DE SAISIE DONNEES IMPORT</t>
  </si>
  <si>
    <t>Tableau de suivi</t>
  </si>
  <si>
    <t>COMPAGNIE TRANSPORT</t>
  </si>
  <si>
    <t>N° FACTURE TRANSIT.</t>
  </si>
  <si>
    <t>MONTANT H.T TRANSIT.</t>
  </si>
  <si>
    <t>N° FACTURE TRANSP.</t>
  </si>
  <si>
    <t>MONTANT H.T TRANSP.</t>
  </si>
  <si>
    <t>T.V.A TRANSP.</t>
  </si>
  <si>
    <t>T.V.A TRANSIT.</t>
  </si>
  <si>
    <t>GROUPAGE</t>
  </si>
  <si>
    <t>HISTORIQUE SUIVI IMPORT</t>
  </si>
  <si>
    <t>CONCACTENER</t>
  </si>
  <si>
    <t>225ML-02</t>
  </si>
  <si>
    <t>LM021235</t>
  </si>
  <si>
    <t>LM021556</t>
  </si>
  <si>
    <t>LM023548</t>
  </si>
  <si>
    <t>LM023699</t>
  </si>
  <si>
    <t>LM021145</t>
  </si>
  <si>
    <t>LM025452</t>
  </si>
  <si>
    <t>Colonne1</t>
  </si>
  <si>
    <t>MFTU667133-1</t>
  </si>
  <si>
    <t>MFTU22644-9</t>
  </si>
  <si>
    <t>N°ACHAT</t>
  </si>
  <si>
    <t>VOLUME</t>
  </si>
  <si>
    <t>NON GERE</t>
  </si>
  <si>
    <t>LM024596</t>
  </si>
  <si>
    <t>MRKU9260764</t>
  </si>
  <si>
    <t>4870-4872</t>
  </si>
  <si>
    <t>BOUTEILLES</t>
  </si>
  <si>
    <t>LRL15089</t>
  </si>
  <si>
    <t>015605</t>
  </si>
  <si>
    <t>20052422</t>
  </si>
  <si>
    <t>DSFDSF</t>
  </si>
  <si>
    <t>DSGFDSG</t>
  </si>
  <si>
    <t>SGRDQ</t>
  </si>
  <si>
    <t>RGFDW</t>
  </si>
  <si>
    <t>FDFDD</t>
  </si>
  <si>
    <t>V</t>
  </si>
  <si>
    <t>GFDH</t>
  </si>
  <si>
    <t>FDWDXC</t>
  </si>
  <si>
    <t>FBFWC</t>
  </si>
  <si>
    <t>GRQSHDQ</t>
  </si>
  <si>
    <t>FWBDH</t>
  </si>
  <si>
    <t>NGFWCVW</t>
  </si>
  <si>
    <t>GNW</t>
  </si>
  <si>
    <t>NWN</t>
  </si>
  <si>
    <t>GNFN</t>
  </si>
  <si>
    <t>GFDFWFVWF</t>
  </si>
  <si>
    <t>FFDWNB</t>
  </si>
  <si>
    <t>MFTU22644-9-30/06/21</t>
  </si>
  <si>
    <t>2007783124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</si>
</sst>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7" formatCode="#,##0.00\ &quot;€&quot;;\-#,##0.00\ &quot;€&quot;"/>
    <numFmt numFmtId="164" formatCode="#,##0.00\ &quot;€&quot;"/>
  </numFmts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Aharoni"/>
      <charset val="177"/>
    </font>
    <font>
      <b/>
      <sz val="11"/>
      <name val="Calibri"/>
      <family val="2"/>
      <scheme val="minor"/>
    </font>
    <font>
      <sz val="14"/>
      <color theme="1"/>
      <name val="Arial Black"/>
      <family val="2"/>
    </font>
    <font>
      <sz val="12"/>
      <color theme="0"/>
      <name val="Calibri Light"/>
      <family val="2"/>
      <scheme val="major"/>
    </font>
    <font>
      <b/>
      <sz val="12.5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26"/>
      <color theme="4" tint="-0.499984740745262"/>
      <name val="Calibri"/>
      <family val="2"/>
      <scheme val="minor"/>
    </font>
    <font>
      <sz val="12"/>
      <color theme="0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4.9989318521683403E-2"/>
        <bgColor indexed="64"/>
      </patternFill>
    </fill>
    <fill>
      <patternFill patternType="lightGray"/>
    </fill>
    <fill>
      <patternFill patternType="solid">
        <fgColor theme="4" tint="-0.49998474074526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3" fillId="0" borderId="0" applyNumberFormat="0" applyFill="0" applyBorder="0" applyAlignment="0" applyProtection="0"/>
  </cellStyleXfs>
  <cellXfs count="38">
    <xf numFmtId="0" fontId="0" fillId="0" borderId="0" xfId="0"/>
    <xf numFmtId="0" fontId="0" fillId="4" borderId="0" xfId="0" applyFill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0" fillId="3" borderId="1" xfId="0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left" vertical="center"/>
    </xf>
    <xf numFmtId="0" fontId="4" fillId="6" borderId="0" xfId="0" applyFont="1" applyFill="1" applyAlignment="1">
      <alignment horizontal="center" vertical="center"/>
    </xf>
    <xf numFmtId="0" fontId="1" fillId="6" borderId="0" xfId="1" applyFont="1" applyFill="1" applyAlignment="1">
      <alignment horizontal="center" vertical="center"/>
    </xf>
    <xf numFmtId="0" fontId="8" fillId="6" borderId="0" xfId="2" applyFont="1" applyFill="1" applyAlignment="1">
      <alignment horizontal="left" vertical="center"/>
    </xf>
    <xf numFmtId="0" fontId="9" fillId="6" borderId="0" xfId="0" applyFont="1" applyFill="1" applyAlignment="1">
      <alignment horizontal="left" vertical="center"/>
    </xf>
    <xf numFmtId="0" fontId="10" fillId="7" borderId="0" xfId="0" applyFont="1" applyFill="1"/>
    <xf numFmtId="0" fontId="0" fillId="7" borderId="0" xfId="0" applyFill="1"/>
    <xf numFmtId="0" fontId="11" fillId="6" borderId="0" xfId="0" applyFont="1" applyFill="1" applyAlignment="1">
      <alignment horizontal="center" vertical="center"/>
    </xf>
    <xf numFmtId="0" fontId="8" fillId="6" borderId="0" xfId="2" applyFont="1" applyFill="1"/>
    <xf numFmtId="0" fontId="13" fillId="6" borderId="0" xfId="2" applyFont="1" applyFill="1"/>
    <xf numFmtId="0" fontId="13" fillId="6" borderId="0" xfId="2" applyFont="1" applyFill="1" applyAlignment="1">
      <alignment horizontal="left" vertical="center"/>
    </xf>
    <xf numFmtId="0" fontId="10" fillId="0" borderId="0" xfId="0" applyFont="1" applyFill="1"/>
    <xf numFmtId="0" fontId="12" fillId="0" borderId="0" xfId="0" applyFon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Fill="1"/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right"/>
    </xf>
    <xf numFmtId="164" fontId="0" fillId="0" borderId="0" xfId="0" applyNumberFormat="1"/>
    <xf numFmtId="14" fontId="0" fillId="0" borderId="0" xfId="0" applyNumberFormat="1" applyAlignment="1">
      <alignment horizontal="right"/>
    </xf>
    <xf numFmtId="7" fontId="0" fillId="0" borderId="0" xfId="0" applyNumberFormat="1" applyFill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12" fillId="0" borderId="0" xfId="0" applyFont="1" applyAlignment="1">
      <alignment horizontal="center" vertical="center"/>
    </xf>
  </cellXfs>
  <cellStyles count="3">
    <cellStyle name="Accent1" xfId="1" builtinId="29"/>
    <cellStyle name="Lien hypertexte" xfId="2" builtinId="8"/>
    <cellStyle name="Normal" xfId="0" builtinId="0"/>
  </cellStyles>
  <dxfs count="71">
    <dxf>
      <fill>
        <patternFill patternType="lightGray"/>
      </fill>
    </dxf>
    <dxf>
      <fill>
        <patternFill patternType="lightGray"/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164" formatCode="#,##0.00\ &quot;€&quot;"/>
    </dxf>
    <dxf>
      <alignment horizontal="right" textRotation="0" wrapText="0" indent="0" justifyLastLine="0" shrinkToFit="0" readingOrder="0"/>
    </dxf>
    <dxf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</dxfs>
  <tableStyles count="2" defaultTableStyle="TableStyleMedium2" defaultPivotStyle="PivotStyleLight16">
    <tableStyle name="SlicerStyleDark1 2" pivot="0" table="0" count="10" xr9:uid="{894D8D6C-01C6-42FB-AF0A-6483E84CB32F}">
      <tableStyleElement type="wholeTable" dxfId="70"/>
      <tableStyleElement type="headerRow" dxfId="69"/>
    </tableStyle>
    <tableStyle name="SlicerStyleDark1 3" pivot="0" table="0" count="10" xr9:uid="{F38929B5-B01F-4C7D-B1A9-1FCE0361AB8B}">
      <tableStyleElement type="wholeTable" dxfId="68"/>
      <tableStyleElement type="headerRow" dxfId="67"/>
    </tableStyle>
  </tableStyles>
  <extLst>
    <ext xmlns:x14="http://schemas.microsoft.com/office/spreadsheetml/2009/9/main" uri="{46F421CA-312F-682f-3DD2-61675219B42D}">
      <x14:dxfs count="16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 tint="-0.499984740745262"/>
              <bgColor theme="4" tint="-0.499984740745262"/>
            </patternFill>
          </fill>
          <border diagonalUp="0" diagonalDown="0">
            <left/>
            <right/>
            <top/>
            <bottom/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 tint="-0.499984740745262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 tint="-0.499984740745262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Dark1 2">
        <x14:slicerStyle name="SlicerStyleDark1 2">
          <x14:slicerStyleElements>
            <x14:slicerStyleElement type="unselectedItemWithData" dxfId="15"/>
            <x14:slicerStyleElement type="unselectedItemWithNoData" dxfId="14"/>
            <x14:slicerStyleElement type="selectedItemWithData" dxfId="13"/>
            <x14:slicerStyleElement type="selectedItemWithNoData" dxfId="12"/>
            <x14:slicerStyleElement type="hoveredUnselectedItemWithData" dxfId="11"/>
            <x14:slicerStyleElement type="hoveredSelectedItemWithData" dxfId="10"/>
            <x14:slicerStyleElement type="hoveredUnselectedItemWithNoData" dxfId="9"/>
            <x14:slicerStyleElement type="hoveredSelectedItemWithNoData" dxfId="8"/>
          </x14:slicerStyleElements>
        </x14:slicerStyle>
        <x14:slicerStyle name="SlicerStyleDark1 3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5" Type="http://schemas.openxmlformats.org/officeDocument/2006/relationships/image" Target="../media/image5.png"/><Relationship Id="rId4" Type="http://schemas.openxmlformats.org/officeDocument/2006/relationships/image" Target="../media/image4.sv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1656523</xdr:colOff>
      <xdr:row>7</xdr:row>
      <xdr:rowOff>132523</xdr:rowOff>
    </xdr:from>
    <xdr:to>
      <xdr:col>1</xdr:col>
      <xdr:colOff>24848</xdr:colOff>
      <xdr:row>9</xdr:row>
      <xdr:rowOff>74545</xdr:rowOff>
    </xdr:to>
    <xdr:sp macro="" textlink="">
      <xdr:nvSpPr>
        <xdr:cNvPr id="3" name="Triangle isocèle 2">
          <a:extLst>
            <a:ext uri="{FF2B5EF4-FFF2-40B4-BE49-F238E27FC236}">
              <a16:creationId xmlns:a16="http://schemas.microsoft.com/office/drawing/2014/main" id="{ED4C6D9A-CEA3-44D6-A384-0891537B8F43}"/>
            </a:ext>
          </a:extLst>
        </xdr:cNvPr>
        <xdr:cNvSpPr/>
      </xdr:nvSpPr>
      <xdr:spPr>
        <a:xfrm rot="16200000">
          <a:off x="1577837" y="1602687"/>
          <a:ext cx="356153" cy="198782"/>
        </a:xfrm>
        <a:prstGeom prst="triangle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231914</xdr:colOff>
      <xdr:row>7</xdr:row>
      <xdr:rowOff>140804</xdr:rowOff>
    </xdr:from>
    <xdr:to>
      <xdr:col>1</xdr:col>
      <xdr:colOff>591914</xdr:colOff>
      <xdr:row>9</xdr:row>
      <xdr:rowOff>86674</xdr:rowOff>
    </xdr:to>
    <xdr:pic>
      <xdr:nvPicPr>
        <xdr:cNvPr id="4" name="Graphique 3" descr="Clavier avec un remplissage uni">
          <a:extLst>
            <a:ext uri="{FF2B5EF4-FFF2-40B4-BE49-F238E27FC236}">
              <a16:creationId xmlns:a16="http://schemas.microsoft.com/office/drawing/2014/main" id="{AA9F72D7-D37C-469D-8179-243F853156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062371" y="737152"/>
          <a:ext cx="360000" cy="360000"/>
        </a:xfrm>
        <a:prstGeom prst="rect">
          <a:avLst/>
        </a:prstGeom>
      </xdr:spPr>
    </xdr:pic>
    <xdr:clientData/>
  </xdr:twoCellAnchor>
  <xdr:twoCellAnchor>
    <xdr:from>
      <xdr:col>3</xdr:col>
      <xdr:colOff>84667</xdr:colOff>
      <xdr:row>49</xdr:row>
      <xdr:rowOff>59265</xdr:rowOff>
    </xdr:from>
    <xdr:to>
      <xdr:col>3</xdr:col>
      <xdr:colOff>1557868</xdr:colOff>
      <xdr:row>50</xdr:row>
      <xdr:rowOff>152398</xdr:rowOff>
    </xdr:to>
    <xdr:sp macro="[0]!ETAPE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5E7FA43-6FB8-47BC-8194-F32FA7B0037C}"/>
            </a:ext>
          </a:extLst>
        </xdr:cNvPr>
        <xdr:cNvSpPr/>
      </xdr:nvSpPr>
      <xdr:spPr>
        <a:xfrm>
          <a:off x="3505200" y="9643532"/>
          <a:ext cx="1473201" cy="287866"/>
        </a:xfrm>
        <a:prstGeom prst="roundRect">
          <a:avLst/>
        </a:prstGeom>
        <a:solidFill>
          <a:schemeClr val="accent5">
            <a:lumMod val="50000"/>
          </a:schemeClr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VALIDER</a:t>
          </a:r>
        </a:p>
      </xdr:txBody>
    </xdr:sp>
    <xdr:clientData/>
  </xdr:twoCellAnchor>
  <xdr:twoCellAnchor>
    <xdr:from>
      <xdr:col>0</xdr:col>
      <xdr:colOff>0</xdr:colOff>
      <xdr:row>0</xdr:row>
      <xdr:rowOff>16933</xdr:rowOff>
    </xdr:from>
    <xdr:to>
      <xdr:col>11</xdr:col>
      <xdr:colOff>1</xdr:colOff>
      <xdr:row>51</xdr:row>
      <xdr:rowOff>42334</xdr:rowOff>
    </xdr:to>
    <xdr:grpSp>
      <xdr:nvGrpSpPr>
        <xdr:cNvPr id="17" name="Groupe 16" hidden="1">
          <a:extLst>
            <a:ext uri="{FF2B5EF4-FFF2-40B4-BE49-F238E27FC236}">
              <a16:creationId xmlns:a16="http://schemas.microsoft.com/office/drawing/2014/main" id="{5748A787-51A3-4ACD-BCEA-6A8FA9DF7CEB}"/>
            </a:ext>
          </a:extLst>
        </xdr:cNvPr>
        <xdr:cNvGrpSpPr/>
      </xdr:nvGrpSpPr>
      <xdr:grpSpPr>
        <a:xfrm>
          <a:off x="0" y="16933"/>
          <a:ext cx="16120534" cy="9999134"/>
          <a:chOff x="0" y="16933"/>
          <a:chExt cx="16135351" cy="9798051"/>
        </a:xfrm>
      </xdr:grpSpPr>
      <xdr:sp macro="" textlink="">
        <xdr:nvSpPr>
          <xdr:cNvPr id="5" name="Rectangle 4" hidden="1">
            <a:extLst>
              <a:ext uri="{FF2B5EF4-FFF2-40B4-BE49-F238E27FC236}">
                <a16:creationId xmlns:a16="http://schemas.microsoft.com/office/drawing/2014/main" id="{29FD7264-FDF9-4F81-B7DB-E439E387859A}"/>
              </a:ext>
            </a:extLst>
          </xdr:cNvPr>
          <xdr:cNvSpPr/>
        </xdr:nvSpPr>
        <xdr:spPr>
          <a:xfrm>
            <a:off x="0" y="16933"/>
            <a:ext cx="16135351" cy="9798051"/>
          </a:xfrm>
          <a:prstGeom prst="rect">
            <a:avLst/>
          </a:prstGeom>
          <a:solidFill>
            <a:schemeClr val="bg1">
              <a:lumMod val="95000"/>
              <a:alpha val="88000"/>
            </a:schemeClr>
          </a:solidFill>
          <a:ln>
            <a:noFill/>
          </a:ln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" name="Rectangle 6" hidden="1">
            <a:extLst>
              <a:ext uri="{FF2B5EF4-FFF2-40B4-BE49-F238E27FC236}">
                <a16:creationId xmlns:a16="http://schemas.microsoft.com/office/drawing/2014/main" id="{28CD8A34-29F1-42C1-96B0-D344D30278C5}"/>
              </a:ext>
            </a:extLst>
          </xdr:cNvPr>
          <xdr:cNvSpPr/>
        </xdr:nvSpPr>
        <xdr:spPr>
          <a:xfrm>
            <a:off x="6197602" y="3274484"/>
            <a:ext cx="6470650" cy="3551766"/>
          </a:xfrm>
          <a:prstGeom prst="rect">
            <a:avLst/>
          </a:prstGeom>
          <a:solidFill>
            <a:schemeClr val="bg1"/>
          </a:solidFill>
          <a:ln>
            <a:solidFill>
              <a:schemeClr val="accent1">
                <a:lumMod val="50000"/>
              </a:schemeClr>
            </a:solidFill>
            <a:prstDash val="sysDot"/>
          </a:ln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endParaRPr lang="fr-FR" sz="2000">
              <a:ln>
                <a:noFill/>
              </a:ln>
              <a:solidFill>
                <a:sysClr val="windowText" lastClr="000000"/>
              </a:solidFill>
            </a:endParaRPr>
          </a:p>
          <a:p>
            <a:pPr algn="ctr"/>
            <a:r>
              <a:rPr lang="fr-FR" sz="2000">
                <a:ln>
                  <a:noFill/>
                </a:ln>
                <a:solidFill>
                  <a:sysClr val="windowText" lastClr="000000"/>
                </a:solidFill>
              </a:rPr>
              <a:t>Que voulez-vous</a:t>
            </a:r>
            <a:r>
              <a:rPr lang="fr-FR" sz="2000" baseline="0">
                <a:ln>
                  <a:noFill/>
                </a:ln>
                <a:solidFill>
                  <a:sysClr val="windowText" lastClr="000000"/>
                </a:solidFill>
              </a:rPr>
              <a:t> faire ?</a:t>
            </a:r>
            <a:endParaRPr lang="fr-FR" sz="2000">
              <a:ln>
                <a:noFill/>
              </a:ln>
              <a:solidFill>
                <a:sysClr val="windowText" lastClr="000000"/>
              </a:solidFill>
            </a:endParaRPr>
          </a:p>
        </xdr:txBody>
      </xdr:sp>
      <xdr:grpSp>
        <xdr:nvGrpSpPr>
          <xdr:cNvPr id="16" name="Groupe 15" hidden="1">
            <a:extLst>
              <a:ext uri="{FF2B5EF4-FFF2-40B4-BE49-F238E27FC236}">
                <a16:creationId xmlns:a16="http://schemas.microsoft.com/office/drawing/2014/main" id="{58E1A9E8-5AF5-4E32-9426-6E17B09A145B}"/>
              </a:ext>
            </a:extLst>
          </xdr:cNvPr>
          <xdr:cNvGrpSpPr/>
        </xdr:nvGrpSpPr>
        <xdr:grpSpPr>
          <a:xfrm>
            <a:off x="7009203" y="4962381"/>
            <a:ext cx="4847449" cy="351534"/>
            <a:chOff x="6948734" y="5053398"/>
            <a:chExt cx="4845333" cy="360000"/>
          </a:xfrm>
        </xdr:grpSpPr>
        <xdr:grpSp>
          <xdr:nvGrpSpPr>
            <xdr:cNvPr id="15" name="Groupe 14" hidden="1">
              <a:extLst>
                <a:ext uri="{FF2B5EF4-FFF2-40B4-BE49-F238E27FC236}">
                  <a16:creationId xmlns:a16="http://schemas.microsoft.com/office/drawing/2014/main" id="{F8D4D286-1859-4CCB-99F9-35F33778FEE0}"/>
                </a:ext>
              </a:extLst>
            </xdr:cNvPr>
            <xdr:cNvGrpSpPr/>
          </xdr:nvGrpSpPr>
          <xdr:grpSpPr>
            <a:xfrm>
              <a:off x="9956801" y="5053398"/>
              <a:ext cx="1837266" cy="360000"/>
              <a:chOff x="9956801" y="5046131"/>
              <a:chExt cx="1837266" cy="360000"/>
            </a:xfrm>
          </xdr:grpSpPr>
          <xdr:sp macro="[0]!ETAPE2_1" textlink="">
            <xdr:nvSpPr>
              <xdr:cNvPr id="10" name="Rectangle 9" hidden="1">
                <a:extLst>
                  <a:ext uri="{FF2B5EF4-FFF2-40B4-BE49-F238E27FC236}">
                    <a16:creationId xmlns:a16="http://schemas.microsoft.com/office/drawing/2014/main" id="{61A14832-D708-472B-80DE-4589950FED45}"/>
                  </a:ext>
                </a:extLst>
              </xdr:cNvPr>
              <xdr:cNvSpPr/>
            </xdr:nvSpPr>
            <xdr:spPr>
              <a:xfrm>
                <a:off x="10278535" y="5090665"/>
                <a:ext cx="1515532" cy="270932"/>
              </a:xfrm>
              <a:prstGeom prst="rect">
                <a:avLst/>
              </a:prstGeom>
              <a:noFill/>
              <a:ln>
                <a:noFill/>
              </a:ln>
              <a:effectLst/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r>
                  <a:rPr lang="fr-FR" sz="1400" b="1">
                    <a:ln>
                      <a:noFill/>
                    </a:ln>
                    <a:solidFill>
                      <a:schemeClr val="accent1">
                        <a:lumMod val="50000"/>
                      </a:schemeClr>
                    </a:solidFill>
                  </a:rPr>
                  <a:t>ALLEZ A L'ETAPE 2</a:t>
                </a:r>
              </a:p>
            </xdr:txBody>
          </xdr:sp>
          <xdr:pic macro="[0]!ETAPE2_1">
            <xdr:nvPicPr>
              <xdr:cNvPr id="11" name="Graphique 10" descr="Cercle avec flèche gauche avec un remplissage uni" hidden="1">
                <a:extLst>
                  <a:ext uri="{FF2B5EF4-FFF2-40B4-BE49-F238E27FC236}">
                    <a16:creationId xmlns:a16="http://schemas.microsoft.com/office/drawing/2014/main" id="{713DCAA2-674B-404E-8479-D0765C91E6DA}"/>
                  </a:ext>
                </a:extLst>
              </xdr:cNvPr>
              <xdr:cNvPicPr>
                <a:picLocks noChangeAspect="1"/>
              </xdr:cNvPicPr>
            </xdr:nvPicPr>
            <xdr:blipFill>
              <a:blip xmlns:r="http://schemas.openxmlformats.org/officeDocument/2006/relationships" r:embed="rId3" cstate="print">
                <a:extLst>
                  <a:ext uri="{28A0092B-C50C-407E-A947-70E740481C1C}">
                    <a14:useLocalDpi xmlns:a14="http://schemas.microsoft.com/office/drawing/2010/main" val="0"/>
                  </a:ext>
                  <a:ext uri="{96DAC541-7B7A-43D3-8B79-37D633B846F1}">
                    <asvg:svgBlip xmlns:asvg="http://schemas.microsoft.com/office/drawing/2016/SVG/main" r:embed="rId4"/>
                  </a:ext>
                </a:extLst>
              </a:blip>
              <a:stretch>
                <a:fillRect/>
              </a:stretch>
            </xdr:blipFill>
            <xdr:spPr>
              <a:xfrm rot="10800000">
                <a:off x="9956801" y="5046131"/>
                <a:ext cx="360000" cy="360000"/>
              </a:xfrm>
              <a:prstGeom prst="rect">
                <a:avLst/>
              </a:prstGeom>
            </xdr:spPr>
          </xdr:pic>
        </xdr:grpSp>
        <xdr:grpSp>
          <xdr:nvGrpSpPr>
            <xdr:cNvPr id="14" name="Groupe 13" hidden="1">
              <a:extLst>
                <a:ext uri="{FF2B5EF4-FFF2-40B4-BE49-F238E27FC236}">
                  <a16:creationId xmlns:a16="http://schemas.microsoft.com/office/drawing/2014/main" id="{E4873BB1-3F21-44AC-9CB1-08CCC4F377B7}"/>
                </a:ext>
              </a:extLst>
            </xdr:cNvPr>
            <xdr:cNvGrpSpPr/>
          </xdr:nvGrpSpPr>
          <xdr:grpSpPr>
            <a:xfrm>
              <a:off x="6948734" y="5053398"/>
              <a:ext cx="1856599" cy="360000"/>
              <a:chOff x="6948734" y="5060665"/>
              <a:chExt cx="1856599" cy="360000"/>
            </a:xfrm>
          </xdr:grpSpPr>
          <xdr:sp macro="[0]!Nouvelle_saisie1" textlink="">
            <xdr:nvSpPr>
              <xdr:cNvPr id="9" name="Rectangle 8" hidden="1">
                <a:extLst>
                  <a:ext uri="{FF2B5EF4-FFF2-40B4-BE49-F238E27FC236}">
                    <a16:creationId xmlns:a16="http://schemas.microsoft.com/office/drawing/2014/main" id="{6BD984D2-962D-4375-8A20-3BF10FA7597B}"/>
                  </a:ext>
                </a:extLst>
              </xdr:cNvPr>
              <xdr:cNvSpPr/>
            </xdr:nvSpPr>
            <xdr:spPr>
              <a:xfrm>
                <a:off x="7289801" y="5105199"/>
                <a:ext cx="1515532" cy="270932"/>
              </a:xfrm>
              <a:prstGeom prst="rect">
                <a:avLst/>
              </a:prstGeom>
              <a:noFill/>
              <a:ln>
                <a:noFill/>
              </a:ln>
              <a:effectLst/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r>
                  <a:rPr lang="fr-FR" sz="1400" b="1">
                    <a:ln>
                      <a:noFill/>
                    </a:ln>
                    <a:solidFill>
                      <a:schemeClr val="accent1">
                        <a:lumMod val="50000"/>
                      </a:schemeClr>
                    </a:solidFill>
                  </a:rPr>
                  <a:t>NOUVELLE</a:t>
                </a:r>
                <a:r>
                  <a:rPr lang="fr-FR" sz="1400" b="1" baseline="0">
                    <a:ln>
                      <a:noFill/>
                    </a:ln>
                    <a:solidFill>
                      <a:schemeClr val="accent1">
                        <a:lumMod val="50000"/>
                      </a:schemeClr>
                    </a:solidFill>
                  </a:rPr>
                  <a:t> SAISIE</a:t>
                </a:r>
                <a:endParaRPr lang="fr-FR" sz="1400" b="1">
                  <a:ln>
                    <a:noFill/>
                  </a:ln>
                  <a:solidFill>
                    <a:schemeClr val="accent1">
                      <a:lumMod val="50000"/>
                    </a:schemeClr>
                  </a:solidFill>
                </a:endParaRPr>
              </a:p>
            </xdr:txBody>
          </xdr:sp>
          <xdr:pic macro="[0]!Nouvelle_saisie1">
            <xdr:nvPicPr>
              <xdr:cNvPr id="13" name="Graphique 12" descr="Badge à suivre contour" hidden="1">
                <a:extLst>
                  <a:ext uri="{FF2B5EF4-FFF2-40B4-BE49-F238E27FC236}">
                    <a16:creationId xmlns:a16="http://schemas.microsoft.com/office/drawing/2014/main" id="{B0655E22-88C4-4FB3-9637-6A0744E151B3}"/>
                  </a:ext>
                </a:extLst>
              </xdr:cNvPr>
              <xdr:cNvPicPr>
                <a:picLocks noChangeAspect="1"/>
              </xdr:cNvPicPr>
            </xdr:nvPicPr>
            <xdr:blipFill>
              <a:blip xmlns:r="http://schemas.openxmlformats.org/officeDocument/2006/relationships" r:embed="rId5" cstate="print">
                <a:extLst>
                  <a:ext uri="{28A0092B-C50C-407E-A947-70E740481C1C}">
                    <a14:useLocalDpi xmlns:a14="http://schemas.microsoft.com/office/drawing/2010/main" val="0"/>
                  </a:ext>
                  <a:ext uri="{96DAC541-7B7A-43D3-8B79-37D633B846F1}">
                    <asvg:svgBlip xmlns:asvg="http://schemas.microsoft.com/office/drawing/2016/SVG/main" r:embed="rId6"/>
                  </a:ext>
                </a:extLst>
              </a:blip>
              <a:srcRect/>
              <a:stretch/>
            </xdr:blipFill>
            <xdr:spPr>
              <a:xfrm>
                <a:off x="6948734" y="5060665"/>
                <a:ext cx="360000" cy="360000"/>
              </a:xfrm>
              <a:prstGeom prst="rect">
                <a:avLst/>
              </a:prstGeom>
            </xdr:spPr>
          </xdr:pic>
        </xdr:grpSp>
      </xdr:grp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1656527</xdr:colOff>
      <xdr:row>10</xdr:row>
      <xdr:rowOff>132521</xdr:rowOff>
    </xdr:from>
    <xdr:to>
      <xdr:col>1</xdr:col>
      <xdr:colOff>24852</xdr:colOff>
      <xdr:row>12</xdr:row>
      <xdr:rowOff>74543</xdr:rowOff>
    </xdr:to>
    <xdr:sp macro="" textlink="">
      <xdr:nvSpPr>
        <xdr:cNvPr id="2" name="Triangle isocèle 1">
          <a:extLst>
            <a:ext uri="{FF2B5EF4-FFF2-40B4-BE49-F238E27FC236}">
              <a16:creationId xmlns:a16="http://schemas.microsoft.com/office/drawing/2014/main" id="{E3BE6EC6-E606-49FA-8F3E-F8B28D2A093E}"/>
            </a:ext>
          </a:extLst>
        </xdr:cNvPr>
        <xdr:cNvSpPr/>
      </xdr:nvSpPr>
      <xdr:spPr>
        <a:xfrm rot="16200000">
          <a:off x="1586124" y="1395620"/>
          <a:ext cx="339587" cy="198782"/>
        </a:xfrm>
        <a:prstGeom prst="triangle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223633</xdr:colOff>
      <xdr:row>10</xdr:row>
      <xdr:rowOff>140805</xdr:rowOff>
    </xdr:from>
    <xdr:to>
      <xdr:col>1</xdr:col>
      <xdr:colOff>583633</xdr:colOff>
      <xdr:row>12</xdr:row>
      <xdr:rowOff>86675</xdr:rowOff>
    </xdr:to>
    <xdr:pic>
      <xdr:nvPicPr>
        <xdr:cNvPr id="3" name="Graphique 2" descr="Clavier avec un remplissage uni">
          <a:extLst>
            <a:ext uri="{FF2B5EF4-FFF2-40B4-BE49-F238E27FC236}">
              <a16:creationId xmlns:a16="http://schemas.microsoft.com/office/drawing/2014/main" id="{A76E14A1-5319-4AFF-B3FC-7920C54CB0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054090" y="1333501"/>
          <a:ext cx="360000" cy="360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1171C8E-2566-4A3D-9DF8-626D00B4E76E}" name="Tableau2" displayName="Tableau2" ref="D25:J45" totalsRowShown="0" headerRowDxfId="66">
  <tableColumns count="7">
    <tableColumn id="1" xr3:uid="{A2077BBC-8CD0-41D3-BAE3-411D3FA8EE2E}" name="FOURNISSEUR"/>
    <tableColumn id="2" xr3:uid="{73E9F358-2AF7-4868-85B4-87B57B5DD19E}" name="N° DE FACTURE" dataDxfId="65"/>
    <tableColumn id="3" xr3:uid="{3EC7438E-227F-47E3-A8DA-DAD74FA66342}" name="MONTANT DE FACTURE" dataDxfId="64"/>
    <tableColumn id="4" xr3:uid="{08507ABD-18B1-48DC-8344-009F3F590E57}" name="EXTRAIT DE FACTURE" dataDxfId="63"/>
    <tableColumn id="5" xr3:uid="{C293A47A-582B-4AF0-ABC3-748F85BD2B92}" name="DATE DE FACTURE" dataDxfId="62"/>
    <tableColumn id="6" xr3:uid="{863FC7C9-752B-4E44-B9A7-1C4629393580}" name="ECHEANCE FACTURE" dataDxfId="61"/>
    <tableColumn id="7" xr3:uid="{48AAC04B-9A46-45E6-8E2C-A53203BD4475}" name="N° D'ACHAT" dataDxfId="6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E58DC85-B1CC-4C06-9496-21BFF16F9239}" name="Tableau1" displayName="Tableau1" ref="E15:I16" totalsRowShown="0" headerRowDxfId="59" dataDxfId="58" headerRowCellStyle="Accent1">
  <tableColumns count="5">
    <tableColumn id="1" xr3:uid="{BF146B26-63FF-482B-BEA7-ED523764970E}" name="N° DE CONTENEUR" dataDxfId="57"/>
    <tableColumn id="2" xr3:uid="{A47BE9D9-6642-4696-BC87-1633B2B82194}" name="TYPE" dataDxfId="56"/>
    <tableColumn id="3" xr3:uid="{BE4E0CC3-A6EE-4074-9565-0363181A97FA}" name="TYPE TC" dataDxfId="55"/>
    <tableColumn id="4" xr3:uid="{C03DB1B9-1E2C-4E64-8735-386C23B64053}" name="COMPAGNIE TRANSPORT" dataDxfId="54"/>
    <tableColumn id="5" xr3:uid="{4C4C6DD8-69DD-4267-B6E7-3F36F5FDC781}" name="ETA NAVIRE" dataDxfId="5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C1364C1-F0A8-48F9-A769-372297451F0B}" name="Tableau24" displayName="Tableau24" ref="D32:E52" totalsRowShown="0" headerRowDxfId="52">
  <tableColumns count="2">
    <tableColumn id="1" xr3:uid="{58CA2F2F-F186-4023-A1A9-B7DCE8DB9632}" name="FOURNISSEUR" dataDxfId="51">
      <calculatedColumnFormula>IFERROR(INDEX('Tableau de suivi'!A:AG,MATCH(ROW(A1),'Tableau de suivi'!AG:AG,0),9),"")</calculatedColumnFormula>
    </tableColumn>
    <tableColumn id="2" xr3:uid="{AD3C63DB-A7F7-4521-AF93-0A455D65EC54}" name="N°ACHAT" dataDxfId="50">
      <calculatedColumnFormula>IFERROR(INDEX('Tableau de suivi'!A:AG,MATCH(ROW(A1),'Tableau de suivi'!AG:AG,0),15),"")</calculatedColumnFormula>
    </tableColumn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359E671-7E98-4943-9E7D-99F179B4A928}" name="Tableau15" displayName="Tableau15" ref="F22:J24" totalsRowShown="0" headerRowDxfId="49" dataDxfId="48" headerRowCellStyle="Accent1">
  <tableColumns count="5">
    <tableColumn id="2" xr3:uid="{839140D8-E3E0-4E24-9D38-079FA1979D8D}" name="N° DE FACTURE" dataDxfId="47"/>
    <tableColumn id="3" xr3:uid="{01996843-D36F-462E-B3EE-A8900BF45A21}" name="MONTANT H.T FACTURE" dataDxfId="46"/>
    <tableColumn id="4" xr3:uid="{C4390335-702F-4539-853F-88CEC8FDC535}" name="MONTANT T.V.A" dataDxfId="45"/>
    <tableColumn id="5" xr3:uid="{7E0460FF-17BD-4EC2-9435-AD1600D6EE56}" name="DROIT DE PORT" dataDxfId="44"/>
    <tableColumn id="6" xr3:uid="{FA9B39A1-2117-452A-960B-AA6610E46AA5}" name="N° COA" dataDxfId="4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56DCC30-0E63-426B-ABF4-4C329BAE1F5F}" name="Tableau5" displayName="Tableau5" ref="F32:L52" totalsRowShown="0" headerRowDxfId="42" dataDxfId="41">
  <tableColumns count="7">
    <tableColumn id="5" xr3:uid="{47E0885B-5AA5-4B58-A62C-EA8B2CA78B20}" name="ARTICLE" dataDxfId="40"/>
    <tableColumn id="3" xr3:uid="{15C250E0-C7CA-45CC-840D-5C02A8B9A0FF}" name="DESIGNATION" dataDxfId="39"/>
    <tableColumn id="4" xr3:uid="{40DF372F-58C6-4452-9AFA-E0B6F0130C9E}" name="N° DE RECEPTION" dataDxfId="38"/>
    <tableColumn id="1" xr3:uid="{7CE2CC09-607C-47CA-BEE9-6F7FCA40D02F}" name="DATE DE SAISIE" dataDxfId="37"/>
    <tableColumn id="2" xr3:uid="{B28BCD49-31C3-447C-8600-F6EA45BE35F7}" name="N° FACTURE SUPPL." dataDxfId="36"/>
    <tableColumn id="7" xr3:uid="{FEB4C106-330D-44E4-9379-CF9C07088B02}" name="MONTANT FACTURE SUPPL." dataDxfId="35"/>
    <tableColumn id="8" xr3:uid="{9569B343-340C-4A5C-8CB0-EDC2598818FC}" name="VOLUME" dataDxfId="3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E218754C-0489-48B5-9B1C-4418603C4496}" name="Tableau11" displayName="Tableau11" ref="D26:AG44" totalsRowShown="0" headerRowDxfId="33" dataDxfId="32">
  <autoFilter ref="D26:AG44" xr:uid="{D337009B-CDD4-4852-8901-AD6B86812446}"/>
  <tableColumns count="30">
    <tableColumn id="1" xr3:uid="{040790D9-906A-4B8E-B9B8-872220825EFC}" name="N° CONTENEUR" dataDxfId="31"/>
    <tableColumn id="2" xr3:uid="{A0A51EDF-82E9-4DB4-9F35-DE260A8E7D08}" name="TYPE" dataDxfId="30"/>
    <tableColumn id="3" xr3:uid="{3C649C2E-033B-43DD-8252-2D843D4620D3}" name="TYPE TC" dataDxfId="29"/>
    <tableColumn id="4" xr3:uid="{F194A12B-A133-4B87-BF25-4731C5D222FC}" name="COMPAGNIE TRANSPORT" dataDxfId="28"/>
    <tableColumn id="5" xr3:uid="{C319ED37-41BB-4529-BDC0-2525BB2D1816}" name="ETA NAVIRE" dataDxfId="27"/>
    <tableColumn id="7" xr3:uid="{89C24C52-61F9-40F0-B583-38BE99B8B3C9}" name="FOURNISSEUR" dataDxfId="26"/>
    <tableColumn id="8" xr3:uid="{2F7F25BC-412F-4DB8-8F2C-DC3C620F1E40}" name="N° DE FACTURE" dataDxfId="25"/>
    <tableColumn id="9" xr3:uid="{77BAF07B-9DEC-4481-815A-852250CD3869}" name="MONTANT DE FACTURE" dataDxfId="24"/>
    <tableColumn id="10" xr3:uid="{AA0C42D4-A408-42C8-B1F2-BB0A1EC41511}" name="EXTRAIT DE FACTURE" dataDxfId="23"/>
    <tableColumn id="11" xr3:uid="{0244D363-9D02-45B3-B164-30F2D555AEBB}" name="DATE DE FACTURE" dataDxfId="22"/>
    <tableColumn id="12" xr3:uid="{C70C8B56-3B4C-4DB8-8304-2B439AE583A3}" name="ECHEANCE FACTURE" dataDxfId="21"/>
    <tableColumn id="13" xr3:uid="{6CC13894-A897-443A-B7D8-32F37B498055}" name="N° D'ACHAT" dataDxfId="20"/>
    <tableColumn id="14" xr3:uid="{8F0827B4-6477-41DA-B72C-DF929FF8A56E}" name="ARTICLE" dataDxfId="19"/>
    <tableColumn id="15" xr3:uid="{7FAA89EC-0B3F-430B-AAB8-DB754127C577}" name="DESIGNATION" dataDxfId="18"/>
    <tableColumn id="16" xr3:uid="{8BB2DF66-A8B1-496D-8AEE-7C6346BBBFCA}" name="N° DE RECEPTION" dataDxfId="17"/>
    <tableColumn id="17" xr3:uid="{C3232159-5542-4870-AAFF-79DC16B8C39E}" name="DATE DE SAISIE" dataDxfId="16"/>
    <tableColumn id="18" xr3:uid="{40759305-15AD-4C67-BD64-24235D2BE3C1}" name="N° FACTURE SUPPL." dataDxfId="15"/>
    <tableColumn id="19" xr3:uid="{B6EEF607-0EBB-406B-9072-0F2968C2F564}" name="MONTANT FACTURE SUPPL." dataDxfId="14"/>
    <tableColumn id="20" xr3:uid="{408E3050-72B9-469F-93FA-FCE7A8C7EA9B}" name="TRANSITAIRE" dataDxfId="13"/>
    <tableColumn id="21" xr3:uid="{A90D54E3-25B0-4EDE-9BA5-ED9EB2CD7166}" name="N° FACTURE TRANSIT." dataDxfId="12"/>
    <tableColumn id="22" xr3:uid="{08764065-23C1-43D9-8592-F94DC47CAC02}" name="MONTANT H.T TRANSIT." dataDxfId="11"/>
    <tableColumn id="23" xr3:uid="{21F069A5-AAF4-4312-AB4F-8755A259B6A2}" name="T.V.A TRANSIT." dataDxfId="10"/>
    <tableColumn id="24" xr3:uid="{371C6442-734A-477F-A840-2A1F92C237B2}" name="TRANSPORTEUR" dataDxfId="9"/>
    <tableColumn id="25" xr3:uid="{D98BA787-FF70-4C8E-977A-D094720484CD}" name="N° FACTURE TRANSP." dataDxfId="8"/>
    <tableColumn id="26" xr3:uid="{C7441D29-6C58-48D6-9697-8C9407AA0750}" name="MONTANT H.T TRANSP." dataDxfId="7"/>
    <tableColumn id="27" xr3:uid="{0D78C410-4214-40E2-A5FC-978F04ED8650}" name="T.V.A TRANSP." dataDxfId="6"/>
    <tableColumn id="28" xr3:uid="{58D1BF4A-FF84-480C-9962-737AB981A9B6}" name="DROIT DE PORT" dataDxfId="5"/>
    <tableColumn id="29" xr3:uid="{C5B642A5-FE15-455B-92BD-8EB949F30D01}" name="N° COA" dataDxfId="4"/>
    <tableColumn id="6" xr3:uid="{E5F8A92D-C728-40EE-A7E5-F2ADDF856039}" name="CONCACTENER" dataDxfId="3">
      <calculatedColumnFormula>CONCATENATE(D27,"-",TEXT(H27,"JJ/MM/AA"))</calculatedColumnFormula>
    </tableColumn>
    <tableColumn id="30" xr3:uid="{616ABFCD-03AD-42D3-B017-A9EBC71C3603}" name="Colonne1" dataDxfId="2">
      <calculatedColumnFormula>IF(AF27='Saisie import - Etape 2'!$D$15,MAX($AG$26:AG26)+1,"")</calculatedColumnFormula>
    </tableColumn>
  </tableColumns>
  <tableStyleInfo name="TableStyleMedium2" showFirstColumn="0" showLastColumn="0" showRowStripes="0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7E0B13-4F8A-4A91-9119-8155746E47F7}">
  <sheetPr codeName="Feuil1"/>
  <dimension ref="A1:EK45"/>
  <sheetViews>
    <sheetView showGridLines="0" tabSelected="1" zoomScale="90" zoomScaleNormal="90" workbookViewId="0">
      <selection activeCell="B5" sqref="B5"/>
    </sheetView>
  </sheetViews>
  <sheetFormatPr baseColWidth="10" defaultRowHeight="15.6" x14ac:dyDescent="0.3"/>
  <cols>
    <col min="1" max="1" width="26.6640625" style="12" customWidth="1"/>
    <col min="2" max="2" width="11.5546875" style="1"/>
    <col min="4" max="6" width="24.44140625" customWidth="1"/>
    <col min="7" max="7" width="26.88671875" customWidth="1"/>
    <col min="8" max="10" width="24.44140625" customWidth="1"/>
    <col min="12" max="141" width="11.5546875" style="1"/>
  </cols>
  <sheetData>
    <row r="1" spans="1:11" x14ac:dyDescent="0.3">
      <c r="C1" s="37" t="s">
        <v>48</v>
      </c>
      <c r="D1" s="37"/>
      <c r="E1" s="37"/>
      <c r="F1" s="37"/>
      <c r="G1" s="37"/>
      <c r="H1" s="37"/>
      <c r="I1" s="37"/>
      <c r="J1" s="37"/>
      <c r="K1" s="37"/>
    </row>
    <row r="2" spans="1:11" x14ac:dyDescent="0.3">
      <c r="C2" s="37"/>
      <c r="D2" s="37"/>
      <c r="E2" s="37"/>
      <c r="F2" s="37"/>
      <c r="G2" s="37"/>
      <c r="H2" s="37"/>
      <c r="I2" s="37"/>
      <c r="J2" s="37"/>
      <c r="K2" s="37"/>
    </row>
    <row r="3" spans="1:11" x14ac:dyDescent="0.3">
      <c r="C3" s="37"/>
      <c r="D3" s="37"/>
      <c r="E3" s="37"/>
      <c r="F3" s="37"/>
      <c r="G3" s="37"/>
      <c r="H3" s="37"/>
      <c r="I3" s="37"/>
      <c r="J3" s="37"/>
      <c r="K3" s="37"/>
    </row>
    <row r="4" spans="1:11" x14ac:dyDescent="0.3">
      <c r="C4" s="37"/>
      <c r="D4" s="37"/>
      <c r="E4" s="37"/>
      <c r="F4" s="37"/>
      <c r="G4" s="37"/>
      <c r="H4" s="37"/>
      <c r="I4" s="37"/>
      <c r="J4" s="37"/>
      <c r="K4" s="37"/>
    </row>
    <row r="5" spans="1:11" s="1" customFormat="1" ht="14.4" x14ac:dyDescent="0.3">
      <c r="A5" s="18" t="s">
        <v>47</v>
      </c>
      <c r="C5" s="37"/>
      <c r="D5" s="37"/>
      <c r="E5" s="37"/>
      <c r="F5" s="37"/>
      <c r="G5" s="37"/>
      <c r="H5" s="37"/>
      <c r="I5" s="37"/>
      <c r="J5" s="37"/>
      <c r="K5" s="37"/>
    </row>
    <row r="6" spans="1:11" s="1" customFormat="1" x14ac:dyDescent="0.3">
      <c r="A6" s="12"/>
      <c r="C6" s="17"/>
      <c r="D6" s="17"/>
      <c r="E6" s="17"/>
      <c r="F6" s="17"/>
      <c r="G6" s="17"/>
      <c r="H6" s="17"/>
      <c r="I6" s="17"/>
      <c r="J6" s="17"/>
      <c r="K6" s="17"/>
    </row>
    <row r="7" spans="1:11" s="1" customFormat="1" x14ac:dyDescent="0.3">
      <c r="A7" s="12"/>
      <c r="C7" s="17"/>
      <c r="D7" s="17"/>
      <c r="E7" s="17"/>
      <c r="F7" s="17"/>
      <c r="G7" s="17"/>
      <c r="H7" s="17"/>
      <c r="I7" s="17"/>
      <c r="J7" s="17"/>
      <c r="K7" s="17"/>
    </row>
    <row r="8" spans="1:11" s="1" customFormat="1" x14ac:dyDescent="0.3">
      <c r="A8" s="12"/>
      <c r="C8" s="17"/>
      <c r="D8" s="17"/>
      <c r="E8" s="17"/>
      <c r="F8" s="17"/>
      <c r="G8" s="17"/>
      <c r="H8" s="17"/>
      <c r="I8" s="17"/>
      <c r="J8" s="17"/>
      <c r="K8" s="17"/>
    </row>
    <row r="9" spans="1:11" s="1" customFormat="1" ht="16.8" x14ac:dyDescent="0.3">
      <c r="A9" s="15" t="s">
        <v>42</v>
      </c>
      <c r="C9" s="2"/>
      <c r="D9" s="2"/>
      <c r="E9" s="2"/>
      <c r="F9" s="2"/>
      <c r="G9" s="2"/>
      <c r="H9" s="2"/>
      <c r="I9" s="2"/>
      <c r="J9" s="2"/>
      <c r="K9" s="2"/>
    </row>
    <row r="10" spans="1:11" s="1" customFormat="1" x14ac:dyDescent="0.3">
      <c r="A10" s="12"/>
      <c r="C10" s="2"/>
      <c r="D10" s="2"/>
      <c r="E10" s="2"/>
      <c r="F10" s="2"/>
      <c r="G10" s="2"/>
      <c r="H10" s="2"/>
      <c r="I10" s="2"/>
      <c r="J10" s="2"/>
      <c r="K10" s="2"/>
    </row>
    <row r="11" spans="1:11" x14ac:dyDescent="0.3">
      <c r="D11" s="36" t="s">
        <v>40</v>
      </c>
      <c r="E11" s="36"/>
      <c r="F11" s="36"/>
      <c r="G11" s="36"/>
      <c r="H11" s="36"/>
      <c r="I11" s="36"/>
      <c r="J11" s="36"/>
    </row>
    <row r="12" spans="1:11" x14ac:dyDescent="0.3">
      <c r="A12" s="14" t="s">
        <v>43</v>
      </c>
      <c r="D12" s="36"/>
      <c r="E12" s="36"/>
      <c r="F12" s="36"/>
      <c r="G12" s="36"/>
      <c r="H12" s="36"/>
      <c r="I12" s="36"/>
      <c r="J12" s="36"/>
    </row>
    <row r="13" spans="1:11" ht="15.6" customHeight="1" x14ac:dyDescent="0.3">
      <c r="D13" s="7"/>
      <c r="E13" s="7"/>
      <c r="F13" s="7"/>
      <c r="G13" s="7"/>
      <c r="H13" s="7"/>
      <c r="I13" s="7"/>
      <c r="J13" s="7"/>
    </row>
    <row r="15" spans="1:11" x14ac:dyDescent="0.3">
      <c r="A15" s="19" t="s">
        <v>49</v>
      </c>
      <c r="E15" s="13" t="s">
        <v>41</v>
      </c>
      <c r="F15" s="13" t="s">
        <v>1</v>
      </c>
      <c r="G15" s="13" t="s">
        <v>0</v>
      </c>
      <c r="H15" s="13" t="s">
        <v>50</v>
      </c>
      <c r="I15" s="13" t="s">
        <v>2</v>
      </c>
    </row>
    <row r="16" spans="1:11" x14ac:dyDescent="0.3">
      <c r="E16" s="3"/>
      <c r="F16" s="3"/>
      <c r="G16" s="3"/>
      <c r="H16" s="3"/>
      <c r="I16" s="24"/>
    </row>
    <row r="17" spans="4:10" x14ac:dyDescent="0.3">
      <c r="E17" s="2"/>
      <c r="F17" s="2"/>
      <c r="G17" s="2"/>
      <c r="H17" s="2"/>
      <c r="I17" s="2"/>
    </row>
    <row r="18" spans="4:10" x14ac:dyDescent="0.3">
      <c r="E18" s="2"/>
      <c r="F18" s="2"/>
      <c r="G18" s="2"/>
      <c r="H18" s="2"/>
      <c r="I18" s="2"/>
    </row>
    <row r="21" spans="4:10" x14ac:dyDescent="0.3">
      <c r="D21" s="36" t="s">
        <v>39</v>
      </c>
      <c r="E21" s="36"/>
      <c r="F21" s="36"/>
      <c r="G21" s="36"/>
      <c r="H21" s="36"/>
      <c r="I21" s="36"/>
      <c r="J21" s="36"/>
    </row>
    <row r="22" spans="4:10" x14ac:dyDescent="0.3">
      <c r="D22" s="36"/>
      <c r="E22" s="36"/>
      <c r="F22" s="36"/>
      <c r="G22" s="36"/>
      <c r="H22" s="36"/>
      <c r="I22" s="36"/>
      <c r="J22" s="36"/>
    </row>
    <row r="23" spans="4:10" ht="18" x14ac:dyDescent="0.3">
      <c r="D23" s="7"/>
      <c r="E23" s="7"/>
      <c r="F23" s="7"/>
      <c r="G23" s="7"/>
      <c r="H23" s="7"/>
      <c r="I23" s="7"/>
      <c r="J23" s="7"/>
    </row>
    <row r="25" spans="4:10" x14ac:dyDescent="0.3">
      <c r="D25" s="9" t="s">
        <v>23</v>
      </c>
      <c r="E25" s="9" t="s">
        <v>3</v>
      </c>
      <c r="F25" s="9" t="s">
        <v>4</v>
      </c>
      <c r="G25" s="9" t="s">
        <v>5</v>
      </c>
      <c r="H25" s="9" t="s">
        <v>28</v>
      </c>
      <c r="I25" s="9" t="s">
        <v>29</v>
      </c>
      <c r="J25" s="9" t="s">
        <v>6</v>
      </c>
    </row>
    <row r="26" spans="4:10" x14ac:dyDescent="0.3">
      <c r="E26" s="27"/>
      <c r="F26" s="28"/>
      <c r="G26" s="27"/>
      <c r="H26" s="29"/>
      <c r="I26" s="29"/>
      <c r="J26" s="27"/>
    </row>
    <row r="27" spans="4:10" x14ac:dyDescent="0.3">
      <c r="E27" s="27"/>
      <c r="F27" s="28"/>
      <c r="G27" s="27"/>
      <c r="H27" s="29"/>
      <c r="I27" s="29"/>
      <c r="J27" s="27"/>
    </row>
    <row r="28" spans="4:10" x14ac:dyDescent="0.3">
      <c r="E28" s="27"/>
      <c r="F28" s="28"/>
      <c r="G28" s="27"/>
      <c r="H28" s="29"/>
      <c r="I28" s="29"/>
      <c r="J28" s="27"/>
    </row>
    <row r="29" spans="4:10" x14ac:dyDescent="0.3">
      <c r="E29" s="27"/>
      <c r="F29" s="28"/>
      <c r="G29" s="27"/>
      <c r="H29" s="29"/>
      <c r="I29" s="29"/>
      <c r="J29" s="27"/>
    </row>
    <row r="30" spans="4:10" x14ac:dyDescent="0.3">
      <c r="E30" s="27"/>
      <c r="F30" s="28"/>
      <c r="G30" s="27"/>
      <c r="H30" s="29"/>
      <c r="I30" s="29"/>
      <c r="J30" s="27"/>
    </row>
    <row r="31" spans="4:10" x14ac:dyDescent="0.3">
      <c r="E31" s="27"/>
      <c r="F31" s="28"/>
      <c r="G31" s="27"/>
      <c r="H31" s="29"/>
      <c r="I31" s="29"/>
      <c r="J31" s="27"/>
    </row>
    <row r="32" spans="4:10" x14ac:dyDescent="0.3">
      <c r="E32" s="27"/>
      <c r="F32" s="28"/>
      <c r="G32" s="27"/>
      <c r="H32" s="29"/>
      <c r="I32" s="29"/>
      <c r="J32" s="27"/>
    </row>
    <row r="33" spans="5:10" x14ac:dyDescent="0.3">
      <c r="E33" s="27"/>
      <c r="F33" s="28"/>
      <c r="G33" s="27"/>
      <c r="H33" s="29"/>
      <c r="I33" s="29"/>
      <c r="J33" s="27"/>
    </row>
    <row r="34" spans="5:10" x14ac:dyDescent="0.3">
      <c r="E34" s="27"/>
      <c r="F34" s="28"/>
      <c r="G34" s="27"/>
      <c r="H34" s="29"/>
      <c r="I34" s="27"/>
      <c r="J34" s="27"/>
    </row>
    <row r="35" spans="5:10" x14ac:dyDescent="0.3">
      <c r="E35" s="27"/>
      <c r="F35" s="28"/>
      <c r="G35" s="27"/>
      <c r="H35" s="29"/>
      <c r="I35" s="27"/>
      <c r="J35" s="27"/>
    </row>
    <row r="36" spans="5:10" x14ac:dyDescent="0.3">
      <c r="E36" s="27"/>
      <c r="F36" s="28"/>
      <c r="G36" s="27"/>
      <c r="H36" s="29"/>
      <c r="I36" s="27"/>
      <c r="J36" s="27"/>
    </row>
    <row r="37" spans="5:10" x14ac:dyDescent="0.3">
      <c r="E37" s="27"/>
      <c r="F37" s="28"/>
      <c r="G37" s="27"/>
      <c r="H37" s="29"/>
      <c r="I37" s="27"/>
      <c r="J37" s="27"/>
    </row>
    <row r="38" spans="5:10" x14ac:dyDescent="0.3">
      <c r="E38" s="27"/>
      <c r="F38" s="28"/>
      <c r="G38" s="27"/>
      <c r="H38" s="29"/>
      <c r="I38" s="27"/>
      <c r="J38" s="27"/>
    </row>
    <row r="39" spans="5:10" x14ac:dyDescent="0.3">
      <c r="E39" s="27"/>
      <c r="F39" s="28"/>
      <c r="G39" s="27"/>
      <c r="H39" s="29"/>
      <c r="I39" s="27"/>
      <c r="J39" s="27"/>
    </row>
    <row r="40" spans="5:10" x14ac:dyDescent="0.3">
      <c r="E40" s="27"/>
      <c r="F40" s="28"/>
      <c r="G40" s="27"/>
      <c r="H40" s="29"/>
      <c r="I40" s="27"/>
      <c r="J40" s="27"/>
    </row>
    <row r="41" spans="5:10" x14ac:dyDescent="0.3">
      <c r="E41" s="27"/>
      <c r="F41" s="28"/>
      <c r="G41" s="27"/>
      <c r="H41" s="29"/>
      <c r="I41" s="27"/>
      <c r="J41" s="27"/>
    </row>
    <row r="42" spans="5:10" x14ac:dyDescent="0.3">
      <c r="E42" s="27"/>
      <c r="F42" s="28"/>
      <c r="G42" s="27"/>
      <c r="H42" s="29"/>
      <c r="I42" s="27"/>
      <c r="J42" s="27"/>
    </row>
    <row r="43" spans="5:10" x14ac:dyDescent="0.3">
      <c r="E43" s="27"/>
      <c r="F43" s="28"/>
      <c r="G43" s="27"/>
      <c r="H43" s="29"/>
      <c r="I43" s="27"/>
      <c r="J43" s="27"/>
    </row>
    <row r="44" spans="5:10" x14ac:dyDescent="0.3">
      <c r="E44" s="27"/>
      <c r="F44" s="28"/>
      <c r="G44" s="27"/>
      <c r="H44" s="29"/>
      <c r="I44" s="27"/>
      <c r="J44" s="27"/>
    </row>
    <row r="45" spans="5:10" x14ac:dyDescent="0.3">
      <c r="E45" s="27"/>
      <c r="F45" s="28"/>
      <c r="G45" s="27"/>
      <c r="H45" s="29"/>
      <c r="I45" s="27"/>
      <c r="J45" s="27"/>
    </row>
  </sheetData>
  <mergeCells count="3">
    <mergeCell ref="D11:J12"/>
    <mergeCell ref="D21:J22"/>
    <mergeCell ref="C1:K5"/>
  </mergeCells>
  <phoneticPr fontId="14" type="noConversion"/>
  <hyperlinks>
    <hyperlink ref="A12" location="'Saisie import - Etape 2'!A1" display="Saisie import - Etape 2" xr:uid="{F5AB19FF-DBBB-40F2-B035-32272766C38C}"/>
    <hyperlink ref="A15" location="'Tableau de suivi'!A1" display="Tableau de suivi" xr:uid="{D6F6CEA4-B37C-4C43-BAE7-AF7E6DE1554D}"/>
  </hyperlinks>
  <pageMargins left="0.7" right="0.7" top="0.75" bottom="0.75" header="0.3" footer="0.3"/>
  <pageSetup paperSize="9" orientation="portrait" verticalDpi="597" r:id="rId1"/>
  <drawing r:id="rId2"/>
  <tableParts count="2"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D15C76D4-AA54-4210-B475-E5398BB5C6E4}">
          <x14:formula1>
            <xm:f>champs!$A$2:$A$3</xm:f>
          </x14:formula1>
          <xm:sqref>F16</xm:sqref>
        </x14:dataValidation>
        <x14:dataValidation type="list" allowBlank="1" showInputMessage="1" showErrorMessage="1" xr:uid="{4AC4C75E-8E51-483B-912D-63C7F055AF96}">
          <x14:formula1>
            <xm:f>champs!$C$2:$C$12</xm:f>
          </x14:formula1>
          <xm:sqref>H16</xm:sqref>
        </x14:dataValidation>
        <x14:dataValidation type="list" allowBlank="1" showInputMessage="1" showErrorMessage="1" xr:uid="{BEA161E4-8729-4FBB-AE81-5344C0DCF0E8}">
          <x14:formula1>
            <xm:f>champs!$D$2:$D$114</xm:f>
          </x14:formula1>
          <xm:sqref>D26:D45</xm:sqref>
        </x14:dataValidation>
        <x14:dataValidation type="list" allowBlank="1" showInputMessage="1" showErrorMessage="1" xr:uid="{191D56EB-6E1E-4D1A-8181-C228A5CE48C6}">
          <x14:formula1>
            <xm:f>champs!$B$2:$B$4</xm:f>
          </x14:formula1>
          <xm:sqref>G16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97B8E4-8CB5-4CEA-95BC-6BB7D0ACF1FD}">
  <sheetPr codeName="Feuil2"/>
  <dimension ref="A1:EK52"/>
  <sheetViews>
    <sheetView showGridLines="0" showZeros="0" zoomScale="90" zoomScaleNormal="90" workbookViewId="0">
      <selection activeCell="I39" sqref="I39"/>
    </sheetView>
  </sheetViews>
  <sheetFormatPr baseColWidth="10" defaultRowHeight="15.6" x14ac:dyDescent="0.3"/>
  <cols>
    <col min="1" max="1" width="26.6640625" style="12" customWidth="1"/>
    <col min="2" max="2" width="11.5546875" style="1"/>
    <col min="4" max="6" width="24.44140625" customWidth="1"/>
    <col min="7" max="7" width="26.88671875" customWidth="1"/>
    <col min="8" max="11" width="24.44140625" customWidth="1"/>
    <col min="12" max="12" width="13.5546875" style="2" bestFit="1" customWidth="1"/>
    <col min="13" max="13" width="11.5546875" style="2"/>
    <col min="14" max="141" width="11.5546875" style="1"/>
  </cols>
  <sheetData>
    <row r="1" spans="1:13" x14ac:dyDescent="0.3">
      <c r="B1" s="12"/>
      <c r="C1" s="37" t="s">
        <v>48</v>
      </c>
      <c r="D1" s="37"/>
      <c r="E1" s="37"/>
      <c r="F1" s="37"/>
      <c r="G1" s="37"/>
      <c r="H1" s="37"/>
      <c r="I1" s="37"/>
      <c r="J1" s="37"/>
      <c r="K1" s="37"/>
    </row>
    <row r="2" spans="1:13" x14ac:dyDescent="0.3">
      <c r="B2" s="18"/>
      <c r="C2" s="37"/>
      <c r="D2" s="37"/>
      <c r="E2" s="37"/>
      <c r="F2" s="37"/>
      <c r="G2" s="37"/>
      <c r="H2" s="37"/>
      <c r="I2" s="37"/>
      <c r="J2" s="37"/>
      <c r="K2" s="37"/>
    </row>
    <row r="3" spans="1:13" x14ac:dyDescent="0.3">
      <c r="B3" s="14"/>
      <c r="C3" s="37"/>
      <c r="D3" s="37"/>
      <c r="E3" s="37"/>
      <c r="F3" s="37"/>
      <c r="G3" s="37"/>
      <c r="H3" s="37"/>
      <c r="I3" s="37"/>
      <c r="J3" s="37"/>
      <c r="K3" s="37"/>
    </row>
    <row r="4" spans="1:13" ht="16.8" x14ac:dyDescent="0.3">
      <c r="B4" s="15"/>
      <c r="C4" s="37"/>
      <c r="D4" s="37"/>
      <c r="E4" s="37"/>
      <c r="F4" s="37"/>
      <c r="G4" s="37"/>
      <c r="H4" s="37"/>
      <c r="I4" s="37"/>
      <c r="J4" s="37"/>
      <c r="K4" s="37"/>
    </row>
    <row r="5" spans="1:13" s="1" customFormat="1" x14ac:dyDescent="0.3">
      <c r="A5" s="18" t="s">
        <v>47</v>
      </c>
      <c r="B5" s="20"/>
      <c r="C5" s="37"/>
      <c r="D5" s="37"/>
      <c r="E5" s="37"/>
      <c r="F5" s="37"/>
      <c r="G5" s="37"/>
      <c r="H5" s="37"/>
      <c r="I5" s="37"/>
      <c r="J5" s="37"/>
      <c r="K5" s="37"/>
      <c r="L5" s="2"/>
      <c r="M5" s="2"/>
    </row>
    <row r="6" spans="1:13" s="1" customFormat="1" x14ac:dyDescent="0.3">
      <c r="A6" s="12"/>
      <c r="C6" s="16"/>
      <c r="D6" s="16"/>
      <c r="E6" s="16"/>
      <c r="F6" s="16"/>
      <c r="G6" s="16"/>
      <c r="H6" s="16"/>
      <c r="I6" s="16"/>
      <c r="J6" s="16"/>
      <c r="K6" s="16"/>
      <c r="L6" s="2"/>
      <c r="M6" s="2"/>
    </row>
    <row r="7" spans="1:13" s="1" customFormat="1" x14ac:dyDescent="0.3">
      <c r="A7" s="12"/>
      <c r="C7" s="16"/>
      <c r="D7" s="16"/>
      <c r="E7" s="16"/>
      <c r="F7" s="16"/>
      <c r="G7" s="16"/>
      <c r="H7" s="16"/>
      <c r="I7" s="16"/>
      <c r="J7" s="16"/>
      <c r="K7" s="16"/>
      <c r="L7" s="2"/>
      <c r="M7" s="2"/>
    </row>
    <row r="8" spans="1:13" s="1" customFormat="1" x14ac:dyDescent="0.3">
      <c r="A8" s="12"/>
      <c r="C8" s="16"/>
      <c r="D8" s="16"/>
      <c r="E8" s="16"/>
      <c r="F8" s="16"/>
      <c r="G8" s="16"/>
      <c r="H8" s="16"/>
      <c r="I8" s="16"/>
      <c r="J8" s="16"/>
      <c r="K8" s="16"/>
      <c r="L8" s="2"/>
      <c r="M8" s="2"/>
    </row>
    <row r="9" spans="1:13" s="1" customFormat="1" x14ac:dyDescent="0.3">
      <c r="A9" s="14" t="s">
        <v>42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</row>
    <row r="10" spans="1:13" s="1" customFormat="1" x14ac:dyDescent="0.3">
      <c r="A10" s="1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</row>
    <row r="11" spans="1:13" s="1" customFormat="1" x14ac:dyDescent="0.3">
      <c r="A11" s="12"/>
      <c r="C11" s="2"/>
      <c r="D11" s="36" t="s">
        <v>36</v>
      </c>
      <c r="E11" s="36"/>
      <c r="F11" s="36"/>
      <c r="G11" s="36"/>
      <c r="H11" s="36"/>
      <c r="I11" s="36"/>
      <c r="J11" s="36"/>
      <c r="K11" s="2"/>
      <c r="L11" s="2"/>
      <c r="M11" s="2"/>
    </row>
    <row r="12" spans="1:13" s="1" customFormat="1" ht="16.8" x14ac:dyDescent="0.3">
      <c r="A12" s="15" t="s">
        <v>43</v>
      </c>
      <c r="C12" s="2"/>
      <c r="D12" s="36"/>
      <c r="E12" s="36"/>
      <c r="F12" s="36"/>
      <c r="G12" s="36"/>
      <c r="H12" s="36"/>
      <c r="I12" s="36"/>
      <c r="J12" s="36"/>
      <c r="K12" s="2"/>
      <c r="L12" s="2"/>
      <c r="M12" s="2"/>
    </row>
    <row r="13" spans="1:13" s="1" customFormat="1" ht="15.6" customHeight="1" x14ac:dyDescent="0.3">
      <c r="A13" s="12"/>
      <c r="C13" s="2"/>
      <c r="D13" s="2"/>
      <c r="E13" s="7"/>
      <c r="F13" s="7"/>
      <c r="G13" s="7"/>
      <c r="H13" s="7"/>
      <c r="I13" s="7"/>
      <c r="J13" s="7"/>
      <c r="K13" s="2"/>
      <c r="L13" s="2"/>
      <c r="M13" s="2"/>
    </row>
    <row r="14" spans="1:13" s="1" customFormat="1" x14ac:dyDescent="0.3">
      <c r="A14" s="12"/>
      <c r="C14" s="2"/>
      <c r="D14" s="10" t="s">
        <v>41</v>
      </c>
      <c r="E14" s="2"/>
      <c r="F14" s="2"/>
      <c r="G14" s="2"/>
      <c r="H14" s="2"/>
      <c r="I14" s="2"/>
      <c r="J14" s="2"/>
      <c r="K14" s="2"/>
      <c r="L14" s="2"/>
      <c r="M14" s="2"/>
    </row>
    <row r="15" spans="1:13" s="1" customFormat="1" x14ac:dyDescent="0.3">
      <c r="A15" s="20" t="s">
        <v>49</v>
      </c>
      <c r="C15" s="2"/>
      <c r="D15" s="8" t="s">
        <v>97</v>
      </c>
      <c r="E15" s="2"/>
      <c r="F15" s="2"/>
      <c r="G15" s="2"/>
      <c r="H15" s="2"/>
      <c r="I15" s="2"/>
      <c r="J15" s="2"/>
      <c r="K15" s="2"/>
      <c r="L15" s="2"/>
      <c r="M15" s="2"/>
    </row>
    <row r="16" spans="1:13" s="1" customFormat="1" x14ac:dyDescent="0.3">
      <c r="A16" s="1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</row>
    <row r="17" spans="1:13" s="1" customFormat="1" x14ac:dyDescent="0.3">
      <c r="A17" s="1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</row>
    <row r="18" spans="1:13" s="1" customFormat="1" x14ac:dyDescent="0.3">
      <c r="A18" s="12"/>
      <c r="C18"/>
      <c r="D18" s="36" t="s">
        <v>37</v>
      </c>
      <c r="E18" s="36"/>
      <c r="F18" s="36"/>
      <c r="G18" s="36"/>
      <c r="H18" s="36"/>
      <c r="I18" s="36"/>
      <c r="J18" s="36"/>
      <c r="K18"/>
      <c r="L18" s="2"/>
      <c r="M18" s="2"/>
    </row>
    <row r="19" spans="1:13" s="1" customFormat="1" x14ac:dyDescent="0.3">
      <c r="A19" s="12"/>
      <c r="C19"/>
      <c r="D19" s="36"/>
      <c r="E19" s="36"/>
      <c r="F19" s="36"/>
      <c r="G19" s="36"/>
      <c r="H19" s="36"/>
      <c r="I19" s="36"/>
      <c r="J19" s="36"/>
      <c r="K19"/>
      <c r="L19" s="2"/>
      <c r="M19" s="2"/>
    </row>
    <row r="20" spans="1:13" s="1" customFormat="1" ht="18" x14ac:dyDescent="0.3">
      <c r="A20" s="12"/>
      <c r="C20"/>
      <c r="D20" s="7"/>
      <c r="E20" s="7"/>
      <c r="F20" s="7"/>
      <c r="G20" s="7"/>
      <c r="H20" s="7"/>
      <c r="I20" s="7"/>
      <c r="J20" s="7"/>
      <c r="K20"/>
      <c r="L20" s="2"/>
      <c r="M20" s="2"/>
    </row>
    <row r="21" spans="1:13" s="1" customFormat="1" ht="18" x14ac:dyDescent="0.3">
      <c r="A21" s="12"/>
      <c r="C21"/>
      <c r="D21" s="5"/>
      <c r="E21" s="5"/>
      <c r="F21" s="5"/>
      <c r="G21" s="5"/>
      <c r="H21" s="5"/>
      <c r="I21" s="5"/>
      <c r="J21" s="5"/>
      <c r="K21"/>
      <c r="L21" s="2"/>
      <c r="M21" s="2"/>
    </row>
    <row r="22" spans="1:13" x14ac:dyDescent="0.3">
      <c r="F22" s="10" t="s">
        <v>3</v>
      </c>
      <c r="G22" s="10" t="s">
        <v>44</v>
      </c>
      <c r="H22" s="10" t="s">
        <v>45</v>
      </c>
      <c r="I22" s="10" t="s">
        <v>34</v>
      </c>
      <c r="J22" s="13" t="s">
        <v>35</v>
      </c>
    </row>
    <row r="23" spans="1:13" s="1" customFormat="1" x14ac:dyDescent="0.3">
      <c r="A23" s="12"/>
      <c r="C23"/>
      <c r="D23"/>
      <c r="E23" s="11" t="s">
        <v>30</v>
      </c>
      <c r="F23" s="34" t="s">
        <v>78</v>
      </c>
      <c r="G23" s="35">
        <v>4890</v>
      </c>
      <c r="H23" s="35">
        <v>16.38</v>
      </c>
      <c r="I23" s="35">
        <v>180</v>
      </c>
      <c r="J23" s="34" t="s">
        <v>98</v>
      </c>
      <c r="K23"/>
      <c r="L23" s="2"/>
      <c r="M23" s="2"/>
    </row>
    <row r="24" spans="1:13" s="1" customFormat="1" x14ac:dyDescent="0.3">
      <c r="A24" s="12"/>
      <c r="C24"/>
      <c r="D24"/>
      <c r="E24" s="11" t="s">
        <v>33</v>
      </c>
      <c r="F24" s="34" t="s">
        <v>79</v>
      </c>
      <c r="G24" s="35">
        <v>262.8</v>
      </c>
      <c r="H24" s="35">
        <f>Tableau15[[#This Row],[MONTANT H.T FACTURE]]*8.5%</f>
        <v>22.338000000000001</v>
      </c>
      <c r="I24" s="6"/>
      <c r="J24" s="6"/>
      <c r="K24"/>
      <c r="L24" s="2"/>
      <c r="M24" s="2"/>
    </row>
    <row r="25" spans="1:13" s="1" customFormat="1" x14ac:dyDescent="0.3">
      <c r="A25" s="12"/>
      <c r="C25"/>
      <c r="D25"/>
      <c r="E25" s="2"/>
      <c r="F25" s="3"/>
      <c r="G25" s="3"/>
      <c r="H25" s="3"/>
      <c r="I25" s="3"/>
      <c r="J25"/>
      <c r="K25"/>
      <c r="L25" s="2"/>
      <c r="M25" s="2"/>
    </row>
    <row r="28" spans="1:13" s="1" customFormat="1" x14ac:dyDescent="0.3">
      <c r="A28" s="12"/>
      <c r="C28"/>
      <c r="D28" s="36" t="s">
        <v>38</v>
      </c>
      <c r="E28" s="36"/>
      <c r="F28" s="36"/>
      <c r="G28" s="36"/>
      <c r="H28" s="36"/>
      <c r="I28" s="36"/>
      <c r="J28" s="36"/>
      <c r="K28"/>
      <c r="L28" s="2"/>
      <c r="M28" s="2"/>
    </row>
    <row r="29" spans="1:13" s="1" customFormat="1" x14ac:dyDescent="0.3">
      <c r="A29" s="12"/>
      <c r="C29"/>
      <c r="D29" s="36"/>
      <c r="E29" s="36"/>
      <c r="F29" s="36"/>
      <c r="G29" s="36"/>
      <c r="H29" s="36"/>
      <c r="I29" s="36"/>
      <c r="J29" s="36"/>
      <c r="K29"/>
      <c r="L29" s="2"/>
      <c r="M29" s="2"/>
    </row>
    <row r="30" spans="1:13" s="1" customFormat="1" ht="18" x14ac:dyDescent="0.3">
      <c r="A30" s="12"/>
      <c r="C30"/>
      <c r="D30" s="7"/>
      <c r="E30" s="7"/>
      <c r="F30" s="7"/>
      <c r="G30" s="7"/>
      <c r="H30" s="7"/>
      <c r="I30" s="7"/>
      <c r="J30" s="7"/>
      <c r="K30"/>
      <c r="L30" s="2"/>
      <c r="M30" s="2"/>
    </row>
    <row r="32" spans="1:13" x14ac:dyDescent="0.3">
      <c r="D32" s="4" t="s">
        <v>23</v>
      </c>
      <c r="E32" s="4" t="s">
        <v>70</v>
      </c>
      <c r="F32" s="10" t="s">
        <v>26</v>
      </c>
      <c r="G32" s="10" t="s">
        <v>27</v>
      </c>
      <c r="H32" s="9" t="s">
        <v>24</v>
      </c>
      <c r="I32" s="9" t="s">
        <v>25</v>
      </c>
      <c r="J32" s="9" t="s">
        <v>31</v>
      </c>
      <c r="K32" s="9" t="s">
        <v>32</v>
      </c>
      <c r="L32" s="9" t="s">
        <v>71</v>
      </c>
    </row>
    <row r="33" spans="4:12" x14ac:dyDescent="0.3">
      <c r="D33" t="str">
        <f>IFERROR(INDEX('Tableau de suivi'!A:AG,MATCH(ROW(A1),'Tableau de suivi'!AG:AG,0),9),"")</f>
        <v>GRQSHDQ</v>
      </c>
      <c r="E33" s="31" t="str">
        <f>IFERROR(INDEX('Tableau de suivi'!A:AG,MATCH(ROW(A1),'Tableau de suivi'!AG:AG,0),15),"")</f>
        <v>LM021556</v>
      </c>
      <c r="F33" s="32" t="s">
        <v>75</v>
      </c>
      <c r="G33" s="32" t="s">
        <v>76</v>
      </c>
      <c r="H33" s="32" t="s">
        <v>77</v>
      </c>
      <c r="I33" s="33">
        <v>44379</v>
      </c>
      <c r="J33" s="32"/>
      <c r="K33" s="32"/>
      <c r="L33" s="3"/>
    </row>
    <row r="34" spans="4:12" x14ac:dyDescent="0.3">
      <c r="D34" t="str">
        <f>IFERROR(INDEX('Tableau de suivi'!A:AG,MATCH(ROW(A2),'Tableau de suivi'!AG:AG,0),9),"")</f>
        <v>FWBDH</v>
      </c>
      <c r="E34" s="31" t="str">
        <f>IFERROR(INDEX('Tableau de suivi'!A:AG,MATCH(ROW(A2),'Tableau de suivi'!AG:AG,0),15),"")</f>
        <v>LM025452</v>
      </c>
      <c r="F34" s="32">
        <v>571</v>
      </c>
      <c r="G34" s="32" t="s">
        <v>76</v>
      </c>
      <c r="H34" s="32" t="s">
        <v>77</v>
      </c>
      <c r="I34" s="33">
        <v>44379</v>
      </c>
      <c r="J34" s="32"/>
      <c r="K34" s="32"/>
      <c r="L34" s="3"/>
    </row>
    <row r="35" spans="4:12" x14ac:dyDescent="0.3">
      <c r="D35" t="str">
        <f>IFERROR(INDEX('Tableau de suivi'!A:AG,MATCH(ROW(A3),'Tableau de suivi'!AG:AG,0),9),"")</f>
        <v>NGFWCVW</v>
      </c>
      <c r="E35" s="31" t="str">
        <f>IFERROR(INDEX('Tableau de suivi'!A:AG,MATCH(ROW(A3),'Tableau de suivi'!AG:AG,0),15),"")</f>
        <v>LM023548</v>
      </c>
      <c r="F35" s="32">
        <v>3690</v>
      </c>
      <c r="G35" s="32" t="s">
        <v>76</v>
      </c>
      <c r="H35" s="32" t="s">
        <v>77</v>
      </c>
      <c r="I35" s="33">
        <v>44379</v>
      </c>
      <c r="J35" s="32"/>
      <c r="K35" s="32"/>
      <c r="L35" s="3"/>
    </row>
    <row r="36" spans="4:12" x14ac:dyDescent="0.3">
      <c r="D36" t="str">
        <f>IFERROR(INDEX('Tableau de suivi'!A:AG,MATCH(ROW(A4),'Tableau de suivi'!AG:AG,0),9),"")</f>
        <v>GNW</v>
      </c>
      <c r="E36" s="31" t="str">
        <f>IFERROR(INDEX('Tableau de suivi'!A:AG,MATCH(ROW(A4),'Tableau de suivi'!AG:AG,0),15),"")</f>
        <v>LM023699</v>
      </c>
      <c r="F36" s="32">
        <v>3373</v>
      </c>
      <c r="G36" s="32" t="s">
        <v>76</v>
      </c>
      <c r="H36" s="32" t="s">
        <v>77</v>
      </c>
      <c r="I36" s="33">
        <v>44379</v>
      </c>
      <c r="J36" s="32"/>
      <c r="K36" s="32"/>
      <c r="L36" s="3"/>
    </row>
    <row r="37" spans="4:12" x14ac:dyDescent="0.3">
      <c r="D37" t="str">
        <f>IFERROR(INDEX('Tableau de suivi'!A:AG,MATCH(ROW(A5),'Tableau de suivi'!AG:AG,0),9),"")</f>
        <v/>
      </c>
      <c r="E37" s="31" t="str">
        <f>IFERROR(INDEX('Tableau de suivi'!A:AG,MATCH(ROW(A5),'Tableau de suivi'!AG:AG,0),15),"")</f>
        <v/>
      </c>
      <c r="F37" s="32"/>
      <c r="G37" s="32"/>
      <c r="H37" s="32"/>
      <c r="I37" s="32"/>
      <c r="J37" s="32"/>
      <c r="K37" s="32"/>
      <c r="L37" s="3"/>
    </row>
    <row r="38" spans="4:12" x14ac:dyDescent="0.3">
      <c r="D38" t="str">
        <f>IFERROR(INDEX('Tableau de suivi'!A:AG,MATCH(ROW(A6),'Tableau de suivi'!AG:AG,0),9),"")</f>
        <v/>
      </c>
      <c r="E38" s="31" t="str">
        <f>IFERROR(INDEX('Tableau de suivi'!A:AG,MATCH(ROW(A6),'Tableau de suivi'!AG:AG,0),15),"")</f>
        <v/>
      </c>
      <c r="F38" s="32"/>
      <c r="G38" s="32"/>
      <c r="H38" s="32"/>
      <c r="I38" s="32"/>
      <c r="J38" s="32"/>
      <c r="K38" s="32"/>
      <c r="L38" s="3"/>
    </row>
    <row r="39" spans="4:12" x14ac:dyDescent="0.3">
      <c r="D39" t="str">
        <f>IFERROR(INDEX('Tableau de suivi'!A:AG,MATCH(ROW(A7),'Tableau de suivi'!AG:AG,0),9),"")</f>
        <v/>
      </c>
      <c r="E39" s="31" t="str">
        <f>IFERROR(INDEX('Tableau de suivi'!A:AG,MATCH(ROW(A7),'Tableau de suivi'!AG:AG,0),15),"")</f>
        <v/>
      </c>
      <c r="F39" s="32"/>
      <c r="G39" s="32"/>
      <c r="H39" s="32"/>
      <c r="I39" s="32"/>
      <c r="J39" s="32"/>
      <c r="K39" s="32"/>
      <c r="L39" s="3"/>
    </row>
    <row r="40" spans="4:12" x14ac:dyDescent="0.3">
      <c r="D40" t="str">
        <f>IFERROR(INDEX('Tableau de suivi'!A:AG,MATCH(ROW(A8),'Tableau de suivi'!AG:AG,0),9),"")</f>
        <v/>
      </c>
      <c r="E40" s="31" t="str">
        <f>IFERROR(INDEX('Tableau de suivi'!A:AG,MATCH(ROW(A8),'Tableau de suivi'!AG:AG,0),15),"")</f>
        <v/>
      </c>
      <c r="F40" s="32"/>
      <c r="G40" s="32"/>
      <c r="H40" s="32"/>
      <c r="I40" s="33"/>
      <c r="J40" s="32"/>
      <c r="K40" s="32"/>
      <c r="L40" s="3"/>
    </row>
    <row r="41" spans="4:12" x14ac:dyDescent="0.3">
      <c r="D41" t="str">
        <f>IFERROR(INDEX('Tableau de suivi'!A:AG,MATCH(ROW(A9),'Tableau de suivi'!AG:AG,0),9),"")</f>
        <v/>
      </c>
      <c r="E41" s="31" t="str">
        <f>IFERROR(INDEX('Tableau de suivi'!A:AG,MATCH(ROW(A9),'Tableau de suivi'!AG:AG,0),15),"")</f>
        <v/>
      </c>
      <c r="F41" s="32"/>
      <c r="G41" s="32"/>
      <c r="H41" s="32"/>
      <c r="I41" s="33"/>
      <c r="J41" s="32"/>
      <c r="K41" s="32"/>
      <c r="L41" s="3"/>
    </row>
    <row r="42" spans="4:12" x14ac:dyDescent="0.3">
      <c r="D42" t="str">
        <f>IFERROR(INDEX('Tableau de suivi'!A:AG,MATCH(ROW(A10),'Tableau de suivi'!AG:AG,0),9),"")</f>
        <v/>
      </c>
      <c r="E42" s="31" t="str">
        <f>IFERROR(INDEX('Tableau de suivi'!A:AG,MATCH(ROW(A10),'Tableau de suivi'!AG:AG,0),15),"")</f>
        <v/>
      </c>
      <c r="F42" s="32"/>
      <c r="G42" s="32"/>
      <c r="H42" s="32"/>
      <c r="I42" s="32"/>
      <c r="J42" s="32"/>
      <c r="K42" s="32"/>
      <c r="L42" s="3"/>
    </row>
    <row r="43" spans="4:12" x14ac:dyDescent="0.3">
      <c r="D43" t="str">
        <f>IFERROR(INDEX('Tableau de suivi'!A:AG,MATCH(ROW(A11),'Tableau de suivi'!AG:AG,0),9),"")</f>
        <v/>
      </c>
      <c r="E43" s="31" t="str">
        <f>IFERROR(INDEX('Tableau de suivi'!A:AG,MATCH(ROW(A11),'Tableau de suivi'!AG:AG,0),15),"")</f>
        <v/>
      </c>
      <c r="F43" s="32"/>
      <c r="G43" s="32"/>
      <c r="H43" s="32"/>
      <c r="I43" s="32"/>
      <c r="J43" s="32"/>
      <c r="K43" s="32"/>
      <c r="L43" s="3"/>
    </row>
    <row r="44" spans="4:12" x14ac:dyDescent="0.3">
      <c r="D44" t="str">
        <f>IFERROR(INDEX('Tableau de suivi'!A:AG,MATCH(ROW(A12),'Tableau de suivi'!AG:AG,0),9),"")</f>
        <v/>
      </c>
      <c r="E44" s="31" t="str">
        <f>IFERROR(INDEX('Tableau de suivi'!A:AG,MATCH(ROW(A12),'Tableau de suivi'!AG:AG,0),15),"")</f>
        <v/>
      </c>
      <c r="F44" s="32"/>
      <c r="G44" s="32"/>
      <c r="H44" s="32"/>
      <c r="I44" s="32"/>
      <c r="J44" s="32"/>
      <c r="K44" s="32"/>
      <c r="L44" s="3"/>
    </row>
    <row r="45" spans="4:12" x14ac:dyDescent="0.3">
      <c r="D45" t="str">
        <f>IFERROR(INDEX('Tableau de suivi'!A:AG,MATCH(ROW(A13),'Tableau de suivi'!AG:AG,0),9),"")</f>
        <v/>
      </c>
      <c r="E45" s="31" t="str">
        <f>IFERROR(INDEX('Tableau de suivi'!A:AG,MATCH(ROW(A13),'Tableau de suivi'!AG:AG,0),15),"")</f>
        <v/>
      </c>
      <c r="F45" s="32"/>
      <c r="G45" s="32"/>
      <c r="H45" s="32"/>
      <c r="I45" s="32"/>
      <c r="J45" s="32"/>
      <c r="K45" s="32"/>
      <c r="L45" s="3"/>
    </row>
    <row r="46" spans="4:12" x14ac:dyDescent="0.3">
      <c r="D46" t="str">
        <f>IFERROR(INDEX('Tableau de suivi'!A:AG,MATCH(ROW(A14),'Tableau de suivi'!AG:AG,0),9),"")</f>
        <v/>
      </c>
      <c r="E46" s="31" t="str">
        <f>IFERROR(INDEX('Tableau de suivi'!A:AG,MATCH(ROW(A14),'Tableau de suivi'!AG:AG,0),15),"")</f>
        <v/>
      </c>
      <c r="F46" s="32"/>
      <c r="G46" s="32"/>
      <c r="H46" s="32"/>
      <c r="I46" s="32"/>
      <c r="J46" s="32"/>
      <c r="K46" s="32"/>
      <c r="L46" s="3"/>
    </row>
    <row r="47" spans="4:12" x14ac:dyDescent="0.3">
      <c r="D47" t="str">
        <f>IFERROR(INDEX('Tableau de suivi'!A:AG,MATCH(ROW(A15),'Tableau de suivi'!AG:AG,0),9),"")</f>
        <v/>
      </c>
      <c r="E47" s="31" t="str">
        <f>IFERROR(INDEX('Tableau de suivi'!A:AG,MATCH(ROW(A15),'Tableau de suivi'!AG:AG,0),15),"")</f>
        <v/>
      </c>
      <c r="F47" s="32"/>
      <c r="G47" s="32"/>
      <c r="H47" s="32"/>
      <c r="I47" s="32"/>
      <c r="J47" s="32"/>
      <c r="K47" s="32"/>
      <c r="L47" s="3"/>
    </row>
    <row r="48" spans="4:12" x14ac:dyDescent="0.3">
      <c r="D48" t="str">
        <f>IFERROR(INDEX('Tableau de suivi'!A:AG,MATCH(ROW(A16),'Tableau de suivi'!AG:AG,0),9),"")</f>
        <v/>
      </c>
      <c r="E48" s="31" t="str">
        <f>IFERROR(INDEX('Tableau de suivi'!A:AG,MATCH(ROW(A16),'Tableau de suivi'!AG:AG,0),15),"")</f>
        <v/>
      </c>
      <c r="F48" s="32"/>
      <c r="G48" s="32"/>
      <c r="H48" s="32"/>
      <c r="I48" s="32"/>
      <c r="J48" s="32"/>
      <c r="K48" s="32"/>
      <c r="L48" s="3"/>
    </row>
    <row r="49" spans="4:12" x14ac:dyDescent="0.3">
      <c r="D49" t="str">
        <f>IFERROR(INDEX('Tableau de suivi'!A:AG,MATCH(ROW(A17),'Tableau de suivi'!AG:AG,0),9),"")</f>
        <v/>
      </c>
      <c r="E49" s="31" t="str">
        <f>IFERROR(INDEX('Tableau de suivi'!A:AG,MATCH(ROW(A17),'Tableau de suivi'!AG:AG,0),15),"")</f>
        <v/>
      </c>
      <c r="F49" s="32"/>
      <c r="G49" s="32"/>
      <c r="H49" s="32"/>
      <c r="I49" s="32"/>
      <c r="J49" s="32"/>
      <c r="K49" s="32"/>
      <c r="L49" s="3"/>
    </row>
    <row r="50" spans="4:12" x14ac:dyDescent="0.3">
      <c r="D50" t="str">
        <f>IFERROR(INDEX('Tableau de suivi'!A:AG,MATCH(ROW(A18),'Tableau de suivi'!AG:AG,0),9),"")</f>
        <v/>
      </c>
      <c r="E50" s="31" t="str">
        <f>IFERROR(INDEX('Tableau de suivi'!A:AG,MATCH(ROW(A18),'Tableau de suivi'!AG:AG,0),15),"")</f>
        <v/>
      </c>
      <c r="F50" s="32"/>
      <c r="G50" s="32"/>
      <c r="H50" s="32"/>
      <c r="I50" s="32"/>
      <c r="J50" s="32"/>
      <c r="K50" s="32"/>
      <c r="L50" s="3"/>
    </row>
    <row r="51" spans="4:12" x14ac:dyDescent="0.3">
      <c r="D51" t="str">
        <f>IFERROR(INDEX('Tableau de suivi'!A:AG,MATCH(ROW(A19),'Tableau de suivi'!AG:AG,0),9),"")</f>
        <v/>
      </c>
      <c r="E51" s="31" t="str">
        <f>IFERROR(INDEX('Tableau de suivi'!A:AG,MATCH(ROW(A19),'Tableau de suivi'!AG:AG,0),15),"")</f>
        <v/>
      </c>
      <c r="F51" s="32"/>
      <c r="G51" s="32"/>
      <c r="H51" s="32"/>
      <c r="I51" s="32"/>
      <c r="J51" s="32"/>
      <c r="K51" s="32"/>
      <c r="L51" s="3"/>
    </row>
    <row r="52" spans="4:12" x14ac:dyDescent="0.3">
      <c r="D52" t="str">
        <f>IFERROR(INDEX('Tableau de suivi'!A:AG,MATCH(ROW(A20),'Tableau de suivi'!AG:AG,0),9),"")</f>
        <v/>
      </c>
      <c r="E52" s="31" t="str">
        <f>IFERROR(INDEX('Tableau de suivi'!A:AG,MATCH(ROW(A20),'Tableau de suivi'!AG:AG,0),15),"")</f>
        <v/>
      </c>
      <c r="F52" s="32"/>
      <c r="G52" s="32"/>
      <c r="H52" s="32"/>
      <c r="I52" s="32"/>
      <c r="J52" s="32"/>
      <c r="K52" s="32"/>
      <c r="L52" s="3"/>
    </row>
  </sheetData>
  <mergeCells count="4">
    <mergeCell ref="D18:J19"/>
    <mergeCell ref="D28:J29"/>
    <mergeCell ref="D11:J12"/>
    <mergeCell ref="C1:K5"/>
  </mergeCells>
  <phoneticPr fontId="14" type="noConversion"/>
  <conditionalFormatting sqref="L33:L52">
    <cfRule type="expression" dxfId="1" priority="3">
      <formula>OR(E33&lt;&gt;"NON GERE","IMMO")</formula>
    </cfRule>
  </conditionalFormatting>
  <conditionalFormatting sqref="H33:H52">
    <cfRule type="expression" dxfId="0" priority="1">
      <formula>OR(E33="NON GERE","IMMO")</formula>
    </cfRule>
  </conditionalFormatting>
  <dataValidations count="1">
    <dataValidation type="list" allowBlank="1" showInputMessage="1" showErrorMessage="1" sqref="D15" xr:uid="{AD34E2D5-990F-4DE9-81FB-CCCDE007B71E}">
      <formula1>INDIRECT("Tableau11[CONCACTENER]")</formula1>
    </dataValidation>
  </dataValidations>
  <hyperlinks>
    <hyperlink ref="A9" location="'Saisie import - Etape 1'!A1" display="Saisie import - Etape 1" xr:uid="{DD5530C4-B5B1-483E-820E-C154D356ABCE}"/>
    <hyperlink ref="A15" location="'Tableau de suivi'!A1" display="Tableau de suivi" xr:uid="{7ADCB966-A8B7-4111-83D1-07074B0F42E4}"/>
  </hyperlinks>
  <pageMargins left="0.7" right="0.7" top="0.75" bottom="0.75" header="0.3" footer="0.3"/>
  <pageSetup paperSize="9" orientation="portrait" verticalDpi="597" r:id="rId1"/>
  <ignoredErrors>
    <ignoredError sqref="F23" numberStoredAsText="1"/>
  </ignoredErrors>
  <drawing r:id="rId2"/>
  <tableParts count="3"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00005E-82DF-47A5-8800-671A48B9FCD0}">
  <sheetPr codeName="Feuil3"/>
  <dimension ref="A1:EK44"/>
  <sheetViews>
    <sheetView showGridLines="0" zoomScale="90" zoomScaleNormal="90" workbookViewId="0">
      <selection activeCell="D41" sqref="D41"/>
    </sheetView>
  </sheetViews>
  <sheetFormatPr baseColWidth="10" defaultRowHeight="15.6" x14ac:dyDescent="0.3"/>
  <cols>
    <col min="1" max="1" width="26.6640625" style="12" customWidth="1"/>
    <col min="2" max="2" width="11.5546875" style="1"/>
    <col min="3" max="6" width="22.21875" customWidth="1"/>
    <col min="7" max="7" width="28" customWidth="1"/>
    <col min="8" max="10" width="22.21875" customWidth="1"/>
    <col min="11" max="11" width="23.44140625" style="3" customWidth="1"/>
    <col min="12" max="20" width="22.21875" style="3" customWidth="1"/>
    <col min="21" max="21" width="27.109375" style="3" customWidth="1"/>
    <col min="22" max="23" width="22.21875" style="3" customWidth="1"/>
    <col min="24" max="24" width="24.109375" style="3" customWidth="1"/>
    <col min="25" max="27" width="22.21875" style="3" customWidth="1"/>
    <col min="28" max="28" width="25.21875" style="3" customWidth="1"/>
    <col min="29" max="31" width="22.21875" style="3" customWidth="1"/>
    <col min="32" max="32" width="23.88671875" style="2" customWidth="1"/>
    <col min="33" max="33" width="12.5546875" style="2" bestFit="1" customWidth="1"/>
    <col min="34" max="75" width="11.5546875" style="2"/>
    <col min="76" max="141" width="11.5546875" style="1"/>
  </cols>
  <sheetData>
    <row r="1" spans="1:75" x14ac:dyDescent="0.3">
      <c r="C1" s="37" t="s">
        <v>58</v>
      </c>
      <c r="D1" s="37"/>
      <c r="E1" s="37"/>
      <c r="F1" s="37"/>
      <c r="G1" s="37"/>
      <c r="H1" s="37"/>
      <c r="I1" s="37"/>
      <c r="J1" s="37"/>
    </row>
    <row r="2" spans="1:75" x14ac:dyDescent="0.3">
      <c r="C2" s="37"/>
      <c r="D2" s="37"/>
      <c r="E2" s="37"/>
      <c r="F2" s="37"/>
      <c r="G2" s="37"/>
      <c r="H2" s="37"/>
      <c r="I2" s="37"/>
      <c r="J2" s="37"/>
    </row>
    <row r="3" spans="1:75" x14ac:dyDescent="0.3">
      <c r="C3" s="37"/>
      <c r="D3" s="37"/>
      <c r="E3" s="37"/>
      <c r="F3" s="37"/>
      <c r="G3" s="37"/>
      <c r="H3" s="37"/>
      <c r="I3" s="37"/>
      <c r="J3" s="37"/>
    </row>
    <row r="4" spans="1:75" x14ac:dyDescent="0.3">
      <c r="C4" s="37"/>
      <c r="D4" s="37"/>
      <c r="E4" s="37"/>
      <c r="F4" s="37"/>
      <c r="G4" s="37"/>
      <c r="H4" s="37"/>
      <c r="I4" s="37"/>
      <c r="J4" s="37"/>
    </row>
    <row r="5" spans="1:75" s="1" customFormat="1" ht="14.4" x14ac:dyDescent="0.3">
      <c r="A5" s="18" t="s">
        <v>47</v>
      </c>
      <c r="C5" s="37"/>
      <c r="D5" s="37"/>
      <c r="E5" s="37"/>
      <c r="F5" s="37"/>
      <c r="G5" s="37"/>
      <c r="H5" s="37"/>
      <c r="I5" s="37"/>
      <c r="J5" s="37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2"/>
      <c r="AG5" s="3" t="str">
        <f>IF(AF5='Saisie import - Etape 2'!$D$15,MAX($AG4:AG$26)+1,"")</f>
        <v/>
      </c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</row>
    <row r="6" spans="1:75" s="1" customFormat="1" ht="15.6" customHeight="1" x14ac:dyDescent="0.3">
      <c r="A6" s="18"/>
      <c r="C6" s="23"/>
      <c r="D6" s="23"/>
      <c r="E6" s="23"/>
      <c r="F6" s="23"/>
      <c r="G6" s="23"/>
      <c r="H6" s="23"/>
      <c r="I6" s="23"/>
      <c r="J6" s="2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2"/>
      <c r="AG6" s="3" t="str">
        <f>IF(AF6='Saisie import - Etape 2'!$D$15,MAX($AG5:AG$26)+1,"")</f>
        <v/>
      </c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</row>
    <row r="7" spans="1:75" s="1" customFormat="1" ht="15.6" customHeight="1" x14ac:dyDescent="0.3">
      <c r="A7" s="18"/>
      <c r="C7" s="23"/>
      <c r="D7" s="23"/>
      <c r="E7" s="23"/>
      <c r="F7" s="23"/>
      <c r="G7" s="23"/>
      <c r="H7" s="23"/>
      <c r="I7" s="23"/>
      <c r="J7" s="2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2"/>
      <c r="AG7" s="3" t="str">
        <f>IF(AF7='Saisie import - Etape 2'!$D$15,MAX($AG6:AG$26)+1,"")</f>
        <v/>
      </c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</row>
    <row r="8" spans="1:75" s="1" customFormat="1" ht="15.6" customHeight="1" x14ac:dyDescent="0.3">
      <c r="A8" s="14"/>
      <c r="C8" s="23"/>
      <c r="D8" s="23"/>
      <c r="E8" s="23"/>
      <c r="F8" s="23"/>
      <c r="G8" s="23"/>
      <c r="H8" s="23"/>
      <c r="I8" s="23"/>
      <c r="J8" s="2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2"/>
      <c r="AG8" s="3" t="str">
        <f>IF(AF8='Saisie import - Etape 2'!$D$15,MAX($AG7:AG$26)+1,"")</f>
        <v/>
      </c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</row>
    <row r="9" spans="1:75" s="1" customFormat="1" ht="15.6" customHeight="1" x14ac:dyDescent="0.3">
      <c r="A9" s="14"/>
      <c r="C9" s="23"/>
      <c r="D9" s="23"/>
      <c r="E9" s="23"/>
      <c r="F9" s="23"/>
      <c r="G9" s="23"/>
      <c r="H9" s="23"/>
      <c r="I9" s="23"/>
      <c r="J9" s="2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2"/>
      <c r="AG9" s="3" t="str">
        <f>IF(AF9='Saisie import - Etape 2'!$D$15,MAX($AG8:AG$26)+1,"")</f>
        <v/>
      </c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</row>
    <row r="10" spans="1:75" s="1" customFormat="1" ht="15.6" customHeight="1" x14ac:dyDescent="0.3">
      <c r="A10" s="14"/>
      <c r="C10" s="23"/>
      <c r="D10" s="23"/>
      <c r="E10" s="23"/>
      <c r="F10" s="23"/>
      <c r="G10" s="23"/>
      <c r="H10" s="23"/>
      <c r="I10" s="23"/>
      <c r="J10" s="2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2"/>
      <c r="AG10" s="3" t="str">
        <f>IF(AF10='Saisie import - Etape 2'!$D$15,MAX($AG9:AG$26)+1,"")</f>
        <v/>
      </c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</row>
    <row r="11" spans="1:75" s="1" customFormat="1" ht="15.6" customHeight="1" x14ac:dyDescent="0.3">
      <c r="A11" s="21"/>
      <c r="C11" s="23"/>
      <c r="D11" s="23"/>
      <c r="E11" s="23"/>
      <c r="F11" s="23"/>
      <c r="G11" s="23"/>
      <c r="H11" s="23"/>
      <c r="I11" s="23"/>
      <c r="J11" s="2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2"/>
      <c r="AG11" s="3" t="str">
        <f>IF(AF11='Saisie import - Etape 2'!$D$15,MAX($AG10:AG$26)+1,"")</f>
        <v/>
      </c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</row>
    <row r="12" spans="1:75" s="1" customFormat="1" ht="15.6" customHeight="1" x14ac:dyDescent="0.3">
      <c r="A12" s="12"/>
      <c r="C12" s="23"/>
      <c r="D12" s="23"/>
      <c r="E12" s="23"/>
      <c r="F12" s="23"/>
      <c r="G12" s="23"/>
      <c r="H12" s="23"/>
      <c r="I12" s="23"/>
      <c r="J12" s="2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2"/>
      <c r="AG12" s="3" t="str">
        <f>IF(AF12='Saisie import - Etape 2'!$D$15,MAX($AG11:AG$26)+1,"")</f>
        <v/>
      </c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</row>
    <row r="13" spans="1:75" s="1" customFormat="1" ht="15.6" customHeight="1" x14ac:dyDescent="0.3">
      <c r="A13" s="12"/>
      <c r="C13" s="23"/>
      <c r="D13" s="23"/>
      <c r="E13" s="23"/>
      <c r="F13" s="23"/>
      <c r="G13" s="23"/>
      <c r="H13" s="23"/>
      <c r="I13" s="23"/>
      <c r="J13" s="2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2"/>
      <c r="AG13" s="3" t="str">
        <f>IF(AF13='Saisie import - Etape 2'!$D$15,MAX($AG12:AG$26)+1,"")</f>
        <v/>
      </c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</row>
    <row r="14" spans="1:75" s="1" customFormat="1" ht="15.6" customHeight="1" x14ac:dyDescent="0.3">
      <c r="A14" s="15"/>
      <c r="C14" s="23"/>
      <c r="D14" s="23"/>
      <c r="E14" s="23"/>
      <c r="F14" s="23"/>
      <c r="G14" s="23"/>
      <c r="H14" s="23"/>
      <c r="I14" s="23"/>
      <c r="J14" s="2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2"/>
      <c r="AG14" s="3" t="str">
        <f>IF(AF14='Saisie import - Etape 2'!$D$15,MAX($AG13:AG$26)+1,"")</f>
        <v/>
      </c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</row>
    <row r="15" spans="1:75" s="1" customFormat="1" ht="15.6" customHeight="1" x14ac:dyDescent="0.3">
      <c r="A15" s="21"/>
      <c r="C15" s="23"/>
      <c r="D15" s="23"/>
      <c r="E15" s="23"/>
      <c r="F15" s="23"/>
      <c r="G15" s="23"/>
      <c r="H15" s="23"/>
      <c r="I15" s="23"/>
      <c r="J15" s="2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2"/>
      <c r="AG15" s="3" t="str">
        <f>IF(AF15='Saisie import - Etape 2'!$D$15,MAX($AG14:AG$26)+1,"")</f>
        <v/>
      </c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</row>
    <row r="16" spans="1:75" s="1" customFormat="1" ht="15.6" customHeight="1" x14ac:dyDescent="0.3">
      <c r="A16" s="21"/>
      <c r="C16" s="23"/>
      <c r="D16" s="23"/>
      <c r="E16" s="23"/>
      <c r="F16" s="23"/>
      <c r="G16" s="23"/>
      <c r="H16" s="23"/>
      <c r="I16" s="23"/>
      <c r="J16" s="2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2"/>
      <c r="AG16" s="3" t="str">
        <f>IF(AF16='Saisie import - Etape 2'!$D$15,MAX($AG15:AG$26)+1,"")</f>
        <v/>
      </c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</row>
    <row r="17" spans="1:75" s="1" customFormat="1" ht="15.6" customHeight="1" x14ac:dyDescent="0.3">
      <c r="A17" s="21"/>
      <c r="C17" s="23"/>
      <c r="D17" s="23"/>
      <c r="E17" s="23"/>
      <c r="F17" s="23"/>
      <c r="G17" s="23"/>
      <c r="H17" s="23"/>
      <c r="I17" s="23"/>
      <c r="J17" s="2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2"/>
      <c r="AG17" s="3" t="str">
        <f>IF(AF17='Saisie import - Etape 2'!$D$15,MAX($AG16:AG$26)+1,"")</f>
        <v/>
      </c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</row>
    <row r="18" spans="1:75" s="1" customFormat="1" ht="15.6" customHeight="1" x14ac:dyDescent="0.3">
      <c r="A18" s="21"/>
      <c r="C18" s="23"/>
      <c r="D18" s="23"/>
      <c r="E18" s="23"/>
      <c r="F18" s="23"/>
      <c r="G18" s="23"/>
      <c r="H18" s="23"/>
      <c r="I18" s="23"/>
      <c r="J18" s="2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2"/>
      <c r="AG18" s="3" t="str">
        <f>IF(AF18='Saisie import - Etape 2'!$D$15,MAX($AG17:AG$26)+1,"")</f>
        <v/>
      </c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</row>
    <row r="19" spans="1:75" s="1" customFormat="1" ht="15.6" customHeight="1" x14ac:dyDescent="0.3">
      <c r="A19" s="21"/>
      <c r="C19" s="23"/>
      <c r="D19" s="23"/>
      <c r="E19" s="23"/>
      <c r="F19" s="23"/>
      <c r="G19" s="23"/>
      <c r="H19" s="23"/>
      <c r="I19" s="23"/>
      <c r="J19" s="2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2"/>
      <c r="AG19" s="3" t="str">
        <f>IF(AF19='Saisie import - Etape 2'!$D$15,MAX($AG18:AG$26)+1,"")</f>
        <v/>
      </c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</row>
    <row r="20" spans="1:75" s="1" customFormat="1" ht="15.6" customHeight="1" x14ac:dyDescent="0.3">
      <c r="A20" s="21"/>
      <c r="C20" s="23"/>
      <c r="D20" s="23"/>
      <c r="E20" s="23"/>
      <c r="F20" s="23"/>
      <c r="G20" s="23"/>
      <c r="H20" s="23"/>
      <c r="I20" s="23"/>
      <c r="J20" s="2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2"/>
      <c r="AG20" s="3" t="str">
        <f>IF(AF20='Saisie import - Etape 2'!$D$15,MAX($AG19:AG$26)+1,"")</f>
        <v/>
      </c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</row>
    <row r="21" spans="1:75" s="1" customFormat="1" ht="15.6" customHeight="1" x14ac:dyDescent="0.3">
      <c r="A21" s="21"/>
      <c r="C21" s="23"/>
      <c r="D21" s="23"/>
      <c r="E21" s="23"/>
      <c r="F21" s="23"/>
      <c r="G21" s="23"/>
      <c r="H21" s="23"/>
      <c r="I21" s="23"/>
      <c r="J21" s="2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2"/>
      <c r="AG21" s="3" t="str">
        <f>IF(AF21='Saisie import - Etape 2'!$D$15,MAX($AG20:AG$26)+1,"")</f>
        <v/>
      </c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</row>
    <row r="22" spans="1:75" s="1" customFormat="1" ht="15.6" customHeight="1" x14ac:dyDescent="0.3">
      <c r="A22" s="14"/>
      <c r="C22" s="23"/>
      <c r="D22" s="23"/>
      <c r="E22" s="23"/>
      <c r="F22" s="23"/>
      <c r="G22" s="23"/>
      <c r="H22" s="23"/>
      <c r="I22" s="23"/>
      <c r="J22" s="2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2"/>
      <c r="AG22" s="3" t="str">
        <f>IF(AF22='Saisie import - Etape 2'!$D$15,MAX($AG21:AG$26)+1,"")</f>
        <v/>
      </c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</row>
    <row r="23" spans="1:75" s="1" customFormat="1" x14ac:dyDescent="0.3">
      <c r="A23" s="12"/>
      <c r="C23" s="16"/>
      <c r="D23" s="16"/>
      <c r="E23" s="16"/>
      <c r="F23" s="16"/>
      <c r="G23" s="16"/>
      <c r="H23" s="16"/>
      <c r="I23" s="16"/>
      <c r="J23" s="16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2"/>
      <c r="AG23" s="3" t="str">
        <f>IF(AF23='Saisie import - Etape 2'!$D$15,MAX($AG22:AG$26)+1,"")</f>
        <v/>
      </c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</row>
    <row r="24" spans="1:75" s="1" customFormat="1" x14ac:dyDescent="0.3">
      <c r="A24" s="12"/>
      <c r="C24" s="22"/>
      <c r="D24" s="22"/>
      <c r="E24" s="22"/>
      <c r="F24" s="22"/>
      <c r="G24" s="22"/>
      <c r="H24" s="22"/>
      <c r="I24" s="22"/>
      <c r="J24" s="22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2"/>
      <c r="AG24" s="3" t="str">
        <f>IF(AF24='Saisie import - Etape 2'!$D$15,MAX($AG23:AG$26)+1,"")</f>
        <v/>
      </c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</row>
    <row r="25" spans="1:75" s="1" customFormat="1" x14ac:dyDescent="0.3">
      <c r="A25" s="12"/>
      <c r="C25" s="22"/>
      <c r="D25" s="22"/>
      <c r="E25" s="22"/>
      <c r="F25" s="22"/>
      <c r="G25" s="22"/>
      <c r="H25" s="22"/>
      <c r="I25" s="22"/>
      <c r="J25" s="22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2"/>
      <c r="AG25" s="3" t="str">
        <f>IF(AF25='Saisie import - Etape 2'!$D$15,MAX($AG24:AG$26)+1,"")</f>
        <v/>
      </c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</row>
    <row r="26" spans="1:75" s="1" customFormat="1" x14ac:dyDescent="0.3">
      <c r="A26" s="12"/>
      <c r="C26" s="2"/>
      <c r="D26" s="9" t="s">
        <v>46</v>
      </c>
      <c r="E26" s="9" t="s">
        <v>1</v>
      </c>
      <c r="F26" s="9" t="s">
        <v>0</v>
      </c>
      <c r="G26" s="9" t="s">
        <v>50</v>
      </c>
      <c r="H26" s="9" t="s">
        <v>2</v>
      </c>
      <c r="I26" s="9" t="s">
        <v>23</v>
      </c>
      <c r="J26" s="9" t="s">
        <v>3</v>
      </c>
      <c r="K26" s="9" t="s">
        <v>4</v>
      </c>
      <c r="L26" s="9" t="s">
        <v>5</v>
      </c>
      <c r="M26" s="9" t="s">
        <v>28</v>
      </c>
      <c r="N26" s="9" t="s">
        <v>29</v>
      </c>
      <c r="O26" s="9" t="s">
        <v>6</v>
      </c>
      <c r="P26" s="9" t="s">
        <v>26</v>
      </c>
      <c r="Q26" s="9" t="s">
        <v>27</v>
      </c>
      <c r="R26" s="9" t="s">
        <v>24</v>
      </c>
      <c r="S26" s="9" t="s">
        <v>25</v>
      </c>
      <c r="T26" s="9" t="s">
        <v>31</v>
      </c>
      <c r="U26" s="9" t="s">
        <v>32</v>
      </c>
      <c r="V26" s="9" t="s">
        <v>30</v>
      </c>
      <c r="W26" s="9" t="s">
        <v>51</v>
      </c>
      <c r="X26" s="9" t="s">
        <v>52</v>
      </c>
      <c r="Y26" s="9" t="s">
        <v>56</v>
      </c>
      <c r="Z26" s="9" t="s">
        <v>33</v>
      </c>
      <c r="AA26" s="9" t="s">
        <v>53</v>
      </c>
      <c r="AB26" s="9" t="s">
        <v>54</v>
      </c>
      <c r="AC26" s="9" t="s">
        <v>55</v>
      </c>
      <c r="AD26" s="9" t="s">
        <v>34</v>
      </c>
      <c r="AE26" s="9" t="s">
        <v>35</v>
      </c>
      <c r="AF26" s="9" t="s">
        <v>59</v>
      </c>
      <c r="AG26" s="3" t="s">
        <v>67</v>
      </c>
      <c r="AH26" s="3"/>
      <c r="AI26" s="2" t="str">
        <f>ADDRESS(MATCH('Saisie import - Etape 2'!D15,AF:AF,0),16,1)</f>
        <v>$P$37</v>
      </c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</row>
    <row r="27" spans="1:75" s="1" customFormat="1" x14ac:dyDescent="0.3">
      <c r="A27" s="12"/>
      <c r="C27" s="2"/>
      <c r="D27" s="2"/>
      <c r="E27" s="2"/>
      <c r="F27" s="2"/>
      <c r="G27" s="2"/>
      <c r="H27" s="2"/>
      <c r="I27" s="2"/>
      <c r="J27" s="2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26" t="str">
        <f>CONCATENATE(D27,"-",TEXT(H27,"JJ/MM/AA"))</f>
        <v>-00/01/00</v>
      </c>
      <c r="AG27" s="3" t="str">
        <f>IF(AF27='Saisie import - Etape 2'!$D$15,MAX($AG$26:AG26)+1,"")</f>
        <v/>
      </c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</row>
    <row r="28" spans="1:75" s="1" customFormat="1" x14ac:dyDescent="0.3">
      <c r="A28" s="12"/>
      <c r="C28" s="2"/>
      <c r="D28" s="2" t="s">
        <v>74</v>
      </c>
      <c r="E28" s="2" t="s">
        <v>8</v>
      </c>
      <c r="F28" s="2" t="s">
        <v>9</v>
      </c>
      <c r="G28" s="2" t="s">
        <v>14</v>
      </c>
      <c r="H28" s="25">
        <v>44379</v>
      </c>
      <c r="I28" s="2" t="s">
        <v>80</v>
      </c>
      <c r="J28" s="2">
        <v>4080</v>
      </c>
      <c r="K28" s="30">
        <v>1834.5</v>
      </c>
      <c r="L28" s="3"/>
      <c r="M28" s="24">
        <v>44208</v>
      </c>
      <c r="N28" s="24">
        <v>44239</v>
      </c>
      <c r="O28" s="3" t="s">
        <v>72</v>
      </c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26" t="str">
        <f t="shared" ref="AF28:AF35" si="0">CONCATENATE(D28,"-",TEXT(H28,"JJ/MM/AA"))</f>
        <v>MRKU9260764-02/07/21</v>
      </c>
      <c r="AG28" s="3" t="str">
        <f>IF(AF28='Saisie import - Etape 2'!$D$15,MAX($AG$26:AG27)+1,"")</f>
        <v/>
      </c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</row>
    <row r="29" spans="1:75" s="1" customFormat="1" x14ac:dyDescent="0.3">
      <c r="A29" s="12"/>
      <c r="C29" s="2"/>
      <c r="D29" s="2" t="s">
        <v>74</v>
      </c>
      <c r="E29" s="2" t="s">
        <v>8</v>
      </c>
      <c r="F29" s="2" t="s">
        <v>9</v>
      </c>
      <c r="G29" s="2" t="s">
        <v>14</v>
      </c>
      <c r="H29" s="25">
        <v>44379</v>
      </c>
      <c r="I29" s="2" t="s">
        <v>81</v>
      </c>
      <c r="J29" s="2">
        <v>310435529</v>
      </c>
      <c r="K29" s="30">
        <v>11685.5</v>
      </c>
      <c r="L29" s="3"/>
      <c r="M29" s="24">
        <v>44192</v>
      </c>
      <c r="N29" s="24">
        <v>44192</v>
      </c>
      <c r="O29" s="3" t="s">
        <v>72</v>
      </c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26" t="str">
        <f t="shared" si="0"/>
        <v>MRKU9260764-02/07/21</v>
      </c>
      <c r="AG29" s="3" t="str">
        <f>IF(AF29='Saisie import - Etape 2'!$D$15,MAX($AG$26:AG28)+1,"")</f>
        <v/>
      </c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</row>
    <row r="30" spans="1:75" s="1" customFormat="1" x14ac:dyDescent="0.3">
      <c r="A30" s="12"/>
      <c r="C30" s="2"/>
      <c r="D30" s="2" t="s">
        <v>74</v>
      </c>
      <c r="E30" s="2" t="s">
        <v>8</v>
      </c>
      <c r="F30" s="2" t="s">
        <v>9</v>
      </c>
      <c r="G30" s="2" t="s">
        <v>14</v>
      </c>
      <c r="H30" s="25">
        <v>44379</v>
      </c>
      <c r="I30" s="2" t="s">
        <v>82</v>
      </c>
      <c r="J30" s="2">
        <v>211000999</v>
      </c>
      <c r="K30" s="30">
        <v>0</v>
      </c>
      <c r="L30" s="3"/>
      <c r="M30" s="24">
        <v>44211</v>
      </c>
      <c r="N30" s="24">
        <v>44270</v>
      </c>
      <c r="O30" s="3" t="s">
        <v>73</v>
      </c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26" t="str">
        <f t="shared" si="0"/>
        <v>MRKU9260764-02/07/21</v>
      </c>
      <c r="AG30" s="3" t="str">
        <f>IF(AF30='Saisie import - Etape 2'!$D$15,MAX($AG$26:AG29)+1,"")</f>
        <v/>
      </c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</row>
    <row r="31" spans="1:75" s="1" customFormat="1" x14ac:dyDescent="0.3">
      <c r="A31" s="12"/>
      <c r="C31" s="2"/>
      <c r="D31" s="2" t="s">
        <v>74</v>
      </c>
      <c r="E31" s="2" t="s">
        <v>8</v>
      </c>
      <c r="F31" s="2" t="s">
        <v>9</v>
      </c>
      <c r="G31" s="2" t="s">
        <v>14</v>
      </c>
      <c r="H31" s="25">
        <v>44379</v>
      </c>
      <c r="I31" s="2" t="s">
        <v>83</v>
      </c>
      <c r="J31" s="2">
        <v>21100097</v>
      </c>
      <c r="K31" s="30">
        <v>74400</v>
      </c>
      <c r="L31" s="3"/>
      <c r="M31" s="24">
        <v>44211</v>
      </c>
      <c r="N31" s="24">
        <v>44270</v>
      </c>
      <c r="O31" s="3" t="s">
        <v>73</v>
      </c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26" t="str">
        <f t="shared" si="0"/>
        <v>MRKU9260764-02/07/21</v>
      </c>
      <c r="AG31" s="3" t="str">
        <f>IF(AF31='Saisie import - Etape 2'!$D$15,MAX($AG$26:AG30)+1,"")</f>
        <v/>
      </c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</row>
    <row r="32" spans="1:75" s="1" customFormat="1" x14ac:dyDescent="0.3">
      <c r="A32" s="12"/>
      <c r="C32" s="2"/>
      <c r="D32" s="2" t="s">
        <v>74</v>
      </c>
      <c r="E32" s="2" t="s">
        <v>8</v>
      </c>
      <c r="F32" s="2" t="s">
        <v>9</v>
      </c>
      <c r="G32" s="2" t="s">
        <v>14</v>
      </c>
      <c r="H32" s="25">
        <v>44379</v>
      </c>
      <c r="I32" s="2" t="s">
        <v>84</v>
      </c>
      <c r="J32" s="2">
        <v>20012832</v>
      </c>
      <c r="K32" s="30">
        <v>13295</v>
      </c>
      <c r="L32" s="3"/>
      <c r="M32" s="24">
        <v>44255</v>
      </c>
      <c r="N32" s="24">
        <v>44314</v>
      </c>
      <c r="O32" s="3" t="s">
        <v>72</v>
      </c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26" t="str">
        <f t="shared" si="0"/>
        <v>MRKU9260764-02/07/21</v>
      </c>
      <c r="AG32" s="3" t="str">
        <f>IF(AF32='Saisie import - Etape 2'!$D$15,MAX($AG$26:AG31)+1,"")</f>
        <v/>
      </c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</row>
    <row r="33" spans="1:75" s="1" customFormat="1" x14ac:dyDescent="0.3">
      <c r="A33" s="12"/>
      <c r="C33" s="2"/>
      <c r="D33" s="2" t="s">
        <v>74</v>
      </c>
      <c r="E33" s="2" t="s">
        <v>8</v>
      </c>
      <c r="F33" s="2" t="s">
        <v>9</v>
      </c>
      <c r="G33" s="2" t="s">
        <v>14</v>
      </c>
      <c r="H33" s="25">
        <v>44379</v>
      </c>
      <c r="I33" s="2" t="s">
        <v>87</v>
      </c>
      <c r="J33" s="2">
        <v>2000933</v>
      </c>
      <c r="K33" s="30">
        <v>3500</v>
      </c>
      <c r="L33" s="3"/>
      <c r="M33" s="24">
        <v>44258</v>
      </c>
      <c r="N33" s="24">
        <v>44258</v>
      </c>
      <c r="O33" s="3" t="s">
        <v>72</v>
      </c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26" t="str">
        <f t="shared" si="0"/>
        <v>MRKU9260764-02/07/21</v>
      </c>
      <c r="AG33" s="3" t="str">
        <f>IF(AF33='Saisie import - Etape 2'!$D$15,MAX($AG$26:AG32)+1,"")</f>
        <v/>
      </c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</row>
    <row r="34" spans="1:75" s="1" customFormat="1" x14ac:dyDescent="0.3">
      <c r="A34" s="12"/>
      <c r="C34" s="2"/>
      <c r="D34" s="2" t="s">
        <v>74</v>
      </c>
      <c r="E34" s="2" t="s">
        <v>8</v>
      </c>
      <c r="F34" s="2" t="s">
        <v>9</v>
      </c>
      <c r="G34" s="2" t="s">
        <v>14</v>
      </c>
      <c r="H34" s="25">
        <v>44379</v>
      </c>
      <c r="I34" s="2" t="s">
        <v>86</v>
      </c>
      <c r="J34" s="2">
        <v>2000934</v>
      </c>
      <c r="K34" s="30">
        <v>10725</v>
      </c>
      <c r="L34" s="3"/>
      <c r="M34" s="24">
        <v>44256</v>
      </c>
      <c r="N34" s="24">
        <v>44317</v>
      </c>
      <c r="O34" s="3" t="s">
        <v>72</v>
      </c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26" t="str">
        <f t="shared" si="0"/>
        <v>MRKU9260764-02/07/21</v>
      </c>
      <c r="AG34" s="3" t="str">
        <f>IF(AF34='Saisie import - Etape 2'!$D$15,MAX($AG$26:AG33)+1,"")</f>
        <v/>
      </c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</row>
    <row r="35" spans="1:75" s="1" customFormat="1" x14ac:dyDescent="0.3">
      <c r="A35" s="12"/>
      <c r="C35" s="2"/>
      <c r="D35" s="2" t="s">
        <v>74</v>
      </c>
      <c r="E35" s="2" t="s">
        <v>8</v>
      </c>
      <c r="F35" s="2" t="s">
        <v>9</v>
      </c>
      <c r="G35" s="2" t="s">
        <v>14</v>
      </c>
      <c r="H35" s="25">
        <v>44379</v>
      </c>
      <c r="I35" s="2" t="s">
        <v>85</v>
      </c>
      <c r="J35" s="2">
        <v>201110</v>
      </c>
      <c r="K35" s="30">
        <v>9050.4699999999993</v>
      </c>
      <c r="L35" s="3"/>
      <c r="M35" s="24">
        <v>44257</v>
      </c>
      <c r="N35" s="24">
        <v>44318</v>
      </c>
      <c r="O35" s="3" t="s">
        <v>72</v>
      </c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26" t="str">
        <f t="shared" si="0"/>
        <v>MRKU9260764-02/07/21</v>
      </c>
      <c r="AG35" s="3" t="str">
        <f>IF(AF35='Saisie import - Etape 2'!$D$15,MAX($AG$26:AG34)+1,"")</f>
        <v/>
      </c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</row>
    <row r="36" spans="1:75" s="1" customFormat="1" x14ac:dyDescent="0.3">
      <c r="A36" s="12"/>
      <c r="C36" s="2"/>
      <c r="D36" s="2" t="s">
        <v>74</v>
      </c>
      <c r="E36" s="2" t="s">
        <v>8</v>
      </c>
      <c r="F36" s="2" t="s">
        <v>9</v>
      </c>
      <c r="G36" s="2" t="s">
        <v>14</v>
      </c>
      <c r="H36" s="25">
        <v>44379</v>
      </c>
      <c r="I36" s="2" t="s">
        <v>88</v>
      </c>
      <c r="J36" s="2">
        <v>3002023</v>
      </c>
      <c r="K36" s="30">
        <v>2320</v>
      </c>
      <c r="L36" s="3"/>
      <c r="M36" s="24">
        <v>44208</v>
      </c>
      <c r="N36" s="24">
        <v>44239</v>
      </c>
      <c r="O36" s="3" t="s">
        <v>61</v>
      </c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26" t="str">
        <f t="shared" ref="AF36:AF40" si="1">CONCATENATE(D36,"-",TEXT(H36,"JJ/MM/AA"))</f>
        <v>MRKU9260764-02/07/21</v>
      </c>
      <c r="AG36" s="3" t="str">
        <f>IF(AF36='Saisie import - Etape 2'!$D$15,MAX($AG$26:AG35)+1,"")</f>
        <v/>
      </c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</row>
    <row r="37" spans="1:75" s="1" customFormat="1" x14ac:dyDescent="0.3">
      <c r="A37" s="12"/>
      <c r="C37" s="2"/>
      <c r="D37" s="2" t="s">
        <v>69</v>
      </c>
      <c r="E37" s="2" t="s">
        <v>8</v>
      </c>
      <c r="F37" s="2" t="s">
        <v>10</v>
      </c>
      <c r="G37" s="2" t="s">
        <v>12</v>
      </c>
      <c r="H37" s="25">
        <v>44377</v>
      </c>
      <c r="I37" s="2" t="s">
        <v>89</v>
      </c>
      <c r="J37" s="2">
        <v>5555</v>
      </c>
      <c r="K37" s="30">
        <v>1256</v>
      </c>
      <c r="L37" s="3"/>
      <c r="M37" s="24">
        <v>44192</v>
      </c>
      <c r="N37" s="24">
        <v>44192</v>
      </c>
      <c r="O37" s="3" t="s">
        <v>62</v>
      </c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26" t="str">
        <f t="shared" si="1"/>
        <v>MFTU22644-9-30/06/21</v>
      </c>
      <c r="AG37" s="3">
        <f>IF(AF37='Saisie import - Etape 2'!$D$15,MAX($AG$26:AG36)+1,"")</f>
        <v>1</v>
      </c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</row>
    <row r="38" spans="1:75" s="1" customFormat="1" x14ac:dyDescent="0.3">
      <c r="A38" s="12"/>
      <c r="C38" s="2"/>
      <c r="D38" s="2" t="s">
        <v>69</v>
      </c>
      <c r="E38" s="2" t="s">
        <v>8</v>
      </c>
      <c r="F38" s="2" t="s">
        <v>10</v>
      </c>
      <c r="G38" s="2" t="s">
        <v>12</v>
      </c>
      <c r="H38" s="25">
        <v>44377</v>
      </c>
      <c r="I38" s="2" t="s">
        <v>90</v>
      </c>
      <c r="J38" s="2">
        <v>1133035</v>
      </c>
      <c r="K38" s="30">
        <v>14658</v>
      </c>
      <c r="L38" s="3"/>
      <c r="M38" s="24">
        <v>44211</v>
      </c>
      <c r="N38" s="24">
        <v>44270</v>
      </c>
      <c r="O38" s="3" t="s">
        <v>66</v>
      </c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26" t="str">
        <f t="shared" si="1"/>
        <v>MFTU22644-9-30/06/21</v>
      </c>
      <c r="AG38" s="3">
        <f>IF(AF38='Saisie import - Etape 2'!$D$15,MAX($AG$26:AG37)+1,"")</f>
        <v>2</v>
      </c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</row>
    <row r="39" spans="1:75" s="1" customFormat="1" x14ac:dyDescent="0.3">
      <c r="A39" s="12"/>
      <c r="C39" s="2"/>
      <c r="D39" s="2" t="s">
        <v>69</v>
      </c>
      <c r="E39" s="2" t="s">
        <v>8</v>
      </c>
      <c r="F39" s="2" t="s">
        <v>10</v>
      </c>
      <c r="G39" s="2" t="s">
        <v>12</v>
      </c>
      <c r="H39" s="25">
        <v>44377</v>
      </c>
      <c r="I39" s="2" t="s">
        <v>91</v>
      </c>
      <c r="J39" s="2">
        <v>516511</v>
      </c>
      <c r="K39" s="30">
        <v>8975</v>
      </c>
      <c r="L39" s="3"/>
      <c r="M39" s="24">
        <v>44211</v>
      </c>
      <c r="N39" s="24">
        <v>44270</v>
      </c>
      <c r="O39" s="3" t="s">
        <v>63</v>
      </c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26" t="str">
        <f t="shared" si="1"/>
        <v>MFTU22644-9-30/06/21</v>
      </c>
      <c r="AG39" s="3">
        <f>IF(AF39='Saisie import - Etape 2'!$D$15,MAX($AG$26:AG38)+1,"")</f>
        <v>3</v>
      </c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</row>
    <row r="40" spans="1:75" s="1" customFormat="1" x14ac:dyDescent="0.3">
      <c r="A40" s="12"/>
      <c r="C40" s="2"/>
      <c r="D40" s="2" t="s">
        <v>69</v>
      </c>
      <c r="E40" s="2" t="s">
        <v>8</v>
      </c>
      <c r="F40" s="2" t="s">
        <v>10</v>
      </c>
      <c r="G40" s="2" t="s">
        <v>12</v>
      </c>
      <c r="H40" s="25">
        <v>44377</v>
      </c>
      <c r="I40" s="2" t="s">
        <v>92</v>
      </c>
      <c r="J40" s="2" t="s">
        <v>60</v>
      </c>
      <c r="K40" s="30">
        <v>212</v>
      </c>
      <c r="L40" s="3"/>
      <c r="M40" s="24">
        <v>44255</v>
      </c>
      <c r="N40" s="24">
        <v>44314</v>
      </c>
      <c r="O40" s="3" t="s">
        <v>64</v>
      </c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26" t="str">
        <f t="shared" si="1"/>
        <v>MFTU22644-9-30/06/21</v>
      </c>
      <c r="AG40" s="3">
        <f>IF(AF40='Saisie import - Etape 2'!$D$15,MAX($AG$26:AG39)+1,"")</f>
        <v>4</v>
      </c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</row>
    <row r="41" spans="1:75" s="1" customFormat="1" x14ac:dyDescent="0.3">
      <c r="A41" s="12"/>
      <c r="C41" s="2"/>
      <c r="D41" s="2" t="s">
        <v>68</v>
      </c>
      <c r="E41" s="2" t="s">
        <v>8</v>
      </c>
      <c r="F41" s="2" t="s">
        <v>9</v>
      </c>
      <c r="G41" s="2" t="s">
        <v>12</v>
      </c>
      <c r="H41" s="25">
        <v>44369</v>
      </c>
      <c r="I41" s="2" t="s">
        <v>93</v>
      </c>
      <c r="J41" s="2">
        <v>1133035</v>
      </c>
      <c r="K41" s="30">
        <v>14658</v>
      </c>
      <c r="L41" s="3"/>
      <c r="M41" s="24">
        <v>44211</v>
      </c>
      <c r="N41" s="24">
        <v>44270</v>
      </c>
      <c r="O41" s="3" t="s">
        <v>66</v>
      </c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26" t="str">
        <f t="shared" ref="AF41:AF44" si="2">CONCATENATE(D41,"-",TEXT(H41,"JJ/MM/AA"))</f>
        <v>MFTU667133-1-22/06/21</v>
      </c>
      <c r="AG41" s="3" t="str">
        <f>IF(AF41='Saisie import - Etape 2'!$D$15,MAX($AG$26:AG40)+1,"")</f>
        <v/>
      </c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</row>
    <row r="42" spans="1:75" s="1" customFormat="1" x14ac:dyDescent="0.3">
      <c r="A42" s="12"/>
      <c r="C42" s="2"/>
      <c r="D42" s="2" t="s">
        <v>68</v>
      </c>
      <c r="E42" s="2" t="s">
        <v>8</v>
      </c>
      <c r="F42" s="2" t="s">
        <v>9</v>
      </c>
      <c r="G42" s="2" t="s">
        <v>12</v>
      </c>
      <c r="H42" s="25">
        <v>44369</v>
      </c>
      <c r="I42" s="2" t="s">
        <v>94</v>
      </c>
      <c r="J42" s="2">
        <v>516511</v>
      </c>
      <c r="K42" s="30">
        <v>8975</v>
      </c>
      <c r="L42" s="3"/>
      <c r="M42" s="24">
        <v>44211</v>
      </c>
      <c r="N42" s="24">
        <v>44270</v>
      </c>
      <c r="O42" s="3" t="s">
        <v>63</v>
      </c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26" t="str">
        <f t="shared" si="2"/>
        <v>MFTU667133-1-22/06/21</v>
      </c>
      <c r="AG42" s="3" t="str">
        <f>IF(AF42='Saisie import - Etape 2'!$D$15,MAX($AG$26:AG41)+1,"")</f>
        <v/>
      </c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</row>
    <row r="43" spans="1:75" s="1" customFormat="1" x14ac:dyDescent="0.3">
      <c r="A43" s="12"/>
      <c r="C43" s="2"/>
      <c r="D43" s="2" t="s">
        <v>68</v>
      </c>
      <c r="E43" s="2" t="s">
        <v>8</v>
      </c>
      <c r="F43" s="2" t="s">
        <v>9</v>
      </c>
      <c r="G43" s="2" t="s">
        <v>12</v>
      </c>
      <c r="H43" s="25">
        <v>44369</v>
      </c>
      <c r="I43" s="2" t="s">
        <v>95</v>
      </c>
      <c r="J43" s="2" t="s">
        <v>60</v>
      </c>
      <c r="K43" s="30">
        <v>212</v>
      </c>
      <c r="L43" s="3"/>
      <c r="M43" s="24">
        <v>44255</v>
      </c>
      <c r="N43" s="24">
        <v>44314</v>
      </c>
      <c r="O43" s="3" t="s">
        <v>64</v>
      </c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26" t="str">
        <f t="shared" si="2"/>
        <v>MFTU667133-1-22/06/21</v>
      </c>
      <c r="AG43" s="3" t="str">
        <f>IF(AF43='Saisie import - Etape 2'!$D$15,MAX($AG$26:AG42)+1,"")</f>
        <v/>
      </c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</row>
    <row r="44" spans="1:75" s="1" customFormat="1" x14ac:dyDescent="0.3">
      <c r="A44" s="12"/>
      <c r="C44" s="2"/>
      <c r="D44" s="2" t="s">
        <v>68</v>
      </c>
      <c r="E44" s="2" t="s">
        <v>8</v>
      </c>
      <c r="F44" s="2" t="s">
        <v>9</v>
      </c>
      <c r="G44" s="2" t="s">
        <v>12</v>
      </c>
      <c r="H44" s="25">
        <v>44369</v>
      </c>
      <c r="I44" s="2" t="s">
        <v>96</v>
      </c>
      <c r="J44" s="2">
        <v>223212</v>
      </c>
      <c r="K44" s="30">
        <v>555</v>
      </c>
      <c r="L44" s="3"/>
      <c r="M44" s="24">
        <v>44258</v>
      </c>
      <c r="N44" s="24">
        <v>44258</v>
      </c>
      <c r="O44" s="3" t="s">
        <v>65</v>
      </c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26" t="str">
        <f t="shared" si="2"/>
        <v>MFTU667133-1-22/06/21</v>
      </c>
      <c r="AG44" s="3" t="str">
        <f>IF(AF44='Saisie import - Etape 2'!$D$15,MAX($AG$26:AG43)+1,"")</f>
        <v/>
      </c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</row>
  </sheetData>
  <mergeCells count="1">
    <mergeCell ref="C1:J5"/>
  </mergeCells>
  <phoneticPr fontId="14" type="noConversion"/>
  <pageMargins left="0.7" right="0.7" top="0.75" bottom="0.75" header="0.3" footer="0.3"/>
  <pageSetup paperSize="9" orientation="portrait" verticalDpi="597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070D14-F3BD-44CE-9601-53E7898242C7}">
  <sheetPr codeName="Feuil4"/>
  <dimension ref="A1:C12"/>
  <sheetViews>
    <sheetView workbookViewId="0">
      <selection activeCell="C17" sqref="C17"/>
    </sheetView>
  </sheetViews>
  <sheetFormatPr baseColWidth="10" defaultRowHeight="14.4" x14ac:dyDescent="0.3"/>
  <cols>
    <col min="3" max="3" width="24.5546875" bestFit="1" customWidth="1"/>
    <col min="4" max="4" width="34.21875" bestFit="1" customWidth="1"/>
  </cols>
  <sheetData>
    <row r="1" spans="1:3" x14ac:dyDescent="0.3">
      <c r="A1" t="s">
        <v>1</v>
      </c>
      <c r="B1" t="s">
        <v>0</v>
      </c>
      <c r="C1" t="s">
        <v>22</v>
      </c>
    </row>
    <row r="2" spans="1:3" x14ac:dyDescent="0.3">
      <c r="A2" t="s">
        <v>7</v>
      </c>
      <c r="B2" t="s">
        <v>9</v>
      </c>
      <c r="C2" t="s">
        <v>11</v>
      </c>
    </row>
    <row r="3" spans="1:3" x14ac:dyDescent="0.3">
      <c r="A3" t="s">
        <v>8</v>
      </c>
      <c r="B3" t="s">
        <v>10</v>
      </c>
      <c r="C3" t="s">
        <v>12</v>
      </c>
    </row>
    <row r="4" spans="1:3" x14ac:dyDescent="0.3">
      <c r="B4" t="s">
        <v>57</v>
      </c>
      <c r="C4" t="s">
        <v>13</v>
      </c>
    </row>
    <row r="5" spans="1:3" x14ac:dyDescent="0.3">
      <c r="C5" t="s">
        <v>14</v>
      </c>
    </row>
    <row r="6" spans="1:3" x14ac:dyDescent="0.3">
      <c r="C6" t="s">
        <v>15</v>
      </c>
    </row>
    <row r="7" spans="1:3" x14ac:dyDescent="0.3">
      <c r="C7" t="s">
        <v>16</v>
      </c>
    </row>
    <row r="8" spans="1:3" x14ac:dyDescent="0.3">
      <c r="C8" t="s">
        <v>17</v>
      </c>
    </row>
    <row r="9" spans="1:3" x14ac:dyDescent="0.3">
      <c r="C9" t="s">
        <v>18</v>
      </c>
    </row>
    <row r="10" spans="1:3" x14ac:dyDescent="0.3">
      <c r="C10" t="s">
        <v>19</v>
      </c>
    </row>
    <row r="11" spans="1:3" x14ac:dyDescent="0.3">
      <c r="C11" t="s">
        <v>20</v>
      </c>
    </row>
    <row r="12" spans="1:3" x14ac:dyDescent="0.3">
      <c r="C12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Saisie import - Etape 1</vt:lpstr>
      <vt:lpstr>Saisie import - Etape 2</vt:lpstr>
      <vt:lpstr>Tableau de suivi</vt:lpstr>
      <vt:lpstr>champs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Julio VICTORIN</dc:creator>
  <cp:lastModifiedBy>Julio VICTORIN</cp:lastModifiedBy>
  <dcterms:created xsi:type="dcterms:W3CDTF">2021-03-17T18:48:43Z</dcterms:created>
  <dcterms:modified xsi:type="dcterms:W3CDTF">2021-03-24T17:16:06Z</dcterms:modified>
</cp:coreProperties>
</file>