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#FayPrincess'\Documents\Outils de gestion social\"/>
    </mc:Choice>
  </mc:AlternateContent>
  <xr:revisionPtr revIDLastSave="0" documentId="13_ncr:1_{DA568F0D-D0AD-4493-8C50-9A8C17327C01}" xr6:coauthVersionLast="46" xr6:coauthVersionMax="46" xr10:uidLastSave="{00000000-0000-0000-0000-000000000000}"/>
  <bookViews>
    <workbookView xWindow="-110" yWindow="-110" windowWidth="19420" windowHeight="10420" activeTab="1" xr2:uid="{00000000-000D-0000-FFFF-FFFF00000000}"/>
  </bookViews>
  <sheets>
    <sheet name="Enoncé" sheetId="3" r:id="rId1"/>
    <sheet name="Epreuve sportive" sheetId="2" r:id="rId2"/>
  </sheets>
  <definedNames>
    <definedName name="_xlnm.Print_Area" localSheetId="1">'Epreuve sportive'!$B$5:$M$32</definedName>
  </definedNames>
  <calcPr calcId="191029"/>
</workbook>
</file>

<file path=xl/calcChain.xml><?xml version="1.0" encoding="utf-8"?>
<calcChain xmlns="http://schemas.openxmlformats.org/spreadsheetml/2006/main">
  <c r="M7" i="2" l="1"/>
  <c r="F7" i="2" s="1"/>
  <c r="M8" i="2"/>
  <c r="M9" i="2"/>
  <c r="M10" i="2"/>
  <c r="M11" i="2"/>
  <c r="M12" i="2"/>
  <c r="F12" i="2" s="1"/>
  <c r="M13" i="2"/>
  <c r="F13" i="2" s="1"/>
  <c r="M14" i="2"/>
  <c r="M15" i="2"/>
  <c r="M16" i="2"/>
  <c r="F16" i="2" s="1"/>
  <c r="M17" i="2"/>
  <c r="M18" i="2"/>
  <c r="M6" i="2"/>
  <c r="F6" i="2" s="1"/>
  <c r="F8" i="2"/>
  <c r="F9" i="2"/>
  <c r="F10" i="2"/>
  <c r="F11" i="2"/>
  <c r="F14" i="2"/>
  <c r="F15" i="2"/>
  <c r="F17" i="2"/>
  <c r="F18" i="2"/>
  <c r="E7" i="2"/>
  <c r="E8" i="2"/>
  <c r="E9" i="2"/>
  <c r="E10" i="2"/>
  <c r="E11" i="2"/>
  <c r="E12" i="2"/>
  <c r="E13" i="2"/>
  <c r="E14" i="2"/>
  <c r="E15" i="2"/>
  <c r="E16" i="2"/>
  <c r="E17" i="2"/>
  <c r="E18" i="2"/>
  <c r="E6" i="2"/>
  <c r="G22" i="2"/>
  <c r="H22" i="2"/>
  <c r="F22" i="2"/>
  <c r="H21" i="2"/>
  <c r="G21" i="2"/>
  <c r="F21" i="2"/>
  <c r="H20" i="2"/>
  <c r="G20" i="2"/>
  <c r="F20" i="2"/>
  <c r="K6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K7" i="2"/>
  <c r="K8" i="2"/>
  <c r="K9" i="2"/>
  <c r="K10" i="2"/>
  <c r="K11" i="2"/>
  <c r="K12" i="2"/>
  <c r="K13" i="2"/>
  <c r="K14" i="2"/>
  <c r="K15" i="2"/>
  <c r="K16" i="2"/>
  <c r="K17" i="2"/>
  <c r="K18" i="2"/>
  <c r="J7" i="2"/>
  <c r="J8" i="2"/>
  <c r="J9" i="2"/>
  <c r="J10" i="2"/>
  <c r="J11" i="2"/>
  <c r="J12" i="2"/>
  <c r="J13" i="2"/>
  <c r="J14" i="2"/>
  <c r="J15" i="2"/>
  <c r="J16" i="2"/>
  <c r="J17" i="2"/>
  <c r="J18" i="2"/>
  <c r="J6" i="2"/>
</calcChain>
</file>

<file path=xl/sharedStrings.xml><?xml version="1.0" encoding="utf-8"?>
<sst xmlns="http://schemas.openxmlformats.org/spreadsheetml/2006/main" count="96" uniqueCount="66">
  <si>
    <t>NOM</t>
  </si>
  <si>
    <t>SEXE</t>
  </si>
  <si>
    <t>VILLE</t>
  </si>
  <si>
    <t>Moyenne</t>
  </si>
  <si>
    <t>Diplôme</t>
  </si>
  <si>
    <t>Mention</t>
  </si>
  <si>
    <t>Certificat</t>
  </si>
  <si>
    <t>Prime</t>
  </si>
  <si>
    <t>Rémi</t>
  </si>
  <si>
    <t>Serge</t>
  </si>
  <si>
    <t>Paul</t>
  </si>
  <si>
    <t>Sylvie</t>
  </si>
  <si>
    <t>Louise</t>
  </si>
  <si>
    <t>Frédéric</t>
  </si>
  <si>
    <t>Romain</t>
  </si>
  <si>
    <t>Chantal</t>
  </si>
  <si>
    <t>Charlotte</t>
  </si>
  <si>
    <t>M</t>
  </si>
  <si>
    <t>F</t>
  </si>
  <si>
    <t>Lyon</t>
  </si>
  <si>
    <t>Marseille</t>
  </si>
  <si>
    <t>Paris</t>
  </si>
  <si>
    <t>Grenoble</t>
  </si>
  <si>
    <t>ABS</t>
  </si>
  <si>
    <t>Montant de la prime versée aux hommes</t>
  </si>
  <si>
    <r>
      <t>1</t>
    </r>
    <r>
      <rPr>
        <b/>
        <vertAlign val="superscript"/>
        <sz val="11"/>
        <color theme="1"/>
        <rFont val="Calibri"/>
        <family val="2"/>
        <scheme val="minor"/>
      </rPr>
      <t>ère</t>
    </r>
    <r>
      <rPr>
        <b/>
        <sz val="11"/>
        <color theme="1"/>
        <rFont val="Calibri"/>
        <family val="2"/>
        <scheme val="minor"/>
      </rPr>
      <t xml:space="preserve"> épreuve</t>
    </r>
  </si>
  <si>
    <r>
      <t>2</t>
    </r>
    <r>
      <rPr>
        <b/>
        <vertAlign val="superscript"/>
        <sz val="11"/>
        <color theme="1"/>
        <rFont val="Calibri"/>
        <family val="2"/>
        <scheme val="minor"/>
      </rPr>
      <t>ème</t>
    </r>
    <r>
      <rPr>
        <b/>
        <sz val="11"/>
        <color theme="1"/>
        <rFont val="Calibri"/>
        <family val="2"/>
        <scheme val="minor"/>
      </rPr>
      <t xml:space="preserve"> épreuve</t>
    </r>
  </si>
  <si>
    <r>
      <t>3</t>
    </r>
    <r>
      <rPr>
        <b/>
        <vertAlign val="superscript"/>
        <sz val="11"/>
        <color theme="1"/>
        <rFont val="Calibri"/>
        <family val="2"/>
        <scheme val="minor"/>
      </rPr>
      <t>ème</t>
    </r>
    <r>
      <rPr>
        <b/>
        <sz val="11"/>
        <color theme="1"/>
        <rFont val="Calibri"/>
        <family val="2"/>
        <scheme val="minor"/>
      </rPr>
      <t xml:space="preserve"> épreuve</t>
    </r>
  </si>
  <si>
    <t>Valérie</t>
  </si>
  <si>
    <t>Juliette</t>
  </si>
  <si>
    <t>Sophie</t>
  </si>
  <si>
    <t>Nombre de certificats :</t>
  </si>
  <si>
    <t>Nombre de candidats de Marseille :</t>
  </si>
  <si>
    <t>Nombre de candidates :</t>
  </si>
  <si>
    <t>Nombre de notes par épreuve inférieures à 10 :</t>
  </si>
  <si>
    <t>Nombre de notes par épreuve supérieure à 16 :</t>
  </si>
  <si>
    <t>Nombre de notes par épreuve :</t>
  </si>
  <si>
    <t>Prime sur
 assiduité</t>
  </si>
  <si>
    <t>Montant de la prime d'assiduité versée aux candidats :</t>
  </si>
  <si>
    <t>Montant de la prime d'assiduité versée aux candidates :</t>
  </si>
  <si>
    <t>Montant de la prime versée aux candidats de Paris :</t>
  </si>
  <si>
    <t>Pourcentage de personnes ayant aucune abscence :</t>
  </si>
  <si>
    <t>Les consignes sont :</t>
  </si>
  <si>
    <t>Pour obtenir le diplôme la moyenne doit être supérieure ou égale à 10.</t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</si>
  <si>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Faire apparaitre « Diplôme » ou ne rien inscrire dans les cellules de la colonne.</t>
    </r>
  </si>
  <si>
    <t>Pour les mentions :</t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</si>
  <si>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Note supérieure ou égale à 16 : indiquer « Très bien »</t>
    </r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</si>
  <si>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Note supérieure ou égale à 14 : indiquer « Bien »</t>
    </r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</si>
  <si>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Note supérieure ou égale à 12 : indiquer « Assez bien »</t>
    </r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</si>
  <si>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Note supérieure ou égale à 10 : indiquer « Passable »</t>
    </r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</si>
  <si>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Faire apparaître « Certificat » ou ne rien inscrire dans les cellules de la colonne</t>
    </r>
  </si>
  <si>
    <t>La prime de 100 € est offerte aux candidats de Paris et Marseille.</t>
  </si>
  <si>
    <t>En utilisant la mise en forme conditionnelle,</t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</si>
  <si>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Mettre en police rouge les notes inférieures à 10 ;</t>
    </r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</si>
  <si>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Mettre les absences des épreuves  en motif vert clair ;</t>
    </r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</si>
  <si>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Mettre le nom du candidat ayant obtenu le certificat en motif bleu clair.</t>
    </r>
  </si>
  <si>
    <r>
      <t>Nota :</t>
    </r>
    <r>
      <rPr>
        <i/>
        <sz val="14"/>
        <color theme="1"/>
        <rFont val="Calibri"/>
        <family val="2"/>
        <scheme val="minor"/>
      </rPr>
      <t xml:space="preserve"> Faire en sorte de ne pas avoir de message d’erreur (#NA#, etc…)</t>
    </r>
  </si>
  <si>
    <t>Pour prétendre avoir un certificat, il faut avoir obtenu le diplôme et ne pas avoir été absent à aucune épreuve.</t>
  </si>
  <si>
    <t>Enoncé</t>
  </si>
  <si>
    <t>Vous devez compléter le tableau du fichier « Epreuve »  et créer les différentes formules en prenant en compte les consignes précisées ci-dessous :</t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</si>
  <si>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Note inférieure à 10, ne rien indiquer.</t>
    </r>
  </si>
  <si>
    <t>Une prime d’assiduité de 150 € est offerte aux candidats ayant obtenu le certificat.</t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</si>
  <si>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Mettre « Certificat » pour les personnes ayant obtenu le certificat en motif bleu clair ;</t>
    </r>
  </si>
  <si>
    <t>Sur une autre feuille Excel, réaliser un graphique représentant, sous forme d’histogrammes, le nom des candidats en indiquant la moyenne de chacun des candidats.</t>
  </si>
  <si>
    <r>
      <t>-</t>
    </r>
    <r>
      <rPr>
        <sz val="7"/>
        <color theme="1"/>
        <rFont val="Times New Roman"/>
        <family val="1"/>
      </rPr>
      <t xml:space="preserve">         </t>
    </r>
    <r>
      <rPr>
        <sz val="14"/>
        <color theme="1"/>
        <rFont val="Calibri"/>
        <family val="2"/>
        <scheme val="minor"/>
      </rPr>
      <t>Mettre la moyenne du candidat ayant obtenu le certificat en motif bleu clair.</t>
    </r>
  </si>
  <si>
    <t>Nombre de candidats ayant aucune absence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</si>
</sst>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theme="1"/>
      <name val="Times New Roman"/>
      <family val="1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center" indent="7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7"/>
  <sheetViews>
    <sheetView workbookViewId="0">
      <selection activeCell="A7" sqref="A7"/>
    </sheetView>
  </sheetViews>
  <sheetFormatPr baseColWidth="10" defaultRowHeight="14.5" x14ac:dyDescent="0.35"/>
  <sheetData>
    <row r="1" spans="2:9" ht="15" thickBot="1" x14ac:dyDescent="0.4"/>
    <row r="2" spans="2:9" ht="15" thickTop="1" x14ac:dyDescent="0.35">
      <c r="D2" s="19" t="s">
        <v>58</v>
      </c>
      <c r="E2" s="20"/>
      <c r="F2" s="20"/>
      <c r="G2" s="20"/>
      <c r="H2" s="20"/>
      <c r="I2" s="21"/>
    </row>
    <row r="3" spans="2:9" x14ac:dyDescent="0.35">
      <c r="D3" s="22"/>
      <c r="E3" s="23"/>
      <c r="F3" s="23"/>
      <c r="G3" s="23"/>
      <c r="H3" s="23"/>
      <c r="I3" s="24"/>
    </row>
    <row r="4" spans="2:9" ht="15" thickBot="1" x14ac:dyDescent="0.4">
      <c r="D4" s="25"/>
      <c r="E4" s="26"/>
      <c r="F4" s="26"/>
      <c r="G4" s="26"/>
      <c r="H4" s="26"/>
      <c r="I4" s="27"/>
    </row>
    <row r="5" spans="2:9" ht="26.5" thickTop="1" x14ac:dyDescent="0.35">
      <c r="D5" s="13"/>
      <c r="E5" s="13"/>
      <c r="F5" s="13"/>
      <c r="G5" s="13"/>
      <c r="H5" s="13"/>
      <c r="I5" s="13"/>
    </row>
    <row r="6" spans="2:9" ht="18.5" x14ac:dyDescent="0.35">
      <c r="B6" s="15" t="s">
        <v>59</v>
      </c>
    </row>
    <row r="7" spans="2:9" ht="18.5" x14ac:dyDescent="0.35">
      <c r="B7" s="16"/>
    </row>
    <row r="8" spans="2:9" ht="18.5" x14ac:dyDescent="0.35">
      <c r="B8" s="15" t="s">
        <v>42</v>
      </c>
    </row>
    <row r="9" spans="2:9" ht="18.5" x14ac:dyDescent="0.35">
      <c r="B9" s="16"/>
    </row>
    <row r="10" spans="2:9" ht="18.5" x14ac:dyDescent="0.35">
      <c r="B10" s="16" t="s">
        <v>43</v>
      </c>
    </row>
    <row r="11" spans="2:9" ht="18.5" x14ac:dyDescent="0.35">
      <c r="B11" s="14" t="s">
        <v>44</v>
      </c>
    </row>
    <row r="12" spans="2:9" ht="18.5" x14ac:dyDescent="0.35">
      <c r="B12" s="14"/>
    </row>
    <row r="13" spans="2:9" ht="18.5" x14ac:dyDescent="0.35">
      <c r="B13" s="16" t="s">
        <v>45</v>
      </c>
    </row>
    <row r="14" spans="2:9" ht="18.5" x14ac:dyDescent="0.35">
      <c r="B14" s="14" t="s">
        <v>60</v>
      </c>
    </row>
    <row r="15" spans="2:9" ht="18.5" x14ac:dyDescent="0.35">
      <c r="B15" s="14" t="s">
        <v>49</v>
      </c>
    </row>
    <row r="16" spans="2:9" ht="18.5" x14ac:dyDescent="0.35">
      <c r="B16" s="14" t="s">
        <v>48</v>
      </c>
    </row>
    <row r="17" spans="2:2" ht="18.5" x14ac:dyDescent="0.35">
      <c r="B17" s="14" t="s">
        <v>47</v>
      </c>
    </row>
    <row r="18" spans="2:2" ht="18.5" x14ac:dyDescent="0.35">
      <c r="B18" s="14" t="s">
        <v>46</v>
      </c>
    </row>
    <row r="19" spans="2:2" ht="18.5" x14ac:dyDescent="0.35">
      <c r="B19" s="14"/>
    </row>
    <row r="20" spans="2:2" ht="18.5" x14ac:dyDescent="0.35">
      <c r="B20" s="16" t="s">
        <v>57</v>
      </c>
    </row>
    <row r="21" spans="2:2" ht="18.5" x14ac:dyDescent="0.35">
      <c r="B21" s="14" t="s">
        <v>50</v>
      </c>
    </row>
    <row r="22" spans="2:2" ht="18.5" x14ac:dyDescent="0.35">
      <c r="B22" s="14"/>
    </row>
    <row r="23" spans="2:2" ht="18.5" x14ac:dyDescent="0.35">
      <c r="B23" s="16" t="s">
        <v>51</v>
      </c>
    </row>
    <row r="24" spans="2:2" ht="18.5" x14ac:dyDescent="0.35">
      <c r="B24" s="16" t="s">
        <v>61</v>
      </c>
    </row>
    <row r="25" spans="2:2" ht="18.5" x14ac:dyDescent="0.35">
      <c r="B25" s="16"/>
    </row>
    <row r="26" spans="2:2" ht="18.5" x14ac:dyDescent="0.35">
      <c r="B26" s="16" t="s">
        <v>52</v>
      </c>
    </row>
    <row r="27" spans="2:2" ht="18.5" x14ac:dyDescent="0.35">
      <c r="B27" s="14" t="s">
        <v>53</v>
      </c>
    </row>
    <row r="28" spans="2:2" ht="18.5" x14ac:dyDescent="0.35">
      <c r="B28" s="14" t="s">
        <v>54</v>
      </c>
    </row>
    <row r="29" spans="2:2" ht="18.5" x14ac:dyDescent="0.35">
      <c r="B29" s="14" t="s">
        <v>62</v>
      </c>
    </row>
    <row r="30" spans="2:2" ht="18.5" x14ac:dyDescent="0.35">
      <c r="B30" s="14" t="s">
        <v>55</v>
      </c>
    </row>
    <row r="31" spans="2:2" ht="18.5" x14ac:dyDescent="0.35">
      <c r="B31" s="14" t="s">
        <v>64</v>
      </c>
    </row>
    <row r="32" spans="2:2" ht="18.5" x14ac:dyDescent="0.35">
      <c r="B32" s="14"/>
    </row>
    <row r="33" spans="2:2" ht="18.5" x14ac:dyDescent="0.35">
      <c r="B33" s="16" t="s">
        <v>63</v>
      </c>
    </row>
    <row r="34" spans="2:2" ht="18.5" x14ac:dyDescent="0.35">
      <c r="B34" s="16"/>
    </row>
    <row r="35" spans="2:2" ht="18.5" x14ac:dyDescent="0.35">
      <c r="B35" s="16"/>
    </row>
    <row r="36" spans="2:2" ht="18.5" x14ac:dyDescent="0.35">
      <c r="B36" s="16"/>
    </row>
    <row r="37" spans="2:2" ht="18.5" x14ac:dyDescent="0.35">
      <c r="B37" s="17" t="s">
        <v>56</v>
      </c>
    </row>
  </sheetData>
  <mergeCells count="1">
    <mergeCell ref="D2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P32"/>
  <sheetViews>
    <sheetView tabSelected="1" topLeftCell="A2" workbookViewId="0">
      <selection activeCell="M6" sqref="M6:M18"/>
    </sheetView>
  </sheetViews>
  <sheetFormatPr baseColWidth="10" defaultRowHeight="14.5" x14ac:dyDescent="0.35"/>
  <cols>
    <col min="2" max="2" width="13.26953125" customWidth="1"/>
    <col min="3" max="3" width="11.453125" style="1"/>
    <col min="4" max="4" width="12.81640625" customWidth="1"/>
    <col min="5" max="5" width="12.7265625" customWidth="1"/>
    <col min="6" max="6" width="12.7265625" style="1" customWidth="1"/>
    <col min="7" max="8" width="11.453125" style="1"/>
  </cols>
  <sheetData>
    <row r="5" spans="2:16" ht="31" x14ac:dyDescent="0.35">
      <c r="B5" s="4" t="s">
        <v>0</v>
      </c>
      <c r="C5" s="4" t="s">
        <v>1</v>
      </c>
      <c r="D5" s="4" t="s">
        <v>2</v>
      </c>
      <c r="E5" s="4" t="s">
        <v>7</v>
      </c>
      <c r="F5" s="5" t="s">
        <v>37</v>
      </c>
      <c r="G5" s="5" t="s">
        <v>25</v>
      </c>
      <c r="H5" s="5" t="s">
        <v>26</v>
      </c>
      <c r="I5" s="5" t="s">
        <v>27</v>
      </c>
      <c r="J5" s="4" t="s">
        <v>3</v>
      </c>
      <c r="K5" s="4" t="s">
        <v>4</v>
      </c>
      <c r="L5" s="4" t="s">
        <v>5</v>
      </c>
      <c r="M5" s="4" t="s">
        <v>6</v>
      </c>
      <c r="O5" s="18" t="s">
        <v>7</v>
      </c>
      <c r="P5" s="6"/>
    </row>
    <row r="6" spans="2:16" ht="15" customHeight="1" x14ac:dyDescent="0.35">
      <c r="B6" s="6" t="s">
        <v>10</v>
      </c>
      <c r="C6" s="7" t="s">
        <v>17</v>
      </c>
      <c r="D6" s="6" t="s">
        <v>19</v>
      </c>
      <c r="E6" s="36">
        <f>IFERROR(VLOOKUP(D6,$O$6:$P$7,2,FALSE),0)</f>
        <v>0</v>
      </c>
      <c r="F6" s="36">
        <f>IF(M6="CERTIFICAT",150,0)</f>
        <v>0</v>
      </c>
      <c r="G6" s="8">
        <v>14.5</v>
      </c>
      <c r="H6" s="8" t="s">
        <v>23</v>
      </c>
      <c r="I6" s="8">
        <v>8.5</v>
      </c>
      <c r="J6" s="8">
        <f>AVERAGE(G6:I6)</f>
        <v>11.5</v>
      </c>
      <c r="K6" s="7" t="str">
        <f>IF(J6&gt;=10,"Diplôme","")</f>
        <v>Diplôme</v>
      </c>
      <c r="L6" s="7" t="str">
        <f>IF(J6&lt;&gt;"",IF(J6&lt;10,"",IF(J6&lt;12,"Passable",IF(AND(J6&gt;12,J6&lt;14),"Assez bien",IF(AND(J6&gt;14,J6&lt;16),"Bien",IF(J6&gt;=16,"Très bien",""))))),"")</f>
        <v>Passable</v>
      </c>
      <c r="M6" s="10" t="str">
        <f>IF(COUNTIF(G6:J6,"ABS")&gt;=1,"","CERTIFICAT")</f>
        <v/>
      </c>
      <c r="O6" s="18" t="s">
        <v>21</v>
      </c>
      <c r="P6" s="6">
        <v>100</v>
      </c>
    </row>
    <row r="7" spans="2:16" ht="15" customHeight="1" x14ac:dyDescent="0.35">
      <c r="B7" s="6" t="s">
        <v>29</v>
      </c>
      <c r="C7" s="7" t="s">
        <v>18</v>
      </c>
      <c r="D7" s="6" t="s">
        <v>20</v>
      </c>
      <c r="E7" s="36">
        <f t="shared" ref="E7:E18" si="0">IFERROR(VLOOKUP(D7,$O$6:$P$7,2,FALSE),0)</f>
        <v>100</v>
      </c>
      <c r="F7" s="36">
        <f t="shared" ref="F7:F18" si="1">IF(M7="CERTIFICAT",150,0)</f>
        <v>0</v>
      </c>
      <c r="G7" s="8" t="s">
        <v>23</v>
      </c>
      <c r="H7" s="8">
        <v>16.5</v>
      </c>
      <c r="I7" s="8">
        <v>14.5</v>
      </c>
      <c r="J7" s="8">
        <f t="shared" ref="J7:J18" si="2">AVERAGE(G7:I7)</f>
        <v>15.5</v>
      </c>
      <c r="K7" s="7" t="str">
        <f t="shared" ref="K7:K18" si="3">IF(J7&gt;=10,"Diplôme","")</f>
        <v>Diplôme</v>
      </c>
      <c r="L7" s="7" t="str">
        <f t="shared" ref="L7:L18" si="4">IF(J7&lt;&gt;"",IF(J7&lt;10,"",IF(J7&lt;12,"Passable",IF(AND(J7&gt;12,J7&lt;14),"Assez bien",IF(AND(J7&gt;14,J7&lt;16),"Bien",IF(J7&gt;=16,"Très bien",""))))),"")</f>
        <v>Bien</v>
      </c>
      <c r="M7" s="10" t="str">
        <f t="shared" ref="M7:M18" si="5">IF(COUNTIF(G7:J7,"ABS")&gt;=1,"","CERTIFICAT")</f>
        <v/>
      </c>
      <c r="O7" s="18" t="s">
        <v>20</v>
      </c>
      <c r="P7" s="6">
        <v>100</v>
      </c>
    </row>
    <row r="8" spans="2:16" ht="15" customHeight="1" x14ac:dyDescent="0.35">
      <c r="B8" s="6" t="s">
        <v>30</v>
      </c>
      <c r="C8" s="7" t="s">
        <v>18</v>
      </c>
      <c r="D8" s="6" t="s">
        <v>21</v>
      </c>
      <c r="E8" s="36">
        <f t="shared" si="0"/>
        <v>100</v>
      </c>
      <c r="F8" s="36">
        <f t="shared" si="1"/>
        <v>0</v>
      </c>
      <c r="G8" s="8">
        <v>12.5</v>
      </c>
      <c r="H8" s="8">
        <v>7.5</v>
      </c>
      <c r="I8" s="8" t="s">
        <v>23</v>
      </c>
      <c r="J8" s="8">
        <f t="shared" si="2"/>
        <v>10</v>
      </c>
      <c r="K8" s="7" t="str">
        <f t="shared" si="3"/>
        <v>Diplôme</v>
      </c>
      <c r="L8" s="7" t="str">
        <f t="shared" si="4"/>
        <v>Passable</v>
      </c>
      <c r="M8" s="10" t="str">
        <f t="shared" si="5"/>
        <v/>
      </c>
    </row>
    <row r="9" spans="2:16" ht="15" customHeight="1" x14ac:dyDescent="0.35">
      <c r="B9" s="6" t="s">
        <v>9</v>
      </c>
      <c r="C9" s="7" t="s">
        <v>17</v>
      </c>
      <c r="D9" s="6" t="s">
        <v>20</v>
      </c>
      <c r="E9" s="36">
        <f t="shared" si="0"/>
        <v>100</v>
      </c>
      <c r="F9" s="36">
        <f t="shared" si="1"/>
        <v>150</v>
      </c>
      <c r="G9" s="8">
        <v>9</v>
      </c>
      <c r="H9" s="8">
        <v>8.5</v>
      </c>
      <c r="I9" s="8">
        <v>9</v>
      </c>
      <c r="J9" s="8">
        <f t="shared" si="2"/>
        <v>8.8333333333333339</v>
      </c>
      <c r="K9" s="7" t="str">
        <f t="shared" si="3"/>
        <v/>
      </c>
      <c r="L9" s="7" t="str">
        <f t="shared" si="4"/>
        <v/>
      </c>
      <c r="M9" s="10" t="str">
        <f t="shared" si="5"/>
        <v>CERTIFICAT</v>
      </c>
    </row>
    <row r="10" spans="2:16" ht="15" customHeight="1" x14ac:dyDescent="0.35">
      <c r="B10" s="6" t="s">
        <v>9</v>
      </c>
      <c r="C10" s="7" t="s">
        <v>17</v>
      </c>
      <c r="D10" s="6" t="s">
        <v>22</v>
      </c>
      <c r="E10" s="36">
        <f t="shared" si="0"/>
        <v>0</v>
      </c>
      <c r="F10" s="36">
        <f t="shared" si="1"/>
        <v>0</v>
      </c>
      <c r="G10" s="8">
        <v>11.5</v>
      </c>
      <c r="H10" s="8" t="s">
        <v>23</v>
      </c>
      <c r="I10" s="8">
        <v>13</v>
      </c>
      <c r="J10" s="8">
        <f t="shared" si="2"/>
        <v>12.25</v>
      </c>
      <c r="K10" s="7" t="str">
        <f t="shared" si="3"/>
        <v>Diplôme</v>
      </c>
      <c r="L10" s="7" t="str">
        <f t="shared" si="4"/>
        <v>Assez bien</v>
      </c>
      <c r="M10" s="10" t="str">
        <f t="shared" si="5"/>
        <v/>
      </c>
    </row>
    <row r="11" spans="2:16" ht="15" customHeight="1" x14ac:dyDescent="0.35">
      <c r="B11" s="6" t="s">
        <v>11</v>
      </c>
      <c r="C11" s="7" t="s">
        <v>18</v>
      </c>
      <c r="D11" s="6" t="s">
        <v>21</v>
      </c>
      <c r="E11" s="36">
        <f t="shared" si="0"/>
        <v>100</v>
      </c>
      <c r="F11" s="36">
        <f t="shared" si="1"/>
        <v>150</v>
      </c>
      <c r="G11" s="8">
        <v>16</v>
      </c>
      <c r="H11" s="8">
        <v>8</v>
      </c>
      <c r="I11" s="8">
        <v>7.5</v>
      </c>
      <c r="J11" s="8">
        <f t="shared" si="2"/>
        <v>10.5</v>
      </c>
      <c r="K11" s="7" t="str">
        <f t="shared" si="3"/>
        <v>Diplôme</v>
      </c>
      <c r="L11" s="7" t="str">
        <f t="shared" si="4"/>
        <v>Passable</v>
      </c>
      <c r="M11" s="10" t="str">
        <f t="shared" si="5"/>
        <v>CERTIFICAT</v>
      </c>
    </row>
    <row r="12" spans="2:16" ht="15" customHeight="1" x14ac:dyDescent="0.35">
      <c r="B12" s="6" t="s">
        <v>28</v>
      </c>
      <c r="C12" s="7" t="s">
        <v>18</v>
      </c>
      <c r="D12" s="6" t="s">
        <v>19</v>
      </c>
      <c r="E12" s="36">
        <f t="shared" si="0"/>
        <v>0</v>
      </c>
      <c r="F12" s="36">
        <f t="shared" si="1"/>
        <v>0</v>
      </c>
      <c r="G12" s="8">
        <v>16.5</v>
      </c>
      <c r="H12" s="8">
        <v>15.5</v>
      </c>
      <c r="I12" s="8" t="s">
        <v>23</v>
      </c>
      <c r="J12" s="8">
        <f t="shared" si="2"/>
        <v>16</v>
      </c>
      <c r="K12" s="7" t="str">
        <f t="shared" si="3"/>
        <v>Diplôme</v>
      </c>
      <c r="L12" s="7" t="str">
        <f t="shared" si="4"/>
        <v>Très bien</v>
      </c>
      <c r="M12" s="10" t="str">
        <f t="shared" si="5"/>
        <v/>
      </c>
    </row>
    <row r="13" spans="2:16" ht="15" customHeight="1" x14ac:dyDescent="0.35">
      <c r="B13" s="6" t="s">
        <v>12</v>
      </c>
      <c r="C13" s="7" t="s">
        <v>18</v>
      </c>
      <c r="D13" s="6" t="s">
        <v>22</v>
      </c>
      <c r="E13" s="36">
        <f t="shared" si="0"/>
        <v>0</v>
      </c>
      <c r="F13" s="36">
        <f t="shared" si="1"/>
        <v>150</v>
      </c>
      <c r="G13" s="8">
        <v>14</v>
      </c>
      <c r="H13" s="8">
        <v>15.5</v>
      </c>
      <c r="I13" s="8">
        <v>13</v>
      </c>
      <c r="J13" s="8">
        <f t="shared" si="2"/>
        <v>14.166666666666666</v>
      </c>
      <c r="K13" s="7" t="str">
        <f t="shared" si="3"/>
        <v>Diplôme</v>
      </c>
      <c r="L13" s="7" t="str">
        <f t="shared" si="4"/>
        <v>Bien</v>
      </c>
      <c r="M13" s="10" t="str">
        <f t="shared" si="5"/>
        <v>CERTIFICAT</v>
      </c>
    </row>
    <row r="14" spans="2:16" ht="15" customHeight="1" x14ac:dyDescent="0.35">
      <c r="B14" s="6" t="s">
        <v>13</v>
      </c>
      <c r="C14" s="7" t="s">
        <v>17</v>
      </c>
      <c r="D14" s="6" t="s">
        <v>21</v>
      </c>
      <c r="E14" s="36">
        <f t="shared" si="0"/>
        <v>100</v>
      </c>
      <c r="F14" s="36">
        <f t="shared" si="1"/>
        <v>0</v>
      </c>
      <c r="G14" s="8">
        <v>11.5</v>
      </c>
      <c r="H14" s="8" t="s">
        <v>23</v>
      </c>
      <c r="I14" s="8">
        <v>16</v>
      </c>
      <c r="J14" s="8">
        <f t="shared" si="2"/>
        <v>13.75</v>
      </c>
      <c r="K14" s="7" t="str">
        <f t="shared" si="3"/>
        <v>Diplôme</v>
      </c>
      <c r="L14" s="7" t="str">
        <f t="shared" si="4"/>
        <v>Assez bien</v>
      </c>
      <c r="M14" s="10" t="str">
        <f t="shared" si="5"/>
        <v/>
      </c>
    </row>
    <row r="15" spans="2:16" ht="15" customHeight="1" x14ac:dyDescent="0.35">
      <c r="B15" s="6" t="s">
        <v>14</v>
      </c>
      <c r="C15" s="7" t="s">
        <v>17</v>
      </c>
      <c r="D15" s="6" t="s">
        <v>21</v>
      </c>
      <c r="E15" s="36">
        <f t="shared" si="0"/>
        <v>100</v>
      </c>
      <c r="F15" s="36">
        <f t="shared" si="1"/>
        <v>150</v>
      </c>
      <c r="G15" s="8">
        <v>8.5</v>
      </c>
      <c r="H15" s="8">
        <v>10</v>
      </c>
      <c r="I15" s="8">
        <v>12</v>
      </c>
      <c r="J15" s="8">
        <f t="shared" si="2"/>
        <v>10.166666666666666</v>
      </c>
      <c r="K15" s="7" t="str">
        <f t="shared" si="3"/>
        <v>Diplôme</v>
      </c>
      <c r="L15" s="7" t="str">
        <f t="shared" si="4"/>
        <v>Passable</v>
      </c>
      <c r="M15" s="10" t="str">
        <f t="shared" si="5"/>
        <v>CERTIFICAT</v>
      </c>
    </row>
    <row r="16" spans="2:16" ht="15" customHeight="1" x14ac:dyDescent="0.35">
      <c r="B16" s="6" t="s">
        <v>15</v>
      </c>
      <c r="C16" s="7" t="s">
        <v>18</v>
      </c>
      <c r="D16" s="6" t="s">
        <v>20</v>
      </c>
      <c r="E16" s="36">
        <f t="shared" si="0"/>
        <v>100</v>
      </c>
      <c r="F16" s="36">
        <f t="shared" si="1"/>
        <v>0</v>
      </c>
      <c r="G16" s="8" t="s">
        <v>23</v>
      </c>
      <c r="H16" s="8">
        <v>15</v>
      </c>
      <c r="I16" s="8">
        <v>15</v>
      </c>
      <c r="J16" s="8">
        <f t="shared" si="2"/>
        <v>15</v>
      </c>
      <c r="K16" s="7" t="str">
        <f t="shared" si="3"/>
        <v>Diplôme</v>
      </c>
      <c r="L16" s="7" t="str">
        <f t="shared" si="4"/>
        <v>Bien</v>
      </c>
      <c r="M16" s="10" t="str">
        <f t="shared" si="5"/>
        <v/>
      </c>
    </row>
    <row r="17" spans="2:13" ht="15" customHeight="1" x14ac:dyDescent="0.35">
      <c r="B17" s="6" t="s">
        <v>8</v>
      </c>
      <c r="C17" s="7" t="s">
        <v>17</v>
      </c>
      <c r="D17" s="6" t="s">
        <v>20</v>
      </c>
      <c r="E17" s="36">
        <f t="shared" si="0"/>
        <v>100</v>
      </c>
      <c r="F17" s="36">
        <f t="shared" si="1"/>
        <v>150</v>
      </c>
      <c r="G17" s="8">
        <v>12.5</v>
      </c>
      <c r="H17" s="8">
        <v>15.5</v>
      </c>
      <c r="I17" s="8">
        <v>13</v>
      </c>
      <c r="J17" s="8">
        <f t="shared" si="2"/>
        <v>13.666666666666666</v>
      </c>
      <c r="K17" s="7" t="str">
        <f t="shared" si="3"/>
        <v>Diplôme</v>
      </c>
      <c r="L17" s="7" t="str">
        <f t="shared" si="4"/>
        <v>Assez bien</v>
      </c>
      <c r="M17" s="10" t="str">
        <f t="shared" si="5"/>
        <v>CERTIFICAT</v>
      </c>
    </row>
    <row r="18" spans="2:13" ht="15" customHeight="1" x14ac:dyDescent="0.35">
      <c r="B18" s="6" t="s">
        <v>16</v>
      </c>
      <c r="C18" s="7" t="s">
        <v>18</v>
      </c>
      <c r="D18" s="6" t="s">
        <v>19</v>
      </c>
      <c r="E18" s="36">
        <f t="shared" si="0"/>
        <v>0</v>
      </c>
      <c r="F18" s="36">
        <f t="shared" si="1"/>
        <v>150</v>
      </c>
      <c r="G18" s="8">
        <v>17.5</v>
      </c>
      <c r="H18" s="8">
        <v>18</v>
      </c>
      <c r="I18" s="8">
        <v>15.5</v>
      </c>
      <c r="J18" s="8">
        <f t="shared" si="2"/>
        <v>17</v>
      </c>
      <c r="K18" s="7" t="str">
        <f t="shared" si="3"/>
        <v>Diplôme</v>
      </c>
      <c r="L18" s="7" t="str">
        <f t="shared" si="4"/>
        <v>Très bien</v>
      </c>
      <c r="M18" s="10" t="str">
        <f t="shared" si="5"/>
        <v>CERTIFICAT</v>
      </c>
    </row>
    <row r="19" spans="2:13" ht="15" customHeight="1" x14ac:dyDescent="0.35"/>
    <row r="20" spans="2:13" s="3" customFormat="1" ht="30" customHeight="1" x14ac:dyDescent="0.35">
      <c r="B20" s="35" t="s">
        <v>34</v>
      </c>
      <c r="C20" s="35"/>
      <c r="D20" s="35"/>
      <c r="E20" s="35"/>
      <c r="F20" s="9">
        <f>COUNTIF(G6:G18,"&lt;10")</f>
        <v>2</v>
      </c>
      <c r="G20" s="9">
        <f>COUNTIF(H6:H18,"&lt;10")</f>
        <v>3</v>
      </c>
      <c r="H20" s="9">
        <f>COUNTIF(I6:I18,"&lt;10")</f>
        <v>3</v>
      </c>
    </row>
    <row r="21" spans="2:13" s="3" customFormat="1" ht="30" customHeight="1" x14ac:dyDescent="0.35">
      <c r="B21" s="33" t="s">
        <v>35</v>
      </c>
      <c r="C21" s="31"/>
      <c r="D21" s="31"/>
      <c r="E21" s="32"/>
      <c r="F21" s="9">
        <f>COUNTIF(G7:G19,"&gt;16")</f>
        <v>2</v>
      </c>
      <c r="G21" s="9">
        <f>COUNTIF(H7:H19,"&gt;16")</f>
        <v>2</v>
      </c>
      <c r="H21" s="9">
        <f>COUNTIF(I7:I19,"&gt;16")</f>
        <v>0</v>
      </c>
    </row>
    <row r="22" spans="2:13" s="3" customFormat="1" ht="30" customHeight="1" x14ac:dyDescent="0.35">
      <c r="B22" s="35" t="s">
        <v>36</v>
      </c>
      <c r="C22" s="35"/>
      <c r="D22" s="35"/>
      <c r="E22" s="35"/>
      <c r="F22" s="9">
        <f>COUNTIF(G6:G18,"&gt;0")</f>
        <v>11</v>
      </c>
      <c r="G22" s="9">
        <f t="shared" ref="G22:H22" si="6">COUNTIF(H6:H18,"&gt;0")</f>
        <v>10</v>
      </c>
      <c r="H22" s="9">
        <f t="shared" si="6"/>
        <v>11</v>
      </c>
    </row>
    <row r="23" spans="2:13" s="3" customFormat="1" ht="30" customHeight="1" x14ac:dyDescent="0.35">
      <c r="B23" s="35" t="s">
        <v>24</v>
      </c>
      <c r="C23" s="35"/>
      <c r="D23" s="35"/>
      <c r="E23" s="35"/>
      <c r="F23" s="12"/>
      <c r="G23" s="2"/>
      <c r="H23" s="2"/>
    </row>
    <row r="24" spans="2:13" s="3" customFormat="1" ht="30" customHeight="1" x14ac:dyDescent="0.35">
      <c r="B24" s="28" t="s">
        <v>39</v>
      </c>
      <c r="C24" s="31"/>
      <c r="D24" s="31"/>
      <c r="E24" s="32"/>
      <c r="F24" s="12"/>
      <c r="G24" s="2"/>
      <c r="H24" s="2"/>
    </row>
    <row r="25" spans="2:13" s="3" customFormat="1" ht="30" customHeight="1" x14ac:dyDescent="0.35">
      <c r="B25" s="33" t="s">
        <v>38</v>
      </c>
      <c r="C25" s="31"/>
      <c r="D25" s="31"/>
      <c r="E25" s="32"/>
      <c r="F25" s="12"/>
      <c r="G25" s="2"/>
      <c r="H25" s="2"/>
    </row>
    <row r="26" spans="2:13" s="3" customFormat="1" ht="30" customHeight="1" x14ac:dyDescent="0.35">
      <c r="B26" s="33" t="s">
        <v>40</v>
      </c>
      <c r="C26" s="31"/>
      <c r="D26" s="31"/>
      <c r="E26" s="32"/>
      <c r="F26" s="12"/>
      <c r="G26" s="2"/>
      <c r="H26" s="2"/>
    </row>
    <row r="27" spans="2:13" ht="15" customHeight="1" x14ac:dyDescent="0.35"/>
    <row r="28" spans="2:13" ht="30" customHeight="1" x14ac:dyDescent="0.35">
      <c r="B28" s="34" t="s">
        <v>31</v>
      </c>
      <c r="C28" s="34"/>
      <c r="D28" s="34"/>
      <c r="E28" s="34"/>
      <c r="F28" s="10"/>
      <c r="G28" s="11"/>
    </row>
    <row r="29" spans="2:13" ht="30" customHeight="1" x14ac:dyDescent="0.35">
      <c r="B29" s="34" t="s">
        <v>32</v>
      </c>
      <c r="C29" s="34"/>
      <c r="D29" s="34"/>
      <c r="E29" s="34"/>
      <c r="F29" s="10"/>
      <c r="G29" s="11"/>
    </row>
    <row r="30" spans="2:13" ht="30" customHeight="1" x14ac:dyDescent="0.35">
      <c r="B30" s="34" t="s">
        <v>65</v>
      </c>
      <c r="C30" s="34"/>
      <c r="D30" s="34"/>
      <c r="E30" s="34"/>
      <c r="F30" s="10"/>
      <c r="G30" s="11"/>
    </row>
    <row r="31" spans="2:13" s="3" customFormat="1" ht="30" customHeight="1" x14ac:dyDescent="0.35">
      <c r="B31" s="34" t="s">
        <v>41</v>
      </c>
      <c r="C31" s="34"/>
      <c r="D31" s="34"/>
      <c r="E31" s="34"/>
      <c r="F31" s="12"/>
      <c r="G31" s="2"/>
      <c r="H31" s="2"/>
    </row>
    <row r="32" spans="2:13" ht="30" customHeight="1" x14ac:dyDescent="0.35">
      <c r="B32" s="28" t="s">
        <v>33</v>
      </c>
      <c r="C32" s="29"/>
      <c r="D32" s="29"/>
      <c r="E32" s="30"/>
      <c r="F32" s="10"/>
      <c r="G32" s="11"/>
    </row>
  </sheetData>
  <mergeCells count="12">
    <mergeCell ref="B20:E20"/>
    <mergeCell ref="B21:E21"/>
    <mergeCell ref="B22:E22"/>
    <mergeCell ref="B23:E23"/>
    <mergeCell ref="B26:E26"/>
    <mergeCell ref="B32:E32"/>
    <mergeCell ref="B24:E24"/>
    <mergeCell ref="B25:E25"/>
    <mergeCell ref="B29:E29"/>
    <mergeCell ref="B30:E30"/>
    <mergeCell ref="B28:E28"/>
    <mergeCell ref="B31:E3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Enoncé</vt:lpstr>
      <vt:lpstr>Epreuve sportive</vt:lpstr>
      <vt:lpstr>'Epreuve sportive'!Zone_d_impression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#FayPrincess'</cp:lastModifiedBy>
  <cp:lastPrinted>2015-03-13T08:57:29Z</cp:lastPrinted>
  <dcterms:created xsi:type="dcterms:W3CDTF">2014-09-15T18:53:33Z</dcterms:created>
  <dcterms:modified xsi:type="dcterms:W3CDTF">2021-01-31T21:06:31Z</dcterms:modified>
</cp:coreProperties>
</file>