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 codeName="{BFB45374-4EC8-2080-32AF-602F8B743B4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bodyuse/Desktop/JS Agent/doc divers/Bon de commande/TEST/"/>
    </mc:Choice>
  </mc:AlternateContent>
  <xr:revisionPtr revIDLastSave="0" documentId="13_ncr:1_{E09FDA8D-159E-7349-A06D-372A204FBB3A}" xr6:coauthVersionLast="45" xr6:coauthVersionMax="45" xr10:uidLastSave="{00000000-0000-0000-0000-000000000000}"/>
  <bookViews>
    <workbookView xWindow="0" yWindow="460" windowWidth="51200" windowHeight="26100" activeTab="4" xr2:uid="{00000000-000D-0000-FFFF-FFFF00000000}"/>
  </bookViews>
  <sheets>
    <sheet name="Articles" sheetId="1" r:id="rId1"/>
    <sheet name="Listes" sheetId="6" r:id="rId2"/>
    <sheet name="Suivi" sheetId="4" r:id="rId3"/>
    <sheet name="BC DUPONT1 06-02" sheetId="48" r:id="rId4"/>
    <sheet name="BC" sheetId="7" r:id="rId5"/>
  </sheets>
  <definedNames>
    <definedName name="Report" localSheetId="4">BC!$D$4,BC!$H$4,BC!$D$6,BC!$B$9:$H$23,BC!$H$24,BC!$H$26</definedName>
    <definedName name="Report" localSheetId="3">'BC DUPONT1 06-02'!$D$4,'BC DUPONT1 06-02'!$H$4,'BC DUPONT1 06-02'!$D$6,'BC DUPONT1 06-02'!$B$9:$H$23,'BC DUPONT1 06-02'!$H$24,'BC DUPONT1 06-02'!$H$26</definedName>
    <definedName name="Report">BC!$D$4,BC!$H$4,BC!$D$6,BC!$B$9:$H$23,BC!$H$24,BC!$H$26</definedName>
    <definedName name="Saisie" localSheetId="4">BC!$D$4,BC!$D$9:$D$23,BC!$G$9:$H$23</definedName>
    <definedName name="Saisie" localSheetId="3">'BC DUPONT1 06-02'!$D$4,'BC DUPONT1 06-02'!$D$9:$D$23,'BC DUPONT1 06-02'!$G$9:$H$23</definedName>
    <definedName name="Saisie">BC!$D$4,BC!$D$9:$D$23,BC!$G$9:$H$23</definedName>
    <definedName name="_xlnm.Print_Area" localSheetId="4">BC!$A$1:$I$27</definedName>
    <definedName name="_xlnm.Print_Area" localSheetId="3">'BC DUPONT1 06-02'!$A$1:$I$27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48" l="1"/>
  <c r="E23" i="48"/>
  <c r="C23" i="48"/>
  <c r="B23" i="48"/>
  <c r="F22" i="48"/>
  <c r="E22" i="48"/>
  <c r="C22" i="48"/>
  <c r="B22" i="48"/>
  <c r="F21" i="48"/>
  <c r="E21" i="48"/>
  <c r="C21" i="48"/>
  <c r="B21" i="48"/>
  <c r="F20" i="48"/>
  <c r="E20" i="48"/>
  <c r="C20" i="48"/>
  <c r="B20" i="48"/>
  <c r="F19" i="48"/>
  <c r="E19" i="48"/>
  <c r="C19" i="48"/>
  <c r="B19" i="48"/>
  <c r="F18" i="48"/>
  <c r="E18" i="48"/>
  <c r="C18" i="48"/>
  <c r="B18" i="48"/>
  <c r="F17" i="48"/>
  <c r="E17" i="48"/>
  <c r="C17" i="48"/>
  <c r="B17" i="48"/>
  <c r="F16" i="48"/>
  <c r="E16" i="48"/>
  <c r="C16" i="48"/>
  <c r="B16" i="48"/>
  <c r="F15" i="48"/>
  <c r="E15" i="48"/>
  <c r="C15" i="48"/>
  <c r="B15" i="48"/>
  <c r="F14" i="48"/>
  <c r="E14" i="48"/>
  <c r="C14" i="48"/>
  <c r="B14" i="48"/>
  <c r="F13" i="48"/>
  <c r="E13" i="48"/>
  <c r="C13" i="48"/>
  <c r="B13" i="48"/>
  <c r="F12" i="48"/>
  <c r="E12" i="48"/>
  <c r="C12" i="48"/>
  <c r="B12" i="48"/>
  <c r="F11" i="48"/>
  <c r="E11" i="48"/>
  <c r="C11" i="48"/>
  <c r="B11" i="48"/>
  <c r="F10" i="48"/>
  <c r="E10" i="48"/>
  <c r="C10" i="48"/>
  <c r="B10" i="48"/>
  <c r="F9" i="48"/>
  <c r="H24" i="48" s="1"/>
  <c r="H26" i="48" s="1"/>
  <c r="E9" i="48"/>
  <c r="C9" i="48"/>
  <c r="B9" i="48"/>
  <c r="E6" i="48"/>
  <c r="D6" i="48"/>
  <c r="H4" i="48"/>
  <c r="E4" i="48"/>
  <c r="H4" i="7" l="1"/>
  <c r="E4" i="7"/>
  <c r="F23" i="7" l="1"/>
  <c r="E23" i="7"/>
  <c r="C23" i="7"/>
  <c r="B23" i="7"/>
  <c r="F22" i="7"/>
  <c r="E22" i="7"/>
  <c r="C22" i="7"/>
  <c r="B22" i="7"/>
  <c r="F21" i="7"/>
  <c r="E21" i="7"/>
  <c r="C21" i="7"/>
  <c r="B21" i="7"/>
  <c r="F20" i="7"/>
  <c r="E20" i="7"/>
  <c r="C20" i="7"/>
  <c r="B20" i="7"/>
  <c r="F19" i="7"/>
  <c r="E19" i="7"/>
  <c r="C19" i="7"/>
  <c r="B19" i="7"/>
  <c r="F18" i="7"/>
  <c r="E18" i="7"/>
  <c r="C18" i="7"/>
  <c r="B18" i="7"/>
  <c r="F17" i="7"/>
  <c r="E17" i="7"/>
  <c r="C17" i="7"/>
  <c r="B17" i="7"/>
  <c r="F16" i="7"/>
  <c r="E16" i="7"/>
  <c r="C16" i="7"/>
  <c r="B16" i="7"/>
  <c r="F15" i="7"/>
  <c r="E15" i="7"/>
  <c r="C15" i="7"/>
  <c r="B15" i="7"/>
  <c r="F14" i="7"/>
  <c r="E14" i="7"/>
  <c r="C14" i="7"/>
  <c r="B14" i="7"/>
  <c r="F13" i="7"/>
  <c r="E13" i="7"/>
  <c r="C13" i="7"/>
  <c r="B13" i="7"/>
  <c r="F12" i="7"/>
  <c r="E12" i="7"/>
  <c r="C12" i="7"/>
  <c r="B12" i="7"/>
  <c r="F11" i="7"/>
  <c r="E11" i="7"/>
  <c r="C11" i="7"/>
  <c r="B11" i="7"/>
  <c r="F10" i="7"/>
  <c r="E10" i="7"/>
  <c r="C10" i="7"/>
  <c r="B10" i="7"/>
  <c r="F9" i="7"/>
  <c r="E9" i="7"/>
  <c r="C9" i="7"/>
  <c r="B9" i="7"/>
  <c r="E6" i="7"/>
  <c r="D6" i="7"/>
  <c r="H24" i="7" l="1"/>
  <c r="H26" i="7" s="1"/>
</calcChain>
</file>

<file path=xl/sharedStrings.xml><?xml version="1.0" encoding="utf-8"?>
<sst xmlns="http://schemas.openxmlformats.org/spreadsheetml/2006/main" count="382" uniqueCount="234">
  <si>
    <t>DESIGNATION</t>
  </si>
  <si>
    <t>PRIX</t>
  </si>
  <si>
    <t>Blouse_Coton_bleu_sans_logo</t>
  </si>
  <si>
    <t>Blouson_Reversible_Modele_BABYLON</t>
  </si>
  <si>
    <t>Bonnet_Marine</t>
  </si>
  <si>
    <t>Sweat_Polaire_ENZO_Marine</t>
  </si>
  <si>
    <t>Polaire_Zip_Polyester</t>
  </si>
  <si>
    <t>T_Shirt_Manches_Longues</t>
  </si>
  <si>
    <t>Polo_Manches_courtes_Marine</t>
  </si>
  <si>
    <t>Chaussures_ERRO</t>
  </si>
  <si>
    <t>Chaussures_COSMOS</t>
  </si>
  <si>
    <t>Chausssures_EUCLIDE</t>
  </si>
  <si>
    <t>Chaussures_INDIANA</t>
  </si>
  <si>
    <t>Chaussures_RELENA_Marron</t>
  </si>
  <si>
    <t>Chaussures_FEMME_basses_DANON</t>
  </si>
  <si>
    <t>Chaussures_FEMME_SUCCES</t>
  </si>
  <si>
    <t>Gants_Manutention_Cuir_hydrofuge</t>
  </si>
  <si>
    <t>Gants_Tactiles_(Gammes_Classique/High-Tech)</t>
  </si>
  <si>
    <t>S</t>
  </si>
  <si>
    <t>Taille Unique</t>
  </si>
  <si>
    <t>M</t>
  </si>
  <si>
    <t>L</t>
  </si>
  <si>
    <t>XL</t>
  </si>
  <si>
    <t>XXL</t>
  </si>
  <si>
    <t>XXXL</t>
  </si>
  <si>
    <t>Lunettes_Solaire_PHEOS</t>
  </si>
  <si>
    <t>Gel_Hydroalcoolique_75ml</t>
  </si>
  <si>
    <t>Lampe_Frontale_LED</t>
  </si>
  <si>
    <t>Sac_à_Dos_Bande_Orange_SANS_roulettes</t>
  </si>
  <si>
    <t>Sac_à_dos_bande_Orange_AVEC_roulettes</t>
  </si>
  <si>
    <t>Sac_à_dos_à_effets_personnels</t>
  </si>
  <si>
    <t>Bagage_à_mains_RHR</t>
  </si>
  <si>
    <t>Bouteille_Isotherme_inox_QUECHUA_1L</t>
  </si>
  <si>
    <t>Chargeur_IPAD</t>
  </si>
  <si>
    <t>Cable_IPAD</t>
  </si>
  <si>
    <t>Taille</t>
  </si>
  <si>
    <t>AGENTS</t>
  </si>
  <si>
    <t>Fournisseur</t>
  </si>
  <si>
    <t>Ref</t>
  </si>
  <si>
    <t>Taille dispo</t>
  </si>
  <si>
    <t>Unitaire</t>
  </si>
  <si>
    <t>Quantité</t>
  </si>
  <si>
    <t>France SECURITE</t>
  </si>
  <si>
    <t>CEPOVETT</t>
  </si>
  <si>
    <t>INTERSAFE</t>
  </si>
  <si>
    <t>FRANCE NEIR</t>
  </si>
  <si>
    <t>SONEPAR/CTR00040953</t>
  </si>
  <si>
    <t>TOP BAGAGE</t>
  </si>
  <si>
    <t>DECATHLON</t>
  </si>
  <si>
    <t>SCC SA</t>
  </si>
  <si>
    <t>LYRECO</t>
  </si>
  <si>
    <t>CP Agent</t>
  </si>
  <si>
    <t>Merci de remplir la taille et la quantité pour les articles souhaités</t>
  </si>
  <si>
    <t>FOURNISSEUR</t>
  </si>
  <si>
    <t>TAILLE DISPO</t>
  </si>
  <si>
    <t>0 à 6</t>
  </si>
  <si>
    <t>S à XXXL</t>
  </si>
  <si>
    <t>S à XXL</t>
  </si>
  <si>
    <t>M à XXXL</t>
  </si>
  <si>
    <t>38 à 48</t>
  </si>
  <si>
    <t>39 à 47</t>
  </si>
  <si>
    <t>35 à 41</t>
  </si>
  <si>
    <t>35 à 42</t>
  </si>
  <si>
    <t>8 à 12</t>
  </si>
  <si>
    <t xml:space="preserve">Designation du vetement </t>
  </si>
  <si>
    <t>NomPrenom</t>
  </si>
  <si>
    <t>Immatriculation</t>
  </si>
  <si>
    <t>DateDemande</t>
  </si>
  <si>
    <t>TotalPris</t>
  </si>
  <si>
    <t>PointsRestants</t>
  </si>
  <si>
    <t>Fournisseur1</t>
  </si>
  <si>
    <t>Ref1</t>
  </si>
  <si>
    <t>DesignationVetement1</t>
  </si>
  <si>
    <t>Taille1</t>
  </si>
  <si>
    <t>PU1</t>
  </si>
  <si>
    <t>Qte1</t>
  </si>
  <si>
    <t>Fournisseur2</t>
  </si>
  <si>
    <t>Ref2</t>
  </si>
  <si>
    <t>DesignationVetement2</t>
  </si>
  <si>
    <t>PU2</t>
  </si>
  <si>
    <t>Taille2</t>
  </si>
  <si>
    <t>Qte2</t>
  </si>
  <si>
    <t>Fournisseur3</t>
  </si>
  <si>
    <t>Ref3</t>
  </si>
  <si>
    <t>DesignationVetement3</t>
  </si>
  <si>
    <t>PU3</t>
  </si>
  <si>
    <t>Taille3</t>
  </si>
  <si>
    <t>Qte3</t>
  </si>
  <si>
    <t>Fournisseur4</t>
  </si>
  <si>
    <t>Ref4</t>
  </si>
  <si>
    <t>DesignationVetement4</t>
  </si>
  <si>
    <t>PU4</t>
  </si>
  <si>
    <t>Taille4</t>
  </si>
  <si>
    <t>Qte4</t>
  </si>
  <si>
    <t>Fournisseur5</t>
  </si>
  <si>
    <t>Ref5</t>
  </si>
  <si>
    <t>DesignationVetement5</t>
  </si>
  <si>
    <t>PU5</t>
  </si>
  <si>
    <t>Taille5</t>
  </si>
  <si>
    <t>Qte5</t>
  </si>
  <si>
    <t>Fournisseur6</t>
  </si>
  <si>
    <t>Ref6</t>
  </si>
  <si>
    <t>DesignationVetement6</t>
  </si>
  <si>
    <t>PU6</t>
  </si>
  <si>
    <t>Taille6</t>
  </si>
  <si>
    <t>Qte6</t>
  </si>
  <si>
    <t>Fournisseur7</t>
  </si>
  <si>
    <t>Ref7</t>
  </si>
  <si>
    <t>DesignationVetement7</t>
  </si>
  <si>
    <t>PU7</t>
  </si>
  <si>
    <t>Taille7</t>
  </si>
  <si>
    <t>Qte7</t>
  </si>
  <si>
    <t>Fournisseur8</t>
  </si>
  <si>
    <t>Ref8</t>
  </si>
  <si>
    <t>DesignationVetement8</t>
  </si>
  <si>
    <t>PU8</t>
  </si>
  <si>
    <t>Taille8</t>
  </si>
  <si>
    <t>Qte8</t>
  </si>
  <si>
    <t>Fournisseur9</t>
  </si>
  <si>
    <t>Ref9</t>
  </si>
  <si>
    <t>DesignationVetement9</t>
  </si>
  <si>
    <t>PU9</t>
  </si>
  <si>
    <t>Taille9</t>
  </si>
  <si>
    <t>Qte9</t>
  </si>
  <si>
    <t>Fournisseur10</t>
  </si>
  <si>
    <t>Ref10</t>
  </si>
  <si>
    <t>DesignationVetement10</t>
  </si>
  <si>
    <t>PU10</t>
  </si>
  <si>
    <t>Taille10</t>
  </si>
  <si>
    <t>Qte10</t>
  </si>
  <si>
    <t>Fournisseur11</t>
  </si>
  <si>
    <t>Ref11</t>
  </si>
  <si>
    <t>DesignationVetement11</t>
  </si>
  <si>
    <t>PU11</t>
  </si>
  <si>
    <t>Taille11</t>
  </si>
  <si>
    <t>Qte11</t>
  </si>
  <si>
    <t>Fournisseur12</t>
  </si>
  <si>
    <t>Ref12</t>
  </si>
  <si>
    <t>DesignationVetement12</t>
  </si>
  <si>
    <t>PU12</t>
  </si>
  <si>
    <t>Taille12</t>
  </si>
  <si>
    <t>Qte12</t>
  </si>
  <si>
    <t>Fournisseur13</t>
  </si>
  <si>
    <t>Ref13</t>
  </si>
  <si>
    <t>DesignationVetement13</t>
  </si>
  <si>
    <t>PU13</t>
  </si>
  <si>
    <t>Taille13</t>
  </si>
  <si>
    <t>Qte13</t>
  </si>
  <si>
    <t>Fournisseur14</t>
  </si>
  <si>
    <t>Ref14</t>
  </si>
  <si>
    <t>DesignationVetement14</t>
  </si>
  <si>
    <t>PU14</t>
  </si>
  <si>
    <t>Taille14</t>
  </si>
  <si>
    <t>Qte14</t>
  </si>
  <si>
    <t>Fournisseur15</t>
  </si>
  <si>
    <t>Ref15</t>
  </si>
  <si>
    <t>DesignationVetement15</t>
  </si>
  <si>
    <t>PU15</t>
  </si>
  <si>
    <t>Taille15</t>
  </si>
  <si>
    <t>Qte15</t>
  </si>
  <si>
    <t>REF</t>
  </si>
  <si>
    <t>Date de la demande</t>
  </si>
  <si>
    <t>TOTAL PRIS</t>
  </si>
  <si>
    <t>POINTS RESTANT</t>
  </si>
  <si>
    <t>Signature agent à la commande</t>
  </si>
  <si>
    <t>Signature agent à la reception</t>
  </si>
  <si>
    <t>Signature DPX</t>
  </si>
  <si>
    <t>Dispo1</t>
  </si>
  <si>
    <t>Dispo12</t>
  </si>
  <si>
    <t>Dispo2</t>
  </si>
  <si>
    <t>Dispo3</t>
  </si>
  <si>
    <t>Dispo4</t>
  </si>
  <si>
    <t>Dispo5</t>
  </si>
  <si>
    <t>Dispo6</t>
  </si>
  <si>
    <t>Dispo7</t>
  </si>
  <si>
    <t>Dispo8</t>
  </si>
  <si>
    <t>Dispo9</t>
  </si>
  <si>
    <t>Dispo10</t>
  </si>
  <si>
    <t>Dispo11</t>
  </si>
  <si>
    <t>Dispo13</t>
  </si>
  <si>
    <t>Dispo14</t>
  </si>
  <si>
    <t>Dispo15</t>
  </si>
  <si>
    <t>Sac_à_Dos_SIRIUS</t>
  </si>
  <si>
    <t>Badge_Porte-Pass_Carmillon</t>
  </si>
  <si>
    <t>Lacet_textile_pour_Porte-Pass_Carmillon</t>
  </si>
  <si>
    <t>NOM et Prénom:</t>
  </si>
  <si>
    <t>Résidence:</t>
  </si>
  <si>
    <t>Immatriculation:</t>
  </si>
  <si>
    <t>PRENOMAGENTS</t>
  </si>
  <si>
    <t>ETABLISSEMNT</t>
  </si>
  <si>
    <t>UP de XXXX</t>
  </si>
  <si>
    <t>Gilet_HIMALONEW_sans_mache</t>
  </si>
  <si>
    <t>Parka_ADELANS_logo</t>
  </si>
  <si>
    <t>GOODIES</t>
  </si>
  <si>
    <t>ABC</t>
  </si>
  <si>
    <t>DGC</t>
  </si>
  <si>
    <t>XYZ</t>
  </si>
  <si>
    <t>DUPONT1</t>
  </si>
  <si>
    <t>DUPONT2</t>
  </si>
  <si>
    <t>DUPONT3</t>
  </si>
  <si>
    <t>DUPONT4</t>
  </si>
  <si>
    <t>DUPONT5</t>
  </si>
  <si>
    <t>DUPONT6</t>
  </si>
  <si>
    <t>DUPONT7</t>
  </si>
  <si>
    <t>DUPONT8</t>
  </si>
  <si>
    <t>DUPONT9</t>
  </si>
  <si>
    <t>DUPONT0</t>
  </si>
  <si>
    <t>DURAND1</t>
  </si>
  <si>
    <t>DURAND2</t>
  </si>
  <si>
    <t>DURAND3</t>
  </si>
  <si>
    <t>DURAND4</t>
  </si>
  <si>
    <t>DURAND5</t>
  </si>
  <si>
    <t>DURAND6</t>
  </si>
  <si>
    <t>DURAND7</t>
  </si>
  <si>
    <t>DURAND8</t>
  </si>
  <si>
    <t>DURAND9</t>
  </si>
  <si>
    <t>DURAND0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</si>
  <si>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</si>
  <si>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</si>
  <si>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</si>
  <si>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</si>
  <si>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</si>
  <si>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</si>
  <si>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</si>
  <si>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</si>
  <si>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</si>
  <si>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</si>
  <si>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</si>
  <si>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</t>
  </si>
  <si>
    <t>O</t>
  </si>
  <si>
    <t>P</t>
  </si>
  <si>
    <t>Q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</si>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</sst>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_);\(#,##0.00\ &quot;€&quot;\)"/>
    <numFmt numFmtId="164" formatCode="#,##0.00\ &quot;€&quot;;\-#,##0.00\ &quot;€&quot;"/>
    <numFmt numFmtId="165" formatCode="#,##0.00\ &quot;€&quot;"/>
    <numFmt numFmtId="166" formatCode="d/mm/yyyy;@"/>
  </numFmts>
  <fonts count="1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9"/>
      <name val="MS Sans Serif"/>
      <family val="2"/>
    </font>
    <font>
      <sz val="12"/>
      <name val="MS Sans Serif"/>
    </font>
    <font>
      <b/>
      <sz val="12"/>
      <name val="MS Sans Serif"/>
    </font>
    <font>
      <b/>
      <sz val="12"/>
      <color rgb="FFFF0000"/>
      <name val="MS Sans Serif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indexed="9"/>
      <name val="MS Sans Serif"/>
    </font>
    <font>
      <b/>
      <sz val="12"/>
      <color theme="4"/>
      <name val="MS Sans Serif"/>
      <family val="2"/>
    </font>
    <font>
      <sz val="12"/>
      <name val="MS Sans Serif"/>
      <family val="2"/>
    </font>
    <font>
      <b/>
      <sz val="12"/>
      <name val="MS Sans Serif"/>
      <family val="2"/>
    </font>
    <font>
      <b/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0" fillId="0" borderId="4" xfId="0" applyFill="1" applyBorder="1"/>
    <xf numFmtId="165" fontId="6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4" fillId="0" borderId="11" xfId="0" applyFont="1" applyBorder="1"/>
    <xf numFmtId="166" fontId="3" fillId="0" borderId="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1" xfId="0" applyBorder="1"/>
    <xf numFmtId="0" fontId="7" fillId="3" borderId="9" xfId="0" applyFont="1" applyFill="1" applyBorder="1"/>
    <xf numFmtId="0" fontId="0" fillId="0" borderId="12" xfId="0" applyBorder="1" applyAlignment="1">
      <alignment horizontal="center"/>
    </xf>
    <xf numFmtId="0" fontId="0" fillId="0" borderId="0" xfId="0" applyNumberFormat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0" fontId="0" fillId="0" borderId="2" xfId="0" applyBorder="1"/>
    <xf numFmtId="0" fontId="0" fillId="0" borderId="16" xfId="0" applyBorder="1"/>
    <xf numFmtId="0" fontId="1" fillId="0" borderId="5" xfId="0" applyFont="1" applyBorder="1" applyAlignment="1">
      <alignment horizontal="left" vertical="center"/>
    </xf>
    <xf numFmtId="165" fontId="8" fillId="2" borderId="0" xfId="0" applyNumberFormat="1" applyFont="1" applyFill="1" applyAlignment="1">
      <alignment horizontal="center"/>
    </xf>
    <xf numFmtId="0" fontId="3" fillId="0" borderId="3" xfId="0" applyFont="1" applyBorder="1" applyAlignment="1"/>
    <xf numFmtId="0" fontId="3" fillId="0" borderId="13" xfId="0" applyFont="1" applyBorder="1" applyAlignment="1"/>
    <xf numFmtId="0" fontId="4" fillId="0" borderId="3" xfId="0" applyFont="1" applyBorder="1" applyAlignment="1"/>
    <xf numFmtId="0" fontId="4" fillId="0" borderId="5" xfId="0" applyFont="1" applyBorder="1" applyAlignment="1"/>
    <xf numFmtId="165" fontId="3" fillId="0" borderId="13" xfId="0" applyNumberFormat="1" applyFont="1" applyBorder="1" applyAlignment="1"/>
    <xf numFmtId="0" fontId="11" fillId="0" borderId="14" xfId="0" applyFont="1" applyBorder="1" applyAlignment="1"/>
    <xf numFmtId="0" fontId="1" fillId="0" borderId="5" xfId="0" applyFont="1" applyBorder="1" applyAlignment="1">
      <alignment horizontal="left" indent="4"/>
    </xf>
    <xf numFmtId="0" fontId="1" fillId="0" borderId="2" xfId="0" applyFont="1" applyBorder="1" applyAlignment="1">
      <alignment horizontal="left" indent="4"/>
    </xf>
    <xf numFmtId="0" fontId="1" fillId="0" borderId="18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165" fontId="4" fillId="0" borderId="2" xfId="0" applyNumberFormat="1" applyFont="1" applyBorder="1" applyAlignment="1"/>
    <xf numFmtId="165" fontId="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2" fontId="0" fillId="0" borderId="23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22" fontId="0" fillId="0" borderId="23" xfId="0" applyNumberFormat="1" applyBorder="1" applyAlignment="1">
      <alignment horizontal="center"/>
    </xf>
    <xf numFmtId="164" fontId="0" fillId="0" borderId="7" xfId="0" applyNumberFormat="1" applyBorder="1" applyAlignment="1">
      <alignment horizontal="center" vertical="center"/>
    </xf>
    <xf numFmtId="0" fontId="0" fillId="0" borderId="21" xfId="0" applyBorder="1" applyAlignment="1">
      <alignment horizontal="center"/>
    </xf>
    <xf numFmtId="7" fontId="0" fillId="0" borderId="22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7" fontId="0" fillId="0" borderId="22" xfId="0" applyNumberFormat="1" applyBorder="1" applyAlignment="1">
      <alignment horizontal="center" vertical="center"/>
    </xf>
    <xf numFmtId="7" fontId="0" fillId="0" borderId="20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2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7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7" fontId="0" fillId="0" borderId="24" xfId="0" applyNumberFormat="1" applyBorder="1" applyAlignment="1">
      <alignment horizontal="center"/>
    </xf>
    <xf numFmtId="164" fontId="12" fillId="0" borderId="20" xfId="0" applyNumberFormat="1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164" fontId="12" fillId="0" borderId="24" xfId="0" applyNumberFormat="1" applyFont="1" applyBorder="1" applyAlignment="1">
      <alignment horizontal="center" vertical="center"/>
    </xf>
    <xf numFmtId="7" fontId="0" fillId="0" borderId="0" xfId="0" applyNumberFormat="1" applyAlignment="1">
      <alignment horizontal="center"/>
    </xf>
    <xf numFmtId="7" fontId="12" fillId="0" borderId="2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25" xfId="0" applyFont="1" applyBorder="1" applyAlignment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11" fillId="0" borderId="26" xfId="0" applyFont="1" applyBorder="1" applyAlignment="1"/>
    <xf numFmtId="0" fontId="4" fillId="0" borderId="2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25" xfId="0" applyFont="1" applyBorder="1" applyAlignment="1">
      <alignment horizontal="left"/>
    </xf>
  </cellXfs>
  <cellStyles count="1">
    <cellStyle name="Normal" xfId="0" builtinId="0"/>
  </cellStyles>
  <dxfs count="216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  <border outline="0">
        <right style="medium">
          <color indexed="64"/>
        </right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MS Sans Serif"/>
        <scheme val="none"/>
      </font>
      <numFmt numFmtId="165" formatCode="#,##0.00\ &quot;€&quot;"/>
      <fill>
        <patternFill patternType="solid">
          <fgColor indexed="64"/>
          <bgColor indexed="1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1C6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76200</xdr:rowOff>
    </xdr:from>
    <xdr:to>
      <xdr:col>7</xdr:col>
      <xdr:colOff>777875</xdr:colOff>
      <xdr:row>2</xdr:row>
      <xdr:rowOff>165100</xdr:rowOff>
    </xdr:to>
    <xdr:sp macro="[0]!ExportPDF" textlink="">
      <xdr:nvSpPr>
        <xdr:cNvPr id="2" name="Autre processus 1">
          <a:extLst>
            <a:ext uri="{FF2B5EF4-FFF2-40B4-BE49-F238E27FC236}">
              <a16:creationId xmlns:a16="http://schemas.microsoft.com/office/drawing/2014/main" id="{41C814AF-6EA3-B541-8180-D6D9ADCB0D41}"/>
            </a:ext>
          </a:extLst>
        </xdr:cNvPr>
        <xdr:cNvSpPr/>
      </xdr:nvSpPr>
      <xdr:spPr>
        <a:xfrm>
          <a:off x="7543800" y="241300"/>
          <a:ext cx="1298575" cy="292100"/>
        </a:xfrm>
        <a:prstGeom prst="flowChartAlternateProcess">
          <a:avLst/>
        </a:prstGeom>
        <a:solidFill>
          <a:schemeClr val="tx2"/>
        </a:solidFill>
        <a:ln>
          <a:solidFill>
            <a:schemeClr val="tx1"/>
          </a:solidFill>
        </a:ln>
        <a:effectLst/>
        <a:scene3d>
          <a:camera prst="orthographicFront"/>
          <a:lightRig rig="threePt" dir="t"/>
        </a:scene3d>
        <a:sp3d prstMaterial="matte"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ARCHIVAGE &amp; PDF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76200</xdr:rowOff>
    </xdr:from>
    <xdr:to>
      <xdr:col>7</xdr:col>
      <xdr:colOff>777875</xdr:colOff>
      <xdr:row>2</xdr:row>
      <xdr:rowOff>165100</xdr:rowOff>
    </xdr:to>
    <xdr:sp macro="[0]!ExportPDF" textlink="">
      <xdr:nvSpPr>
        <xdr:cNvPr id="2" name="Autre processus 1">
          <a:extLst>
            <a:ext uri="{FF2B5EF4-FFF2-40B4-BE49-F238E27FC236}">
              <a16:creationId xmlns:a16="http://schemas.microsoft.com/office/drawing/2014/main" id="{5CFC09D0-3D32-3B4B-8118-19C3A4273BBD}"/>
            </a:ext>
          </a:extLst>
        </xdr:cNvPr>
        <xdr:cNvSpPr/>
      </xdr:nvSpPr>
      <xdr:spPr>
        <a:xfrm>
          <a:off x="7543800" y="241300"/>
          <a:ext cx="1298575" cy="292100"/>
        </a:xfrm>
        <a:prstGeom prst="flowChartAlternateProcess">
          <a:avLst/>
        </a:prstGeom>
        <a:solidFill>
          <a:schemeClr val="tx2"/>
        </a:solidFill>
        <a:ln>
          <a:solidFill>
            <a:schemeClr val="tx1"/>
          </a:solidFill>
        </a:ln>
        <a:effectLst/>
        <a:scene3d>
          <a:camera prst="orthographicFront"/>
          <a:lightRig rig="threePt" dir="t"/>
        </a:scene3d>
        <a:sp3d prstMaterial="matte"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ARCHIVAGE &amp; PDF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RT" displayName="ART" ref="A1:E34" totalsRowShown="0" headerRowDxfId="215">
  <autoFilter ref="A1:E34" xr:uid="{00000000-0009-0000-0100-000001000000}"/>
  <tableColumns count="5">
    <tableColumn id="1" xr3:uid="{00000000-0010-0000-0000-000001000000}" name="DESIGNATION"/>
    <tableColumn id="2" xr3:uid="{00000000-0010-0000-0000-000002000000}" name="PRIX" dataDxfId="214"/>
    <tableColumn id="3" xr3:uid="{00000000-0010-0000-0000-000003000000}" name="FOURNISSEUR" dataDxfId="213"/>
    <tableColumn id="4" xr3:uid="{00000000-0010-0000-0000-000004000000}" name="TAILLE DISPO" dataDxfId="212"/>
    <tableColumn id="5" xr3:uid="{00000000-0010-0000-0000-000005000000}" name="REF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illes" displayName="Tailles" ref="A1:R17" totalsRowShown="0">
  <autoFilter ref="A1:R17" xr:uid="{00000000-0009-0000-0100-000002000000}"/>
  <tableColumns count="18">
    <tableColumn id="1" xr3:uid="{00000000-0010-0000-0200-000001000000}" name="Blouse_Coton_bleu_sans_logo"/>
    <tableColumn id="2" xr3:uid="{00000000-0010-0000-0200-000002000000}" name="Gilet_HIMALONEW_sans_mache"/>
    <tableColumn id="3" xr3:uid="{00000000-0010-0000-0200-000003000000}" name="Blouson_Reversible_Modele_BABYLON"/>
    <tableColumn id="4" xr3:uid="{00000000-0010-0000-0200-000004000000}" name="Parka_ADELANS_logo"/>
    <tableColumn id="5" xr3:uid="{00000000-0010-0000-0200-000005000000}" name="Bonnet_Marine"/>
    <tableColumn id="6" xr3:uid="{00000000-0010-0000-0200-000006000000}" name="Sweat_Polaire_ENZO_Marine"/>
    <tableColumn id="7" xr3:uid="{00000000-0010-0000-0200-000007000000}" name="Polaire_Zip_Polyester"/>
    <tableColumn id="8" xr3:uid="{00000000-0010-0000-0200-000008000000}" name="T_Shirt_Manches_Longues"/>
    <tableColumn id="9" xr3:uid="{00000000-0010-0000-0200-000009000000}" name="Polo_Manches_courtes_Marine"/>
    <tableColumn id="10" xr3:uid="{00000000-0010-0000-0200-00000A000000}" name="Chaussures_ERRO" dataDxfId="211"/>
    <tableColumn id="11" xr3:uid="{00000000-0010-0000-0200-00000B000000}" name="Chaussures_COSMOS" dataDxfId="210"/>
    <tableColumn id="12" xr3:uid="{00000000-0010-0000-0200-00000C000000}" name="Chausssures_EUCLIDE" dataDxfId="209"/>
    <tableColumn id="13" xr3:uid="{00000000-0010-0000-0200-00000D000000}" name="Chaussures_INDIANA" dataDxfId="208"/>
    <tableColumn id="14" xr3:uid="{00000000-0010-0000-0200-00000E000000}" name="Chaussures_RELENA_Marron" dataDxfId="207"/>
    <tableColumn id="15" xr3:uid="{00000000-0010-0000-0200-00000F000000}" name="Chaussures_FEMME_basses_DANON"/>
    <tableColumn id="16" xr3:uid="{00000000-0010-0000-0200-000010000000}" name="Chaussures_FEMME_SUCCES"/>
    <tableColumn id="17" xr3:uid="{00000000-0010-0000-0200-000011000000}" name="Gants_Manutention_Cuir_hydrofuge"/>
    <tableColumn id="18" xr3:uid="{00000000-0010-0000-0200-000012000000}" name="Gants_Tactiles_(Gammes_Classique/High-Tech)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AGENT" displayName="AGENT" ref="T1:V30" totalsRowShown="0">
  <autoFilter ref="T1:V30" xr:uid="{00000000-0009-0000-0100-000004000000}"/>
  <tableColumns count="3">
    <tableColumn id="1" xr3:uid="{00000000-0010-0000-0300-000001000000}" name="AGENTS"/>
    <tableColumn id="3" xr3:uid="{FE986C34-CB99-F14D-B83D-6ABFE74570A7}" name="PRENOMAGENTS"/>
    <tableColumn id="2" xr3:uid="{00000000-0010-0000-0300-000002000000}" name="CP Agent" dataDxfId="206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322791-4665-7640-A415-65DAA5577FBC}" name="Tableau6" displayName="Tableau6" ref="X1:X31" totalsRowShown="0" headerRowDxfId="205" dataDxfId="204">
  <autoFilter ref="X1:X31" xr:uid="{54C78C55-9372-D14F-8BD1-499076670D00}"/>
  <tableColumns count="1">
    <tableColumn id="1" xr3:uid="{A1566E6C-2A0F-ED42-8F43-D6A8C6E4973B}" name="Quantité" dataDxfId="20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uivi" displayName="Suivi" ref="A1:DF36" totalsRowShown="0" headerRowDxfId="202">
  <autoFilter ref="A1:DF36" xr:uid="{00000000-0009-0000-0100-000003000000}"/>
  <tableColumns count="110">
    <tableColumn id="1" xr3:uid="{00000000-0010-0000-0100-000001000000}" name="NomPrenom" dataDxfId="201"/>
    <tableColumn id="2" xr3:uid="{00000000-0010-0000-0100-000002000000}" name="Immatriculation" dataDxfId="200"/>
    <tableColumn id="4" xr3:uid="{00000000-0010-0000-0100-000004000000}" name="DateDemande" dataDxfId="199"/>
    <tableColumn id="8" xr3:uid="{00000000-0010-0000-0100-000008000000}" name="Fournisseur1" dataDxfId="198"/>
    <tableColumn id="9" xr3:uid="{00000000-0010-0000-0100-000009000000}" name="Ref1" dataDxfId="197"/>
    <tableColumn id="10" xr3:uid="{00000000-0010-0000-0100-00000A000000}" name="DesignationVetement1" dataDxfId="196"/>
    <tableColumn id="100" xr3:uid="{00000000-0010-0000-0100-000064000000}" name="Dispo1" dataDxfId="195"/>
    <tableColumn id="11" xr3:uid="{00000000-0010-0000-0100-00000B000000}" name="PU1" dataDxfId="194"/>
    <tableColumn id="12" xr3:uid="{00000000-0010-0000-0100-00000C000000}" name="Taille1" dataDxfId="193"/>
    <tableColumn id="13" xr3:uid="{00000000-0010-0000-0100-00000D000000}" name="Qte1" dataDxfId="192"/>
    <tableColumn id="14" xr3:uid="{00000000-0010-0000-0100-00000E000000}" name="Fournisseur2" dataDxfId="191"/>
    <tableColumn id="15" xr3:uid="{00000000-0010-0000-0100-00000F000000}" name="Ref2" dataDxfId="190"/>
    <tableColumn id="16" xr3:uid="{00000000-0010-0000-0100-000010000000}" name="DesignationVetement2" dataDxfId="189"/>
    <tableColumn id="101" xr3:uid="{00000000-0010-0000-0100-000065000000}" name="Dispo2" dataDxfId="188"/>
    <tableColumn id="17" xr3:uid="{00000000-0010-0000-0100-000011000000}" name="PU2" dataDxfId="187"/>
    <tableColumn id="18" xr3:uid="{00000000-0010-0000-0100-000012000000}" name="Taille2" dataDxfId="186"/>
    <tableColumn id="19" xr3:uid="{00000000-0010-0000-0100-000013000000}" name="Qte2" dataDxfId="185"/>
    <tableColumn id="20" xr3:uid="{00000000-0010-0000-0100-000014000000}" name="Fournisseur3" dataDxfId="184"/>
    <tableColumn id="21" xr3:uid="{00000000-0010-0000-0100-000015000000}" name="Ref3" dataDxfId="183"/>
    <tableColumn id="22" xr3:uid="{00000000-0010-0000-0100-000016000000}" name="DesignationVetement3" dataDxfId="182"/>
    <tableColumn id="102" xr3:uid="{00000000-0010-0000-0100-000066000000}" name="Dispo3" dataDxfId="181"/>
    <tableColumn id="23" xr3:uid="{00000000-0010-0000-0100-000017000000}" name="PU3" dataDxfId="180"/>
    <tableColumn id="24" xr3:uid="{00000000-0010-0000-0100-000018000000}" name="Taille3" dataDxfId="179"/>
    <tableColumn id="25" xr3:uid="{00000000-0010-0000-0100-000019000000}" name="Qte3" dataDxfId="178"/>
    <tableColumn id="26" xr3:uid="{00000000-0010-0000-0100-00001A000000}" name="Fournisseur4" dataDxfId="177"/>
    <tableColumn id="27" xr3:uid="{00000000-0010-0000-0100-00001B000000}" name="Ref4" dataDxfId="176"/>
    <tableColumn id="28" xr3:uid="{00000000-0010-0000-0100-00001C000000}" name="DesignationVetement4" dataDxfId="175"/>
    <tableColumn id="103" xr3:uid="{00000000-0010-0000-0100-000067000000}" name="Dispo4" dataDxfId="174"/>
    <tableColumn id="29" xr3:uid="{00000000-0010-0000-0100-00001D000000}" name="PU4" dataDxfId="173"/>
    <tableColumn id="30" xr3:uid="{00000000-0010-0000-0100-00001E000000}" name="Taille4" dataDxfId="172"/>
    <tableColumn id="31" xr3:uid="{00000000-0010-0000-0100-00001F000000}" name="Qte4" dataDxfId="171"/>
    <tableColumn id="32" xr3:uid="{00000000-0010-0000-0100-000020000000}" name="Fournisseur5" dataDxfId="170"/>
    <tableColumn id="33" xr3:uid="{00000000-0010-0000-0100-000021000000}" name="Ref5" dataDxfId="169"/>
    <tableColumn id="34" xr3:uid="{00000000-0010-0000-0100-000022000000}" name="DesignationVetement5" dataDxfId="168"/>
    <tableColumn id="104" xr3:uid="{00000000-0010-0000-0100-000068000000}" name="Dispo5" dataDxfId="167"/>
    <tableColumn id="35" xr3:uid="{00000000-0010-0000-0100-000023000000}" name="PU5" dataDxfId="166"/>
    <tableColumn id="36" xr3:uid="{00000000-0010-0000-0100-000024000000}" name="Taille5" dataDxfId="165"/>
    <tableColumn id="37" xr3:uid="{00000000-0010-0000-0100-000025000000}" name="Qte5" dataDxfId="164"/>
    <tableColumn id="38" xr3:uid="{00000000-0010-0000-0100-000026000000}" name="Fournisseur6" dataDxfId="163"/>
    <tableColumn id="39" xr3:uid="{00000000-0010-0000-0100-000027000000}" name="Ref6" dataDxfId="162"/>
    <tableColumn id="40" xr3:uid="{00000000-0010-0000-0100-000028000000}" name="DesignationVetement6" dataDxfId="161"/>
    <tableColumn id="105" xr3:uid="{00000000-0010-0000-0100-000069000000}" name="Dispo6" dataDxfId="160"/>
    <tableColumn id="41" xr3:uid="{00000000-0010-0000-0100-000029000000}" name="PU6" dataDxfId="159"/>
    <tableColumn id="42" xr3:uid="{00000000-0010-0000-0100-00002A000000}" name="Taille6" dataDxfId="158"/>
    <tableColumn id="43" xr3:uid="{00000000-0010-0000-0100-00002B000000}" name="Qte6" dataDxfId="157"/>
    <tableColumn id="44" xr3:uid="{00000000-0010-0000-0100-00002C000000}" name="Fournisseur7" dataDxfId="156"/>
    <tableColumn id="45" xr3:uid="{00000000-0010-0000-0100-00002D000000}" name="Ref7" dataDxfId="155"/>
    <tableColumn id="46" xr3:uid="{00000000-0010-0000-0100-00002E000000}" name="DesignationVetement7" dataDxfId="154"/>
    <tableColumn id="106" xr3:uid="{00000000-0010-0000-0100-00006A000000}" name="Dispo7" dataDxfId="153"/>
    <tableColumn id="47" xr3:uid="{00000000-0010-0000-0100-00002F000000}" name="PU7" dataDxfId="152"/>
    <tableColumn id="48" xr3:uid="{00000000-0010-0000-0100-000030000000}" name="Taille7" dataDxfId="151"/>
    <tableColumn id="49" xr3:uid="{00000000-0010-0000-0100-000031000000}" name="Qte7" dataDxfId="150"/>
    <tableColumn id="50" xr3:uid="{00000000-0010-0000-0100-000032000000}" name="Fournisseur8" dataDxfId="149"/>
    <tableColumn id="51" xr3:uid="{00000000-0010-0000-0100-000033000000}" name="Ref8" dataDxfId="148"/>
    <tableColumn id="52" xr3:uid="{00000000-0010-0000-0100-000034000000}" name="DesignationVetement8" dataDxfId="147"/>
    <tableColumn id="107" xr3:uid="{00000000-0010-0000-0100-00006B000000}" name="Dispo8" dataDxfId="146"/>
    <tableColumn id="53" xr3:uid="{00000000-0010-0000-0100-000035000000}" name="PU8" dataDxfId="145"/>
    <tableColumn id="54" xr3:uid="{00000000-0010-0000-0100-000036000000}" name="Taille8" dataDxfId="144"/>
    <tableColumn id="55" xr3:uid="{00000000-0010-0000-0100-000037000000}" name="Qte8" dataDxfId="143"/>
    <tableColumn id="56" xr3:uid="{00000000-0010-0000-0100-000038000000}" name="Fournisseur9" dataDxfId="142"/>
    <tableColumn id="57" xr3:uid="{00000000-0010-0000-0100-000039000000}" name="Ref9" dataDxfId="141"/>
    <tableColumn id="58" xr3:uid="{00000000-0010-0000-0100-00003A000000}" name="DesignationVetement9" dataDxfId="140"/>
    <tableColumn id="108" xr3:uid="{00000000-0010-0000-0100-00006C000000}" name="Dispo9" dataDxfId="139"/>
    <tableColumn id="59" xr3:uid="{00000000-0010-0000-0100-00003B000000}" name="PU9" dataDxfId="138"/>
    <tableColumn id="60" xr3:uid="{00000000-0010-0000-0100-00003C000000}" name="Taille9" dataDxfId="137"/>
    <tableColumn id="61" xr3:uid="{00000000-0010-0000-0100-00003D000000}" name="Qte9" dataDxfId="136"/>
    <tableColumn id="62" xr3:uid="{00000000-0010-0000-0100-00003E000000}" name="Fournisseur10" dataDxfId="135"/>
    <tableColumn id="63" xr3:uid="{00000000-0010-0000-0100-00003F000000}" name="Ref10" dataDxfId="134"/>
    <tableColumn id="64" xr3:uid="{00000000-0010-0000-0100-000040000000}" name="DesignationVetement10" dataDxfId="133"/>
    <tableColumn id="109" xr3:uid="{00000000-0010-0000-0100-00006D000000}" name="Dispo10" dataDxfId="132"/>
    <tableColumn id="65" xr3:uid="{00000000-0010-0000-0100-000041000000}" name="PU10" dataDxfId="131"/>
    <tableColumn id="66" xr3:uid="{00000000-0010-0000-0100-000042000000}" name="Taille10" dataDxfId="130"/>
    <tableColumn id="67" xr3:uid="{00000000-0010-0000-0100-000043000000}" name="Qte10" dataDxfId="129"/>
    <tableColumn id="68" xr3:uid="{00000000-0010-0000-0100-000044000000}" name="Fournisseur11" dataDxfId="128"/>
    <tableColumn id="69" xr3:uid="{00000000-0010-0000-0100-000045000000}" name="Ref11" dataDxfId="127"/>
    <tableColumn id="70" xr3:uid="{00000000-0010-0000-0100-000046000000}" name="DesignationVetement11" dataDxfId="126"/>
    <tableColumn id="110" xr3:uid="{00000000-0010-0000-0100-00006E000000}" name="Dispo11" dataDxfId="125"/>
    <tableColumn id="71" xr3:uid="{00000000-0010-0000-0100-000047000000}" name="PU11" dataDxfId="124"/>
    <tableColumn id="72" xr3:uid="{00000000-0010-0000-0100-000048000000}" name="Taille11" dataDxfId="123"/>
    <tableColumn id="73" xr3:uid="{00000000-0010-0000-0100-000049000000}" name="Qte11" dataDxfId="122"/>
    <tableColumn id="74" xr3:uid="{00000000-0010-0000-0100-00004A000000}" name="Fournisseur12" dataDxfId="121"/>
    <tableColumn id="75" xr3:uid="{00000000-0010-0000-0100-00004B000000}" name="Ref12" dataDxfId="120"/>
    <tableColumn id="76" xr3:uid="{00000000-0010-0000-0100-00004C000000}" name="DesignationVetement12" dataDxfId="119"/>
    <tableColumn id="111" xr3:uid="{00000000-0010-0000-0100-00006F000000}" name="Dispo12" dataDxfId="118"/>
    <tableColumn id="77" xr3:uid="{00000000-0010-0000-0100-00004D000000}" name="PU12" dataDxfId="117"/>
    <tableColumn id="78" xr3:uid="{00000000-0010-0000-0100-00004E000000}" name="Taille12" dataDxfId="116"/>
    <tableColumn id="79" xr3:uid="{00000000-0010-0000-0100-00004F000000}" name="Qte12" dataDxfId="115"/>
    <tableColumn id="80" xr3:uid="{00000000-0010-0000-0100-000050000000}" name="Fournisseur13" dataDxfId="114"/>
    <tableColumn id="81" xr3:uid="{00000000-0010-0000-0100-000051000000}" name="Ref13" dataDxfId="113"/>
    <tableColumn id="82" xr3:uid="{00000000-0010-0000-0100-000052000000}" name="DesignationVetement13" dataDxfId="112"/>
    <tableColumn id="112" xr3:uid="{00000000-0010-0000-0100-000070000000}" name="Dispo13" dataDxfId="111"/>
    <tableColumn id="83" xr3:uid="{00000000-0010-0000-0100-000053000000}" name="PU13" dataDxfId="110"/>
    <tableColumn id="84" xr3:uid="{00000000-0010-0000-0100-000054000000}" name="Taille13" dataDxfId="109"/>
    <tableColumn id="85" xr3:uid="{00000000-0010-0000-0100-000055000000}" name="Qte13" dataDxfId="108"/>
    <tableColumn id="86" xr3:uid="{00000000-0010-0000-0100-000056000000}" name="Fournisseur14" dataDxfId="107"/>
    <tableColumn id="87" xr3:uid="{00000000-0010-0000-0100-000057000000}" name="Ref14" dataDxfId="106"/>
    <tableColumn id="88" xr3:uid="{00000000-0010-0000-0100-000058000000}" name="DesignationVetement14" dataDxfId="105"/>
    <tableColumn id="113" xr3:uid="{00000000-0010-0000-0100-000071000000}" name="Dispo14" dataDxfId="104"/>
    <tableColumn id="89" xr3:uid="{00000000-0010-0000-0100-000059000000}" name="PU14" dataDxfId="103"/>
    <tableColumn id="90" xr3:uid="{00000000-0010-0000-0100-00005A000000}" name="Taille14" dataDxfId="102"/>
    <tableColumn id="91" xr3:uid="{00000000-0010-0000-0100-00005B000000}" name="Qte14" dataDxfId="101"/>
    <tableColumn id="92" xr3:uid="{00000000-0010-0000-0100-00005C000000}" name="Fournisseur15" dataDxfId="100"/>
    <tableColumn id="93" xr3:uid="{00000000-0010-0000-0100-00005D000000}" name="Ref15" dataDxfId="99"/>
    <tableColumn id="94" xr3:uid="{00000000-0010-0000-0100-00005E000000}" name="DesignationVetement15" dataDxfId="98"/>
    <tableColumn id="114" xr3:uid="{00000000-0010-0000-0100-000072000000}" name="Dispo15" dataDxfId="97"/>
    <tableColumn id="95" xr3:uid="{00000000-0010-0000-0100-00005F000000}" name="PU15" dataDxfId="96"/>
    <tableColumn id="96" xr3:uid="{00000000-0010-0000-0100-000060000000}" name="Taille15" dataDxfId="95"/>
    <tableColumn id="97" xr3:uid="{00000000-0010-0000-0100-000061000000}" name="Qte15" dataDxfId="94"/>
    <tableColumn id="98" xr3:uid="{00000000-0010-0000-0100-000062000000}" name="TotalPris" dataDxfId="93"/>
    <tableColumn id="99" xr3:uid="{00000000-0010-0000-0100-000063000000}" name="PointsRestants" dataDxfId="9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4"/>
  <sheetViews>
    <sheetView zoomScaleNormal="100" workbookViewId="0">
      <selection activeCell="H31" sqref="H31"/>
    </sheetView>
  </sheetViews>
  <sheetFormatPr baseColWidth="10" defaultRowHeight="16"/>
  <cols>
    <col min="1" max="1" width="51" customWidth="1"/>
    <col min="2" max="4" width="22.33203125" style="5" customWidth="1"/>
  </cols>
  <sheetData>
    <row r="1" spans="1:5">
      <c r="A1" s="1" t="s">
        <v>0</v>
      </c>
      <c r="B1" s="2" t="s">
        <v>1</v>
      </c>
      <c r="C1" s="2" t="s">
        <v>53</v>
      </c>
      <c r="D1" s="2" t="s">
        <v>54</v>
      </c>
      <c r="E1" s="26" t="s">
        <v>160</v>
      </c>
    </row>
    <row r="2" spans="1:5">
      <c r="E2" s="39"/>
    </row>
    <row r="3" spans="1:5">
      <c r="A3" t="s">
        <v>2</v>
      </c>
      <c r="B3" s="5">
        <v>12.74</v>
      </c>
      <c r="C3" s="5" t="s">
        <v>42</v>
      </c>
      <c r="D3" s="5" t="s">
        <v>55</v>
      </c>
      <c r="E3" t="s">
        <v>194</v>
      </c>
    </row>
    <row r="4" spans="1:5">
      <c r="A4" t="s">
        <v>191</v>
      </c>
      <c r="B4" s="5">
        <v>10.36</v>
      </c>
      <c r="C4" s="5" t="s">
        <v>42</v>
      </c>
      <c r="D4" s="5" t="s">
        <v>56</v>
      </c>
      <c r="E4" t="s">
        <v>194</v>
      </c>
    </row>
    <row r="5" spans="1:5">
      <c r="A5" t="s">
        <v>3</v>
      </c>
      <c r="B5" s="5">
        <v>62.82</v>
      </c>
      <c r="C5" s="5" t="s">
        <v>42</v>
      </c>
      <c r="D5" s="5" t="s">
        <v>56</v>
      </c>
      <c r="E5" t="s">
        <v>194</v>
      </c>
    </row>
    <row r="6" spans="1:5">
      <c r="A6" t="s">
        <v>192</v>
      </c>
      <c r="B6" s="5">
        <v>33.32</v>
      </c>
      <c r="C6" s="5" t="s">
        <v>42</v>
      </c>
      <c r="D6" s="5" t="s">
        <v>57</v>
      </c>
      <c r="E6" t="s">
        <v>195</v>
      </c>
    </row>
    <row r="7" spans="1:5">
      <c r="A7" t="s">
        <v>4</v>
      </c>
      <c r="B7" s="5">
        <v>1.55</v>
      </c>
      <c r="C7" s="5" t="s">
        <v>42</v>
      </c>
      <c r="D7" s="5" t="s">
        <v>19</v>
      </c>
      <c r="E7" t="s">
        <v>195</v>
      </c>
    </row>
    <row r="8" spans="1:5">
      <c r="A8" t="s">
        <v>5</v>
      </c>
      <c r="B8" s="5">
        <v>9.5299999999999994</v>
      </c>
      <c r="C8" s="5" t="s">
        <v>42</v>
      </c>
      <c r="D8" s="9" t="s">
        <v>57</v>
      </c>
      <c r="E8" t="s">
        <v>195</v>
      </c>
    </row>
    <row r="9" spans="1:5">
      <c r="A9" t="s">
        <v>6</v>
      </c>
      <c r="B9" s="5">
        <v>17.010000000000002</v>
      </c>
      <c r="C9" s="5" t="s">
        <v>43</v>
      </c>
      <c r="D9" s="9" t="s">
        <v>57</v>
      </c>
      <c r="E9" t="s">
        <v>195</v>
      </c>
    </row>
    <row r="10" spans="1:5">
      <c r="A10" t="s">
        <v>7</v>
      </c>
      <c r="B10" s="5">
        <v>12.54</v>
      </c>
      <c r="C10" s="5" t="s">
        <v>43</v>
      </c>
      <c r="D10" s="5" t="s">
        <v>58</v>
      </c>
      <c r="E10" t="s">
        <v>196</v>
      </c>
    </row>
    <row r="11" spans="1:5">
      <c r="A11" t="s">
        <v>8</v>
      </c>
      <c r="B11" s="5">
        <v>3.65</v>
      </c>
      <c r="C11" s="5" t="s">
        <v>44</v>
      </c>
      <c r="D11" s="9" t="s">
        <v>56</v>
      </c>
      <c r="E11" t="s">
        <v>196</v>
      </c>
    </row>
    <row r="12" spans="1:5">
      <c r="A12" t="s">
        <v>9</v>
      </c>
      <c r="B12" s="5">
        <v>44.56</v>
      </c>
      <c r="C12" s="5" t="s">
        <v>42</v>
      </c>
      <c r="D12" s="5" t="s">
        <v>59</v>
      </c>
      <c r="E12" t="s">
        <v>196</v>
      </c>
    </row>
    <row r="13" spans="1:5">
      <c r="A13" t="s">
        <v>10</v>
      </c>
      <c r="B13" s="5">
        <v>35.549999999999997</v>
      </c>
      <c r="C13" s="5" t="s">
        <v>42</v>
      </c>
      <c r="D13" s="5" t="s">
        <v>59</v>
      </c>
      <c r="E13">
        <v>123</v>
      </c>
    </row>
    <row r="14" spans="1:5">
      <c r="A14" t="s">
        <v>11</v>
      </c>
      <c r="B14" s="5">
        <v>32.9</v>
      </c>
      <c r="C14" s="5" t="s">
        <v>42</v>
      </c>
      <c r="D14" s="5" t="s">
        <v>60</v>
      </c>
      <c r="E14">
        <v>123</v>
      </c>
    </row>
    <row r="15" spans="1:5">
      <c r="A15" t="s">
        <v>12</v>
      </c>
      <c r="B15" s="5">
        <v>46.25</v>
      </c>
      <c r="C15" s="5" t="s">
        <v>42</v>
      </c>
      <c r="D15" s="9" t="s">
        <v>59</v>
      </c>
      <c r="E15">
        <v>123</v>
      </c>
    </row>
    <row r="16" spans="1:5">
      <c r="A16" t="s">
        <v>13</v>
      </c>
      <c r="B16" s="5">
        <v>37.1</v>
      </c>
      <c r="C16" s="5" t="s">
        <v>42</v>
      </c>
      <c r="D16" s="9" t="s">
        <v>60</v>
      </c>
      <c r="E16">
        <v>123</v>
      </c>
    </row>
    <row r="17" spans="1:5">
      <c r="A17" t="s">
        <v>14</v>
      </c>
      <c r="B17" s="5">
        <v>52.04</v>
      </c>
      <c r="C17" s="5" t="s">
        <v>42</v>
      </c>
      <c r="D17" s="9" t="s">
        <v>61</v>
      </c>
      <c r="E17">
        <v>234</v>
      </c>
    </row>
    <row r="18" spans="1:5">
      <c r="A18" t="s">
        <v>15</v>
      </c>
      <c r="B18" s="5">
        <v>49.76</v>
      </c>
      <c r="C18" s="5" t="s">
        <v>42</v>
      </c>
      <c r="D18" s="9" t="s">
        <v>62</v>
      </c>
      <c r="E18">
        <v>234</v>
      </c>
    </row>
    <row r="19" spans="1:5">
      <c r="A19" t="s">
        <v>25</v>
      </c>
      <c r="B19" s="5">
        <v>4.2300000000000004</v>
      </c>
      <c r="C19" s="5" t="s">
        <v>42</v>
      </c>
      <c r="D19" s="5" t="s">
        <v>19</v>
      </c>
      <c r="E19">
        <v>234</v>
      </c>
    </row>
    <row r="20" spans="1:5">
      <c r="A20" t="s">
        <v>16</v>
      </c>
      <c r="B20" s="5">
        <v>3.91</v>
      </c>
      <c r="C20" s="5" t="s">
        <v>42</v>
      </c>
      <c r="D20" s="5" t="s">
        <v>63</v>
      </c>
      <c r="E20">
        <v>234</v>
      </c>
    </row>
    <row r="21" spans="1:5">
      <c r="A21" t="s">
        <v>17</v>
      </c>
      <c r="B21" s="5">
        <v>3.37</v>
      </c>
      <c r="C21" s="5" t="s">
        <v>193</v>
      </c>
      <c r="D21" s="9" t="s">
        <v>19</v>
      </c>
      <c r="E21">
        <v>345</v>
      </c>
    </row>
    <row r="22" spans="1:5">
      <c r="A22" t="s">
        <v>26</v>
      </c>
      <c r="B22" s="5">
        <v>1.32</v>
      </c>
      <c r="C22" s="5" t="s">
        <v>45</v>
      </c>
      <c r="D22" s="9" t="s">
        <v>19</v>
      </c>
      <c r="E22">
        <v>345</v>
      </c>
    </row>
    <row r="23" spans="1:5">
      <c r="A23" t="s">
        <v>27</v>
      </c>
      <c r="B23" s="5">
        <v>18.93</v>
      </c>
      <c r="C23" s="5" t="s">
        <v>46</v>
      </c>
      <c r="D23" s="9" t="s">
        <v>19</v>
      </c>
      <c r="E23">
        <v>345</v>
      </c>
    </row>
    <row r="24" spans="1:5">
      <c r="A24" t="s">
        <v>182</v>
      </c>
      <c r="B24" s="5">
        <v>9</v>
      </c>
      <c r="C24" s="5" t="s">
        <v>47</v>
      </c>
      <c r="D24" s="9" t="s">
        <v>19</v>
      </c>
      <c r="E24">
        <v>345</v>
      </c>
    </row>
    <row r="25" spans="1:5">
      <c r="A25" t="s">
        <v>28</v>
      </c>
      <c r="B25" s="5">
        <v>27.87</v>
      </c>
      <c r="C25" s="5" t="s">
        <v>47</v>
      </c>
      <c r="D25" s="9" t="s">
        <v>19</v>
      </c>
      <c r="E25">
        <v>345</v>
      </c>
    </row>
    <row r="26" spans="1:5">
      <c r="A26" t="s">
        <v>29</v>
      </c>
      <c r="B26" s="5">
        <v>43.76</v>
      </c>
      <c r="C26" s="5" t="s">
        <v>47</v>
      </c>
      <c r="D26" s="9" t="s">
        <v>19</v>
      </c>
      <c r="E26">
        <v>345</v>
      </c>
    </row>
    <row r="27" spans="1:5">
      <c r="A27" t="s">
        <v>30</v>
      </c>
      <c r="B27" s="5">
        <v>19.52</v>
      </c>
      <c r="C27" s="5" t="s">
        <v>47</v>
      </c>
      <c r="D27" s="9" t="s">
        <v>19</v>
      </c>
      <c r="E27">
        <v>567</v>
      </c>
    </row>
    <row r="28" spans="1:5">
      <c r="A28" t="s">
        <v>31</v>
      </c>
      <c r="B28" s="5">
        <v>29.74</v>
      </c>
      <c r="C28" s="5" t="s">
        <v>47</v>
      </c>
      <c r="D28" s="9" t="s">
        <v>19</v>
      </c>
      <c r="E28">
        <v>567</v>
      </c>
    </row>
    <row r="29" spans="1:5">
      <c r="A29" t="s">
        <v>32</v>
      </c>
      <c r="B29" s="5">
        <v>15</v>
      </c>
      <c r="C29" s="5" t="s">
        <v>48</v>
      </c>
      <c r="D29" s="9" t="s">
        <v>19</v>
      </c>
      <c r="E29">
        <v>567</v>
      </c>
    </row>
    <row r="30" spans="1:5">
      <c r="A30" t="s">
        <v>33</v>
      </c>
      <c r="B30" s="5">
        <v>18.2</v>
      </c>
      <c r="C30" s="5" t="s">
        <v>49</v>
      </c>
      <c r="D30" s="9" t="s">
        <v>19</v>
      </c>
      <c r="E30">
        <v>567</v>
      </c>
    </row>
    <row r="31" spans="1:5">
      <c r="A31" t="s">
        <v>34</v>
      </c>
      <c r="B31" s="5">
        <v>18.2</v>
      </c>
      <c r="C31" s="5" t="s">
        <v>49</v>
      </c>
      <c r="D31" s="9" t="s">
        <v>19</v>
      </c>
      <c r="E31">
        <v>567</v>
      </c>
    </row>
    <row r="32" spans="1:5">
      <c r="A32" t="s">
        <v>183</v>
      </c>
      <c r="B32" s="5">
        <v>0.74</v>
      </c>
      <c r="C32" s="5" t="s">
        <v>50</v>
      </c>
      <c r="D32" s="9" t="s">
        <v>19</v>
      </c>
      <c r="E32">
        <v>567</v>
      </c>
    </row>
    <row r="33" spans="1:5">
      <c r="A33" t="s">
        <v>184</v>
      </c>
      <c r="B33" s="5">
        <v>0.56999999999999995</v>
      </c>
      <c r="C33" s="5" t="s">
        <v>50</v>
      </c>
      <c r="D33" s="9" t="s">
        <v>19</v>
      </c>
      <c r="E33">
        <v>890</v>
      </c>
    </row>
    <row r="34" spans="1:5">
      <c r="D34" s="9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X30"/>
  <sheetViews>
    <sheetView topLeftCell="M1" workbookViewId="0">
      <selection activeCell="V22" sqref="V22"/>
    </sheetView>
  </sheetViews>
  <sheetFormatPr baseColWidth="10" defaultRowHeight="16"/>
  <cols>
    <col min="1" max="1" width="31.33203125" customWidth="1"/>
    <col min="2" max="2" width="43.5" customWidth="1"/>
    <col min="3" max="3" width="40.5" customWidth="1"/>
    <col min="4" max="4" width="30" customWidth="1"/>
    <col min="5" max="5" width="16.33203125" customWidth="1"/>
    <col min="6" max="6" width="29.5" customWidth="1"/>
    <col min="7" max="7" width="21.83203125" customWidth="1"/>
    <col min="8" max="8" width="26.1640625" customWidth="1"/>
    <col min="9" max="9" width="30.1640625" customWidth="1"/>
    <col min="10" max="10" width="18.83203125" customWidth="1"/>
    <col min="11" max="11" width="22.1640625" customWidth="1"/>
    <col min="12" max="12" width="23.33203125" customWidth="1"/>
    <col min="13" max="13" width="22.1640625" customWidth="1"/>
    <col min="14" max="14" width="30" customWidth="1"/>
    <col min="15" max="15" width="37.33203125" customWidth="1"/>
    <col min="16" max="16" width="30.83203125" customWidth="1"/>
    <col min="17" max="17" width="35.33203125" customWidth="1"/>
    <col min="18" max="18" width="46.83203125" customWidth="1"/>
    <col min="20" max="21" width="30.1640625" customWidth="1"/>
    <col min="22" max="22" width="19.5" customWidth="1"/>
    <col min="24" max="24" width="11" style="3" customWidth="1"/>
  </cols>
  <sheetData>
    <row r="1" spans="1:24">
      <c r="A1" t="s">
        <v>2</v>
      </c>
      <c r="B1" t="s">
        <v>191</v>
      </c>
      <c r="C1" t="s">
        <v>3</v>
      </c>
      <c r="D1" t="s">
        <v>192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36</v>
      </c>
      <c r="U1" t="s">
        <v>188</v>
      </c>
      <c r="V1" s="6" t="s">
        <v>51</v>
      </c>
      <c r="X1" s="3" t="s">
        <v>41</v>
      </c>
    </row>
    <row r="2" spans="1:24">
      <c r="A2" t="s">
        <v>2</v>
      </c>
      <c r="B2" t="s">
        <v>191</v>
      </c>
      <c r="C2" t="s">
        <v>3</v>
      </c>
      <c r="D2" t="s">
        <v>192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V2" s="6"/>
    </row>
    <row r="3" spans="1:24">
      <c r="A3" s="3">
        <v>0</v>
      </c>
      <c r="B3" s="3" t="s">
        <v>18</v>
      </c>
      <c r="C3" s="3" t="s">
        <v>18</v>
      </c>
      <c r="D3" s="3" t="s">
        <v>18</v>
      </c>
      <c r="E3" s="3" t="s">
        <v>19</v>
      </c>
      <c r="F3" s="3" t="s">
        <v>18</v>
      </c>
      <c r="G3" s="3" t="s">
        <v>18</v>
      </c>
      <c r="H3" s="3" t="s">
        <v>20</v>
      </c>
      <c r="I3" s="3" t="s">
        <v>18</v>
      </c>
      <c r="J3" s="3">
        <v>38</v>
      </c>
      <c r="K3" s="3">
        <v>38</v>
      </c>
      <c r="L3" s="3">
        <v>39</v>
      </c>
      <c r="M3" s="3">
        <v>38</v>
      </c>
      <c r="N3" s="3">
        <v>39</v>
      </c>
      <c r="O3" s="3">
        <v>35</v>
      </c>
      <c r="P3" s="3">
        <v>35</v>
      </c>
      <c r="Q3" s="3">
        <v>8</v>
      </c>
      <c r="R3" s="3" t="s">
        <v>19</v>
      </c>
      <c r="T3" t="s">
        <v>197</v>
      </c>
      <c r="U3" t="s">
        <v>217</v>
      </c>
      <c r="V3" s="6">
        <v>123456</v>
      </c>
      <c r="X3" s="3">
        <v>1</v>
      </c>
    </row>
    <row r="4" spans="1:24">
      <c r="A4" s="3">
        <v>1</v>
      </c>
      <c r="B4" s="3" t="s">
        <v>20</v>
      </c>
      <c r="C4" s="3" t="s">
        <v>20</v>
      </c>
      <c r="D4" s="3" t="s">
        <v>20</v>
      </c>
      <c r="F4" s="3" t="s">
        <v>20</v>
      </c>
      <c r="G4" s="3" t="s">
        <v>20</v>
      </c>
      <c r="H4" s="3" t="s">
        <v>21</v>
      </c>
      <c r="I4" s="3" t="s">
        <v>20</v>
      </c>
      <c r="J4" s="3">
        <v>39</v>
      </c>
      <c r="K4" s="3">
        <v>39</v>
      </c>
      <c r="L4" s="3">
        <v>40</v>
      </c>
      <c r="M4" s="3">
        <v>39</v>
      </c>
      <c r="N4" s="3">
        <v>40</v>
      </c>
      <c r="O4" s="3">
        <v>36</v>
      </c>
      <c r="P4" s="3">
        <v>36</v>
      </c>
      <c r="Q4" s="3">
        <v>9</v>
      </c>
      <c r="T4" t="s">
        <v>198</v>
      </c>
      <c r="U4" t="s">
        <v>218</v>
      </c>
      <c r="V4" s="6">
        <v>123456</v>
      </c>
      <c r="X4" s="3">
        <v>2</v>
      </c>
    </row>
    <row r="5" spans="1:24">
      <c r="A5" s="3">
        <v>2</v>
      </c>
      <c r="B5" s="3" t="s">
        <v>21</v>
      </c>
      <c r="C5" s="3" t="s">
        <v>21</v>
      </c>
      <c r="D5" s="3" t="s">
        <v>21</v>
      </c>
      <c r="F5" s="3" t="s">
        <v>21</v>
      </c>
      <c r="G5" s="3" t="s">
        <v>21</v>
      </c>
      <c r="H5" s="3" t="s">
        <v>22</v>
      </c>
      <c r="I5" s="3" t="s">
        <v>21</v>
      </c>
      <c r="J5" s="3">
        <v>40</v>
      </c>
      <c r="K5" s="3">
        <v>40</v>
      </c>
      <c r="L5" s="3">
        <v>41</v>
      </c>
      <c r="M5" s="3">
        <v>40</v>
      </c>
      <c r="N5" s="3">
        <v>41</v>
      </c>
      <c r="O5" s="3">
        <v>37</v>
      </c>
      <c r="P5" s="3">
        <v>37</v>
      </c>
      <c r="Q5" s="3">
        <v>10</v>
      </c>
      <c r="T5" t="s">
        <v>199</v>
      </c>
      <c r="U5" t="s">
        <v>219</v>
      </c>
      <c r="V5" s="6">
        <v>123456</v>
      </c>
      <c r="X5" s="3">
        <v>3</v>
      </c>
    </row>
    <row r="6" spans="1:24">
      <c r="A6" s="3">
        <v>3</v>
      </c>
      <c r="B6" s="3" t="s">
        <v>22</v>
      </c>
      <c r="C6" s="3" t="s">
        <v>22</v>
      </c>
      <c r="D6" s="3" t="s">
        <v>22</v>
      </c>
      <c r="F6" s="3" t="s">
        <v>22</v>
      </c>
      <c r="G6" s="3" t="s">
        <v>22</v>
      </c>
      <c r="H6" s="3" t="s">
        <v>23</v>
      </c>
      <c r="I6" s="3" t="s">
        <v>22</v>
      </c>
      <c r="J6" s="3">
        <v>41</v>
      </c>
      <c r="K6" s="3">
        <v>41</v>
      </c>
      <c r="L6" s="3">
        <v>42</v>
      </c>
      <c r="M6" s="3">
        <v>41</v>
      </c>
      <c r="N6" s="3">
        <v>42</v>
      </c>
      <c r="O6" s="3">
        <v>38</v>
      </c>
      <c r="P6" s="3">
        <v>38</v>
      </c>
      <c r="Q6" s="3">
        <v>11</v>
      </c>
      <c r="T6" t="s">
        <v>200</v>
      </c>
      <c r="U6" t="s">
        <v>220</v>
      </c>
      <c r="V6" s="6">
        <v>123456</v>
      </c>
      <c r="X6" s="3">
        <v>4</v>
      </c>
    </row>
    <row r="7" spans="1:24">
      <c r="A7" s="3">
        <v>4</v>
      </c>
      <c r="B7" s="3" t="s">
        <v>23</v>
      </c>
      <c r="C7" s="3" t="s">
        <v>23</v>
      </c>
      <c r="D7" s="3" t="s">
        <v>23</v>
      </c>
      <c r="F7" s="3" t="s">
        <v>23</v>
      </c>
      <c r="G7" s="3" t="s">
        <v>23</v>
      </c>
      <c r="I7" s="3" t="s">
        <v>23</v>
      </c>
      <c r="J7" s="3">
        <v>42</v>
      </c>
      <c r="K7" s="3">
        <v>42</v>
      </c>
      <c r="L7" s="3">
        <v>43</v>
      </c>
      <c r="M7" s="3">
        <v>42</v>
      </c>
      <c r="N7" s="3">
        <v>43</v>
      </c>
      <c r="O7" s="3">
        <v>39</v>
      </c>
      <c r="P7" s="3">
        <v>39</v>
      </c>
      <c r="Q7" s="3">
        <v>12</v>
      </c>
      <c r="T7" t="s">
        <v>201</v>
      </c>
      <c r="U7" t="s">
        <v>221</v>
      </c>
      <c r="V7" s="6">
        <v>123456</v>
      </c>
      <c r="X7" s="3">
        <v>5</v>
      </c>
    </row>
    <row r="8" spans="1:24">
      <c r="A8" s="3">
        <v>5</v>
      </c>
      <c r="B8" s="3" t="s">
        <v>24</v>
      </c>
      <c r="C8" s="3" t="s">
        <v>24</v>
      </c>
      <c r="I8" s="3" t="s">
        <v>24</v>
      </c>
      <c r="J8" s="3">
        <v>43</v>
      </c>
      <c r="K8" s="3">
        <v>43</v>
      </c>
      <c r="L8" s="3">
        <v>44</v>
      </c>
      <c r="M8" s="3">
        <v>43</v>
      </c>
      <c r="N8" s="3">
        <v>44</v>
      </c>
      <c r="O8" s="3">
        <v>40</v>
      </c>
      <c r="P8" s="3">
        <v>40</v>
      </c>
      <c r="T8" t="s">
        <v>202</v>
      </c>
      <c r="U8" t="s">
        <v>222</v>
      </c>
      <c r="V8" s="6">
        <v>123456</v>
      </c>
      <c r="X8" s="3">
        <v>6</v>
      </c>
    </row>
    <row r="9" spans="1:24">
      <c r="A9" s="3">
        <v>6</v>
      </c>
      <c r="J9" s="3">
        <v>44</v>
      </c>
      <c r="K9" s="3">
        <v>44</v>
      </c>
      <c r="L9" s="3">
        <v>45</v>
      </c>
      <c r="M9" s="3">
        <v>44</v>
      </c>
      <c r="N9" s="3">
        <v>45</v>
      </c>
      <c r="O9" s="3">
        <v>41</v>
      </c>
      <c r="P9" s="3">
        <v>41</v>
      </c>
      <c r="T9" t="s">
        <v>203</v>
      </c>
      <c r="U9" t="s">
        <v>223</v>
      </c>
      <c r="V9" s="6">
        <v>123456</v>
      </c>
      <c r="X9" s="3">
        <v>7</v>
      </c>
    </row>
    <row r="10" spans="1:24">
      <c r="J10" s="3">
        <v>45</v>
      </c>
      <c r="K10" s="3">
        <v>45</v>
      </c>
      <c r="L10" s="3">
        <v>46</v>
      </c>
      <c r="M10" s="3">
        <v>45</v>
      </c>
      <c r="N10" s="3">
        <v>46</v>
      </c>
      <c r="P10" s="3">
        <v>42</v>
      </c>
      <c r="T10" t="s">
        <v>204</v>
      </c>
      <c r="U10" t="s">
        <v>224</v>
      </c>
      <c r="V10" s="6">
        <v>123456</v>
      </c>
      <c r="X10" s="3">
        <v>8</v>
      </c>
    </row>
    <row r="11" spans="1:24">
      <c r="J11" s="3">
        <v>46</v>
      </c>
      <c r="K11" s="3">
        <v>46</v>
      </c>
      <c r="L11" s="3">
        <v>47</v>
      </c>
      <c r="M11" s="3">
        <v>46</v>
      </c>
      <c r="N11" s="3">
        <v>47</v>
      </c>
      <c r="T11" t="s">
        <v>205</v>
      </c>
      <c r="U11" t="s">
        <v>225</v>
      </c>
      <c r="V11" s="6">
        <v>123456</v>
      </c>
      <c r="X11" s="3">
        <v>9</v>
      </c>
    </row>
    <row r="12" spans="1:24">
      <c r="J12" s="3">
        <v>47</v>
      </c>
      <c r="K12" s="3">
        <v>47</v>
      </c>
      <c r="L12" s="3"/>
      <c r="M12" s="3">
        <v>47</v>
      </c>
      <c r="N12" s="3"/>
      <c r="T12" t="s">
        <v>206</v>
      </c>
      <c r="U12" t="s">
        <v>226</v>
      </c>
      <c r="V12" s="6">
        <v>123456</v>
      </c>
      <c r="X12" s="3">
        <v>10</v>
      </c>
    </row>
    <row r="13" spans="1:24">
      <c r="J13" s="3">
        <v>48</v>
      </c>
      <c r="K13" s="3">
        <v>48</v>
      </c>
      <c r="L13" s="3"/>
      <c r="M13" s="3">
        <v>48</v>
      </c>
      <c r="N13" s="3"/>
      <c r="T13" t="s">
        <v>207</v>
      </c>
      <c r="U13" t="s">
        <v>227</v>
      </c>
      <c r="V13" s="6">
        <v>123456</v>
      </c>
      <c r="X13" s="3">
        <v>11</v>
      </c>
    </row>
    <row r="14" spans="1:24">
      <c r="J14" s="3"/>
      <c r="K14" s="3"/>
      <c r="L14" s="3"/>
      <c r="M14" s="3"/>
      <c r="N14" s="3"/>
      <c r="T14" t="s">
        <v>208</v>
      </c>
      <c r="U14" t="s">
        <v>21</v>
      </c>
      <c r="V14" s="6">
        <v>123456</v>
      </c>
      <c r="X14" s="3">
        <v>12</v>
      </c>
    </row>
    <row r="15" spans="1:24">
      <c r="J15" s="3"/>
      <c r="K15" s="3"/>
      <c r="L15" s="3"/>
      <c r="M15" s="3"/>
      <c r="N15" s="3"/>
      <c r="T15" t="s">
        <v>209</v>
      </c>
      <c r="U15" t="s">
        <v>20</v>
      </c>
      <c r="V15" s="6">
        <v>123456</v>
      </c>
      <c r="X15" s="3">
        <v>13</v>
      </c>
    </row>
    <row r="16" spans="1:24">
      <c r="J16" s="3"/>
      <c r="K16" s="3"/>
      <c r="L16" s="3"/>
      <c r="M16" s="3"/>
      <c r="N16" s="3"/>
      <c r="T16" t="s">
        <v>210</v>
      </c>
      <c r="U16" t="s">
        <v>228</v>
      </c>
      <c r="V16" s="6">
        <v>123456</v>
      </c>
      <c r="X16" s="3">
        <v>14</v>
      </c>
    </row>
    <row r="17" spans="10:24">
      <c r="J17" s="3"/>
      <c r="K17" s="3"/>
      <c r="L17" s="3"/>
      <c r="M17" s="3"/>
      <c r="N17" s="3"/>
      <c r="T17" t="s">
        <v>211</v>
      </c>
      <c r="U17" t="s">
        <v>229</v>
      </c>
      <c r="V17" s="6">
        <v>123456</v>
      </c>
      <c r="X17" s="3">
        <v>15</v>
      </c>
    </row>
    <row r="18" spans="10:24">
      <c r="T18" t="s">
        <v>212</v>
      </c>
      <c r="U18" t="s">
        <v>230</v>
      </c>
      <c r="V18" s="6">
        <v>123456</v>
      </c>
    </row>
    <row r="19" spans="10:24">
      <c r="T19" t="s">
        <v>213</v>
      </c>
      <c r="U19" t="s">
        <v>231</v>
      </c>
      <c r="V19" s="6">
        <v>123456</v>
      </c>
    </row>
    <row r="20" spans="10:24">
      <c r="T20" t="s">
        <v>214</v>
      </c>
      <c r="U20" t="s">
        <v>232</v>
      </c>
      <c r="V20" s="6">
        <v>123456</v>
      </c>
    </row>
    <row r="21" spans="10:24">
      <c r="T21" t="s">
        <v>215</v>
      </c>
      <c r="U21" t="s">
        <v>18</v>
      </c>
      <c r="V21" s="6">
        <v>123456</v>
      </c>
    </row>
    <row r="22" spans="10:24">
      <c r="T22" t="s">
        <v>216</v>
      </c>
      <c r="U22" t="s">
        <v>233</v>
      </c>
      <c r="V22" s="6">
        <v>123456</v>
      </c>
    </row>
    <row r="23" spans="10:24">
      <c r="V23" s="6"/>
    </row>
    <row r="24" spans="10:24">
      <c r="V24" s="6"/>
    </row>
    <row r="25" spans="10:24">
      <c r="V25" s="6"/>
    </row>
    <row r="26" spans="10:24">
      <c r="V26" s="6"/>
    </row>
    <row r="27" spans="10:24">
      <c r="V27" s="6"/>
    </row>
    <row r="28" spans="10:24">
      <c r="V28" s="6"/>
    </row>
    <row r="29" spans="10:24">
      <c r="V29" s="6"/>
    </row>
    <row r="30" spans="10:24">
      <c r="V30" s="6"/>
    </row>
  </sheetData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F56"/>
  <sheetViews>
    <sheetView workbookViewId="0">
      <selection activeCell="B45" sqref="B45"/>
    </sheetView>
  </sheetViews>
  <sheetFormatPr baseColWidth="10" defaultRowHeight="16" outlineLevelCol="1"/>
  <cols>
    <col min="1" max="1" width="37.5" style="3" customWidth="1"/>
    <col min="2" max="2" width="21.33203125" style="6" customWidth="1"/>
    <col min="3" max="3" width="20.1640625" style="6" customWidth="1"/>
    <col min="4" max="4" width="20.83203125" style="6" customWidth="1"/>
    <col min="5" max="5" width="15.83203125" style="6" customWidth="1"/>
    <col min="6" max="6" width="40.83203125" style="6" customWidth="1"/>
    <col min="7" max="7" width="21.33203125" style="6" customWidth="1"/>
    <col min="8" max="8" width="15.83203125" style="6" customWidth="1"/>
    <col min="9" max="9" width="10.83203125" style="6" customWidth="1"/>
    <col min="10" max="10" width="10.83203125" style="6"/>
    <col min="11" max="11" width="20.83203125" style="6" hidden="1" customWidth="1" outlineLevel="1"/>
    <col min="12" max="12" width="15.83203125" style="6" hidden="1" customWidth="1" outlineLevel="1"/>
    <col min="13" max="13" width="40.83203125" style="6" hidden="1" customWidth="1" outlineLevel="1"/>
    <col min="14" max="14" width="21.33203125" style="6" hidden="1" customWidth="1" outlineLevel="1"/>
    <col min="15" max="15" width="15.83203125" style="6" hidden="1" customWidth="1" outlineLevel="1"/>
    <col min="16" max="17" width="10.83203125" style="6" hidden="1" customWidth="1" outlineLevel="1"/>
    <col min="18" max="18" width="20.83203125" style="6" hidden="1" customWidth="1" outlineLevel="1"/>
    <col min="19" max="19" width="15.83203125" style="6" hidden="1" customWidth="1" outlineLevel="1"/>
    <col min="20" max="20" width="40.83203125" style="6" hidden="1" customWidth="1" outlineLevel="1"/>
    <col min="21" max="21" width="21.33203125" style="6" hidden="1" customWidth="1" outlineLevel="1"/>
    <col min="22" max="24" width="10.83203125" style="6" hidden="1" customWidth="1" outlineLevel="1"/>
    <col min="25" max="25" width="20.83203125" style="6" hidden="1" customWidth="1" outlineLevel="1"/>
    <col min="26" max="26" width="15.83203125" style="6" hidden="1" customWidth="1" outlineLevel="1"/>
    <col min="27" max="27" width="40.83203125" style="6" hidden="1" customWidth="1" outlineLevel="1"/>
    <col min="28" max="28" width="21.33203125" style="6" hidden="1" customWidth="1" outlineLevel="1"/>
    <col min="29" max="31" width="10.83203125" style="6" hidden="1" customWidth="1" outlineLevel="1"/>
    <col min="32" max="32" width="20.83203125" style="6" hidden="1" customWidth="1" outlineLevel="1"/>
    <col min="33" max="33" width="15.83203125" style="6" hidden="1" customWidth="1" outlineLevel="1"/>
    <col min="34" max="34" width="40.83203125" style="6" hidden="1" customWidth="1" outlineLevel="1"/>
    <col min="35" max="35" width="21.33203125" style="6" hidden="1" customWidth="1" outlineLevel="1"/>
    <col min="36" max="38" width="10.83203125" style="6" hidden="1" customWidth="1" outlineLevel="1"/>
    <col min="39" max="39" width="20.83203125" style="6" hidden="1" customWidth="1" outlineLevel="1"/>
    <col min="40" max="40" width="15.83203125" style="6" hidden="1" customWidth="1" outlineLevel="1"/>
    <col min="41" max="41" width="40.83203125" style="6" hidden="1" customWidth="1" outlineLevel="1"/>
    <col min="42" max="42" width="21.33203125" style="6" hidden="1" customWidth="1" outlineLevel="1"/>
    <col min="43" max="45" width="10.83203125" style="6" hidden="1" customWidth="1" outlineLevel="1"/>
    <col min="46" max="46" width="20.83203125" style="6" hidden="1" customWidth="1" outlineLevel="1"/>
    <col min="47" max="47" width="15.83203125" style="6" hidden="1" customWidth="1" outlineLevel="1"/>
    <col min="48" max="48" width="40.83203125" style="6" hidden="1" customWidth="1" outlineLevel="1"/>
    <col min="49" max="49" width="21.33203125" style="6" hidden="1" customWidth="1" outlineLevel="1"/>
    <col min="50" max="52" width="10.83203125" style="6" hidden="1" customWidth="1" outlineLevel="1"/>
    <col min="53" max="53" width="20.83203125" style="6" hidden="1" customWidth="1" outlineLevel="1"/>
    <col min="54" max="54" width="15.83203125" style="6" hidden="1" customWidth="1" outlineLevel="1"/>
    <col min="55" max="55" width="40.83203125" style="6" hidden="1" customWidth="1" outlineLevel="1"/>
    <col min="56" max="56" width="21.33203125" style="6" hidden="1" customWidth="1" outlineLevel="1"/>
    <col min="57" max="59" width="10.83203125" style="6" hidden="1" customWidth="1" outlineLevel="1"/>
    <col min="60" max="60" width="20.83203125" style="6" hidden="1" customWidth="1" outlineLevel="1"/>
    <col min="61" max="61" width="15.83203125" style="6" hidden="1" customWidth="1" outlineLevel="1"/>
    <col min="62" max="62" width="40.83203125" style="6" hidden="1" customWidth="1" outlineLevel="1"/>
    <col min="63" max="63" width="21.33203125" style="6" hidden="1" customWidth="1" outlineLevel="1"/>
    <col min="64" max="66" width="10.83203125" style="6" hidden="1" customWidth="1" outlineLevel="1"/>
    <col min="67" max="67" width="20.83203125" style="6" hidden="1" customWidth="1" outlineLevel="1"/>
    <col min="68" max="68" width="15.83203125" style="6" hidden="1" customWidth="1" outlineLevel="1"/>
    <col min="69" max="69" width="40.83203125" style="6" hidden="1" customWidth="1" outlineLevel="1"/>
    <col min="70" max="70" width="22.33203125" style="6" hidden="1" customWidth="1" outlineLevel="1"/>
    <col min="71" max="73" width="10.83203125" style="6" hidden="1" customWidth="1" outlineLevel="1"/>
    <col min="74" max="74" width="20.83203125" style="6" hidden="1" customWidth="1" outlineLevel="1"/>
    <col min="75" max="75" width="15.83203125" style="6" hidden="1" customWidth="1" outlineLevel="1"/>
    <col min="76" max="76" width="40.83203125" style="6" hidden="1" customWidth="1" outlineLevel="1"/>
    <col min="77" max="77" width="22.33203125" style="6" hidden="1" customWidth="1" outlineLevel="1"/>
    <col min="78" max="80" width="10.83203125" style="6" hidden="1" customWidth="1" outlineLevel="1"/>
    <col min="81" max="81" width="20.83203125" style="6" hidden="1" customWidth="1" outlineLevel="1"/>
    <col min="82" max="82" width="15.83203125" style="6" hidden="1" customWidth="1" outlineLevel="1"/>
    <col min="83" max="83" width="40.83203125" style="6" hidden="1" customWidth="1" outlineLevel="1"/>
    <col min="84" max="84" width="22.33203125" style="6" hidden="1" customWidth="1" outlineLevel="1"/>
    <col min="85" max="87" width="10.83203125" style="6" hidden="1" customWidth="1" outlineLevel="1"/>
    <col min="88" max="88" width="20.83203125" style="6" hidden="1" customWidth="1" outlineLevel="1"/>
    <col min="89" max="89" width="15.83203125" style="6" hidden="1" customWidth="1" outlineLevel="1"/>
    <col min="90" max="90" width="40.83203125" style="6" hidden="1" customWidth="1" outlineLevel="1"/>
    <col min="91" max="91" width="22.33203125" style="6" hidden="1" customWidth="1" outlineLevel="1"/>
    <col min="92" max="94" width="10.83203125" style="6" hidden="1" customWidth="1" outlineLevel="1"/>
    <col min="95" max="95" width="20.83203125" style="6" hidden="1" customWidth="1" outlineLevel="1"/>
    <col min="96" max="96" width="15.83203125" style="6" hidden="1" customWidth="1" outlineLevel="1"/>
    <col min="97" max="97" width="40.83203125" style="6" hidden="1" customWidth="1" outlineLevel="1"/>
    <col min="98" max="98" width="22.33203125" style="6" hidden="1" customWidth="1" outlineLevel="1"/>
    <col min="99" max="101" width="10.83203125" style="6" hidden="1" customWidth="1" outlineLevel="1"/>
    <col min="102" max="102" width="20.83203125" style="6" hidden="1" customWidth="1" outlineLevel="1"/>
    <col min="103" max="103" width="15.83203125" style="6" hidden="1" customWidth="1" outlineLevel="1"/>
    <col min="104" max="104" width="40.83203125" style="6" hidden="1" customWidth="1" outlineLevel="1"/>
    <col min="105" max="105" width="22.33203125" style="6" hidden="1" customWidth="1" outlineLevel="1"/>
    <col min="106" max="108" width="10.83203125" style="6" hidden="1" customWidth="1" outlineLevel="1"/>
    <col min="109" max="109" width="15.83203125" style="6" customWidth="1" collapsed="1"/>
    <col min="110" max="110" width="18.83203125" style="6" customWidth="1"/>
  </cols>
  <sheetData>
    <row r="1" spans="1:110" s="3" customFormat="1" ht="31" customHeight="1" thickBot="1">
      <c r="A1" s="3" t="s">
        <v>65</v>
      </c>
      <c r="B1" s="3" t="s">
        <v>66</v>
      </c>
      <c r="C1" s="3" t="s">
        <v>67</v>
      </c>
      <c r="D1" s="3" t="s">
        <v>70</v>
      </c>
      <c r="E1" s="3" t="s">
        <v>71</v>
      </c>
      <c r="F1" s="3" t="s">
        <v>72</v>
      </c>
      <c r="G1" s="3" t="s">
        <v>167</v>
      </c>
      <c r="H1" s="3" t="s">
        <v>74</v>
      </c>
      <c r="I1" s="3" t="s">
        <v>73</v>
      </c>
      <c r="J1" s="3" t="s">
        <v>75</v>
      </c>
      <c r="K1" s="3" t="s">
        <v>76</v>
      </c>
      <c r="L1" s="3" t="s">
        <v>77</v>
      </c>
      <c r="M1" s="3" t="s">
        <v>78</v>
      </c>
      <c r="N1" s="3" t="s">
        <v>169</v>
      </c>
      <c r="O1" s="3" t="s">
        <v>79</v>
      </c>
      <c r="P1" s="3" t="s">
        <v>80</v>
      </c>
      <c r="Q1" s="3" t="s">
        <v>81</v>
      </c>
      <c r="R1" s="3" t="s">
        <v>82</v>
      </c>
      <c r="S1" s="3" t="s">
        <v>83</v>
      </c>
      <c r="T1" s="3" t="s">
        <v>84</v>
      </c>
      <c r="U1" s="3" t="s">
        <v>170</v>
      </c>
      <c r="V1" s="3" t="s">
        <v>85</v>
      </c>
      <c r="W1" s="3" t="s">
        <v>86</v>
      </c>
      <c r="X1" s="3" t="s">
        <v>87</v>
      </c>
      <c r="Y1" s="3" t="s">
        <v>88</v>
      </c>
      <c r="Z1" s="3" t="s">
        <v>89</v>
      </c>
      <c r="AA1" s="3" t="s">
        <v>90</v>
      </c>
      <c r="AB1" s="3" t="s">
        <v>171</v>
      </c>
      <c r="AC1" s="3" t="s">
        <v>91</v>
      </c>
      <c r="AD1" s="3" t="s">
        <v>92</v>
      </c>
      <c r="AE1" s="3" t="s">
        <v>93</v>
      </c>
      <c r="AF1" s="3" t="s">
        <v>94</v>
      </c>
      <c r="AG1" s="3" t="s">
        <v>95</v>
      </c>
      <c r="AH1" s="3" t="s">
        <v>96</v>
      </c>
      <c r="AI1" s="3" t="s">
        <v>172</v>
      </c>
      <c r="AJ1" s="3" t="s">
        <v>97</v>
      </c>
      <c r="AK1" s="3" t="s">
        <v>98</v>
      </c>
      <c r="AL1" s="3" t="s">
        <v>99</v>
      </c>
      <c r="AM1" s="3" t="s">
        <v>100</v>
      </c>
      <c r="AN1" s="3" t="s">
        <v>101</v>
      </c>
      <c r="AO1" s="3" t="s">
        <v>102</v>
      </c>
      <c r="AP1" s="3" t="s">
        <v>173</v>
      </c>
      <c r="AQ1" s="3" t="s">
        <v>103</v>
      </c>
      <c r="AR1" s="3" t="s">
        <v>104</v>
      </c>
      <c r="AS1" s="3" t="s">
        <v>105</v>
      </c>
      <c r="AT1" s="3" t="s">
        <v>106</v>
      </c>
      <c r="AU1" s="3" t="s">
        <v>107</v>
      </c>
      <c r="AV1" s="3" t="s">
        <v>108</v>
      </c>
      <c r="AW1" s="3" t="s">
        <v>174</v>
      </c>
      <c r="AX1" s="3" t="s">
        <v>109</v>
      </c>
      <c r="AY1" s="3" t="s">
        <v>110</v>
      </c>
      <c r="AZ1" s="3" t="s">
        <v>111</v>
      </c>
      <c r="BA1" s="3" t="s">
        <v>112</v>
      </c>
      <c r="BB1" s="3" t="s">
        <v>113</v>
      </c>
      <c r="BC1" s="3" t="s">
        <v>114</v>
      </c>
      <c r="BD1" s="3" t="s">
        <v>175</v>
      </c>
      <c r="BE1" s="3" t="s">
        <v>115</v>
      </c>
      <c r="BF1" s="3" t="s">
        <v>116</v>
      </c>
      <c r="BG1" s="3" t="s">
        <v>117</v>
      </c>
      <c r="BH1" s="3" t="s">
        <v>118</v>
      </c>
      <c r="BI1" s="3" t="s">
        <v>119</v>
      </c>
      <c r="BJ1" s="3" t="s">
        <v>120</v>
      </c>
      <c r="BK1" s="3" t="s">
        <v>176</v>
      </c>
      <c r="BL1" s="3" t="s">
        <v>121</v>
      </c>
      <c r="BM1" s="3" t="s">
        <v>122</v>
      </c>
      <c r="BN1" s="3" t="s">
        <v>123</v>
      </c>
      <c r="BO1" s="3" t="s">
        <v>124</v>
      </c>
      <c r="BP1" s="3" t="s">
        <v>125</v>
      </c>
      <c r="BQ1" s="3" t="s">
        <v>126</v>
      </c>
      <c r="BR1" s="3" t="s">
        <v>177</v>
      </c>
      <c r="BS1" s="3" t="s">
        <v>127</v>
      </c>
      <c r="BT1" s="3" t="s">
        <v>128</v>
      </c>
      <c r="BU1" s="3" t="s">
        <v>129</v>
      </c>
      <c r="BV1" s="3" t="s">
        <v>130</v>
      </c>
      <c r="BW1" s="3" t="s">
        <v>131</v>
      </c>
      <c r="BX1" s="3" t="s">
        <v>132</v>
      </c>
      <c r="BY1" s="3" t="s">
        <v>178</v>
      </c>
      <c r="BZ1" s="3" t="s">
        <v>133</v>
      </c>
      <c r="CA1" s="3" t="s">
        <v>134</v>
      </c>
      <c r="CB1" s="3" t="s">
        <v>135</v>
      </c>
      <c r="CC1" s="3" t="s">
        <v>136</v>
      </c>
      <c r="CD1" s="3" t="s">
        <v>137</v>
      </c>
      <c r="CE1" s="3" t="s">
        <v>138</v>
      </c>
      <c r="CF1" s="3" t="s">
        <v>168</v>
      </c>
      <c r="CG1" s="3" t="s">
        <v>139</v>
      </c>
      <c r="CH1" s="3" t="s">
        <v>140</v>
      </c>
      <c r="CI1" s="3" t="s">
        <v>141</v>
      </c>
      <c r="CJ1" s="3" t="s">
        <v>142</v>
      </c>
      <c r="CK1" s="3" t="s">
        <v>143</v>
      </c>
      <c r="CL1" s="3" t="s">
        <v>144</v>
      </c>
      <c r="CM1" s="3" t="s">
        <v>179</v>
      </c>
      <c r="CN1" s="3" t="s">
        <v>145</v>
      </c>
      <c r="CO1" s="3" t="s">
        <v>146</v>
      </c>
      <c r="CP1" s="3" t="s">
        <v>147</v>
      </c>
      <c r="CQ1" s="3" t="s">
        <v>148</v>
      </c>
      <c r="CR1" s="3" t="s">
        <v>149</v>
      </c>
      <c r="CS1" s="3" t="s">
        <v>150</v>
      </c>
      <c r="CT1" s="3" t="s">
        <v>180</v>
      </c>
      <c r="CU1" s="3" t="s">
        <v>151</v>
      </c>
      <c r="CV1" s="3" t="s">
        <v>152</v>
      </c>
      <c r="CW1" s="3" t="s">
        <v>153</v>
      </c>
      <c r="CX1" s="3" t="s">
        <v>154</v>
      </c>
      <c r="CY1" s="3" t="s">
        <v>155</v>
      </c>
      <c r="CZ1" s="3" t="s">
        <v>156</v>
      </c>
      <c r="DA1" s="3" t="s">
        <v>181</v>
      </c>
      <c r="DB1" s="3" t="s">
        <v>157</v>
      </c>
      <c r="DC1" s="3" t="s">
        <v>158</v>
      </c>
      <c r="DD1" s="3" t="s">
        <v>159</v>
      </c>
      <c r="DE1" s="3" t="s">
        <v>68</v>
      </c>
      <c r="DF1" s="3" t="s">
        <v>69</v>
      </c>
    </row>
    <row r="2" spans="1:110" s="3" customFormat="1" ht="20" customHeight="1" thickBot="1">
      <c r="A2" s="40" t="s">
        <v>197</v>
      </c>
      <c r="B2" s="41">
        <v>123456</v>
      </c>
      <c r="C2" s="42">
        <v>44233.564293981479</v>
      </c>
      <c r="D2" s="40" t="s">
        <v>42</v>
      </c>
      <c r="E2" s="41" t="s">
        <v>194</v>
      </c>
      <c r="F2" s="41" t="s">
        <v>2</v>
      </c>
      <c r="G2" s="41" t="s">
        <v>55</v>
      </c>
      <c r="H2" s="44">
        <v>12.74</v>
      </c>
      <c r="I2" s="41">
        <v>1</v>
      </c>
      <c r="J2" s="41">
        <v>1</v>
      </c>
      <c r="K2" s="40"/>
      <c r="L2" s="41"/>
      <c r="M2" s="41"/>
      <c r="N2" s="41"/>
      <c r="O2" s="44"/>
      <c r="P2" s="41"/>
      <c r="Q2" s="45"/>
      <c r="R2" s="40"/>
      <c r="S2" s="41"/>
      <c r="T2" s="41"/>
      <c r="U2" s="41"/>
      <c r="V2" s="55"/>
      <c r="W2" s="41"/>
      <c r="X2" s="41"/>
      <c r="Y2" s="40"/>
      <c r="Z2" s="41"/>
      <c r="AA2" s="41"/>
      <c r="AB2" s="41"/>
      <c r="AC2" s="55"/>
      <c r="AD2" s="41"/>
      <c r="AE2" s="45"/>
      <c r="AF2" s="40"/>
      <c r="AG2" s="41"/>
      <c r="AH2" s="41"/>
      <c r="AI2" s="41"/>
      <c r="AJ2" s="55"/>
      <c r="AK2" s="41"/>
      <c r="AL2" s="45"/>
      <c r="AM2" s="40"/>
      <c r="AN2" s="41"/>
      <c r="AO2" s="41"/>
      <c r="AP2" s="41"/>
      <c r="AQ2" s="55"/>
      <c r="AR2" s="41"/>
      <c r="AS2" s="45"/>
      <c r="AT2" s="40"/>
      <c r="AU2" s="41"/>
      <c r="AV2" s="41"/>
      <c r="AW2" s="41"/>
      <c r="AX2" s="55"/>
      <c r="AY2" s="41"/>
      <c r="AZ2" s="41"/>
      <c r="BA2" s="40"/>
      <c r="BB2" s="41"/>
      <c r="BC2" s="41"/>
      <c r="BD2" s="41"/>
      <c r="BE2" s="55"/>
      <c r="BF2" s="41"/>
      <c r="BG2" s="45"/>
      <c r="BH2" s="40"/>
      <c r="BI2" s="41"/>
      <c r="BJ2" s="41"/>
      <c r="BK2" s="41"/>
      <c r="BL2" s="55"/>
      <c r="BM2" s="41"/>
      <c r="BN2" s="45"/>
      <c r="BO2" s="40"/>
      <c r="BP2" s="41"/>
      <c r="BQ2" s="41"/>
      <c r="BR2" s="41"/>
      <c r="BS2" s="55"/>
      <c r="BT2" s="41"/>
      <c r="BU2" s="45"/>
      <c r="BV2" s="40"/>
      <c r="BW2" s="41"/>
      <c r="BX2" s="41"/>
      <c r="BY2" s="41"/>
      <c r="BZ2" s="55"/>
      <c r="CA2" s="41"/>
      <c r="CB2" s="45"/>
      <c r="CC2" s="40"/>
      <c r="CD2" s="41"/>
      <c r="CE2" s="41"/>
      <c r="CF2" s="41"/>
      <c r="CG2" s="55"/>
      <c r="CH2" s="41"/>
      <c r="CI2" s="41"/>
      <c r="CJ2" s="40"/>
      <c r="CK2" s="41"/>
      <c r="CL2" s="41"/>
      <c r="CM2" s="41"/>
      <c r="CN2" s="55"/>
      <c r="CO2" s="41"/>
      <c r="CP2" s="45"/>
      <c r="CQ2" s="40"/>
      <c r="CR2" s="41"/>
      <c r="CS2" s="41"/>
      <c r="CT2" s="41"/>
      <c r="CU2" s="55"/>
      <c r="CV2" s="41"/>
      <c r="CW2" s="45"/>
      <c r="CX2" s="40"/>
      <c r="CY2" s="41"/>
      <c r="CZ2" s="41"/>
      <c r="DA2" s="41"/>
      <c r="DB2" s="55"/>
      <c r="DC2" s="41"/>
      <c r="DD2" s="41"/>
      <c r="DE2" s="43">
        <v>12.74</v>
      </c>
      <c r="DF2" s="63">
        <v>67.260000000000005</v>
      </c>
    </row>
    <row r="3" spans="1:110" s="3" customFormat="1" ht="20" customHeight="1" thickBot="1">
      <c r="A3" s="46"/>
      <c r="B3" s="47"/>
      <c r="C3" s="48"/>
      <c r="D3" s="46"/>
      <c r="E3" s="47"/>
      <c r="F3" s="47"/>
      <c r="G3" s="47"/>
      <c r="H3" s="51"/>
      <c r="I3" s="47"/>
      <c r="J3" s="47"/>
      <c r="K3" s="40"/>
      <c r="L3" s="41"/>
      <c r="M3" s="41"/>
      <c r="N3" s="41"/>
      <c r="O3" s="55"/>
      <c r="P3" s="41"/>
      <c r="Q3" s="45"/>
      <c r="R3" s="40"/>
      <c r="S3" s="41"/>
      <c r="T3" s="41"/>
      <c r="U3" s="41"/>
      <c r="V3" s="55"/>
      <c r="W3" s="41"/>
      <c r="X3" s="41"/>
      <c r="Y3" s="40"/>
      <c r="Z3" s="41"/>
      <c r="AA3" s="41"/>
      <c r="AB3" s="41"/>
      <c r="AC3" s="55"/>
      <c r="AD3" s="41"/>
      <c r="AE3" s="45"/>
      <c r="AF3" s="40"/>
      <c r="AG3" s="41"/>
      <c r="AH3" s="41"/>
      <c r="AI3" s="41"/>
      <c r="AJ3" s="55"/>
      <c r="AK3" s="41"/>
      <c r="AL3" s="45"/>
      <c r="AM3" s="40"/>
      <c r="AN3" s="41"/>
      <c r="AO3" s="41"/>
      <c r="AP3" s="41"/>
      <c r="AQ3" s="55"/>
      <c r="AR3" s="41"/>
      <c r="AS3" s="45"/>
      <c r="AT3" s="40"/>
      <c r="AU3" s="41"/>
      <c r="AV3" s="41"/>
      <c r="AW3" s="41"/>
      <c r="AX3" s="55"/>
      <c r="AY3" s="41"/>
      <c r="AZ3" s="41"/>
      <c r="BA3" s="40"/>
      <c r="BB3" s="41"/>
      <c r="BC3" s="41"/>
      <c r="BD3" s="41"/>
      <c r="BE3" s="41"/>
      <c r="BF3" s="41"/>
      <c r="BG3" s="45"/>
      <c r="BH3" s="40"/>
      <c r="BI3" s="41"/>
      <c r="BJ3" s="41"/>
      <c r="BK3" s="41"/>
      <c r="BL3" s="41"/>
      <c r="BM3" s="41"/>
      <c r="BN3" s="45"/>
      <c r="BO3" s="40"/>
      <c r="BP3" s="41"/>
      <c r="BQ3" s="41"/>
      <c r="BR3" s="41"/>
      <c r="BS3" s="41"/>
      <c r="BT3" s="41"/>
      <c r="BU3" s="45"/>
      <c r="BV3" s="40"/>
      <c r="BW3" s="41"/>
      <c r="BX3" s="41"/>
      <c r="BY3" s="41"/>
      <c r="BZ3" s="41"/>
      <c r="CA3" s="41"/>
      <c r="CB3" s="45"/>
      <c r="CC3" s="40"/>
      <c r="CD3" s="41"/>
      <c r="CE3" s="41"/>
      <c r="CF3" s="41"/>
      <c r="CG3" s="41"/>
      <c r="CH3" s="41"/>
      <c r="CI3" s="41"/>
      <c r="CJ3" s="40"/>
      <c r="CK3" s="41"/>
      <c r="CL3" s="41"/>
      <c r="CM3" s="41"/>
      <c r="CN3" s="41"/>
      <c r="CO3" s="41"/>
      <c r="CP3" s="45"/>
      <c r="CQ3" s="40"/>
      <c r="CR3" s="41"/>
      <c r="CS3" s="41"/>
      <c r="CT3" s="41"/>
      <c r="CU3" s="41"/>
      <c r="CV3" s="41"/>
      <c r="CW3" s="45"/>
      <c r="CX3" s="40"/>
      <c r="CY3" s="41"/>
      <c r="CZ3" s="41"/>
      <c r="DA3" s="41"/>
      <c r="DB3" s="41"/>
      <c r="DC3" s="41"/>
      <c r="DD3" s="41"/>
      <c r="DE3" s="43"/>
      <c r="DF3" s="63"/>
    </row>
    <row r="4" spans="1:110" ht="20" customHeight="1" thickBot="1">
      <c r="A4" s="40"/>
      <c r="B4" s="49"/>
      <c r="C4" s="50"/>
      <c r="D4" s="52"/>
      <c r="E4" s="49"/>
      <c r="F4" s="49"/>
      <c r="G4" s="49"/>
      <c r="H4" s="53"/>
      <c r="I4" s="49"/>
      <c r="J4" s="54"/>
      <c r="K4" s="52"/>
      <c r="L4" s="49"/>
      <c r="M4" s="49"/>
      <c r="N4" s="49"/>
      <c r="O4" s="53"/>
      <c r="P4" s="49"/>
      <c r="Q4" s="54"/>
      <c r="R4" s="52"/>
      <c r="S4" s="49"/>
      <c r="T4" s="49"/>
      <c r="U4" s="49"/>
      <c r="V4" s="53"/>
      <c r="W4" s="49"/>
      <c r="X4" s="49"/>
      <c r="Y4" s="52"/>
      <c r="Z4" s="49"/>
      <c r="AA4" s="49"/>
      <c r="AB4" s="49"/>
      <c r="AC4" s="53"/>
      <c r="AD4" s="49"/>
      <c r="AE4" s="54"/>
      <c r="AF4" s="52"/>
      <c r="AG4" s="49"/>
      <c r="AH4" s="49"/>
      <c r="AI4" s="49"/>
      <c r="AJ4" s="53"/>
      <c r="AK4" s="49"/>
      <c r="AL4" s="54"/>
      <c r="AM4" s="52"/>
      <c r="AN4" s="49"/>
      <c r="AO4" s="49"/>
      <c r="AP4" s="49"/>
      <c r="AQ4" s="49"/>
      <c r="AR4" s="49"/>
      <c r="AS4" s="54"/>
      <c r="AT4" s="52"/>
      <c r="AU4" s="49"/>
      <c r="AV4" s="49"/>
      <c r="AW4" s="49"/>
      <c r="AX4" s="49"/>
      <c r="AY4" s="49"/>
      <c r="AZ4" s="49"/>
      <c r="BA4" s="52"/>
      <c r="BB4" s="49"/>
      <c r="BC4" s="49"/>
      <c r="BD4" s="49"/>
      <c r="BE4" s="49"/>
      <c r="BF4" s="49"/>
      <c r="BG4" s="54"/>
      <c r="BH4" s="52"/>
      <c r="BI4" s="49"/>
      <c r="BJ4" s="49"/>
      <c r="BK4" s="49"/>
      <c r="BL4" s="49"/>
      <c r="BM4" s="49"/>
      <c r="BN4" s="54"/>
      <c r="BO4" s="52"/>
      <c r="BP4" s="49"/>
      <c r="BQ4" s="49"/>
      <c r="BR4" s="49"/>
      <c r="BS4" s="49"/>
      <c r="BT4" s="49"/>
      <c r="BU4" s="54"/>
      <c r="BV4" s="52"/>
      <c r="BW4" s="49"/>
      <c r="BX4" s="49"/>
      <c r="BY4" s="49"/>
      <c r="BZ4" s="49"/>
      <c r="CA4" s="49"/>
      <c r="CB4" s="54"/>
      <c r="CC4" s="52"/>
      <c r="CD4" s="49"/>
      <c r="CE4" s="49"/>
      <c r="CF4" s="49"/>
      <c r="CG4" s="49"/>
      <c r="CH4" s="49"/>
      <c r="CI4" s="49"/>
      <c r="CJ4" s="52"/>
      <c r="CK4" s="49"/>
      <c r="CL4" s="49"/>
      <c r="CM4" s="49"/>
      <c r="CN4" s="49"/>
      <c r="CO4" s="49"/>
      <c r="CP4" s="54"/>
      <c r="CQ4" s="52"/>
      <c r="CR4" s="49"/>
      <c r="CS4" s="49"/>
      <c r="CT4" s="49"/>
      <c r="CU4" s="49"/>
      <c r="CV4" s="49"/>
      <c r="CW4" s="54"/>
      <c r="CX4" s="52"/>
      <c r="CY4" s="49"/>
      <c r="CZ4" s="49"/>
      <c r="DA4" s="49"/>
      <c r="DB4" s="49"/>
      <c r="DC4" s="49"/>
      <c r="DD4" s="49"/>
      <c r="DE4" s="56"/>
      <c r="DF4" s="63"/>
    </row>
    <row r="5" spans="1:110" ht="20" customHeight="1" thickBot="1">
      <c r="A5" s="40"/>
      <c r="B5" s="49"/>
      <c r="C5" s="50"/>
      <c r="D5" s="52"/>
      <c r="E5" s="49"/>
      <c r="F5" s="49"/>
      <c r="G5" s="49"/>
      <c r="H5" s="53"/>
      <c r="I5" s="49"/>
      <c r="J5" s="54"/>
      <c r="K5" s="52"/>
      <c r="L5" s="49"/>
      <c r="M5" s="49"/>
      <c r="N5" s="49"/>
      <c r="O5" s="53"/>
      <c r="P5" s="49"/>
      <c r="Q5" s="54"/>
      <c r="R5" s="52"/>
      <c r="S5" s="49"/>
      <c r="T5" s="49"/>
      <c r="U5" s="49"/>
      <c r="V5" s="53"/>
      <c r="W5" s="49"/>
      <c r="X5" s="49"/>
      <c r="Y5" s="52"/>
      <c r="Z5" s="49"/>
      <c r="AA5" s="49"/>
      <c r="AB5" s="49"/>
      <c r="AC5" s="53"/>
      <c r="AD5" s="49"/>
      <c r="AE5" s="54"/>
      <c r="AF5" s="52"/>
      <c r="AG5" s="49"/>
      <c r="AH5" s="49"/>
      <c r="AI5" s="49"/>
      <c r="AJ5" s="49"/>
      <c r="AK5" s="49"/>
      <c r="AL5" s="54"/>
      <c r="AM5" s="52"/>
      <c r="AN5" s="49"/>
      <c r="AO5" s="49"/>
      <c r="AP5" s="49"/>
      <c r="AQ5" s="49"/>
      <c r="AR5" s="49"/>
      <c r="AS5" s="54"/>
      <c r="AT5" s="52"/>
      <c r="AU5" s="49"/>
      <c r="AV5" s="49"/>
      <c r="AW5" s="49"/>
      <c r="AX5" s="49"/>
      <c r="AY5" s="49"/>
      <c r="AZ5" s="49"/>
      <c r="BA5" s="52"/>
      <c r="BB5" s="49"/>
      <c r="BC5" s="49"/>
      <c r="BD5" s="49"/>
      <c r="BE5" s="49"/>
      <c r="BF5" s="49"/>
      <c r="BG5" s="54"/>
      <c r="BH5" s="52"/>
      <c r="BI5" s="49"/>
      <c r="BJ5" s="49"/>
      <c r="BK5" s="49"/>
      <c r="BL5" s="49"/>
      <c r="BM5" s="49"/>
      <c r="BN5" s="54"/>
      <c r="BO5" s="52"/>
      <c r="BP5" s="49"/>
      <c r="BQ5" s="49"/>
      <c r="BR5" s="49"/>
      <c r="BS5" s="49"/>
      <c r="BT5" s="49"/>
      <c r="BU5" s="54"/>
      <c r="BV5" s="52"/>
      <c r="BW5" s="49"/>
      <c r="BX5" s="49"/>
      <c r="BY5" s="49"/>
      <c r="BZ5" s="49"/>
      <c r="CA5" s="49"/>
      <c r="CB5" s="54"/>
      <c r="CC5" s="52"/>
      <c r="CD5" s="49"/>
      <c r="CE5" s="49"/>
      <c r="CF5" s="49"/>
      <c r="CG5" s="49"/>
      <c r="CH5" s="49"/>
      <c r="CI5" s="49"/>
      <c r="CJ5" s="52"/>
      <c r="CK5" s="49"/>
      <c r="CL5" s="49"/>
      <c r="CM5" s="49"/>
      <c r="CN5" s="49"/>
      <c r="CO5" s="49"/>
      <c r="CP5" s="54"/>
      <c r="CQ5" s="52"/>
      <c r="CR5" s="49"/>
      <c r="CS5" s="49"/>
      <c r="CT5" s="49"/>
      <c r="CU5" s="49"/>
      <c r="CV5" s="49"/>
      <c r="CW5" s="54"/>
      <c r="CX5" s="52"/>
      <c r="CY5" s="49"/>
      <c r="CZ5" s="49"/>
      <c r="DA5" s="49"/>
      <c r="DB5" s="49"/>
      <c r="DC5" s="49"/>
      <c r="DD5" s="49"/>
      <c r="DE5" s="56"/>
      <c r="DF5" s="63"/>
    </row>
    <row r="6" spans="1:110" ht="20" customHeight="1" thickBot="1">
      <c r="A6" s="40"/>
      <c r="B6" s="49"/>
      <c r="C6" s="50"/>
      <c r="D6" s="52"/>
      <c r="E6" s="49"/>
      <c r="F6" s="49"/>
      <c r="G6" s="49"/>
      <c r="H6" s="53"/>
      <c r="I6" s="49"/>
      <c r="J6" s="54"/>
      <c r="K6" s="52"/>
      <c r="L6" s="49"/>
      <c r="M6" s="49"/>
      <c r="N6" s="49"/>
      <c r="O6" s="53"/>
      <c r="P6" s="49"/>
      <c r="Q6" s="54"/>
      <c r="R6" s="52"/>
      <c r="S6" s="49"/>
      <c r="T6" s="49"/>
      <c r="U6" s="49"/>
      <c r="V6" s="53"/>
      <c r="W6" s="49"/>
      <c r="X6" s="49"/>
      <c r="Y6" s="52"/>
      <c r="Z6" s="49"/>
      <c r="AA6" s="49"/>
      <c r="AB6" s="49"/>
      <c r="AC6" s="53"/>
      <c r="AD6" s="49"/>
      <c r="AE6" s="54"/>
      <c r="AF6" s="52"/>
      <c r="AG6" s="49"/>
      <c r="AH6" s="49"/>
      <c r="AI6" s="49"/>
      <c r="AJ6" s="53"/>
      <c r="AK6" s="49"/>
      <c r="AL6" s="54"/>
      <c r="AM6" s="52"/>
      <c r="AN6" s="49"/>
      <c r="AO6" s="49"/>
      <c r="AP6" s="49"/>
      <c r="AQ6" s="53"/>
      <c r="AR6" s="49"/>
      <c r="AS6" s="54"/>
      <c r="AT6" s="52"/>
      <c r="AU6" s="49"/>
      <c r="AV6" s="49"/>
      <c r="AW6" s="49"/>
      <c r="AX6" s="53"/>
      <c r="AY6" s="49"/>
      <c r="AZ6" s="49"/>
      <c r="BA6" s="52"/>
      <c r="BB6" s="49"/>
      <c r="BC6" s="49"/>
      <c r="BD6" s="49"/>
      <c r="BE6" s="53"/>
      <c r="BF6" s="49"/>
      <c r="BG6" s="54"/>
      <c r="BH6" s="52"/>
      <c r="BI6" s="49"/>
      <c r="BJ6" s="49"/>
      <c r="BK6" s="49"/>
      <c r="BL6" s="53"/>
      <c r="BM6" s="49"/>
      <c r="BN6" s="54"/>
      <c r="BO6" s="52"/>
      <c r="BP6" s="49"/>
      <c r="BQ6" s="49"/>
      <c r="BR6" s="49"/>
      <c r="BS6" s="53"/>
      <c r="BT6" s="49"/>
      <c r="BU6" s="54"/>
      <c r="BV6" s="52"/>
      <c r="BW6" s="49"/>
      <c r="BX6" s="49"/>
      <c r="BY6" s="49"/>
      <c r="BZ6" s="49"/>
      <c r="CA6" s="49"/>
      <c r="CB6" s="54"/>
      <c r="CC6" s="52"/>
      <c r="CD6" s="49"/>
      <c r="CE6" s="49"/>
      <c r="CF6" s="49"/>
      <c r="CG6" s="49"/>
      <c r="CH6" s="49"/>
      <c r="CI6" s="49"/>
      <c r="CJ6" s="52"/>
      <c r="CK6" s="49"/>
      <c r="CL6" s="49"/>
      <c r="CM6" s="49"/>
      <c r="CN6" s="49"/>
      <c r="CO6" s="49"/>
      <c r="CP6" s="54"/>
      <c r="CQ6" s="52"/>
      <c r="CR6" s="49"/>
      <c r="CS6" s="49"/>
      <c r="CT6" s="49"/>
      <c r="CU6" s="49"/>
      <c r="CV6" s="49"/>
      <c r="CW6" s="54"/>
      <c r="CX6" s="52"/>
      <c r="CY6" s="49"/>
      <c r="CZ6" s="49"/>
      <c r="DA6" s="49"/>
      <c r="DB6" s="49"/>
      <c r="DC6" s="49"/>
      <c r="DD6" s="49"/>
      <c r="DE6" s="56"/>
      <c r="DF6" s="63"/>
    </row>
    <row r="7" spans="1:110" ht="20" customHeight="1" thickBot="1">
      <c r="A7" s="46"/>
      <c r="B7" s="57"/>
      <c r="C7" s="58"/>
      <c r="D7" s="59"/>
      <c r="E7" s="57"/>
      <c r="F7" s="57"/>
      <c r="G7" s="57"/>
      <c r="H7" s="60"/>
      <c r="I7" s="57"/>
      <c r="J7" s="61"/>
      <c r="K7" s="59"/>
      <c r="L7" s="57"/>
      <c r="M7" s="57"/>
      <c r="N7" s="57"/>
      <c r="O7" s="60"/>
      <c r="P7" s="57"/>
      <c r="Q7" s="61"/>
      <c r="R7" s="59"/>
      <c r="S7" s="57"/>
      <c r="T7" s="57"/>
      <c r="U7" s="57"/>
      <c r="V7" s="60"/>
      <c r="W7" s="57"/>
      <c r="X7" s="57"/>
      <c r="Y7" s="59"/>
      <c r="Z7" s="57"/>
      <c r="AA7" s="57"/>
      <c r="AB7" s="57"/>
      <c r="AC7" s="57"/>
      <c r="AD7" s="57"/>
      <c r="AE7" s="61"/>
      <c r="AF7" s="59"/>
      <c r="AG7" s="57"/>
      <c r="AH7" s="57"/>
      <c r="AI7" s="57"/>
      <c r="AJ7" s="57"/>
      <c r="AK7" s="57"/>
      <c r="AL7" s="61"/>
      <c r="AM7" s="59"/>
      <c r="AN7" s="57"/>
      <c r="AO7" s="57"/>
      <c r="AP7" s="57"/>
      <c r="AQ7" s="57"/>
      <c r="AR7" s="57"/>
      <c r="AS7" s="61"/>
      <c r="AT7" s="59"/>
      <c r="AU7" s="57"/>
      <c r="AV7" s="57"/>
      <c r="AW7" s="57"/>
      <c r="AX7" s="57"/>
      <c r="AY7" s="57"/>
      <c r="AZ7" s="57"/>
      <c r="BA7" s="59"/>
      <c r="BB7" s="57"/>
      <c r="BC7" s="57"/>
      <c r="BD7" s="57"/>
      <c r="BE7" s="57"/>
      <c r="BF7" s="57"/>
      <c r="BG7" s="61"/>
      <c r="BH7" s="59"/>
      <c r="BI7" s="57"/>
      <c r="BJ7" s="57"/>
      <c r="BK7" s="57"/>
      <c r="BL7" s="57"/>
      <c r="BM7" s="57"/>
      <c r="BN7" s="61"/>
      <c r="BO7" s="59"/>
      <c r="BP7" s="57"/>
      <c r="BQ7" s="57"/>
      <c r="BR7" s="57"/>
      <c r="BS7" s="57"/>
      <c r="BT7" s="57"/>
      <c r="BU7" s="61"/>
      <c r="BV7" s="59"/>
      <c r="BW7" s="57"/>
      <c r="BX7" s="57"/>
      <c r="BY7" s="57"/>
      <c r="BZ7" s="57"/>
      <c r="CA7" s="57"/>
      <c r="CB7" s="61"/>
      <c r="CC7" s="59"/>
      <c r="CD7" s="57"/>
      <c r="CE7" s="57"/>
      <c r="CF7" s="57"/>
      <c r="CG7" s="57"/>
      <c r="CH7" s="57"/>
      <c r="CI7" s="57"/>
      <c r="CJ7" s="59"/>
      <c r="CK7" s="57"/>
      <c r="CL7" s="57"/>
      <c r="CM7" s="57"/>
      <c r="CN7" s="57"/>
      <c r="CO7" s="57"/>
      <c r="CP7" s="61"/>
      <c r="CQ7" s="59"/>
      <c r="CR7" s="57"/>
      <c r="CS7" s="57"/>
      <c r="CT7" s="57"/>
      <c r="CU7" s="57"/>
      <c r="CV7" s="57"/>
      <c r="CW7" s="61"/>
      <c r="CX7" s="59"/>
      <c r="CY7" s="57"/>
      <c r="CZ7" s="57"/>
      <c r="DA7" s="57"/>
      <c r="DB7" s="57"/>
      <c r="DC7" s="57"/>
      <c r="DD7" s="57"/>
      <c r="DE7" s="62"/>
      <c r="DF7" s="63"/>
    </row>
    <row r="8" spans="1:110" ht="20" customHeight="1" thickBot="1">
      <c r="A8" s="40"/>
      <c r="B8" s="49"/>
      <c r="C8" s="50"/>
      <c r="D8" s="52"/>
      <c r="E8" s="49"/>
      <c r="F8" s="49"/>
      <c r="G8" s="49"/>
      <c r="H8" s="53"/>
      <c r="I8" s="49"/>
      <c r="J8" s="54"/>
      <c r="K8" s="52"/>
      <c r="L8" s="49"/>
      <c r="M8" s="49"/>
      <c r="N8" s="49"/>
      <c r="O8" s="53"/>
      <c r="P8" s="49"/>
      <c r="Q8" s="54"/>
      <c r="R8" s="52"/>
      <c r="S8" s="49"/>
      <c r="T8" s="49"/>
      <c r="U8" s="49"/>
      <c r="V8" s="53"/>
      <c r="W8" s="49"/>
      <c r="X8" s="49"/>
      <c r="Y8" s="52"/>
      <c r="Z8" s="49"/>
      <c r="AA8" s="49"/>
      <c r="AB8" s="49"/>
      <c r="AC8" s="53"/>
      <c r="AD8" s="49"/>
      <c r="AE8" s="54"/>
      <c r="AF8" s="52"/>
      <c r="AG8" s="49"/>
      <c r="AH8" s="49"/>
      <c r="AI8" s="49"/>
      <c r="AJ8" s="49"/>
      <c r="AK8" s="49"/>
      <c r="AL8" s="49"/>
      <c r="AM8" s="52"/>
      <c r="AN8" s="49"/>
      <c r="AO8" s="49"/>
      <c r="AP8" s="49"/>
      <c r="AQ8" s="49"/>
      <c r="AR8" s="49"/>
      <c r="AS8" s="54"/>
      <c r="AT8" s="52"/>
      <c r="AU8" s="49"/>
      <c r="AV8" s="49"/>
      <c r="AW8" s="49"/>
      <c r="AX8" s="49"/>
      <c r="AY8" s="49"/>
      <c r="AZ8" s="54"/>
      <c r="BA8" s="52"/>
      <c r="BB8" s="49"/>
      <c r="BC8" s="49"/>
      <c r="BD8" s="49"/>
      <c r="BE8" s="49"/>
      <c r="BF8" s="49"/>
      <c r="BG8" s="49"/>
      <c r="BH8" s="52"/>
      <c r="BI8" s="49"/>
      <c r="BJ8" s="49"/>
      <c r="BK8" s="49"/>
      <c r="BL8" s="49"/>
      <c r="BM8" s="49"/>
      <c r="BN8" s="54"/>
      <c r="BO8" s="52"/>
      <c r="BP8" s="49"/>
      <c r="BQ8" s="49"/>
      <c r="BR8" s="49"/>
      <c r="BS8" s="49"/>
      <c r="BT8" s="49"/>
      <c r="BU8" s="54"/>
      <c r="BV8" s="52"/>
      <c r="BW8" s="49"/>
      <c r="BX8" s="49"/>
      <c r="BY8" s="49"/>
      <c r="BZ8" s="49"/>
      <c r="CA8" s="49"/>
      <c r="CB8" s="54"/>
      <c r="CC8" s="52"/>
      <c r="CD8" s="49"/>
      <c r="CE8" s="49"/>
      <c r="CF8" s="49"/>
      <c r="CG8" s="49"/>
      <c r="CH8" s="49"/>
      <c r="CI8" s="49"/>
      <c r="CJ8" s="52"/>
      <c r="CK8" s="49"/>
      <c r="CL8" s="49"/>
      <c r="CM8" s="49"/>
      <c r="CN8" s="49"/>
      <c r="CO8" s="49"/>
      <c r="CP8" s="54"/>
      <c r="CQ8" s="52"/>
      <c r="CR8" s="49"/>
      <c r="CS8" s="49"/>
      <c r="CT8" s="49"/>
      <c r="CU8" s="49"/>
      <c r="CV8" s="49"/>
      <c r="CW8" s="54"/>
      <c r="CX8" s="52"/>
      <c r="CY8" s="49"/>
      <c r="CZ8" s="49"/>
      <c r="DA8" s="49"/>
      <c r="DB8" s="49"/>
      <c r="DC8" s="49"/>
      <c r="DD8" s="54"/>
      <c r="DE8" s="56"/>
      <c r="DF8" s="63"/>
    </row>
    <row r="9" spans="1:110" ht="20" customHeight="1" thickBot="1">
      <c r="A9" s="46"/>
      <c r="B9" s="57"/>
      <c r="C9" s="58"/>
      <c r="D9" s="59"/>
      <c r="E9" s="57"/>
      <c r="F9" s="57"/>
      <c r="G9" s="57"/>
      <c r="H9" s="60"/>
      <c r="I9" s="57"/>
      <c r="J9" s="61"/>
      <c r="K9" s="59"/>
      <c r="L9" s="57"/>
      <c r="M9" s="57"/>
      <c r="N9" s="57"/>
      <c r="O9" s="60"/>
      <c r="P9" s="57"/>
      <c r="Q9" s="61"/>
      <c r="R9" s="59"/>
      <c r="S9" s="57"/>
      <c r="T9" s="57"/>
      <c r="U9" s="57"/>
      <c r="V9" s="57"/>
      <c r="W9" s="57"/>
      <c r="X9" s="57"/>
      <c r="Y9" s="59"/>
      <c r="Z9" s="57"/>
      <c r="AA9" s="57"/>
      <c r="AB9" s="57"/>
      <c r="AC9" s="57"/>
      <c r="AD9" s="57"/>
      <c r="AE9" s="61"/>
      <c r="AF9" s="59"/>
      <c r="AG9" s="57"/>
      <c r="AH9" s="57"/>
      <c r="AI9" s="57"/>
      <c r="AJ9" s="57"/>
      <c r="AK9" s="57"/>
      <c r="AL9" s="57"/>
      <c r="AM9" s="59"/>
      <c r="AN9" s="57"/>
      <c r="AO9" s="57"/>
      <c r="AP9" s="57"/>
      <c r="AQ9" s="57"/>
      <c r="AR9" s="57"/>
      <c r="AS9" s="61"/>
      <c r="AT9" s="59"/>
      <c r="AU9" s="57"/>
      <c r="AV9" s="57"/>
      <c r="AW9" s="57"/>
      <c r="AX9" s="57"/>
      <c r="AY9" s="57"/>
      <c r="AZ9" s="61"/>
      <c r="BA9" s="59"/>
      <c r="BB9" s="57"/>
      <c r="BC9" s="57"/>
      <c r="BD9" s="57"/>
      <c r="BE9" s="57"/>
      <c r="BF9" s="57"/>
      <c r="BG9" s="57"/>
      <c r="BH9" s="59"/>
      <c r="BI9" s="57"/>
      <c r="BJ9" s="57"/>
      <c r="BK9" s="57"/>
      <c r="BL9" s="57"/>
      <c r="BM9" s="57"/>
      <c r="BN9" s="61"/>
      <c r="BO9" s="59"/>
      <c r="BP9" s="57"/>
      <c r="BQ9" s="57"/>
      <c r="BR9" s="57"/>
      <c r="BS9" s="57"/>
      <c r="BT9" s="57"/>
      <c r="BU9" s="61"/>
      <c r="BV9" s="59"/>
      <c r="BW9" s="57"/>
      <c r="BX9" s="57"/>
      <c r="BY9" s="57"/>
      <c r="BZ9" s="57"/>
      <c r="CA9" s="57"/>
      <c r="CB9" s="61"/>
      <c r="CC9" s="59"/>
      <c r="CD9" s="57"/>
      <c r="CE9" s="57"/>
      <c r="CF9" s="57"/>
      <c r="CG9" s="57"/>
      <c r="CH9" s="57"/>
      <c r="CI9" s="57"/>
      <c r="CJ9" s="59"/>
      <c r="CK9" s="57"/>
      <c r="CL9" s="57"/>
      <c r="CM9" s="57"/>
      <c r="CN9" s="57"/>
      <c r="CO9" s="57"/>
      <c r="CP9" s="61"/>
      <c r="CQ9" s="59"/>
      <c r="CR9" s="57"/>
      <c r="CS9" s="57"/>
      <c r="CT9" s="57"/>
      <c r="CU9" s="57"/>
      <c r="CV9" s="57"/>
      <c r="CW9" s="61"/>
      <c r="CX9" s="59"/>
      <c r="CY9" s="57"/>
      <c r="CZ9" s="57"/>
      <c r="DA9" s="57"/>
      <c r="DB9" s="57"/>
      <c r="DC9" s="57"/>
      <c r="DD9" s="61"/>
      <c r="DE9" s="62"/>
      <c r="DF9" s="63"/>
    </row>
    <row r="10" spans="1:110" ht="20" customHeight="1" thickBot="1">
      <c r="A10" s="46"/>
      <c r="B10" s="57"/>
      <c r="C10" s="58"/>
      <c r="D10" s="59"/>
      <c r="E10" s="57"/>
      <c r="F10" s="57"/>
      <c r="G10" s="57"/>
      <c r="H10" s="60"/>
      <c r="I10" s="57"/>
      <c r="J10" s="61"/>
      <c r="K10" s="59"/>
      <c r="L10" s="57"/>
      <c r="M10" s="57"/>
      <c r="N10" s="57"/>
      <c r="O10" s="60"/>
      <c r="P10" s="57"/>
      <c r="Q10" s="61"/>
      <c r="R10" s="59"/>
      <c r="S10" s="57"/>
      <c r="T10" s="57"/>
      <c r="U10" s="57"/>
      <c r="V10" s="60"/>
      <c r="W10" s="57"/>
      <c r="X10" s="57"/>
      <c r="Y10" s="59"/>
      <c r="Z10" s="57"/>
      <c r="AA10" s="57"/>
      <c r="AB10" s="57"/>
      <c r="AC10" s="60"/>
      <c r="AD10" s="57"/>
      <c r="AE10" s="61"/>
      <c r="AF10" s="59"/>
      <c r="AG10" s="57"/>
      <c r="AH10" s="57"/>
      <c r="AI10" s="57"/>
      <c r="AJ10" s="57"/>
      <c r="AK10" s="57"/>
      <c r="AL10" s="57"/>
      <c r="AM10" s="59"/>
      <c r="AN10" s="57"/>
      <c r="AO10" s="57"/>
      <c r="AP10" s="57"/>
      <c r="AQ10" s="57"/>
      <c r="AR10" s="57"/>
      <c r="AS10" s="61"/>
      <c r="AT10" s="59"/>
      <c r="AU10" s="57"/>
      <c r="AV10" s="57"/>
      <c r="AW10" s="57"/>
      <c r="AX10" s="57"/>
      <c r="AY10" s="57"/>
      <c r="AZ10" s="61"/>
      <c r="BA10" s="59"/>
      <c r="BB10" s="57"/>
      <c r="BC10" s="57"/>
      <c r="BD10" s="57"/>
      <c r="BE10" s="57"/>
      <c r="BF10" s="57"/>
      <c r="BG10" s="57"/>
      <c r="BH10" s="59"/>
      <c r="BI10" s="57"/>
      <c r="BJ10" s="57"/>
      <c r="BK10" s="57"/>
      <c r="BL10" s="57"/>
      <c r="BM10" s="57"/>
      <c r="BN10" s="61"/>
      <c r="BO10" s="59"/>
      <c r="BP10" s="57"/>
      <c r="BQ10" s="57"/>
      <c r="BR10" s="57"/>
      <c r="BS10" s="57"/>
      <c r="BT10" s="57"/>
      <c r="BU10" s="61"/>
      <c r="BV10" s="59"/>
      <c r="BW10" s="57"/>
      <c r="BX10" s="57"/>
      <c r="BY10" s="57"/>
      <c r="BZ10" s="57"/>
      <c r="CA10" s="57"/>
      <c r="CB10" s="61"/>
      <c r="CC10" s="59"/>
      <c r="CD10" s="57"/>
      <c r="CE10" s="57"/>
      <c r="CF10" s="57"/>
      <c r="CG10" s="57"/>
      <c r="CH10" s="57"/>
      <c r="CI10" s="57"/>
      <c r="CJ10" s="59"/>
      <c r="CK10" s="57"/>
      <c r="CL10" s="57"/>
      <c r="CM10" s="57"/>
      <c r="CN10" s="57"/>
      <c r="CO10" s="57"/>
      <c r="CP10" s="61"/>
      <c r="CQ10" s="59"/>
      <c r="CR10" s="57"/>
      <c r="CS10" s="57"/>
      <c r="CT10" s="57"/>
      <c r="CU10" s="57"/>
      <c r="CV10" s="57"/>
      <c r="CW10" s="61"/>
      <c r="CX10" s="59"/>
      <c r="CY10" s="57"/>
      <c r="CZ10" s="57"/>
      <c r="DA10" s="57"/>
      <c r="DB10" s="57"/>
      <c r="DC10" s="57"/>
      <c r="DD10" s="61"/>
      <c r="DE10" s="62"/>
      <c r="DF10" s="63"/>
    </row>
    <row r="11" spans="1:110" ht="20" customHeight="1" thickBot="1">
      <c r="A11" s="46"/>
      <c r="B11" s="57"/>
      <c r="C11" s="58"/>
      <c r="D11" s="59"/>
      <c r="E11" s="57"/>
      <c r="F11" s="57"/>
      <c r="G11" s="57"/>
      <c r="H11" s="60"/>
      <c r="I11" s="57"/>
      <c r="J11" s="61"/>
      <c r="K11" s="59"/>
      <c r="L11" s="57"/>
      <c r="M11" s="57"/>
      <c r="N11" s="57"/>
      <c r="O11" s="60"/>
      <c r="P11" s="57"/>
      <c r="Q11" s="61"/>
      <c r="R11" s="59"/>
      <c r="S11" s="57"/>
      <c r="T11" s="57"/>
      <c r="U11" s="57"/>
      <c r="V11" s="60"/>
      <c r="W11" s="57"/>
      <c r="X11" s="57"/>
      <c r="Y11" s="59"/>
      <c r="Z11" s="57"/>
      <c r="AA11" s="57"/>
      <c r="AB11" s="57"/>
      <c r="AC11" s="60"/>
      <c r="AD11" s="57"/>
      <c r="AE11" s="61"/>
      <c r="AF11" s="59"/>
      <c r="AG11" s="57"/>
      <c r="AH11" s="57"/>
      <c r="AI11" s="57"/>
      <c r="AJ11" s="60"/>
      <c r="AK11" s="57"/>
      <c r="AL11" s="57"/>
      <c r="AM11" s="59"/>
      <c r="AN11" s="57"/>
      <c r="AO11" s="57"/>
      <c r="AP11" s="57"/>
      <c r="AQ11" s="60"/>
      <c r="AR11" s="57"/>
      <c r="AS11" s="61"/>
      <c r="AT11" s="59"/>
      <c r="AU11" s="57"/>
      <c r="AV11" s="57"/>
      <c r="AW11" s="57"/>
      <c r="AX11" s="60"/>
      <c r="AY11" s="57"/>
      <c r="AZ11" s="61"/>
      <c r="BA11" s="59"/>
      <c r="BB11" s="57"/>
      <c r="BC11" s="57"/>
      <c r="BD11" s="57"/>
      <c r="BE11" s="60"/>
      <c r="BF11" s="57"/>
      <c r="BG11" s="57"/>
      <c r="BH11" s="59"/>
      <c r="BI11" s="57"/>
      <c r="BJ11" s="57"/>
      <c r="BK11" s="57"/>
      <c r="BL11" s="60"/>
      <c r="BM11" s="57"/>
      <c r="BN11" s="61"/>
      <c r="BO11" s="59"/>
      <c r="BP11" s="57"/>
      <c r="BQ11" s="57"/>
      <c r="BR11" s="57"/>
      <c r="BS11" s="60"/>
      <c r="BT11" s="57"/>
      <c r="BU11" s="61"/>
      <c r="BV11" s="59"/>
      <c r="BW11" s="57"/>
      <c r="BX11" s="57"/>
      <c r="BY11" s="57"/>
      <c r="BZ11" s="60"/>
      <c r="CA11" s="57"/>
      <c r="CB11" s="61"/>
      <c r="CC11" s="59"/>
      <c r="CD11" s="57"/>
      <c r="CE11" s="57"/>
      <c r="CF11" s="57"/>
      <c r="CG11" s="57"/>
      <c r="CH11" s="57"/>
      <c r="CI11" s="57"/>
      <c r="CJ11" s="59"/>
      <c r="CK11" s="57"/>
      <c r="CL11" s="57"/>
      <c r="CM11" s="57"/>
      <c r="CN11" s="57"/>
      <c r="CO11" s="57"/>
      <c r="CP11" s="61"/>
      <c r="CQ11" s="59"/>
      <c r="CR11" s="57"/>
      <c r="CS11" s="57"/>
      <c r="CT11" s="57"/>
      <c r="CU11" s="57"/>
      <c r="CV11" s="57"/>
      <c r="CW11" s="61"/>
      <c r="CX11" s="59"/>
      <c r="CY11" s="57"/>
      <c r="CZ11" s="57"/>
      <c r="DA11" s="57"/>
      <c r="DB11" s="57"/>
      <c r="DC11" s="57"/>
      <c r="DD11" s="61"/>
      <c r="DE11" s="62"/>
      <c r="DF11" s="63"/>
    </row>
    <row r="12" spans="1:110" ht="20" customHeight="1" thickBot="1">
      <c r="A12" s="46"/>
      <c r="B12" s="57"/>
      <c r="C12" s="58"/>
      <c r="D12" s="59"/>
      <c r="E12" s="57"/>
      <c r="F12" s="57"/>
      <c r="G12" s="57"/>
      <c r="H12" s="60"/>
      <c r="I12" s="57"/>
      <c r="J12" s="61"/>
      <c r="K12" s="59"/>
      <c r="L12" s="57"/>
      <c r="M12" s="57"/>
      <c r="N12" s="57"/>
      <c r="O12" s="57"/>
      <c r="P12" s="57"/>
      <c r="Q12" s="61"/>
      <c r="R12" s="59"/>
      <c r="S12" s="57"/>
      <c r="T12" s="57"/>
      <c r="U12" s="57"/>
      <c r="V12" s="57"/>
      <c r="W12" s="57"/>
      <c r="X12" s="57"/>
      <c r="Y12" s="59"/>
      <c r="Z12" s="57"/>
      <c r="AA12" s="57"/>
      <c r="AB12" s="57"/>
      <c r="AC12" s="57"/>
      <c r="AD12" s="57"/>
      <c r="AE12" s="61"/>
      <c r="AF12" s="59"/>
      <c r="AG12" s="57"/>
      <c r="AH12" s="57"/>
      <c r="AI12" s="57"/>
      <c r="AJ12" s="57"/>
      <c r="AK12" s="57"/>
      <c r="AL12" s="57"/>
      <c r="AM12" s="59"/>
      <c r="AN12" s="57"/>
      <c r="AO12" s="57"/>
      <c r="AP12" s="57"/>
      <c r="AQ12" s="57"/>
      <c r="AR12" s="57"/>
      <c r="AS12" s="61"/>
      <c r="AT12" s="59"/>
      <c r="AU12" s="57"/>
      <c r="AV12" s="57"/>
      <c r="AW12" s="57"/>
      <c r="AX12" s="57"/>
      <c r="AY12" s="57"/>
      <c r="AZ12" s="61"/>
      <c r="BA12" s="59"/>
      <c r="BB12" s="57"/>
      <c r="BC12" s="57"/>
      <c r="BD12" s="57"/>
      <c r="BE12" s="57"/>
      <c r="BF12" s="57"/>
      <c r="BG12" s="57"/>
      <c r="BH12" s="59"/>
      <c r="BI12" s="57"/>
      <c r="BJ12" s="57"/>
      <c r="BK12" s="57"/>
      <c r="BL12" s="57"/>
      <c r="BM12" s="57"/>
      <c r="BN12" s="61"/>
      <c r="BO12" s="59"/>
      <c r="BP12" s="57"/>
      <c r="BQ12" s="57"/>
      <c r="BR12" s="57"/>
      <c r="BS12" s="57"/>
      <c r="BT12" s="57"/>
      <c r="BU12" s="61"/>
      <c r="BV12" s="59"/>
      <c r="BW12" s="57"/>
      <c r="BX12" s="57"/>
      <c r="BY12" s="57"/>
      <c r="BZ12" s="57"/>
      <c r="CA12" s="57"/>
      <c r="CB12" s="61"/>
      <c r="CC12" s="59"/>
      <c r="CD12" s="57"/>
      <c r="CE12" s="57"/>
      <c r="CF12" s="57"/>
      <c r="CG12" s="57"/>
      <c r="CH12" s="57"/>
      <c r="CI12" s="57"/>
      <c r="CJ12" s="59"/>
      <c r="CK12" s="57"/>
      <c r="CL12" s="57"/>
      <c r="CM12" s="57"/>
      <c r="CN12" s="57"/>
      <c r="CO12" s="57"/>
      <c r="CP12" s="61"/>
      <c r="CQ12" s="59"/>
      <c r="CR12" s="57"/>
      <c r="CS12" s="57"/>
      <c r="CT12" s="57"/>
      <c r="CU12" s="57"/>
      <c r="CV12" s="57"/>
      <c r="CW12" s="61"/>
      <c r="CX12" s="59"/>
      <c r="CY12" s="57"/>
      <c r="CZ12" s="57"/>
      <c r="DA12" s="57"/>
      <c r="DB12" s="57"/>
      <c r="DC12" s="57"/>
      <c r="DD12" s="61"/>
      <c r="DE12" s="62"/>
      <c r="DF12" s="65"/>
    </row>
    <row r="13" spans="1:110" ht="20" customHeight="1" thickBot="1">
      <c r="A13" s="46"/>
      <c r="B13" s="57"/>
      <c r="C13" s="58"/>
      <c r="D13" s="59"/>
      <c r="E13" s="57"/>
      <c r="F13" s="57"/>
      <c r="G13" s="57"/>
      <c r="H13" s="60"/>
      <c r="I13" s="57"/>
      <c r="J13" s="61"/>
      <c r="K13" s="59"/>
      <c r="L13" s="57"/>
      <c r="M13" s="57"/>
      <c r="N13" s="57"/>
      <c r="O13" s="57"/>
      <c r="P13" s="57"/>
      <c r="Q13" s="61"/>
      <c r="R13" s="59"/>
      <c r="S13" s="57"/>
      <c r="T13" s="57"/>
      <c r="U13" s="57"/>
      <c r="V13" s="57"/>
      <c r="W13" s="57"/>
      <c r="X13" s="57"/>
      <c r="Y13" s="59"/>
      <c r="Z13" s="57"/>
      <c r="AA13" s="57"/>
      <c r="AB13" s="57"/>
      <c r="AC13" s="57"/>
      <c r="AD13" s="57"/>
      <c r="AE13" s="61"/>
      <c r="AF13" s="59"/>
      <c r="AG13" s="57"/>
      <c r="AH13" s="57"/>
      <c r="AI13" s="57"/>
      <c r="AJ13" s="57"/>
      <c r="AK13" s="57"/>
      <c r="AL13" s="57"/>
      <c r="AM13" s="59"/>
      <c r="AN13" s="57"/>
      <c r="AO13" s="57"/>
      <c r="AP13" s="57"/>
      <c r="AQ13" s="57"/>
      <c r="AR13" s="57"/>
      <c r="AS13" s="61"/>
      <c r="AT13" s="59"/>
      <c r="AU13" s="57"/>
      <c r="AV13" s="57"/>
      <c r="AW13" s="57"/>
      <c r="AX13" s="57"/>
      <c r="AY13" s="57"/>
      <c r="AZ13" s="61"/>
      <c r="BA13" s="59"/>
      <c r="BB13" s="57"/>
      <c r="BC13" s="57"/>
      <c r="BD13" s="57"/>
      <c r="BE13" s="57"/>
      <c r="BF13" s="57"/>
      <c r="BG13" s="57"/>
      <c r="BH13" s="59"/>
      <c r="BI13" s="57"/>
      <c r="BJ13" s="57"/>
      <c r="BK13" s="57"/>
      <c r="BL13" s="57"/>
      <c r="BM13" s="57"/>
      <c r="BN13" s="61"/>
      <c r="BO13" s="59"/>
      <c r="BP13" s="57"/>
      <c r="BQ13" s="57"/>
      <c r="BR13" s="57"/>
      <c r="BS13" s="57"/>
      <c r="BT13" s="57"/>
      <c r="BU13" s="61"/>
      <c r="BV13" s="59"/>
      <c r="BW13" s="57"/>
      <c r="BX13" s="57"/>
      <c r="BY13" s="57"/>
      <c r="BZ13" s="57"/>
      <c r="CA13" s="57"/>
      <c r="CB13" s="61"/>
      <c r="CC13" s="59"/>
      <c r="CD13" s="57"/>
      <c r="CE13" s="57"/>
      <c r="CF13" s="57"/>
      <c r="CG13" s="57"/>
      <c r="CH13" s="57"/>
      <c r="CI13" s="57"/>
      <c r="CJ13" s="59"/>
      <c r="CK13" s="57"/>
      <c r="CL13" s="57"/>
      <c r="CM13" s="57"/>
      <c r="CN13" s="57"/>
      <c r="CO13" s="57"/>
      <c r="CP13" s="61"/>
      <c r="CQ13" s="59"/>
      <c r="CR13" s="57"/>
      <c r="CS13" s="57"/>
      <c r="CT13" s="57"/>
      <c r="CU13" s="57"/>
      <c r="CV13" s="57"/>
      <c r="CW13" s="61"/>
      <c r="CX13" s="59"/>
      <c r="CY13" s="57"/>
      <c r="CZ13" s="57"/>
      <c r="DA13" s="57"/>
      <c r="DB13" s="57"/>
      <c r="DC13" s="57"/>
      <c r="DD13" s="61"/>
      <c r="DE13" s="62"/>
      <c r="DF13" s="65"/>
    </row>
    <row r="14" spans="1:110" ht="20" customHeight="1" thickBot="1">
      <c r="A14" s="46"/>
      <c r="B14" s="57"/>
      <c r="C14" s="58"/>
      <c r="D14" s="59"/>
      <c r="E14" s="57"/>
      <c r="F14" s="57"/>
      <c r="G14" s="57"/>
      <c r="H14" s="60"/>
      <c r="I14" s="57"/>
      <c r="J14" s="61"/>
      <c r="K14" s="59"/>
      <c r="L14" s="57"/>
      <c r="M14" s="57"/>
      <c r="N14" s="57"/>
      <c r="O14" s="57"/>
      <c r="P14" s="57"/>
      <c r="Q14" s="61"/>
      <c r="R14" s="59"/>
      <c r="S14" s="57"/>
      <c r="T14" s="57"/>
      <c r="U14" s="57"/>
      <c r="V14" s="57"/>
      <c r="W14" s="57"/>
      <c r="X14" s="57"/>
      <c r="Y14" s="59"/>
      <c r="Z14" s="57"/>
      <c r="AA14" s="57"/>
      <c r="AB14" s="57"/>
      <c r="AC14" s="57"/>
      <c r="AD14" s="57"/>
      <c r="AE14" s="61"/>
      <c r="AF14" s="59"/>
      <c r="AG14" s="57"/>
      <c r="AH14" s="57"/>
      <c r="AI14" s="57"/>
      <c r="AJ14" s="57"/>
      <c r="AK14" s="57"/>
      <c r="AL14" s="57"/>
      <c r="AM14" s="59"/>
      <c r="AN14" s="57"/>
      <c r="AO14" s="57"/>
      <c r="AP14" s="57"/>
      <c r="AQ14" s="57"/>
      <c r="AR14" s="57"/>
      <c r="AS14" s="61"/>
      <c r="AT14" s="59"/>
      <c r="AU14" s="57"/>
      <c r="AV14" s="57"/>
      <c r="AW14" s="57"/>
      <c r="AX14" s="57"/>
      <c r="AY14" s="57"/>
      <c r="AZ14" s="61"/>
      <c r="BA14" s="59"/>
      <c r="BB14" s="57"/>
      <c r="BC14" s="57"/>
      <c r="BD14" s="57"/>
      <c r="BE14" s="57"/>
      <c r="BF14" s="57"/>
      <c r="BG14" s="57"/>
      <c r="BH14" s="59"/>
      <c r="BI14" s="57"/>
      <c r="BJ14" s="57"/>
      <c r="BK14" s="57"/>
      <c r="BL14" s="57"/>
      <c r="BM14" s="57"/>
      <c r="BN14" s="61"/>
      <c r="BO14" s="59"/>
      <c r="BP14" s="57"/>
      <c r="BQ14" s="57"/>
      <c r="BR14" s="57"/>
      <c r="BS14" s="57"/>
      <c r="BT14" s="57"/>
      <c r="BU14" s="61"/>
      <c r="BV14" s="59"/>
      <c r="BW14" s="57"/>
      <c r="BX14" s="57"/>
      <c r="BY14" s="57"/>
      <c r="BZ14" s="57"/>
      <c r="CA14" s="57"/>
      <c r="CB14" s="61"/>
      <c r="CC14" s="59"/>
      <c r="CD14" s="57"/>
      <c r="CE14" s="57"/>
      <c r="CF14" s="57"/>
      <c r="CG14" s="57"/>
      <c r="CH14" s="57"/>
      <c r="CI14" s="57"/>
      <c r="CJ14" s="59"/>
      <c r="CK14" s="57"/>
      <c r="CL14" s="57"/>
      <c r="CM14" s="57"/>
      <c r="CN14" s="57"/>
      <c r="CO14" s="57"/>
      <c r="CP14" s="61"/>
      <c r="CQ14" s="59"/>
      <c r="CR14" s="57"/>
      <c r="CS14" s="57"/>
      <c r="CT14" s="57"/>
      <c r="CU14" s="57"/>
      <c r="CV14" s="57"/>
      <c r="CW14" s="61"/>
      <c r="CX14" s="59"/>
      <c r="CY14" s="57"/>
      <c r="CZ14" s="57"/>
      <c r="DA14" s="57"/>
      <c r="DB14" s="57"/>
      <c r="DC14" s="57"/>
      <c r="DD14" s="61"/>
      <c r="DE14" s="62"/>
      <c r="DF14" s="65"/>
    </row>
    <row r="15" spans="1:110" ht="20" customHeight="1" thickBot="1">
      <c r="A15" s="46"/>
      <c r="B15" s="57"/>
      <c r="C15" s="58"/>
      <c r="D15" s="59"/>
      <c r="E15" s="57"/>
      <c r="F15" s="57"/>
      <c r="G15" s="57"/>
      <c r="H15" s="60"/>
      <c r="I15" s="57"/>
      <c r="J15" s="61"/>
      <c r="K15" s="59"/>
      <c r="L15" s="57"/>
      <c r="M15" s="57"/>
      <c r="N15" s="57"/>
      <c r="O15" s="57"/>
      <c r="P15" s="57"/>
      <c r="Q15" s="61"/>
      <c r="R15" s="59"/>
      <c r="S15" s="57"/>
      <c r="T15" s="57"/>
      <c r="U15" s="57"/>
      <c r="V15" s="57"/>
      <c r="W15" s="57"/>
      <c r="X15" s="57"/>
      <c r="Y15" s="59"/>
      <c r="Z15" s="57"/>
      <c r="AA15" s="57"/>
      <c r="AB15" s="57"/>
      <c r="AC15" s="57"/>
      <c r="AD15" s="57"/>
      <c r="AE15" s="61"/>
      <c r="AF15" s="59"/>
      <c r="AG15" s="57"/>
      <c r="AH15" s="57"/>
      <c r="AI15" s="57"/>
      <c r="AJ15" s="57"/>
      <c r="AK15" s="57"/>
      <c r="AL15" s="57"/>
      <c r="AM15" s="59"/>
      <c r="AN15" s="57"/>
      <c r="AO15" s="57"/>
      <c r="AP15" s="57"/>
      <c r="AQ15" s="57"/>
      <c r="AR15" s="57"/>
      <c r="AS15" s="61"/>
      <c r="AT15" s="59"/>
      <c r="AU15" s="57"/>
      <c r="AV15" s="57"/>
      <c r="AW15" s="57"/>
      <c r="AX15" s="57"/>
      <c r="AY15" s="57"/>
      <c r="AZ15" s="61"/>
      <c r="BA15" s="59"/>
      <c r="BB15" s="57"/>
      <c r="BC15" s="57"/>
      <c r="BD15" s="57"/>
      <c r="BE15" s="57"/>
      <c r="BF15" s="57"/>
      <c r="BG15" s="57"/>
      <c r="BH15" s="59"/>
      <c r="BI15" s="57"/>
      <c r="BJ15" s="57"/>
      <c r="BK15" s="57"/>
      <c r="BL15" s="57"/>
      <c r="BM15" s="57"/>
      <c r="BN15" s="61"/>
      <c r="BO15" s="59"/>
      <c r="BP15" s="57"/>
      <c r="BQ15" s="57"/>
      <c r="BR15" s="57"/>
      <c r="BS15" s="57"/>
      <c r="BT15" s="57"/>
      <c r="BU15" s="61"/>
      <c r="BV15" s="59"/>
      <c r="BW15" s="57"/>
      <c r="BX15" s="57"/>
      <c r="BY15" s="57"/>
      <c r="BZ15" s="57"/>
      <c r="CA15" s="57"/>
      <c r="CB15" s="61"/>
      <c r="CC15" s="59"/>
      <c r="CD15" s="57"/>
      <c r="CE15" s="57"/>
      <c r="CF15" s="57"/>
      <c r="CG15" s="57"/>
      <c r="CH15" s="57"/>
      <c r="CI15" s="57"/>
      <c r="CJ15" s="59"/>
      <c r="CK15" s="57"/>
      <c r="CL15" s="57"/>
      <c r="CM15" s="57"/>
      <c r="CN15" s="57"/>
      <c r="CO15" s="57"/>
      <c r="CP15" s="61"/>
      <c r="CQ15" s="59"/>
      <c r="CR15" s="57"/>
      <c r="CS15" s="57"/>
      <c r="CT15" s="57"/>
      <c r="CU15" s="57"/>
      <c r="CV15" s="57"/>
      <c r="CW15" s="61"/>
      <c r="CX15" s="59"/>
      <c r="CY15" s="57"/>
      <c r="CZ15" s="57"/>
      <c r="DA15" s="57"/>
      <c r="DB15" s="57"/>
      <c r="DC15" s="57"/>
      <c r="DD15" s="61"/>
      <c r="DE15" s="62"/>
      <c r="DF15" s="65"/>
    </row>
    <row r="16" spans="1:110" ht="20" customHeight="1" thickBot="1">
      <c r="A16" s="46"/>
      <c r="B16" s="57"/>
      <c r="C16" s="58"/>
      <c r="D16" s="59"/>
      <c r="E16" s="57"/>
      <c r="F16" s="57"/>
      <c r="G16" s="57"/>
      <c r="H16" s="60"/>
      <c r="I16" s="57"/>
      <c r="J16" s="61"/>
      <c r="K16" s="59"/>
      <c r="L16" s="57"/>
      <c r="M16" s="57"/>
      <c r="N16" s="57"/>
      <c r="O16" s="57"/>
      <c r="P16" s="57"/>
      <c r="Q16" s="61"/>
      <c r="R16" s="59"/>
      <c r="S16" s="57"/>
      <c r="T16" s="57"/>
      <c r="U16" s="57"/>
      <c r="V16" s="57"/>
      <c r="W16" s="57"/>
      <c r="X16" s="57"/>
      <c r="Y16" s="59"/>
      <c r="Z16" s="57"/>
      <c r="AA16" s="57"/>
      <c r="AB16" s="57"/>
      <c r="AC16" s="57"/>
      <c r="AD16" s="57"/>
      <c r="AE16" s="61"/>
      <c r="AF16" s="59"/>
      <c r="AG16" s="57"/>
      <c r="AH16" s="57"/>
      <c r="AI16" s="57"/>
      <c r="AJ16" s="57"/>
      <c r="AK16" s="57"/>
      <c r="AL16" s="57"/>
      <c r="AM16" s="59"/>
      <c r="AN16" s="57"/>
      <c r="AO16" s="57"/>
      <c r="AP16" s="57"/>
      <c r="AQ16" s="57"/>
      <c r="AR16" s="57"/>
      <c r="AS16" s="61"/>
      <c r="AT16" s="59"/>
      <c r="AU16" s="57"/>
      <c r="AV16" s="57"/>
      <c r="AW16" s="57"/>
      <c r="AX16" s="57"/>
      <c r="AY16" s="57"/>
      <c r="AZ16" s="61"/>
      <c r="BA16" s="59"/>
      <c r="BB16" s="57"/>
      <c r="BC16" s="57"/>
      <c r="BD16" s="57"/>
      <c r="BE16" s="57"/>
      <c r="BF16" s="57"/>
      <c r="BG16" s="57"/>
      <c r="BH16" s="59"/>
      <c r="BI16" s="57"/>
      <c r="BJ16" s="57"/>
      <c r="BK16" s="57"/>
      <c r="BL16" s="57"/>
      <c r="BM16" s="57"/>
      <c r="BN16" s="61"/>
      <c r="BO16" s="59"/>
      <c r="BP16" s="57"/>
      <c r="BQ16" s="57"/>
      <c r="BR16" s="57"/>
      <c r="BS16" s="57"/>
      <c r="BT16" s="57"/>
      <c r="BU16" s="61"/>
      <c r="BV16" s="59"/>
      <c r="BW16" s="57"/>
      <c r="BX16" s="57"/>
      <c r="BY16" s="57"/>
      <c r="BZ16" s="57"/>
      <c r="CA16" s="57"/>
      <c r="CB16" s="61"/>
      <c r="CC16" s="59"/>
      <c r="CD16" s="57"/>
      <c r="CE16" s="57"/>
      <c r="CF16" s="57"/>
      <c r="CG16" s="57"/>
      <c r="CH16" s="57"/>
      <c r="CI16" s="57"/>
      <c r="CJ16" s="59"/>
      <c r="CK16" s="57"/>
      <c r="CL16" s="57"/>
      <c r="CM16" s="57"/>
      <c r="CN16" s="57"/>
      <c r="CO16" s="57"/>
      <c r="CP16" s="61"/>
      <c r="CQ16" s="59"/>
      <c r="CR16" s="57"/>
      <c r="CS16" s="57"/>
      <c r="CT16" s="57"/>
      <c r="CU16" s="57"/>
      <c r="CV16" s="57"/>
      <c r="CW16" s="61"/>
      <c r="CX16" s="59"/>
      <c r="CY16" s="57"/>
      <c r="CZ16" s="57"/>
      <c r="DA16" s="57"/>
      <c r="DB16" s="57"/>
      <c r="DC16" s="57"/>
      <c r="DD16" s="61"/>
      <c r="DE16" s="62"/>
      <c r="DF16" s="65"/>
    </row>
    <row r="17" spans="1:110" ht="20" customHeight="1" thickBot="1">
      <c r="A17" s="46"/>
      <c r="B17" s="57"/>
      <c r="C17" s="58"/>
      <c r="D17" s="59"/>
      <c r="E17" s="57"/>
      <c r="F17" s="57"/>
      <c r="G17" s="57"/>
      <c r="H17" s="60"/>
      <c r="I17" s="57"/>
      <c r="J17" s="61"/>
      <c r="K17" s="59"/>
      <c r="L17" s="57"/>
      <c r="M17" s="57"/>
      <c r="N17" s="57"/>
      <c r="O17" s="57"/>
      <c r="P17" s="57"/>
      <c r="Q17" s="61"/>
      <c r="R17" s="59"/>
      <c r="S17" s="57"/>
      <c r="T17" s="57"/>
      <c r="U17" s="57"/>
      <c r="V17" s="57"/>
      <c r="W17" s="57"/>
      <c r="X17" s="57"/>
      <c r="Y17" s="59"/>
      <c r="Z17" s="57"/>
      <c r="AA17" s="57"/>
      <c r="AB17" s="57"/>
      <c r="AC17" s="57"/>
      <c r="AD17" s="57"/>
      <c r="AE17" s="61"/>
      <c r="AF17" s="59"/>
      <c r="AG17" s="57"/>
      <c r="AH17" s="57"/>
      <c r="AI17" s="57"/>
      <c r="AJ17" s="57"/>
      <c r="AK17" s="57"/>
      <c r="AL17" s="57"/>
      <c r="AM17" s="59"/>
      <c r="AN17" s="57"/>
      <c r="AO17" s="57"/>
      <c r="AP17" s="57"/>
      <c r="AQ17" s="57"/>
      <c r="AR17" s="57"/>
      <c r="AS17" s="61"/>
      <c r="AT17" s="59"/>
      <c r="AU17" s="57"/>
      <c r="AV17" s="57"/>
      <c r="AW17" s="57"/>
      <c r="AX17" s="57"/>
      <c r="AY17" s="57"/>
      <c r="AZ17" s="61"/>
      <c r="BA17" s="59"/>
      <c r="BB17" s="57"/>
      <c r="BC17" s="57"/>
      <c r="BD17" s="57"/>
      <c r="BE17" s="57"/>
      <c r="BF17" s="57"/>
      <c r="BG17" s="57"/>
      <c r="BH17" s="59"/>
      <c r="BI17" s="57"/>
      <c r="BJ17" s="57"/>
      <c r="BK17" s="57"/>
      <c r="BL17" s="57"/>
      <c r="BM17" s="57"/>
      <c r="BN17" s="61"/>
      <c r="BO17" s="59"/>
      <c r="BP17" s="57"/>
      <c r="BQ17" s="57"/>
      <c r="BR17" s="57"/>
      <c r="BS17" s="57"/>
      <c r="BT17" s="57"/>
      <c r="BU17" s="61"/>
      <c r="BV17" s="59"/>
      <c r="BW17" s="57"/>
      <c r="BX17" s="57"/>
      <c r="BY17" s="57"/>
      <c r="BZ17" s="57"/>
      <c r="CA17" s="57"/>
      <c r="CB17" s="61"/>
      <c r="CC17" s="59"/>
      <c r="CD17" s="57"/>
      <c r="CE17" s="57"/>
      <c r="CF17" s="57"/>
      <c r="CG17" s="57"/>
      <c r="CH17" s="57"/>
      <c r="CI17" s="57"/>
      <c r="CJ17" s="59"/>
      <c r="CK17" s="57"/>
      <c r="CL17" s="57"/>
      <c r="CM17" s="57"/>
      <c r="CN17" s="57"/>
      <c r="CO17" s="57"/>
      <c r="CP17" s="61"/>
      <c r="CQ17" s="59"/>
      <c r="CR17" s="57"/>
      <c r="CS17" s="57"/>
      <c r="CT17" s="57"/>
      <c r="CU17" s="57"/>
      <c r="CV17" s="57"/>
      <c r="CW17" s="61"/>
      <c r="CX17" s="59"/>
      <c r="CY17" s="57"/>
      <c r="CZ17" s="57"/>
      <c r="DA17" s="57"/>
      <c r="DB17" s="57"/>
      <c r="DC17" s="57"/>
      <c r="DD17" s="61"/>
      <c r="DE17" s="62"/>
      <c r="DF17" s="65"/>
    </row>
    <row r="18" spans="1:110" ht="20" customHeight="1" thickBot="1">
      <c r="A18" s="46"/>
      <c r="B18" s="57"/>
      <c r="C18" s="58"/>
      <c r="D18" s="59"/>
      <c r="E18" s="57"/>
      <c r="F18" s="57"/>
      <c r="G18" s="57"/>
      <c r="H18" s="60"/>
      <c r="I18" s="57"/>
      <c r="J18" s="61"/>
      <c r="K18" s="59"/>
      <c r="L18" s="57"/>
      <c r="M18" s="57"/>
      <c r="N18" s="57"/>
      <c r="O18" s="57"/>
      <c r="P18" s="57"/>
      <c r="Q18" s="61"/>
      <c r="R18" s="59"/>
      <c r="S18" s="57"/>
      <c r="T18" s="57"/>
      <c r="U18" s="57"/>
      <c r="V18" s="57"/>
      <c r="W18" s="57"/>
      <c r="X18" s="57"/>
      <c r="Y18" s="59"/>
      <c r="Z18" s="57"/>
      <c r="AA18" s="57"/>
      <c r="AB18" s="57"/>
      <c r="AC18" s="57"/>
      <c r="AD18" s="57"/>
      <c r="AE18" s="61"/>
      <c r="AF18" s="59"/>
      <c r="AG18" s="57"/>
      <c r="AH18" s="57"/>
      <c r="AI18" s="57"/>
      <c r="AJ18" s="57"/>
      <c r="AK18" s="57"/>
      <c r="AL18" s="57"/>
      <c r="AM18" s="59"/>
      <c r="AN18" s="57"/>
      <c r="AO18" s="57"/>
      <c r="AP18" s="57"/>
      <c r="AQ18" s="57"/>
      <c r="AR18" s="57"/>
      <c r="AS18" s="61"/>
      <c r="AT18" s="59"/>
      <c r="AU18" s="57"/>
      <c r="AV18" s="57"/>
      <c r="AW18" s="57"/>
      <c r="AX18" s="57"/>
      <c r="AY18" s="57"/>
      <c r="AZ18" s="61"/>
      <c r="BA18" s="59"/>
      <c r="BB18" s="57"/>
      <c r="BC18" s="57"/>
      <c r="BD18" s="57"/>
      <c r="BE18" s="57"/>
      <c r="BF18" s="57"/>
      <c r="BG18" s="57"/>
      <c r="BH18" s="59"/>
      <c r="BI18" s="57"/>
      <c r="BJ18" s="57"/>
      <c r="BK18" s="57"/>
      <c r="BL18" s="57"/>
      <c r="BM18" s="57"/>
      <c r="BN18" s="61"/>
      <c r="BO18" s="59"/>
      <c r="BP18" s="57"/>
      <c r="BQ18" s="57"/>
      <c r="BR18" s="57"/>
      <c r="BS18" s="57"/>
      <c r="BT18" s="57"/>
      <c r="BU18" s="61"/>
      <c r="BV18" s="59"/>
      <c r="BW18" s="57"/>
      <c r="BX18" s="57"/>
      <c r="BY18" s="57"/>
      <c r="BZ18" s="57"/>
      <c r="CA18" s="57"/>
      <c r="CB18" s="61"/>
      <c r="CC18" s="59"/>
      <c r="CD18" s="57"/>
      <c r="CE18" s="57"/>
      <c r="CF18" s="57"/>
      <c r="CG18" s="57"/>
      <c r="CH18" s="57"/>
      <c r="CI18" s="57"/>
      <c r="CJ18" s="59"/>
      <c r="CK18" s="57"/>
      <c r="CL18" s="57"/>
      <c r="CM18" s="57"/>
      <c r="CN18" s="57"/>
      <c r="CO18" s="57"/>
      <c r="CP18" s="61"/>
      <c r="CQ18" s="59"/>
      <c r="CR18" s="57"/>
      <c r="CS18" s="57"/>
      <c r="CT18" s="57"/>
      <c r="CU18" s="57"/>
      <c r="CV18" s="57"/>
      <c r="CW18" s="61"/>
      <c r="CX18" s="59"/>
      <c r="CY18" s="57"/>
      <c r="CZ18" s="57"/>
      <c r="DA18" s="57"/>
      <c r="DB18" s="57"/>
      <c r="DC18" s="57"/>
      <c r="DD18" s="61"/>
      <c r="DE18" s="62"/>
      <c r="DF18" s="65"/>
    </row>
    <row r="19" spans="1:110" ht="20" customHeight="1" thickBot="1">
      <c r="A19" s="46"/>
      <c r="B19" s="57"/>
      <c r="C19" s="58"/>
      <c r="D19" s="59"/>
      <c r="E19" s="57"/>
      <c r="F19" s="57"/>
      <c r="G19" s="57"/>
      <c r="H19" s="60"/>
      <c r="I19" s="57"/>
      <c r="J19" s="61"/>
      <c r="K19" s="59"/>
      <c r="L19" s="57"/>
      <c r="M19" s="57"/>
      <c r="N19" s="57"/>
      <c r="O19" s="57"/>
      <c r="P19" s="57"/>
      <c r="Q19" s="61"/>
      <c r="R19" s="59"/>
      <c r="S19" s="57"/>
      <c r="T19" s="57"/>
      <c r="U19" s="57"/>
      <c r="V19" s="57"/>
      <c r="W19" s="57"/>
      <c r="X19" s="57"/>
      <c r="Y19" s="59"/>
      <c r="Z19" s="57"/>
      <c r="AA19" s="57"/>
      <c r="AB19" s="57"/>
      <c r="AC19" s="57"/>
      <c r="AD19" s="57"/>
      <c r="AE19" s="61"/>
      <c r="AF19" s="59"/>
      <c r="AG19" s="57"/>
      <c r="AH19" s="57"/>
      <c r="AI19" s="57"/>
      <c r="AJ19" s="57"/>
      <c r="AK19" s="57"/>
      <c r="AL19" s="57"/>
      <c r="AM19" s="59"/>
      <c r="AN19" s="57"/>
      <c r="AO19" s="57"/>
      <c r="AP19" s="57"/>
      <c r="AQ19" s="57"/>
      <c r="AR19" s="57"/>
      <c r="AS19" s="61"/>
      <c r="AT19" s="59"/>
      <c r="AU19" s="57"/>
      <c r="AV19" s="57"/>
      <c r="AW19" s="57"/>
      <c r="AX19" s="57"/>
      <c r="AY19" s="57"/>
      <c r="AZ19" s="61"/>
      <c r="BA19" s="59"/>
      <c r="BB19" s="57"/>
      <c r="BC19" s="57"/>
      <c r="BD19" s="57"/>
      <c r="BE19" s="57"/>
      <c r="BF19" s="57"/>
      <c r="BG19" s="57"/>
      <c r="BH19" s="59"/>
      <c r="BI19" s="57"/>
      <c r="BJ19" s="57"/>
      <c r="BK19" s="57"/>
      <c r="BL19" s="57"/>
      <c r="BM19" s="57"/>
      <c r="BN19" s="61"/>
      <c r="BO19" s="59"/>
      <c r="BP19" s="57"/>
      <c r="BQ19" s="57"/>
      <c r="BR19" s="57"/>
      <c r="BS19" s="57"/>
      <c r="BT19" s="57"/>
      <c r="BU19" s="61"/>
      <c r="BV19" s="59"/>
      <c r="BW19" s="57"/>
      <c r="BX19" s="57"/>
      <c r="BY19" s="57"/>
      <c r="BZ19" s="57"/>
      <c r="CA19" s="57"/>
      <c r="CB19" s="61"/>
      <c r="CC19" s="59"/>
      <c r="CD19" s="57"/>
      <c r="CE19" s="57"/>
      <c r="CF19" s="57"/>
      <c r="CG19" s="57"/>
      <c r="CH19" s="57"/>
      <c r="CI19" s="57"/>
      <c r="CJ19" s="59"/>
      <c r="CK19" s="57"/>
      <c r="CL19" s="57"/>
      <c r="CM19" s="57"/>
      <c r="CN19" s="57"/>
      <c r="CO19" s="57"/>
      <c r="CP19" s="61"/>
      <c r="CQ19" s="59"/>
      <c r="CR19" s="57"/>
      <c r="CS19" s="57"/>
      <c r="CT19" s="57"/>
      <c r="CU19" s="57"/>
      <c r="CV19" s="57"/>
      <c r="CW19" s="61"/>
      <c r="CX19" s="59"/>
      <c r="CY19" s="57"/>
      <c r="CZ19" s="57"/>
      <c r="DA19" s="57"/>
      <c r="DB19" s="57"/>
      <c r="DC19" s="57"/>
      <c r="DD19" s="61"/>
      <c r="DE19" s="62"/>
      <c r="DF19" s="65"/>
    </row>
    <row r="20" spans="1:110" ht="20" customHeight="1" thickBot="1">
      <c r="A20" s="46"/>
      <c r="B20" s="57"/>
      <c r="C20" s="58"/>
      <c r="D20" s="59"/>
      <c r="E20" s="57"/>
      <c r="F20" s="57"/>
      <c r="G20" s="57"/>
      <c r="H20" s="60"/>
      <c r="I20" s="57"/>
      <c r="J20" s="61"/>
      <c r="K20" s="59"/>
      <c r="L20" s="57"/>
      <c r="M20" s="57"/>
      <c r="N20" s="57"/>
      <c r="O20" s="57"/>
      <c r="P20" s="57"/>
      <c r="Q20" s="61"/>
      <c r="R20" s="59"/>
      <c r="S20" s="57"/>
      <c r="T20" s="57"/>
      <c r="U20" s="57"/>
      <c r="V20" s="57"/>
      <c r="W20" s="57"/>
      <c r="X20" s="57"/>
      <c r="Y20" s="59"/>
      <c r="Z20" s="57"/>
      <c r="AA20" s="57"/>
      <c r="AB20" s="57"/>
      <c r="AC20" s="57"/>
      <c r="AD20" s="57"/>
      <c r="AE20" s="61"/>
      <c r="AF20" s="59"/>
      <c r="AG20" s="57"/>
      <c r="AH20" s="57"/>
      <c r="AI20" s="57"/>
      <c r="AJ20" s="57"/>
      <c r="AK20" s="57"/>
      <c r="AL20" s="57"/>
      <c r="AM20" s="59"/>
      <c r="AN20" s="57"/>
      <c r="AO20" s="57"/>
      <c r="AP20" s="57"/>
      <c r="AQ20" s="57"/>
      <c r="AR20" s="57"/>
      <c r="AS20" s="61"/>
      <c r="AT20" s="59"/>
      <c r="AU20" s="57"/>
      <c r="AV20" s="57"/>
      <c r="AW20" s="57"/>
      <c r="AX20" s="57"/>
      <c r="AY20" s="57"/>
      <c r="AZ20" s="61"/>
      <c r="BA20" s="59"/>
      <c r="BB20" s="57"/>
      <c r="BC20" s="57"/>
      <c r="BD20" s="57"/>
      <c r="BE20" s="57"/>
      <c r="BF20" s="57"/>
      <c r="BG20" s="57"/>
      <c r="BH20" s="59"/>
      <c r="BI20" s="57"/>
      <c r="BJ20" s="57"/>
      <c r="BK20" s="57"/>
      <c r="BL20" s="57"/>
      <c r="BM20" s="57"/>
      <c r="BN20" s="61"/>
      <c r="BO20" s="59"/>
      <c r="BP20" s="57"/>
      <c r="BQ20" s="57"/>
      <c r="BR20" s="57"/>
      <c r="BS20" s="57"/>
      <c r="BT20" s="57"/>
      <c r="BU20" s="61"/>
      <c r="BV20" s="59"/>
      <c r="BW20" s="57"/>
      <c r="BX20" s="57"/>
      <c r="BY20" s="57"/>
      <c r="BZ20" s="57"/>
      <c r="CA20" s="57"/>
      <c r="CB20" s="61"/>
      <c r="CC20" s="59"/>
      <c r="CD20" s="57"/>
      <c r="CE20" s="57"/>
      <c r="CF20" s="57"/>
      <c r="CG20" s="57"/>
      <c r="CH20" s="57"/>
      <c r="CI20" s="57"/>
      <c r="CJ20" s="59"/>
      <c r="CK20" s="57"/>
      <c r="CL20" s="57"/>
      <c r="CM20" s="57"/>
      <c r="CN20" s="57"/>
      <c r="CO20" s="57"/>
      <c r="CP20" s="61"/>
      <c r="CQ20" s="59"/>
      <c r="CR20" s="57"/>
      <c r="CS20" s="57"/>
      <c r="CT20" s="57"/>
      <c r="CU20" s="57"/>
      <c r="CV20" s="57"/>
      <c r="CW20" s="61"/>
      <c r="CX20" s="59"/>
      <c r="CY20" s="57"/>
      <c r="CZ20" s="57"/>
      <c r="DA20" s="57"/>
      <c r="DB20" s="57"/>
      <c r="DC20" s="57"/>
      <c r="DD20" s="61"/>
      <c r="DE20" s="62"/>
      <c r="DF20" s="65"/>
    </row>
    <row r="21" spans="1:110" ht="20" customHeight="1" thickBot="1">
      <c r="A21" s="46"/>
      <c r="B21" s="57"/>
      <c r="C21" s="58"/>
      <c r="D21" s="59"/>
      <c r="E21" s="57"/>
      <c r="F21" s="57"/>
      <c r="G21" s="57"/>
      <c r="H21" s="60"/>
      <c r="I21" s="57"/>
      <c r="J21" s="61"/>
      <c r="K21" s="59"/>
      <c r="L21" s="57"/>
      <c r="M21" s="57"/>
      <c r="N21" s="57"/>
      <c r="O21" s="57"/>
      <c r="P21" s="57"/>
      <c r="Q21" s="61"/>
      <c r="R21" s="59"/>
      <c r="S21" s="57"/>
      <c r="T21" s="57"/>
      <c r="U21" s="57"/>
      <c r="V21" s="57"/>
      <c r="W21" s="57"/>
      <c r="X21" s="57"/>
      <c r="Y21" s="59"/>
      <c r="Z21" s="57"/>
      <c r="AA21" s="57"/>
      <c r="AB21" s="57"/>
      <c r="AC21" s="57"/>
      <c r="AD21" s="57"/>
      <c r="AE21" s="61"/>
      <c r="AF21" s="59"/>
      <c r="AG21" s="57"/>
      <c r="AH21" s="57"/>
      <c r="AI21" s="57"/>
      <c r="AJ21" s="57"/>
      <c r="AK21" s="57"/>
      <c r="AL21" s="57"/>
      <c r="AM21" s="59"/>
      <c r="AN21" s="57"/>
      <c r="AO21" s="57"/>
      <c r="AP21" s="57"/>
      <c r="AQ21" s="57"/>
      <c r="AR21" s="57"/>
      <c r="AS21" s="61"/>
      <c r="AT21" s="59"/>
      <c r="AU21" s="57"/>
      <c r="AV21" s="57"/>
      <c r="AW21" s="57"/>
      <c r="AX21" s="57"/>
      <c r="AY21" s="57"/>
      <c r="AZ21" s="61"/>
      <c r="BA21" s="59"/>
      <c r="BB21" s="57"/>
      <c r="BC21" s="57"/>
      <c r="BD21" s="57"/>
      <c r="BE21" s="57"/>
      <c r="BF21" s="57"/>
      <c r="BG21" s="57"/>
      <c r="BH21" s="59"/>
      <c r="BI21" s="57"/>
      <c r="BJ21" s="57"/>
      <c r="BK21" s="57"/>
      <c r="BL21" s="57"/>
      <c r="BM21" s="57"/>
      <c r="BN21" s="61"/>
      <c r="BO21" s="59"/>
      <c r="BP21" s="57"/>
      <c r="BQ21" s="57"/>
      <c r="BR21" s="57"/>
      <c r="BS21" s="57"/>
      <c r="BT21" s="57"/>
      <c r="BU21" s="61"/>
      <c r="BV21" s="59"/>
      <c r="BW21" s="57"/>
      <c r="BX21" s="57"/>
      <c r="BY21" s="57"/>
      <c r="BZ21" s="57"/>
      <c r="CA21" s="57"/>
      <c r="CB21" s="61"/>
      <c r="CC21" s="59"/>
      <c r="CD21" s="57"/>
      <c r="CE21" s="57"/>
      <c r="CF21" s="57"/>
      <c r="CG21" s="57"/>
      <c r="CH21" s="57"/>
      <c r="CI21" s="57"/>
      <c r="CJ21" s="59"/>
      <c r="CK21" s="57"/>
      <c r="CL21" s="57"/>
      <c r="CM21" s="57"/>
      <c r="CN21" s="57"/>
      <c r="CO21" s="57"/>
      <c r="CP21" s="61"/>
      <c r="CQ21" s="59"/>
      <c r="CR21" s="57"/>
      <c r="CS21" s="57"/>
      <c r="CT21" s="57"/>
      <c r="CU21" s="57"/>
      <c r="CV21" s="57"/>
      <c r="CW21" s="61"/>
      <c r="CX21" s="59"/>
      <c r="CY21" s="57"/>
      <c r="CZ21" s="57"/>
      <c r="DA21" s="57"/>
      <c r="DB21" s="57"/>
      <c r="DC21" s="57"/>
      <c r="DD21" s="61"/>
      <c r="DE21" s="62"/>
      <c r="DF21" s="65"/>
    </row>
    <row r="22" spans="1:110" ht="20" customHeight="1" thickBot="1">
      <c r="A22" s="46"/>
      <c r="B22" s="57"/>
      <c r="C22" s="58"/>
      <c r="D22" s="59"/>
      <c r="E22" s="57"/>
      <c r="F22" s="57"/>
      <c r="G22" s="57"/>
      <c r="H22" s="60"/>
      <c r="I22" s="57"/>
      <c r="J22" s="61"/>
      <c r="K22" s="59"/>
      <c r="L22" s="57"/>
      <c r="M22" s="57"/>
      <c r="N22" s="57"/>
      <c r="O22" s="57"/>
      <c r="P22" s="57"/>
      <c r="Q22" s="61"/>
      <c r="R22" s="59"/>
      <c r="S22" s="57"/>
      <c r="T22" s="57"/>
      <c r="U22" s="57"/>
      <c r="V22" s="57"/>
      <c r="W22" s="57"/>
      <c r="X22" s="57"/>
      <c r="Y22" s="59"/>
      <c r="Z22" s="57"/>
      <c r="AA22" s="57"/>
      <c r="AB22" s="57"/>
      <c r="AC22" s="57"/>
      <c r="AD22" s="57"/>
      <c r="AE22" s="61"/>
      <c r="AF22" s="59"/>
      <c r="AG22" s="57"/>
      <c r="AH22" s="57"/>
      <c r="AI22" s="57"/>
      <c r="AJ22" s="57"/>
      <c r="AK22" s="57"/>
      <c r="AL22" s="57"/>
      <c r="AM22" s="59"/>
      <c r="AN22" s="57"/>
      <c r="AO22" s="57"/>
      <c r="AP22" s="57"/>
      <c r="AQ22" s="57"/>
      <c r="AR22" s="57"/>
      <c r="AS22" s="61"/>
      <c r="AT22" s="59"/>
      <c r="AU22" s="57"/>
      <c r="AV22" s="57"/>
      <c r="AW22" s="57"/>
      <c r="AX22" s="57"/>
      <c r="AY22" s="57"/>
      <c r="AZ22" s="61"/>
      <c r="BA22" s="59"/>
      <c r="BB22" s="57"/>
      <c r="BC22" s="57"/>
      <c r="BD22" s="57"/>
      <c r="BE22" s="57"/>
      <c r="BF22" s="57"/>
      <c r="BG22" s="57"/>
      <c r="BH22" s="59"/>
      <c r="BI22" s="57"/>
      <c r="BJ22" s="57"/>
      <c r="BK22" s="57"/>
      <c r="BL22" s="57"/>
      <c r="BM22" s="57"/>
      <c r="BN22" s="61"/>
      <c r="BO22" s="59"/>
      <c r="BP22" s="57"/>
      <c r="BQ22" s="57"/>
      <c r="BR22" s="57"/>
      <c r="BS22" s="57"/>
      <c r="BT22" s="57"/>
      <c r="BU22" s="61"/>
      <c r="BV22" s="59"/>
      <c r="BW22" s="57"/>
      <c r="BX22" s="57"/>
      <c r="BY22" s="57"/>
      <c r="BZ22" s="57"/>
      <c r="CA22" s="57"/>
      <c r="CB22" s="61"/>
      <c r="CC22" s="59"/>
      <c r="CD22" s="57"/>
      <c r="CE22" s="57"/>
      <c r="CF22" s="57"/>
      <c r="CG22" s="57"/>
      <c r="CH22" s="57"/>
      <c r="CI22" s="57"/>
      <c r="CJ22" s="59"/>
      <c r="CK22" s="57"/>
      <c r="CL22" s="57"/>
      <c r="CM22" s="57"/>
      <c r="CN22" s="57"/>
      <c r="CO22" s="57"/>
      <c r="CP22" s="61"/>
      <c r="CQ22" s="59"/>
      <c r="CR22" s="57"/>
      <c r="CS22" s="57"/>
      <c r="CT22" s="57"/>
      <c r="CU22" s="57"/>
      <c r="CV22" s="57"/>
      <c r="CW22" s="61"/>
      <c r="CX22" s="59"/>
      <c r="CY22" s="57"/>
      <c r="CZ22" s="57"/>
      <c r="DA22" s="57"/>
      <c r="DB22" s="57"/>
      <c r="DC22" s="57"/>
      <c r="DD22" s="61"/>
      <c r="DE22" s="62"/>
      <c r="DF22" s="65"/>
    </row>
    <row r="23" spans="1:110" ht="20" customHeight="1" thickBot="1">
      <c r="A23" s="46"/>
      <c r="B23" s="57"/>
      <c r="C23" s="58"/>
      <c r="D23" s="59"/>
      <c r="E23" s="57"/>
      <c r="F23" s="57"/>
      <c r="G23" s="57"/>
      <c r="H23" s="60"/>
      <c r="I23" s="57"/>
      <c r="J23" s="61"/>
      <c r="K23" s="59"/>
      <c r="L23" s="57"/>
      <c r="M23" s="57"/>
      <c r="N23" s="57"/>
      <c r="O23" s="57"/>
      <c r="P23" s="57"/>
      <c r="Q23" s="61"/>
      <c r="R23" s="59"/>
      <c r="S23" s="57"/>
      <c r="T23" s="57"/>
      <c r="U23" s="57"/>
      <c r="V23" s="57"/>
      <c r="W23" s="57"/>
      <c r="X23" s="57"/>
      <c r="Y23" s="59"/>
      <c r="Z23" s="57"/>
      <c r="AA23" s="57"/>
      <c r="AB23" s="57"/>
      <c r="AC23" s="57"/>
      <c r="AD23" s="57"/>
      <c r="AE23" s="61"/>
      <c r="AF23" s="59"/>
      <c r="AG23" s="57"/>
      <c r="AH23" s="57"/>
      <c r="AI23" s="57"/>
      <c r="AJ23" s="57"/>
      <c r="AK23" s="57"/>
      <c r="AL23" s="57"/>
      <c r="AM23" s="59"/>
      <c r="AN23" s="57"/>
      <c r="AO23" s="57"/>
      <c r="AP23" s="57"/>
      <c r="AQ23" s="57"/>
      <c r="AR23" s="57"/>
      <c r="AS23" s="61"/>
      <c r="AT23" s="59"/>
      <c r="AU23" s="57"/>
      <c r="AV23" s="57"/>
      <c r="AW23" s="57"/>
      <c r="AX23" s="57"/>
      <c r="AY23" s="57"/>
      <c r="AZ23" s="61"/>
      <c r="BA23" s="59"/>
      <c r="BB23" s="57"/>
      <c r="BC23" s="57"/>
      <c r="BD23" s="57"/>
      <c r="BE23" s="57"/>
      <c r="BF23" s="57"/>
      <c r="BG23" s="57"/>
      <c r="BH23" s="59"/>
      <c r="BI23" s="57"/>
      <c r="BJ23" s="57"/>
      <c r="BK23" s="57"/>
      <c r="BL23" s="57"/>
      <c r="BM23" s="57"/>
      <c r="BN23" s="61"/>
      <c r="BO23" s="59"/>
      <c r="BP23" s="57"/>
      <c r="BQ23" s="57"/>
      <c r="BR23" s="57"/>
      <c r="BS23" s="57"/>
      <c r="BT23" s="57"/>
      <c r="BU23" s="61"/>
      <c r="BV23" s="59"/>
      <c r="BW23" s="57"/>
      <c r="BX23" s="57"/>
      <c r="BY23" s="57"/>
      <c r="BZ23" s="57"/>
      <c r="CA23" s="57"/>
      <c r="CB23" s="61"/>
      <c r="CC23" s="59"/>
      <c r="CD23" s="57"/>
      <c r="CE23" s="57"/>
      <c r="CF23" s="57"/>
      <c r="CG23" s="57"/>
      <c r="CH23" s="57"/>
      <c r="CI23" s="57"/>
      <c r="CJ23" s="59"/>
      <c r="CK23" s="57"/>
      <c r="CL23" s="57"/>
      <c r="CM23" s="57"/>
      <c r="CN23" s="57"/>
      <c r="CO23" s="57"/>
      <c r="CP23" s="61"/>
      <c r="CQ23" s="59"/>
      <c r="CR23" s="57"/>
      <c r="CS23" s="57"/>
      <c r="CT23" s="57"/>
      <c r="CU23" s="57"/>
      <c r="CV23" s="57"/>
      <c r="CW23" s="61"/>
      <c r="CX23" s="59"/>
      <c r="CY23" s="57"/>
      <c r="CZ23" s="57"/>
      <c r="DA23" s="57"/>
      <c r="DB23" s="57"/>
      <c r="DC23" s="57"/>
      <c r="DD23" s="61"/>
      <c r="DE23" s="62"/>
      <c r="DF23" s="65"/>
    </row>
    <row r="24" spans="1:110" ht="20" customHeight="1" thickBot="1">
      <c r="A24" s="46"/>
      <c r="B24" s="57"/>
      <c r="C24" s="58"/>
      <c r="D24" s="59"/>
      <c r="E24" s="57"/>
      <c r="F24" s="57"/>
      <c r="G24" s="57"/>
      <c r="H24" s="60"/>
      <c r="I24" s="57"/>
      <c r="J24" s="61"/>
      <c r="K24" s="59"/>
      <c r="L24" s="57"/>
      <c r="M24" s="57"/>
      <c r="N24" s="57"/>
      <c r="O24" s="57"/>
      <c r="P24" s="57"/>
      <c r="Q24" s="61"/>
      <c r="R24" s="59"/>
      <c r="S24" s="57"/>
      <c r="T24" s="57"/>
      <c r="U24" s="57"/>
      <c r="V24" s="57"/>
      <c r="W24" s="57"/>
      <c r="X24" s="57"/>
      <c r="Y24" s="59"/>
      <c r="Z24" s="57"/>
      <c r="AA24" s="57"/>
      <c r="AB24" s="57"/>
      <c r="AC24" s="57"/>
      <c r="AD24" s="57"/>
      <c r="AE24" s="61"/>
      <c r="AF24" s="59"/>
      <c r="AG24" s="57"/>
      <c r="AH24" s="57"/>
      <c r="AI24" s="57"/>
      <c r="AJ24" s="57"/>
      <c r="AK24" s="57"/>
      <c r="AL24" s="57"/>
      <c r="AM24" s="59"/>
      <c r="AN24" s="57"/>
      <c r="AO24" s="57"/>
      <c r="AP24" s="57"/>
      <c r="AQ24" s="57"/>
      <c r="AR24" s="57"/>
      <c r="AS24" s="61"/>
      <c r="AT24" s="59"/>
      <c r="AU24" s="57"/>
      <c r="AV24" s="57"/>
      <c r="AW24" s="57"/>
      <c r="AX24" s="57"/>
      <c r="AY24" s="57"/>
      <c r="AZ24" s="61"/>
      <c r="BA24" s="59"/>
      <c r="BB24" s="57"/>
      <c r="BC24" s="57"/>
      <c r="BD24" s="57"/>
      <c r="BE24" s="57"/>
      <c r="BF24" s="57"/>
      <c r="BG24" s="57"/>
      <c r="BH24" s="59"/>
      <c r="BI24" s="57"/>
      <c r="BJ24" s="57"/>
      <c r="BK24" s="57"/>
      <c r="BL24" s="57"/>
      <c r="BM24" s="57"/>
      <c r="BN24" s="61"/>
      <c r="BO24" s="59"/>
      <c r="BP24" s="57"/>
      <c r="BQ24" s="57"/>
      <c r="BR24" s="57"/>
      <c r="BS24" s="57"/>
      <c r="BT24" s="57"/>
      <c r="BU24" s="61"/>
      <c r="BV24" s="59"/>
      <c r="BW24" s="57"/>
      <c r="BX24" s="57"/>
      <c r="BY24" s="57"/>
      <c r="BZ24" s="57"/>
      <c r="CA24" s="57"/>
      <c r="CB24" s="61"/>
      <c r="CC24" s="59"/>
      <c r="CD24" s="57"/>
      <c r="CE24" s="57"/>
      <c r="CF24" s="57"/>
      <c r="CG24" s="57"/>
      <c r="CH24" s="57"/>
      <c r="CI24" s="57"/>
      <c r="CJ24" s="59"/>
      <c r="CK24" s="57"/>
      <c r="CL24" s="57"/>
      <c r="CM24" s="57"/>
      <c r="CN24" s="57"/>
      <c r="CO24" s="57"/>
      <c r="CP24" s="61"/>
      <c r="CQ24" s="59"/>
      <c r="CR24" s="57"/>
      <c r="CS24" s="57"/>
      <c r="CT24" s="57"/>
      <c r="CU24" s="57"/>
      <c r="CV24" s="57"/>
      <c r="CW24" s="61"/>
      <c r="CX24" s="59"/>
      <c r="CY24" s="57"/>
      <c r="CZ24" s="57"/>
      <c r="DA24" s="57"/>
      <c r="DB24" s="57"/>
      <c r="DC24" s="57"/>
      <c r="DD24" s="61"/>
      <c r="DE24" s="62"/>
      <c r="DF24" s="65"/>
    </row>
    <row r="25" spans="1:110" ht="20" customHeight="1" thickBot="1">
      <c r="A25" s="46"/>
      <c r="B25" s="57"/>
      <c r="C25" s="58"/>
      <c r="D25" s="59"/>
      <c r="E25" s="57"/>
      <c r="F25" s="57"/>
      <c r="G25" s="57"/>
      <c r="H25" s="60"/>
      <c r="I25" s="57"/>
      <c r="J25" s="61"/>
      <c r="K25" s="59"/>
      <c r="L25" s="57"/>
      <c r="M25" s="57"/>
      <c r="N25" s="57"/>
      <c r="O25" s="57"/>
      <c r="P25" s="57"/>
      <c r="Q25" s="61"/>
      <c r="R25" s="59"/>
      <c r="S25" s="57"/>
      <c r="T25" s="57"/>
      <c r="U25" s="57"/>
      <c r="V25" s="57"/>
      <c r="W25" s="57"/>
      <c r="X25" s="57"/>
      <c r="Y25" s="59"/>
      <c r="Z25" s="57"/>
      <c r="AA25" s="57"/>
      <c r="AB25" s="57"/>
      <c r="AC25" s="57"/>
      <c r="AD25" s="57"/>
      <c r="AE25" s="61"/>
      <c r="AF25" s="59"/>
      <c r="AG25" s="57"/>
      <c r="AH25" s="57"/>
      <c r="AI25" s="57"/>
      <c r="AJ25" s="57"/>
      <c r="AK25" s="57"/>
      <c r="AL25" s="57"/>
      <c r="AM25" s="59"/>
      <c r="AN25" s="57"/>
      <c r="AO25" s="57"/>
      <c r="AP25" s="57"/>
      <c r="AQ25" s="57"/>
      <c r="AR25" s="57"/>
      <c r="AS25" s="61"/>
      <c r="AT25" s="59"/>
      <c r="AU25" s="57"/>
      <c r="AV25" s="57"/>
      <c r="AW25" s="57"/>
      <c r="AX25" s="57"/>
      <c r="AY25" s="57"/>
      <c r="AZ25" s="61"/>
      <c r="BA25" s="59"/>
      <c r="BB25" s="57"/>
      <c r="BC25" s="57"/>
      <c r="BD25" s="57"/>
      <c r="BE25" s="57"/>
      <c r="BF25" s="57"/>
      <c r="BG25" s="57"/>
      <c r="BH25" s="59"/>
      <c r="BI25" s="57"/>
      <c r="BJ25" s="57"/>
      <c r="BK25" s="57"/>
      <c r="BL25" s="57"/>
      <c r="BM25" s="57"/>
      <c r="BN25" s="61"/>
      <c r="BO25" s="59"/>
      <c r="BP25" s="57"/>
      <c r="BQ25" s="57"/>
      <c r="BR25" s="57"/>
      <c r="BS25" s="57"/>
      <c r="BT25" s="57"/>
      <c r="BU25" s="61"/>
      <c r="BV25" s="59"/>
      <c r="BW25" s="57"/>
      <c r="BX25" s="57"/>
      <c r="BY25" s="57"/>
      <c r="BZ25" s="57"/>
      <c r="CA25" s="57"/>
      <c r="CB25" s="61"/>
      <c r="CC25" s="59"/>
      <c r="CD25" s="57"/>
      <c r="CE25" s="57"/>
      <c r="CF25" s="57"/>
      <c r="CG25" s="57"/>
      <c r="CH25" s="57"/>
      <c r="CI25" s="57"/>
      <c r="CJ25" s="59"/>
      <c r="CK25" s="57"/>
      <c r="CL25" s="57"/>
      <c r="CM25" s="57"/>
      <c r="CN25" s="57"/>
      <c r="CO25" s="57"/>
      <c r="CP25" s="61"/>
      <c r="CQ25" s="59"/>
      <c r="CR25" s="57"/>
      <c r="CS25" s="57"/>
      <c r="CT25" s="57"/>
      <c r="CU25" s="57"/>
      <c r="CV25" s="57"/>
      <c r="CW25" s="61"/>
      <c r="CX25" s="59"/>
      <c r="CY25" s="57"/>
      <c r="CZ25" s="57"/>
      <c r="DA25" s="57"/>
      <c r="DB25" s="57"/>
      <c r="DC25" s="57"/>
      <c r="DD25" s="61"/>
      <c r="DE25" s="62"/>
      <c r="DF25" s="65"/>
    </row>
    <row r="26" spans="1:110" ht="20" customHeight="1" thickBot="1">
      <c r="A26" s="46"/>
      <c r="B26" s="57"/>
      <c r="C26" s="58"/>
      <c r="D26" s="59"/>
      <c r="E26" s="57"/>
      <c r="F26" s="57"/>
      <c r="G26" s="57"/>
      <c r="H26" s="60"/>
      <c r="I26" s="57"/>
      <c r="J26" s="61"/>
      <c r="K26" s="59"/>
      <c r="L26" s="57"/>
      <c r="M26" s="57"/>
      <c r="N26" s="57"/>
      <c r="O26" s="57"/>
      <c r="P26" s="57"/>
      <c r="Q26" s="61"/>
      <c r="R26" s="59"/>
      <c r="S26" s="57"/>
      <c r="T26" s="57"/>
      <c r="U26" s="57"/>
      <c r="V26" s="57"/>
      <c r="W26" s="57"/>
      <c r="X26" s="57"/>
      <c r="Y26" s="59"/>
      <c r="Z26" s="57"/>
      <c r="AA26" s="57"/>
      <c r="AB26" s="57"/>
      <c r="AC26" s="57"/>
      <c r="AD26" s="57"/>
      <c r="AE26" s="61"/>
      <c r="AF26" s="59"/>
      <c r="AG26" s="57"/>
      <c r="AH26" s="57"/>
      <c r="AI26" s="57"/>
      <c r="AJ26" s="57"/>
      <c r="AK26" s="57"/>
      <c r="AL26" s="57"/>
      <c r="AM26" s="59"/>
      <c r="AN26" s="57"/>
      <c r="AO26" s="57"/>
      <c r="AP26" s="57"/>
      <c r="AQ26" s="57"/>
      <c r="AR26" s="57"/>
      <c r="AS26" s="61"/>
      <c r="AT26" s="59"/>
      <c r="AU26" s="57"/>
      <c r="AV26" s="57"/>
      <c r="AW26" s="57"/>
      <c r="AX26" s="57"/>
      <c r="AY26" s="57"/>
      <c r="AZ26" s="61"/>
      <c r="BA26" s="59"/>
      <c r="BB26" s="57"/>
      <c r="BC26" s="57"/>
      <c r="BD26" s="57"/>
      <c r="BE26" s="57"/>
      <c r="BF26" s="57"/>
      <c r="BG26" s="57"/>
      <c r="BH26" s="59"/>
      <c r="BI26" s="57"/>
      <c r="BJ26" s="57"/>
      <c r="BK26" s="57"/>
      <c r="BL26" s="57"/>
      <c r="BM26" s="57"/>
      <c r="BN26" s="61"/>
      <c r="BO26" s="59"/>
      <c r="BP26" s="57"/>
      <c r="BQ26" s="57"/>
      <c r="BR26" s="57"/>
      <c r="BS26" s="57"/>
      <c r="BT26" s="57"/>
      <c r="BU26" s="61"/>
      <c r="BV26" s="59"/>
      <c r="BW26" s="57"/>
      <c r="BX26" s="57"/>
      <c r="BY26" s="57"/>
      <c r="BZ26" s="57"/>
      <c r="CA26" s="57"/>
      <c r="CB26" s="61"/>
      <c r="CC26" s="59"/>
      <c r="CD26" s="57"/>
      <c r="CE26" s="57"/>
      <c r="CF26" s="57"/>
      <c r="CG26" s="57"/>
      <c r="CH26" s="57"/>
      <c r="CI26" s="57"/>
      <c r="CJ26" s="59"/>
      <c r="CK26" s="57"/>
      <c r="CL26" s="57"/>
      <c r="CM26" s="57"/>
      <c r="CN26" s="57"/>
      <c r="CO26" s="57"/>
      <c r="CP26" s="61"/>
      <c r="CQ26" s="59"/>
      <c r="CR26" s="57"/>
      <c r="CS26" s="57"/>
      <c r="CT26" s="57"/>
      <c r="CU26" s="57"/>
      <c r="CV26" s="57"/>
      <c r="CW26" s="61"/>
      <c r="CX26" s="59"/>
      <c r="CY26" s="57"/>
      <c r="CZ26" s="57"/>
      <c r="DA26" s="57"/>
      <c r="DB26" s="57"/>
      <c r="DC26" s="57"/>
      <c r="DD26" s="61"/>
      <c r="DE26" s="62"/>
      <c r="DF26" s="65"/>
    </row>
    <row r="27" spans="1:110" ht="20" customHeight="1" thickBot="1">
      <c r="A27" s="46"/>
      <c r="B27" s="57"/>
      <c r="C27" s="58"/>
      <c r="D27" s="59"/>
      <c r="E27" s="57"/>
      <c r="F27" s="57"/>
      <c r="G27" s="57"/>
      <c r="H27" s="60"/>
      <c r="I27" s="57"/>
      <c r="J27" s="61"/>
      <c r="K27" s="59"/>
      <c r="L27" s="57"/>
      <c r="M27" s="57"/>
      <c r="N27" s="57"/>
      <c r="O27" s="57"/>
      <c r="P27" s="57"/>
      <c r="Q27" s="61"/>
      <c r="R27" s="59"/>
      <c r="S27" s="57"/>
      <c r="T27" s="57"/>
      <c r="U27" s="57"/>
      <c r="V27" s="57"/>
      <c r="W27" s="57"/>
      <c r="X27" s="57"/>
      <c r="Y27" s="59"/>
      <c r="Z27" s="57"/>
      <c r="AA27" s="57"/>
      <c r="AB27" s="57"/>
      <c r="AC27" s="57"/>
      <c r="AD27" s="57"/>
      <c r="AE27" s="61"/>
      <c r="AF27" s="59"/>
      <c r="AG27" s="57"/>
      <c r="AH27" s="57"/>
      <c r="AI27" s="57"/>
      <c r="AJ27" s="57"/>
      <c r="AK27" s="57"/>
      <c r="AL27" s="57"/>
      <c r="AM27" s="59"/>
      <c r="AN27" s="57"/>
      <c r="AO27" s="57"/>
      <c r="AP27" s="57"/>
      <c r="AQ27" s="57"/>
      <c r="AR27" s="57"/>
      <c r="AS27" s="61"/>
      <c r="AT27" s="59"/>
      <c r="AU27" s="57"/>
      <c r="AV27" s="57"/>
      <c r="AW27" s="57"/>
      <c r="AX27" s="57"/>
      <c r="AY27" s="57"/>
      <c r="AZ27" s="61"/>
      <c r="BA27" s="59"/>
      <c r="BB27" s="57"/>
      <c r="BC27" s="57"/>
      <c r="BD27" s="57"/>
      <c r="BE27" s="57"/>
      <c r="BF27" s="57"/>
      <c r="BG27" s="57"/>
      <c r="BH27" s="59"/>
      <c r="BI27" s="57"/>
      <c r="BJ27" s="57"/>
      <c r="BK27" s="57"/>
      <c r="BL27" s="57"/>
      <c r="BM27" s="57"/>
      <c r="BN27" s="61"/>
      <c r="BO27" s="59"/>
      <c r="BP27" s="57"/>
      <c r="BQ27" s="57"/>
      <c r="BR27" s="57"/>
      <c r="BS27" s="57"/>
      <c r="BT27" s="57"/>
      <c r="BU27" s="61"/>
      <c r="BV27" s="59"/>
      <c r="BW27" s="57"/>
      <c r="BX27" s="57"/>
      <c r="BY27" s="57"/>
      <c r="BZ27" s="57"/>
      <c r="CA27" s="57"/>
      <c r="CB27" s="61"/>
      <c r="CC27" s="59"/>
      <c r="CD27" s="57"/>
      <c r="CE27" s="57"/>
      <c r="CF27" s="57"/>
      <c r="CG27" s="57"/>
      <c r="CH27" s="57"/>
      <c r="CI27" s="57"/>
      <c r="CJ27" s="59"/>
      <c r="CK27" s="57"/>
      <c r="CL27" s="57"/>
      <c r="CM27" s="57"/>
      <c r="CN27" s="57"/>
      <c r="CO27" s="57"/>
      <c r="CP27" s="61"/>
      <c r="CQ27" s="59"/>
      <c r="CR27" s="57"/>
      <c r="CS27" s="57"/>
      <c r="CT27" s="57"/>
      <c r="CU27" s="57"/>
      <c r="CV27" s="57"/>
      <c r="CW27" s="61"/>
      <c r="CX27" s="59"/>
      <c r="CY27" s="57"/>
      <c r="CZ27" s="57"/>
      <c r="DA27" s="57"/>
      <c r="DB27" s="57"/>
      <c r="DC27" s="57"/>
      <c r="DD27" s="61"/>
      <c r="DE27" s="62"/>
      <c r="DF27" s="65"/>
    </row>
    <row r="28" spans="1:110" ht="20" customHeight="1" thickBot="1">
      <c r="A28" s="46"/>
      <c r="B28" s="57"/>
      <c r="C28" s="58"/>
      <c r="D28" s="59"/>
      <c r="E28" s="57"/>
      <c r="F28" s="57"/>
      <c r="G28" s="57"/>
      <c r="H28" s="60"/>
      <c r="I28" s="57"/>
      <c r="J28" s="61"/>
      <c r="K28" s="59"/>
      <c r="L28" s="57"/>
      <c r="M28" s="57"/>
      <c r="N28" s="57"/>
      <c r="O28" s="57"/>
      <c r="P28" s="57"/>
      <c r="Q28" s="61"/>
      <c r="R28" s="59"/>
      <c r="S28" s="57"/>
      <c r="T28" s="57"/>
      <c r="U28" s="57"/>
      <c r="V28" s="57"/>
      <c r="W28" s="57"/>
      <c r="X28" s="57"/>
      <c r="Y28" s="59"/>
      <c r="Z28" s="57"/>
      <c r="AA28" s="57"/>
      <c r="AB28" s="57"/>
      <c r="AC28" s="57"/>
      <c r="AD28" s="57"/>
      <c r="AE28" s="61"/>
      <c r="AF28" s="59"/>
      <c r="AG28" s="57"/>
      <c r="AH28" s="57"/>
      <c r="AI28" s="57"/>
      <c r="AJ28" s="57"/>
      <c r="AK28" s="57"/>
      <c r="AL28" s="57"/>
      <c r="AM28" s="59"/>
      <c r="AN28" s="57"/>
      <c r="AO28" s="57"/>
      <c r="AP28" s="57"/>
      <c r="AQ28" s="57"/>
      <c r="AR28" s="57"/>
      <c r="AS28" s="61"/>
      <c r="AT28" s="59"/>
      <c r="AU28" s="57"/>
      <c r="AV28" s="57"/>
      <c r="AW28" s="57"/>
      <c r="AX28" s="57"/>
      <c r="AY28" s="57"/>
      <c r="AZ28" s="61"/>
      <c r="BA28" s="59"/>
      <c r="BB28" s="57"/>
      <c r="BC28" s="57"/>
      <c r="BD28" s="57"/>
      <c r="BE28" s="57"/>
      <c r="BF28" s="57"/>
      <c r="BG28" s="57"/>
      <c r="BH28" s="59"/>
      <c r="BI28" s="57"/>
      <c r="BJ28" s="57"/>
      <c r="BK28" s="57"/>
      <c r="BL28" s="57"/>
      <c r="BM28" s="57"/>
      <c r="BN28" s="61"/>
      <c r="BO28" s="59"/>
      <c r="BP28" s="57"/>
      <c r="BQ28" s="57"/>
      <c r="BR28" s="57"/>
      <c r="BS28" s="57"/>
      <c r="BT28" s="57"/>
      <c r="BU28" s="61"/>
      <c r="BV28" s="59"/>
      <c r="BW28" s="57"/>
      <c r="BX28" s="57"/>
      <c r="BY28" s="57"/>
      <c r="BZ28" s="57"/>
      <c r="CA28" s="57"/>
      <c r="CB28" s="61"/>
      <c r="CC28" s="59"/>
      <c r="CD28" s="57"/>
      <c r="CE28" s="57"/>
      <c r="CF28" s="57"/>
      <c r="CG28" s="57"/>
      <c r="CH28" s="57"/>
      <c r="CI28" s="57"/>
      <c r="CJ28" s="59"/>
      <c r="CK28" s="57"/>
      <c r="CL28" s="57"/>
      <c r="CM28" s="57"/>
      <c r="CN28" s="57"/>
      <c r="CO28" s="57"/>
      <c r="CP28" s="61"/>
      <c r="CQ28" s="59"/>
      <c r="CR28" s="57"/>
      <c r="CS28" s="57"/>
      <c r="CT28" s="57"/>
      <c r="CU28" s="57"/>
      <c r="CV28" s="57"/>
      <c r="CW28" s="61"/>
      <c r="CX28" s="59"/>
      <c r="CY28" s="57"/>
      <c r="CZ28" s="57"/>
      <c r="DA28" s="57"/>
      <c r="DB28" s="57"/>
      <c r="DC28" s="57"/>
      <c r="DD28" s="61"/>
      <c r="DE28" s="62"/>
      <c r="DF28" s="65"/>
    </row>
    <row r="29" spans="1:110" ht="20" customHeight="1" thickBot="1">
      <c r="A29" s="46"/>
      <c r="B29" s="57"/>
      <c r="C29" s="58"/>
      <c r="D29" s="59"/>
      <c r="E29" s="57"/>
      <c r="F29" s="57"/>
      <c r="G29" s="57"/>
      <c r="H29" s="60"/>
      <c r="I29" s="57"/>
      <c r="J29" s="61"/>
      <c r="K29" s="59"/>
      <c r="L29" s="57"/>
      <c r="M29" s="57"/>
      <c r="N29" s="57"/>
      <c r="O29" s="57"/>
      <c r="P29" s="57"/>
      <c r="Q29" s="61"/>
      <c r="R29" s="59"/>
      <c r="S29" s="57"/>
      <c r="T29" s="57"/>
      <c r="U29" s="57"/>
      <c r="V29" s="57"/>
      <c r="W29" s="57"/>
      <c r="X29" s="57"/>
      <c r="Y29" s="59"/>
      <c r="Z29" s="57"/>
      <c r="AA29" s="57"/>
      <c r="AB29" s="57"/>
      <c r="AC29" s="57"/>
      <c r="AD29" s="57"/>
      <c r="AE29" s="61"/>
      <c r="AF29" s="59"/>
      <c r="AG29" s="57"/>
      <c r="AH29" s="57"/>
      <c r="AI29" s="57"/>
      <c r="AJ29" s="57"/>
      <c r="AK29" s="57"/>
      <c r="AL29" s="57"/>
      <c r="AM29" s="59"/>
      <c r="AN29" s="57"/>
      <c r="AO29" s="57"/>
      <c r="AP29" s="57"/>
      <c r="AQ29" s="57"/>
      <c r="AR29" s="57"/>
      <c r="AS29" s="61"/>
      <c r="AT29" s="59"/>
      <c r="AU29" s="57"/>
      <c r="AV29" s="57"/>
      <c r="AW29" s="57"/>
      <c r="AX29" s="57"/>
      <c r="AY29" s="57"/>
      <c r="AZ29" s="61"/>
      <c r="BA29" s="59"/>
      <c r="BB29" s="57"/>
      <c r="BC29" s="57"/>
      <c r="BD29" s="57"/>
      <c r="BE29" s="57"/>
      <c r="BF29" s="57"/>
      <c r="BG29" s="57"/>
      <c r="BH29" s="59"/>
      <c r="BI29" s="57"/>
      <c r="BJ29" s="57"/>
      <c r="BK29" s="57"/>
      <c r="BL29" s="57"/>
      <c r="BM29" s="57"/>
      <c r="BN29" s="61"/>
      <c r="BO29" s="59"/>
      <c r="BP29" s="57"/>
      <c r="BQ29" s="57"/>
      <c r="BR29" s="57"/>
      <c r="BS29" s="57"/>
      <c r="BT29" s="57"/>
      <c r="BU29" s="61"/>
      <c r="BV29" s="59"/>
      <c r="BW29" s="57"/>
      <c r="BX29" s="57"/>
      <c r="BY29" s="57"/>
      <c r="BZ29" s="57"/>
      <c r="CA29" s="57"/>
      <c r="CB29" s="61"/>
      <c r="CC29" s="59"/>
      <c r="CD29" s="57"/>
      <c r="CE29" s="57"/>
      <c r="CF29" s="57"/>
      <c r="CG29" s="57"/>
      <c r="CH29" s="57"/>
      <c r="CI29" s="57"/>
      <c r="CJ29" s="59"/>
      <c r="CK29" s="57"/>
      <c r="CL29" s="57"/>
      <c r="CM29" s="57"/>
      <c r="CN29" s="57"/>
      <c r="CO29" s="57"/>
      <c r="CP29" s="61"/>
      <c r="CQ29" s="59"/>
      <c r="CR29" s="57"/>
      <c r="CS29" s="57"/>
      <c r="CT29" s="57"/>
      <c r="CU29" s="57"/>
      <c r="CV29" s="57"/>
      <c r="CW29" s="61"/>
      <c r="CX29" s="59"/>
      <c r="CY29" s="57"/>
      <c r="CZ29" s="57"/>
      <c r="DA29" s="57"/>
      <c r="DB29" s="57"/>
      <c r="DC29" s="57"/>
      <c r="DD29" s="61"/>
      <c r="DE29" s="62"/>
      <c r="DF29" s="65"/>
    </row>
    <row r="30" spans="1:110" ht="20" customHeight="1" thickBot="1">
      <c r="A30" s="40"/>
      <c r="B30" s="49"/>
      <c r="C30" s="50"/>
      <c r="D30" s="52"/>
      <c r="E30" s="49"/>
      <c r="F30" s="49"/>
      <c r="G30" s="49"/>
      <c r="H30" s="53"/>
      <c r="I30" s="49"/>
      <c r="J30" s="54"/>
      <c r="K30" s="57"/>
      <c r="L30" s="57"/>
      <c r="M30" s="57"/>
      <c r="N30" s="57"/>
      <c r="O30" s="57"/>
      <c r="P30" s="57"/>
      <c r="Q30" s="61"/>
      <c r="R30" s="59"/>
      <c r="S30" s="57"/>
      <c r="T30" s="57"/>
      <c r="U30" s="57"/>
      <c r="V30" s="57"/>
      <c r="W30" s="57"/>
      <c r="X30" s="57"/>
      <c r="Y30" s="59"/>
      <c r="Z30" s="57"/>
      <c r="AA30" s="57"/>
      <c r="AB30" s="57"/>
      <c r="AC30" s="57"/>
      <c r="AD30" s="57"/>
      <c r="AE30" s="61"/>
      <c r="AF30" s="59"/>
      <c r="AG30" s="57"/>
      <c r="AH30" s="57"/>
      <c r="AI30" s="57"/>
      <c r="AJ30" s="57"/>
      <c r="AK30" s="57"/>
      <c r="AL30" s="57"/>
      <c r="AM30" s="59"/>
      <c r="AN30" s="57"/>
      <c r="AO30" s="57"/>
      <c r="AP30" s="57"/>
      <c r="AQ30" s="57"/>
      <c r="AR30" s="57"/>
      <c r="AS30" s="61"/>
      <c r="AT30" s="59"/>
      <c r="AU30" s="57"/>
      <c r="AV30" s="57"/>
      <c r="AW30" s="57"/>
      <c r="AX30" s="57"/>
      <c r="AY30" s="57"/>
      <c r="AZ30" s="61"/>
      <c r="BA30" s="59"/>
      <c r="BB30" s="57"/>
      <c r="BC30" s="57"/>
      <c r="BD30" s="57"/>
      <c r="BE30" s="57"/>
      <c r="BF30" s="57"/>
      <c r="BG30" s="57"/>
      <c r="BH30" s="59"/>
      <c r="BI30" s="57"/>
      <c r="BJ30" s="57"/>
      <c r="BK30" s="57"/>
      <c r="BL30" s="57"/>
      <c r="BM30" s="57"/>
      <c r="BN30" s="61"/>
      <c r="BO30" s="59"/>
      <c r="BP30" s="57"/>
      <c r="BQ30" s="57"/>
      <c r="BR30" s="57"/>
      <c r="BS30" s="57"/>
      <c r="BT30" s="57"/>
      <c r="BU30" s="61"/>
      <c r="BV30" s="59"/>
      <c r="BW30" s="57"/>
      <c r="BX30" s="57"/>
      <c r="BY30" s="57"/>
      <c r="BZ30" s="57"/>
      <c r="CA30" s="57"/>
      <c r="CB30" s="61"/>
      <c r="CC30" s="59"/>
      <c r="CD30" s="57"/>
      <c r="CE30" s="57"/>
      <c r="CF30" s="57"/>
      <c r="CG30" s="57"/>
      <c r="CH30" s="57"/>
      <c r="CI30" s="57"/>
      <c r="CJ30" s="59"/>
      <c r="CK30" s="57"/>
      <c r="CL30" s="57"/>
      <c r="CM30" s="57"/>
      <c r="CN30" s="57"/>
      <c r="CO30" s="57"/>
      <c r="CP30" s="61"/>
      <c r="CQ30" s="59"/>
      <c r="CR30" s="57"/>
      <c r="CS30" s="57"/>
      <c r="CT30" s="57"/>
      <c r="CU30" s="57"/>
      <c r="CV30" s="57"/>
      <c r="CW30" s="61"/>
      <c r="CX30" s="59"/>
      <c r="CY30" s="57"/>
      <c r="CZ30" s="57"/>
      <c r="DA30" s="57"/>
      <c r="DB30" s="57"/>
      <c r="DC30" s="57"/>
      <c r="DD30" s="57"/>
      <c r="DE30" s="56"/>
      <c r="DF30" s="63"/>
    </row>
    <row r="31" spans="1:110" ht="20" customHeight="1" thickBot="1">
      <c r="A31" s="40"/>
      <c r="B31" s="49"/>
      <c r="C31" s="50"/>
      <c r="D31" s="52"/>
      <c r="E31" s="49"/>
      <c r="F31" s="49"/>
      <c r="G31" s="49"/>
      <c r="H31" s="53"/>
      <c r="I31" s="49"/>
      <c r="J31" s="54"/>
      <c r="DE31" s="56"/>
      <c r="DF31" s="67"/>
    </row>
    <row r="32" spans="1:110" ht="20" customHeight="1" thickBot="1">
      <c r="A32" s="40"/>
      <c r="B32" s="49"/>
      <c r="C32" s="50"/>
      <c r="D32" s="52"/>
      <c r="E32" s="49"/>
      <c r="F32" s="49"/>
      <c r="G32" s="49"/>
      <c r="H32" s="53"/>
      <c r="I32" s="49"/>
      <c r="J32" s="54"/>
      <c r="DE32" s="56"/>
      <c r="DF32" s="67"/>
    </row>
    <row r="33" spans="1:110" ht="20" customHeight="1" thickBot="1">
      <c r="A33" s="40"/>
      <c r="B33" s="49"/>
      <c r="C33" s="50"/>
      <c r="D33" s="52"/>
      <c r="E33" s="49"/>
      <c r="F33" s="49"/>
      <c r="G33" s="49"/>
      <c r="H33" s="53"/>
      <c r="I33" s="49"/>
      <c r="J33" s="54"/>
      <c r="DE33" s="56"/>
      <c r="DF33" s="67"/>
    </row>
    <row r="34" spans="1:110" ht="20" customHeight="1" thickBot="1">
      <c r="A34" s="40"/>
      <c r="B34" s="49"/>
      <c r="C34" s="50"/>
      <c r="D34" s="52"/>
      <c r="E34" s="49"/>
      <c r="F34" s="49"/>
      <c r="G34" s="49"/>
      <c r="H34" s="53"/>
      <c r="I34" s="49"/>
      <c r="J34" s="54"/>
      <c r="O34" s="66"/>
      <c r="DE34" s="56"/>
      <c r="DF34" s="67"/>
    </row>
    <row r="35" spans="1:110" ht="20" customHeight="1" thickBot="1">
      <c r="A35" s="40"/>
      <c r="B35" s="49"/>
      <c r="C35" s="50"/>
      <c r="D35" s="52"/>
      <c r="E35" s="49"/>
      <c r="F35" s="49"/>
      <c r="G35" s="49"/>
      <c r="H35" s="53"/>
      <c r="I35" s="49"/>
      <c r="J35" s="54"/>
      <c r="DE35" s="56"/>
      <c r="DF35" s="67"/>
    </row>
    <row r="36" spans="1:110" ht="20" customHeight="1" thickBot="1">
      <c r="A36" s="40"/>
      <c r="B36" s="49"/>
      <c r="C36" s="50"/>
      <c r="D36" s="52"/>
      <c r="E36" s="49"/>
      <c r="F36" s="49"/>
      <c r="G36" s="49"/>
      <c r="H36" s="53"/>
      <c r="I36" s="49"/>
      <c r="J36" s="54"/>
      <c r="DE36" s="56"/>
      <c r="DF36" s="67"/>
    </row>
    <row r="37" spans="1:110" ht="20" customHeight="1"/>
    <row r="38" spans="1:110" ht="20" customHeight="1"/>
    <row r="39" spans="1:110" ht="20" customHeight="1"/>
    <row r="40" spans="1:110" ht="20" customHeight="1"/>
    <row r="41" spans="1:110" ht="20" customHeight="1"/>
    <row r="42" spans="1:110" ht="20" customHeight="1"/>
    <row r="43" spans="1:110" ht="20" customHeight="1"/>
    <row r="44" spans="1:110" ht="20" customHeight="1"/>
    <row r="45" spans="1:110" ht="20" customHeight="1"/>
    <row r="46" spans="1:110" ht="20" customHeight="1"/>
    <row r="47" spans="1:110" ht="20" customHeight="1"/>
    <row r="48" spans="1:110" ht="20" customHeight="1"/>
    <row r="49" ht="20" customHeight="1"/>
    <row r="50" ht="20" customHeight="1"/>
    <row r="51" ht="20" customHeight="1"/>
    <row r="52" ht="20" customHeight="1"/>
    <row r="53" ht="20" customHeight="1"/>
    <row r="54" ht="20" customHeight="1"/>
    <row r="55" ht="20" customHeight="1"/>
    <row r="56" ht="20" customHeight="1"/>
  </sheetData>
  <sheetProtection formatCells="0" formatColumns="0" formatRows="0" insertColumns="0" insertRows="0" insertHyperlinks="0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53C85-E5DF-A84C-8A4C-4C4DBDEB6AFD}">
  <sheetPr codeName="Feuil6">
    <pageSetUpPr fitToPage="1"/>
  </sheetPr>
  <dimension ref="B1:H34"/>
  <sheetViews>
    <sheetView showGridLines="0" topLeftCell="B1" zoomScaleNormal="100" workbookViewId="0">
      <selection activeCell="L12" sqref="L12"/>
    </sheetView>
  </sheetViews>
  <sheetFormatPr baseColWidth="10" defaultRowHeight="16"/>
  <cols>
    <col min="1" max="1" width="2.5" customWidth="1"/>
    <col min="2" max="2" width="16.1640625" customWidth="1"/>
    <col min="3" max="3" width="11.33203125" style="6" customWidth="1"/>
    <col min="4" max="4" width="37.33203125" customWidth="1"/>
    <col min="5" max="5" width="17.33203125" customWidth="1"/>
    <col min="6" max="6" width="10.33203125" customWidth="1"/>
    <col min="8" max="8" width="12" style="6" customWidth="1"/>
    <col min="9" max="9" width="2.5" customWidth="1"/>
  </cols>
  <sheetData>
    <row r="1" spans="2:8" ht="13" customHeight="1" thickBot="1"/>
    <row r="2" spans="2:8">
      <c r="B2" s="79"/>
      <c r="C2" s="81" t="s">
        <v>189</v>
      </c>
      <c r="D2" s="82"/>
      <c r="E2" s="82"/>
      <c r="F2" s="82"/>
      <c r="G2" s="82"/>
      <c r="H2" s="83"/>
    </row>
    <row r="3" spans="2:8">
      <c r="B3" s="80"/>
      <c r="C3" s="84"/>
      <c r="D3" s="84"/>
      <c r="E3" s="84"/>
      <c r="F3" s="84"/>
      <c r="G3" s="84"/>
      <c r="H3" s="85"/>
    </row>
    <row r="4" spans="2:8">
      <c r="B4" s="32" t="s">
        <v>185</v>
      </c>
      <c r="C4" s="68"/>
      <c r="D4" s="72" t="s">
        <v>197</v>
      </c>
      <c r="E4" s="71" t="str">
        <f>IFERROR(VLOOKUP($D$4,AGENT[],2,0),"")</f>
        <v>A</v>
      </c>
      <c r="F4" s="29" t="s">
        <v>187</v>
      </c>
      <c r="G4" s="27"/>
      <c r="H4" s="69">
        <f>IFERROR(VLOOKUP($D$4,AGENT[],3,0),"")</f>
        <v>123456</v>
      </c>
    </row>
    <row r="5" spans="2:8">
      <c r="B5" s="73" t="s">
        <v>186</v>
      </c>
      <c r="C5" s="74"/>
      <c r="D5" s="93" t="s">
        <v>190</v>
      </c>
      <c r="E5" s="70"/>
      <c r="F5" s="27"/>
      <c r="G5" s="27"/>
      <c r="H5" s="28"/>
    </row>
    <row r="6" spans="2:8">
      <c r="B6" s="32" t="s">
        <v>161</v>
      </c>
      <c r="C6" s="75"/>
      <c r="D6" s="16">
        <f ca="1">IF(D4="","",NOW())</f>
        <v>44233.564318518518</v>
      </c>
      <c r="E6" s="30" t="str">
        <f ca="1">"SOLDE au "&amp;TEXT(DATE(YEAR(TODAY()),1,1),"JJ/MM/AAAA")</f>
        <v>SOLDE au 01/01/2021</v>
      </c>
      <c r="F6" s="29"/>
      <c r="G6" s="38">
        <v>80</v>
      </c>
      <c r="H6" s="31"/>
    </row>
    <row r="7" spans="2:8">
      <c r="B7" s="86" t="s">
        <v>52</v>
      </c>
      <c r="C7" s="87"/>
      <c r="D7" s="87"/>
      <c r="E7" s="87"/>
      <c r="F7" s="87"/>
      <c r="G7" s="87"/>
      <c r="H7" s="88"/>
    </row>
    <row r="8" spans="2:8">
      <c r="B8" s="15" t="s">
        <v>37</v>
      </c>
      <c r="C8" s="76" t="s">
        <v>38</v>
      </c>
      <c r="D8" s="7" t="s">
        <v>64</v>
      </c>
      <c r="E8" s="10" t="s">
        <v>39</v>
      </c>
      <c r="F8" s="10" t="s">
        <v>40</v>
      </c>
      <c r="G8" s="10" t="s">
        <v>35</v>
      </c>
      <c r="H8" s="17" t="s">
        <v>41</v>
      </c>
    </row>
    <row r="9" spans="2:8">
      <c r="B9" s="18" t="str">
        <f>IFERROR(INDEX(ART[FOURNISSEUR],MATCH($D9,ART[DESIGNATION],0)),"")</f>
        <v>France SECURITE</v>
      </c>
      <c r="C9" s="11" t="str">
        <f>IFERROR(INDEX(ART[REF],MATCH($D9,ART[DESIGNATION],0)),"")</f>
        <v>ABC</v>
      </c>
      <c r="D9" s="8" t="s">
        <v>2</v>
      </c>
      <c r="E9" s="11" t="str">
        <f>IFERROR(INDEX(ART[TAILLE DISPO],MATCH($D9,ART[DESIGNATION],0)),"")</f>
        <v>0 à 6</v>
      </c>
      <c r="F9" s="12">
        <f>IFERROR(INDEX(ART[PRIX],MATCH($D9,ART[DESIGNATION],0)),"")</f>
        <v>12.74</v>
      </c>
      <c r="G9" s="4">
        <v>1</v>
      </c>
      <c r="H9" s="20">
        <v>1</v>
      </c>
    </row>
    <row r="10" spans="2:8">
      <c r="B10" s="18" t="str">
        <f>IFERROR(INDEX(ART[FOURNISSEUR],MATCH($D10,ART[DESIGNATION],0)),"")</f>
        <v/>
      </c>
      <c r="C10" s="11" t="str">
        <f>IFERROR(INDEX(ART[REF],MATCH($D10,ART[DESIGNATION],0)),"")</f>
        <v/>
      </c>
      <c r="D10" s="8"/>
      <c r="E10" s="11" t="str">
        <f>IFERROR(INDEX(ART[TAILLE DISPO],MATCH($D10,ART[DESIGNATION],0)),"")</f>
        <v/>
      </c>
      <c r="F10" s="12" t="str">
        <f>IFERROR(INDEX(ART[PRIX],MATCH($D10,ART[DESIGNATION],0)),"")</f>
        <v/>
      </c>
      <c r="G10" s="4"/>
      <c r="H10" s="20"/>
    </row>
    <row r="11" spans="2:8">
      <c r="B11" s="18" t="str">
        <f>IFERROR(INDEX(ART[FOURNISSEUR],MATCH($D11,ART[DESIGNATION],0)),"")</f>
        <v/>
      </c>
      <c r="C11" s="11" t="str">
        <f>IFERROR(INDEX(ART[REF],MATCH($D11,ART[DESIGNATION],0)),"")</f>
        <v/>
      </c>
      <c r="D11" s="8"/>
      <c r="E11" s="11" t="str">
        <f>IFERROR(INDEX(ART[TAILLE DISPO],MATCH($D11,ART[DESIGNATION],0)),"")</f>
        <v/>
      </c>
      <c r="F11" s="12" t="str">
        <f>IFERROR(INDEX(ART[PRIX],MATCH($D11,ART[DESIGNATION],0)),"")</f>
        <v/>
      </c>
      <c r="G11" s="4"/>
      <c r="H11" s="20"/>
    </row>
    <row r="12" spans="2:8">
      <c r="B12" s="18" t="str">
        <f>IFERROR(INDEX(ART[FOURNISSEUR],MATCH($D12,ART[DESIGNATION],0)),"")</f>
        <v/>
      </c>
      <c r="C12" s="11" t="str">
        <f>IFERROR(INDEX(ART[REF],MATCH($D12,ART[DESIGNATION],0)),"")</f>
        <v/>
      </c>
      <c r="D12" s="8"/>
      <c r="E12" s="11" t="str">
        <f>IFERROR(INDEX(ART[TAILLE DISPO],MATCH($D12,ART[DESIGNATION],0)),"")</f>
        <v/>
      </c>
      <c r="F12" s="12" t="str">
        <f>IFERROR(INDEX(ART[PRIX],MATCH($D12,ART[DESIGNATION],0)),"")</f>
        <v/>
      </c>
      <c r="G12" s="4"/>
      <c r="H12" s="20"/>
    </row>
    <row r="13" spans="2:8">
      <c r="B13" s="18" t="str">
        <f>IFERROR(INDEX(ART[FOURNISSEUR],MATCH($D13,ART[DESIGNATION],0)),"")</f>
        <v/>
      </c>
      <c r="C13" s="11" t="str">
        <f>IFERROR(INDEX(ART[REF],MATCH($D13,ART[DESIGNATION],0)),"")</f>
        <v/>
      </c>
      <c r="D13" s="8"/>
      <c r="E13" s="11" t="str">
        <f>IFERROR(INDEX(ART[TAILLE DISPO],MATCH($D13,ART[DESIGNATION],0)),"")</f>
        <v/>
      </c>
      <c r="F13" s="12" t="str">
        <f>IFERROR(INDEX(ART[PRIX],MATCH($D13,ART[DESIGNATION],0)),"")</f>
        <v/>
      </c>
      <c r="G13" s="4"/>
      <c r="H13" s="20"/>
    </row>
    <row r="14" spans="2:8">
      <c r="B14" s="18" t="str">
        <f>IFERROR(INDEX(ART[FOURNISSEUR],MATCH($D14,ART[DESIGNATION],0)),"")</f>
        <v/>
      </c>
      <c r="C14" s="11" t="str">
        <f>IFERROR(INDEX(ART[REF],MATCH($D14,ART[DESIGNATION],0)),"")</f>
        <v/>
      </c>
      <c r="D14" s="8"/>
      <c r="E14" s="11" t="str">
        <f>IFERROR(INDEX(ART[TAILLE DISPO],MATCH($D14,ART[DESIGNATION],0)),"")</f>
        <v/>
      </c>
      <c r="F14" s="12" t="str">
        <f>IFERROR(INDEX(ART[PRIX],MATCH($D14,ART[DESIGNATION],0)),"")</f>
        <v/>
      </c>
      <c r="G14" s="4"/>
      <c r="H14" s="20"/>
    </row>
    <row r="15" spans="2:8">
      <c r="B15" s="18" t="str">
        <f>IFERROR(INDEX(ART[FOURNISSEUR],MATCH($D15,ART[DESIGNATION],0)),"")</f>
        <v/>
      </c>
      <c r="C15" s="11" t="str">
        <f>IFERROR(INDEX(ART[REF],MATCH($D15,ART[DESIGNATION],0)),"")</f>
        <v/>
      </c>
      <c r="D15" s="8"/>
      <c r="E15" s="11" t="str">
        <f>IFERROR(INDEX(ART[TAILLE DISPO],MATCH($D15,ART[DESIGNATION],0)),"")</f>
        <v/>
      </c>
      <c r="F15" s="12" t="str">
        <f>IFERROR(INDEX(ART[PRIX],MATCH($D15,ART[DESIGNATION],0)),"")</f>
        <v/>
      </c>
      <c r="G15" s="4"/>
      <c r="H15" s="20"/>
    </row>
    <row r="16" spans="2:8">
      <c r="B16" s="18" t="str">
        <f>IFERROR(INDEX(ART[FOURNISSEUR],MATCH($D16,ART[DESIGNATION],0)),"")</f>
        <v/>
      </c>
      <c r="C16" s="11" t="str">
        <f>IFERROR(INDEX(ART[REF],MATCH($D16,ART[DESIGNATION],0)),"")</f>
        <v/>
      </c>
      <c r="D16" s="8"/>
      <c r="E16" s="11" t="str">
        <f>IFERROR(INDEX(ART[TAILLE DISPO],MATCH($D16,ART[DESIGNATION],0)),"")</f>
        <v/>
      </c>
      <c r="F16" s="12" t="str">
        <f>IFERROR(INDEX(ART[PRIX],MATCH($D16,ART[DESIGNATION],0)),"")</f>
        <v/>
      </c>
      <c r="G16" s="4"/>
      <c r="H16" s="20"/>
    </row>
    <row r="17" spans="2:8">
      <c r="B17" s="18" t="str">
        <f>IFERROR(INDEX(ART[FOURNISSEUR],MATCH($D17,ART[DESIGNATION],0)),"")</f>
        <v/>
      </c>
      <c r="C17" s="11" t="str">
        <f>IFERROR(INDEX(ART[REF],MATCH($D17,ART[DESIGNATION],0)),"")</f>
        <v/>
      </c>
      <c r="D17" s="8"/>
      <c r="E17" s="11" t="str">
        <f>IFERROR(INDEX(ART[TAILLE DISPO],MATCH($D17,ART[DESIGNATION],0)),"")</f>
        <v/>
      </c>
      <c r="F17" s="12" t="str">
        <f>IFERROR(INDEX(ART[PRIX],MATCH($D17,ART[DESIGNATION],0)),"")</f>
        <v/>
      </c>
      <c r="G17" s="4"/>
      <c r="H17" s="20"/>
    </row>
    <row r="18" spans="2:8">
      <c r="B18" s="18" t="str">
        <f>IFERROR(INDEX(ART[FOURNISSEUR],MATCH($D18,ART[DESIGNATION],0)),"")</f>
        <v/>
      </c>
      <c r="C18" s="11" t="str">
        <f>IFERROR(INDEX(ART[REF],MATCH($D18,ART[DESIGNATION],0)),"")</f>
        <v/>
      </c>
      <c r="D18" s="8"/>
      <c r="E18" s="11" t="str">
        <f>IFERROR(INDEX(ART[TAILLE DISPO],MATCH($D18,ART[DESIGNATION],0)),"")</f>
        <v/>
      </c>
      <c r="F18" s="12" t="str">
        <f>IFERROR(INDEX(ART[PRIX],MATCH($D18,ART[DESIGNATION],0)),"")</f>
        <v/>
      </c>
      <c r="G18" s="4"/>
      <c r="H18" s="20"/>
    </row>
    <row r="19" spans="2:8">
      <c r="B19" s="18" t="str">
        <f>IFERROR(INDEX(ART[FOURNISSEUR],MATCH($D19,ART[DESIGNATION],0)),"")</f>
        <v/>
      </c>
      <c r="C19" s="11" t="str">
        <f>IFERROR(INDEX(ART[REF],MATCH($D19,ART[DESIGNATION],0)),"")</f>
        <v/>
      </c>
      <c r="D19" s="8"/>
      <c r="E19" s="11" t="str">
        <f>IFERROR(INDEX(ART[TAILLE DISPO],MATCH($D19,ART[DESIGNATION],0)),"")</f>
        <v/>
      </c>
      <c r="F19" s="12" t="str">
        <f>IFERROR(INDEX(ART[PRIX],MATCH($D19,ART[DESIGNATION],0)),"")</f>
        <v/>
      </c>
      <c r="G19" s="4"/>
      <c r="H19" s="20"/>
    </row>
    <row r="20" spans="2:8">
      <c r="B20" s="18" t="str">
        <f>IFERROR(INDEX(ART[FOURNISSEUR],MATCH($D20,ART[DESIGNATION],0)),"")</f>
        <v/>
      </c>
      <c r="C20" s="11" t="str">
        <f>IFERROR(INDEX(ART[REF],MATCH($D20,ART[DESIGNATION],0)),"")</f>
        <v/>
      </c>
      <c r="D20" s="8"/>
      <c r="E20" s="11" t="str">
        <f>IFERROR(INDEX(ART[TAILLE DISPO],MATCH($D20,ART[DESIGNATION],0)),"")</f>
        <v/>
      </c>
      <c r="F20" s="12" t="str">
        <f>IFERROR(INDEX(ART[PRIX],MATCH($D20,ART[DESIGNATION],0)),"")</f>
        <v/>
      </c>
      <c r="G20" s="4"/>
      <c r="H20" s="20"/>
    </row>
    <row r="21" spans="2:8">
      <c r="B21" s="18" t="str">
        <f>IFERROR(INDEX(ART[FOURNISSEUR],MATCH($D21,ART[DESIGNATION],0)),"")</f>
        <v/>
      </c>
      <c r="C21" s="11" t="str">
        <f>IFERROR(INDEX(ART[REF],MATCH($D21,ART[DESIGNATION],0)),"")</f>
        <v/>
      </c>
      <c r="D21" s="8"/>
      <c r="E21" s="11" t="str">
        <f>IFERROR(INDEX(ART[TAILLE DISPO],MATCH($D21,ART[DESIGNATION],0)),"")</f>
        <v/>
      </c>
      <c r="F21" s="12" t="str">
        <f>IFERROR(INDEX(ART[PRIX],MATCH($D21,ART[DESIGNATION],0)),"")</f>
        <v/>
      </c>
      <c r="G21" s="4"/>
      <c r="H21" s="20"/>
    </row>
    <row r="22" spans="2:8">
      <c r="B22" s="18" t="str">
        <f>IFERROR(INDEX(ART[FOURNISSEUR],MATCH($D22,ART[DESIGNATION],0)),"")</f>
        <v/>
      </c>
      <c r="C22" s="11" t="str">
        <f>IFERROR(INDEX(ART[REF],MATCH($D22,ART[DESIGNATION],0)),"")</f>
        <v/>
      </c>
      <c r="D22" s="8"/>
      <c r="E22" s="11" t="str">
        <f>IFERROR(INDEX(ART[TAILLE DISPO],MATCH($D22,ART[DESIGNATION],0)),"")</f>
        <v/>
      </c>
      <c r="F22" s="12" t="str">
        <f>IFERROR(INDEX(ART[PRIX],MATCH($D22,ART[DESIGNATION],0)),"")</f>
        <v/>
      </c>
      <c r="G22" s="4"/>
      <c r="H22" s="20"/>
    </row>
    <row r="23" spans="2:8">
      <c r="B23" s="18" t="str">
        <f>IFERROR(INDEX(ART[FOURNISSEUR],MATCH($D23,ART[DESIGNATION],0)),"")</f>
        <v/>
      </c>
      <c r="C23" s="11" t="str">
        <f>IFERROR(INDEX(ART[REF],MATCH($D23,ART[DESIGNATION],0)),"")</f>
        <v/>
      </c>
      <c r="D23" s="8"/>
      <c r="E23" s="11" t="str">
        <f>IFERROR(INDEX(ART[TAILLE DISPO],MATCH($D23,ART[DESIGNATION],0)),"")</f>
        <v/>
      </c>
      <c r="F23" s="12" t="str">
        <f>IFERROR(INDEX(ART[PRIX],MATCH($D23,ART[DESIGNATION],0)),"")</f>
        <v/>
      </c>
      <c r="G23" s="4"/>
      <c r="H23" s="20"/>
    </row>
    <row r="24" spans="2:8">
      <c r="B24" s="19"/>
      <c r="C24" s="14"/>
      <c r="D24" s="13"/>
      <c r="E24" s="14"/>
      <c r="F24" s="33" t="s">
        <v>162</v>
      </c>
      <c r="G24" s="34"/>
      <c r="H24" s="22">
        <f>SUMPRODUCT(F9:F23,H9:H23)</f>
        <v>12.74</v>
      </c>
    </row>
    <row r="25" spans="2:8" ht="40" customHeight="1">
      <c r="B25" s="89" t="s">
        <v>164</v>
      </c>
      <c r="C25" s="90"/>
      <c r="D25" s="23"/>
      <c r="E25" s="25" t="s">
        <v>166</v>
      </c>
      <c r="F25" s="91"/>
      <c r="G25" s="91"/>
      <c r="H25" s="92"/>
    </row>
    <row r="26" spans="2:8" ht="40" customHeight="1" thickBot="1">
      <c r="B26" s="77" t="s">
        <v>165</v>
      </c>
      <c r="C26" s="78"/>
      <c r="D26" s="24"/>
      <c r="E26" s="35" t="s">
        <v>163</v>
      </c>
      <c r="F26" s="37"/>
      <c r="G26" s="36"/>
      <c r="H26" s="64">
        <f>G6-H24</f>
        <v>67.260000000000005</v>
      </c>
    </row>
    <row r="34" spans="8:8">
      <c r="H34" s="21"/>
    </row>
  </sheetData>
  <sheetProtection algorithmName="SHA-512" hashValue="xsJZtgfXuv13pV4H79ll5KTRi/1zqfUSfhC1atdt9JyCShHaTYDgsrasH/4iS2DlcNPTZLRmqYciq7HPWpyozg==" saltValue="wwVTWhe85MJT4LYUAIIcXA==" spinCount="100000" sheet="1" objects="1" scenarios="1"/>
  <dataConsolidate/>
  <mergeCells count="6">
    <mergeCell ref="B2:B3"/>
    <mergeCell ref="C2:H3"/>
    <mergeCell ref="B7:H7"/>
    <mergeCell ref="B25:C25"/>
    <mergeCell ref="F25:H25"/>
    <mergeCell ref="B26:C26"/>
  </mergeCells>
  <conditionalFormatting sqref="H23">
    <cfRule type="expression" dxfId="45" priority="5">
      <formula>AND(H23="",D23&lt;&gt;"")</formula>
    </cfRule>
  </conditionalFormatting>
  <conditionalFormatting sqref="G10">
    <cfRule type="expression" dxfId="44" priority="45">
      <formula>AND(G10="",D10&lt;&gt;"",E10&lt;&gt;"Taille unique")</formula>
    </cfRule>
    <cfRule type="expression" dxfId="43" priority="46">
      <formula>$E$10="Taille Unique"</formula>
    </cfRule>
  </conditionalFormatting>
  <conditionalFormatting sqref="G11">
    <cfRule type="expression" dxfId="42" priority="43">
      <formula>AND(G11="",D11&lt;&gt;"",E11&lt;&gt;"Taille unique")</formula>
    </cfRule>
    <cfRule type="expression" dxfId="41" priority="44">
      <formula>$E$11="Taille Unique"</formula>
    </cfRule>
  </conditionalFormatting>
  <conditionalFormatting sqref="G12">
    <cfRule type="expression" dxfId="40" priority="41">
      <formula>AND(G12="",D12&lt;&gt;"",E12&lt;&gt;"Taille unique")</formula>
    </cfRule>
    <cfRule type="expression" dxfId="39" priority="42">
      <formula>$E$12="Taille Unique"</formula>
    </cfRule>
  </conditionalFormatting>
  <conditionalFormatting sqref="G13">
    <cfRule type="expression" dxfId="38" priority="39">
      <formula>AND(G13="",D13&lt;&gt;"",E13&lt;&gt;"Taille unique")</formula>
    </cfRule>
    <cfRule type="expression" dxfId="37" priority="40">
      <formula>$E$13="Taille Unique"</formula>
    </cfRule>
  </conditionalFormatting>
  <conditionalFormatting sqref="G14">
    <cfRule type="expression" dxfId="36" priority="37">
      <formula>AND(G14="",D14&lt;&gt;"",E14&lt;&gt;"Taille unique")</formula>
    </cfRule>
    <cfRule type="expression" dxfId="35" priority="38">
      <formula>$E$14="Taille Unique"</formula>
    </cfRule>
  </conditionalFormatting>
  <conditionalFormatting sqref="G15">
    <cfRule type="expression" dxfId="34" priority="35">
      <formula>AND(G15="",D15&lt;&gt;"",E15&lt;&gt;"Taille unique")</formula>
    </cfRule>
    <cfRule type="expression" dxfId="33" priority="36">
      <formula>$E$15="Taille Unique"</formula>
    </cfRule>
  </conditionalFormatting>
  <conditionalFormatting sqref="G16">
    <cfRule type="expression" dxfId="32" priority="33">
      <formula>AND(G16="",D16&lt;&gt;"",E16&lt;&gt;"Taille unique")</formula>
    </cfRule>
    <cfRule type="expression" dxfId="31" priority="34">
      <formula>$E$16="Taille Unique"</formula>
    </cfRule>
  </conditionalFormatting>
  <conditionalFormatting sqref="G17">
    <cfRule type="expression" dxfId="30" priority="31">
      <formula>AND(G17="",D17&lt;&gt;"",E17&lt;&gt;"Taille unique")</formula>
    </cfRule>
    <cfRule type="expression" dxfId="29" priority="32">
      <formula>$E$17="Taille Unique"</formula>
    </cfRule>
  </conditionalFormatting>
  <conditionalFormatting sqref="G18">
    <cfRule type="expression" dxfId="28" priority="29">
      <formula>AND(G18="",D18&lt;&gt;"",E18&lt;&gt;"Taille unique")</formula>
    </cfRule>
    <cfRule type="expression" dxfId="27" priority="30">
      <formula>$E$18="Taille Unique"</formula>
    </cfRule>
  </conditionalFormatting>
  <conditionalFormatting sqref="G19">
    <cfRule type="expression" dxfId="26" priority="27">
      <formula>AND(G19="",D19&lt;&gt;"",E19&lt;&gt;"Taille unique")</formula>
    </cfRule>
    <cfRule type="expression" dxfId="25" priority="28">
      <formula>$E$19="Taille Unique"</formula>
    </cfRule>
  </conditionalFormatting>
  <conditionalFormatting sqref="G20">
    <cfRule type="expression" dxfId="24" priority="25">
      <formula>AND(G20="",D20&lt;&gt;"",E20&lt;&gt;"Taille unique")</formula>
    </cfRule>
    <cfRule type="expression" dxfId="23" priority="26">
      <formula>$E$20="Taille Unique"</formula>
    </cfRule>
  </conditionalFormatting>
  <conditionalFormatting sqref="G21">
    <cfRule type="expression" dxfId="22" priority="23">
      <formula>AND(G21="",D21&lt;&gt;"",E21&lt;&gt;"Taille unique")</formula>
    </cfRule>
    <cfRule type="expression" dxfId="21" priority="24">
      <formula>$E$21="Taille Unique"</formula>
    </cfRule>
  </conditionalFormatting>
  <conditionalFormatting sqref="G22">
    <cfRule type="expression" dxfId="20" priority="21">
      <formula>AND(G22="",D22&lt;&gt;"",E22&lt;&gt;"Taille unique")</formula>
    </cfRule>
    <cfRule type="expression" dxfId="19" priority="22">
      <formula>$E$22="Taille Unique"</formula>
    </cfRule>
  </conditionalFormatting>
  <conditionalFormatting sqref="G23">
    <cfRule type="expression" dxfId="18" priority="19">
      <formula>AND(G23="",D23&lt;&gt;"",E23&lt;&gt;"Taille unique")</formula>
    </cfRule>
    <cfRule type="expression" dxfId="17" priority="20">
      <formula>$E$23="Taille Unique"</formula>
    </cfRule>
  </conditionalFormatting>
  <conditionalFormatting sqref="H10">
    <cfRule type="expression" dxfId="16" priority="18">
      <formula>AND(H10="",D10&lt;&gt;"")</formula>
    </cfRule>
  </conditionalFormatting>
  <conditionalFormatting sqref="H11">
    <cfRule type="expression" dxfId="15" priority="17">
      <formula>AND(H11="",D11&lt;&gt;"")</formula>
    </cfRule>
  </conditionalFormatting>
  <conditionalFormatting sqref="H12">
    <cfRule type="expression" dxfId="14" priority="16">
      <formula>AND(H12="",D12&lt;&gt;"")</formula>
    </cfRule>
  </conditionalFormatting>
  <conditionalFormatting sqref="H13">
    <cfRule type="expression" dxfId="13" priority="15">
      <formula>AND(H13="",D13&lt;&gt;"")</formula>
    </cfRule>
  </conditionalFormatting>
  <conditionalFormatting sqref="H14">
    <cfRule type="expression" dxfId="12" priority="14">
      <formula>AND(H14="",D14&lt;&gt;"")</formula>
    </cfRule>
  </conditionalFormatting>
  <conditionalFormatting sqref="H15">
    <cfRule type="expression" dxfId="11" priority="13">
      <formula>AND(H15="",D15&lt;&gt;"")</formula>
    </cfRule>
  </conditionalFormatting>
  <conditionalFormatting sqref="H16">
    <cfRule type="expression" dxfId="10" priority="12">
      <formula>AND(H16="",D16&lt;&gt;"")</formula>
    </cfRule>
  </conditionalFormatting>
  <conditionalFormatting sqref="H17">
    <cfRule type="expression" dxfId="9" priority="11">
      <formula>AND(H17="",D17&lt;&gt;"")</formula>
    </cfRule>
  </conditionalFormatting>
  <conditionalFormatting sqref="H18">
    <cfRule type="expression" dxfId="8" priority="10">
      <formula>AND(H18="",D18&lt;&gt;"")</formula>
    </cfRule>
  </conditionalFormatting>
  <conditionalFormatting sqref="H19">
    <cfRule type="expression" dxfId="7" priority="9">
      <formula>AND(H19="",D19&lt;&gt;"")</formula>
    </cfRule>
  </conditionalFormatting>
  <conditionalFormatting sqref="H20">
    <cfRule type="expression" dxfId="6" priority="8">
      <formula>AND(H20="",D20&lt;&gt;"")</formula>
    </cfRule>
  </conditionalFormatting>
  <conditionalFormatting sqref="H21">
    <cfRule type="expression" dxfId="5" priority="7">
      <formula>AND(H21="",D21&lt;&gt;"")</formula>
    </cfRule>
  </conditionalFormatting>
  <conditionalFormatting sqref="H22">
    <cfRule type="expression" dxfId="4" priority="6">
      <formula>AND(H22="",D22&lt;&gt;"")</formula>
    </cfRule>
  </conditionalFormatting>
  <conditionalFormatting sqref="H26">
    <cfRule type="expression" dxfId="3" priority="4">
      <formula>$H26&lt;0</formula>
    </cfRule>
  </conditionalFormatting>
  <conditionalFormatting sqref="G9">
    <cfRule type="expression" dxfId="2" priority="2">
      <formula>AND(G9="",D9&lt;&gt;"",E9&lt;&gt;"Taille unique")</formula>
    </cfRule>
    <cfRule type="expression" dxfId="1" priority="3">
      <formula>$E$9="Taille Unique"</formula>
    </cfRule>
  </conditionalFormatting>
  <conditionalFormatting sqref="H9">
    <cfRule type="expression" dxfId="0" priority="1">
      <formula>AND(H9="",D9&lt;&gt;"")</formula>
    </cfRule>
  </conditionalFormatting>
  <dataValidations count="3">
    <dataValidation type="list" allowBlank="1" showInputMessage="1" showErrorMessage="1" sqref="D4" xr:uid="{750F7969-C651-5949-BC59-9906ABAC7E80}">
      <formula1>INDIRECT("AGENT[AGENTS]")</formula1>
    </dataValidation>
    <dataValidation type="list" errorStyle="warning" allowBlank="1" showInputMessage="1" showErrorMessage="1" errorTitle="Articles" error="Aucun article selectionné" promptTitle="Articles" prompt="Selectionnez l'article désiré" sqref="D9:D23" xr:uid="{20F632F1-AD01-8A40-92EE-8F4A5956EB83}">
      <formula1>INDIRECT("ART[DESIGNATION]")</formula1>
    </dataValidation>
    <dataValidation type="list" errorStyle="warning" allowBlank="1" showInputMessage="1" showErrorMessage="1" errorTitle="Taille" error="Sélectionnez la taille de l'Article" promptTitle="Taille" prompt="Sélectionnez la taille de l'Article désiré" sqref="G9:G23" xr:uid="{5D713913-453A-3444-A2CD-D1763EEFCCF5}">
      <formula1>OFFSET(INDIRECT("Tailles["&amp;D9&amp;"]"),,,COUNTA(INDIRECT("Tailles["&amp;D9&amp;"]")))</formula1>
    </dataValidation>
  </dataValidations>
  <printOptions horizontalCentered="1" verticalCentered="1"/>
  <pageMargins left="0.25" right="0.25" top="0.75" bottom="0.75" header="0.3" footer="0.3"/>
  <pageSetup paperSize="9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1A02B3-5047-F947-9275-705A658FDA5E}">
          <x14:formula1>
            <xm:f>Listes!$X$1:$X$30</xm:f>
          </x14:formula1>
          <xm:sqref>H9:H23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68C5-C7CB-9548-898C-0F88A58F7B4C}">
  <sheetPr codeName="Feuil4">
    <pageSetUpPr fitToPage="1"/>
  </sheetPr>
  <dimension ref="B1:H34"/>
  <sheetViews>
    <sheetView showGridLines="0" tabSelected="1" topLeftCell="B1" zoomScaleNormal="100" workbookViewId="0">
      <selection activeCell="L12" sqref="L12"/>
    </sheetView>
  </sheetViews>
  <sheetFormatPr baseColWidth="10" defaultRowHeight="16"/>
  <cols>
    <col min="1" max="1" width="2.5" customWidth="1"/>
    <col min="2" max="2" width="16.1640625" customWidth="1"/>
    <col min="3" max="3" width="11.33203125" style="6" customWidth="1"/>
    <col min="4" max="4" width="37.33203125" customWidth="1"/>
    <col min="5" max="5" width="17.33203125" customWidth="1"/>
    <col min="6" max="6" width="10.33203125" customWidth="1"/>
    <col min="8" max="8" width="12" style="6" customWidth="1"/>
    <col min="9" max="9" width="2.5" customWidth="1"/>
  </cols>
  <sheetData>
    <row r="1" spans="2:8" ht="13" customHeight="1" thickBot="1"/>
    <row r="2" spans="2:8">
      <c r="B2" s="79"/>
      <c r="C2" s="81" t="s">
        <v>189</v>
      </c>
      <c r="D2" s="82"/>
      <c r="E2" s="82"/>
      <c r="F2" s="82"/>
      <c r="G2" s="82"/>
      <c r="H2" s="83"/>
    </row>
    <row r="3" spans="2:8">
      <c r="B3" s="80"/>
      <c r="C3" s="84"/>
      <c r="D3" s="84"/>
      <c r="E3" s="84"/>
      <c r="F3" s="84"/>
      <c r="G3" s="84"/>
      <c r="H3" s="85"/>
    </row>
    <row r="4" spans="2:8">
      <c r="B4" s="32" t="s">
        <v>185</v>
      </c>
      <c r="C4" s="68"/>
      <c r="D4" s="72"/>
      <c r="E4" s="71" t="str">
        <f>IFERROR(VLOOKUP($D$4,AGENT[],2,0),"")</f>
        <v/>
      </c>
      <c r="F4" s="29" t="s">
        <v>187</v>
      </c>
      <c r="G4" s="27"/>
      <c r="H4" s="69" t="str">
        <f>IFERROR(VLOOKUP($D$4,AGENT[],3,0),"")</f>
        <v/>
      </c>
    </row>
    <row r="5" spans="2:8">
      <c r="B5" s="73" t="s">
        <v>186</v>
      </c>
      <c r="C5" s="74"/>
      <c r="D5" s="93" t="s">
        <v>190</v>
      </c>
      <c r="E5" s="70"/>
      <c r="F5" s="27"/>
      <c r="G5" s="27"/>
      <c r="H5" s="28"/>
    </row>
    <row r="6" spans="2:8">
      <c r="B6" s="32" t="s">
        <v>161</v>
      </c>
      <c r="C6" s="75"/>
      <c r="D6" s="16" t="str">
        <f ca="1">IF(D4="","",NOW())</f>
        <v/>
      </c>
      <c r="E6" s="30" t="str">
        <f ca="1">"SOLDE au "&amp;TEXT(DATE(YEAR(TODAY()),1,1),"JJ/MM/AAAA")</f>
        <v>SOLDE au 01/01/2021</v>
      </c>
      <c r="F6" s="29"/>
      <c r="G6" s="38">
        <v>80</v>
      </c>
      <c r="H6" s="31"/>
    </row>
    <row r="7" spans="2:8">
      <c r="B7" s="86" t="s">
        <v>52</v>
      </c>
      <c r="C7" s="87"/>
      <c r="D7" s="87"/>
      <c r="E7" s="87"/>
      <c r="F7" s="87"/>
      <c r="G7" s="87"/>
      <c r="H7" s="88"/>
    </row>
    <row r="8" spans="2:8">
      <c r="B8" s="15" t="s">
        <v>37</v>
      </c>
      <c r="C8" s="76" t="s">
        <v>38</v>
      </c>
      <c r="D8" s="7" t="s">
        <v>64</v>
      </c>
      <c r="E8" s="10" t="s">
        <v>39</v>
      </c>
      <c r="F8" s="10" t="s">
        <v>40</v>
      </c>
      <c r="G8" s="10" t="s">
        <v>35</v>
      </c>
      <c r="H8" s="17" t="s">
        <v>41</v>
      </c>
    </row>
    <row r="9" spans="2:8">
      <c r="B9" s="18" t="str">
        <f>IFERROR(INDEX(ART[FOURNISSEUR],MATCH($D9,ART[DESIGNATION],0)),"")</f>
        <v/>
      </c>
      <c r="C9" s="11" t="str">
        <f>IFERROR(INDEX(ART[REF],MATCH($D9,ART[DESIGNATION],0)),"")</f>
        <v/>
      </c>
      <c r="D9" s="8"/>
      <c r="E9" s="11" t="str">
        <f>IFERROR(INDEX(ART[TAILLE DISPO],MATCH($D9,ART[DESIGNATION],0)),"")</f>
        <v/>
      </c>
      <c r="F9" s="12" t="str">
        <f>IFERROR(INDEX(ART[PRIX],MATCH($D9,ART[DESIGNATION],0)),"")</f>
        <v/>
      </c>
      <c r="G9" s="4"/>
      <c r="H9" s="20"/>
    </row>
    <row r="10" spans="2:8">
      <c r="B10" s="18" t="str">
        <f>IFERROR(INDEX(ART[FOURNISSEUR],MATCH($D10,ART[DESIGNATION],0)),"")</f>
        <v/>
      </c>
      <c r="C10" s="11" t="str">
        <f>IFERROR(INDEX(ART[REF],MATCH($D10,ART[DESIGNATION],0)),"")</f>
        <v/>
      </c>
      <c r="D10" s="8"/>
      <c r="E10" s="11" t="str">
        <f>IFERROR(INDEX(ART[TAILLE DISPO],MATCH($D10,ART[DESIGNATION],0)),"")</f>
        <v/>
      </c>
      <c r="F10" s="12" t="str">
        <f>IFERROR(INDEX(ART[PRIX],MATCH($D10,ART[DESIGNATION],0)),"")</f>
        <v/>
      </c>
      <c r="G10" s="4"/>
      <c r="H10" s="20"/>
    </row>
    <row r="11" spans="2:8">
      <c r="B11" s="18" t="str">
        <f>IFERROR(INDEX(ART[FOURNISSEUR],MATCH($D11,ART[DESIGNATION],0)),"")</f>
        <v/>
      </c>
      <c r="C11" s="11" t="str">
        <f>IFERROR(INDEX(ART[REF],MATCH($D11,ART[DESIGNATION],0)),"")</f>
        <v/>
      </c>
      <c r="D11" s="8"/>
      <c r="E11" s="11" t="str">
        <f>IFERROR(INDEX(ART[TAILLE DISPO],MATCH($D11,ART[DESIGNATION],0)),"")</f>
        <v/>
      </c>
      <c r="F11" s="12" t="str">
        <f>IFERROR(INDEX(ART[PRIX],MATCH($D11,ART[DESIGNATION],0)),"")</f>
        <v/>
      </c>
      <c r="G11" s="4"/>
      <c r="H11" s="20"/>
    </row>
    <row r="12" spans="2:8">
      <c r="B12" s="18" t="str">
        <f>IFERROR(INDEX(ART[FOURNISSEUR],MATCH($D12,ART[DESIGNATION],0)),"")</f>
        <v/>
      </c>
      <c r="C12" s="11" t="str">
        <f>IFERROR(INDEX(ART[REF],MATCH($D12,ART[DESIGNATION],0)),"")</f>
        <v/>
      </c>
      <c r="D12" s="8"/>
      <c r="E12" s="11" t="str">
        <f>IFERROR(INDEX(ART[TAILLE DISPO],MATCH($D12,ART[DESIGNATION],0)),"")</f>
        <v/>
      </c>
      <c r="F12" s="12" t="str">
        <f>IFERROR(INDEX(ART[PRIX],MATCH($D12,ART[DESIGNATION],0)),"")</f>
        <v/>
      </c>
      <c r="G12" s="4"/>
      <c r="H12" s="20"/>
    </row>
    <row r="13" spans="2:8">
      <c r="B13" s="18" t="str">
        <f>IFERROR(INDEX(ART[FOURNISSEUR],MATCH($D13,ART[DESIGNATION],0)),"")</f>
        <v/>
      </c>
      <c r="C13" s="11" t="str">
        <f>IFERROR(INDEX(ART[REF],MATCH($D13,ART[DESIGNATION],0)),"")</f>
        <v/>
      </c>
      <c r="D13" s="8"/>
      <c r="E13" s="11" t="str">
        <f>IFERROR(INDEX(ART[TAILLE DISPO],MATCH($D13,ART[DESIGNATION],0)),"")</f>
        <v/>
      </c>
      <c r="F13" s="12" t="str">
        <f>IFERROR(INDEX(ART[PRIX],MATCH($D13,ART[DESIGNATION],0)),"")</f>
        <v/>
      </c>
      <c r="G13" s="4"/>
      <c r="H13" s="20"/>
    </row>
    <row r="14" spans="2:8">
      <c r="B14" s="18" t="str">
        <f>IFERROR(INDEX(ART[FOURNISSEUR],MATCH($D14,ART[DESIGNATION],0)),"")</f>
        <v/>
      </c>
      <c r="C14" s="11" t="str">
        <f>IFERROR(INDEX(ART[REF],MATCH($D14,ART[DESIGNATION],0)),"")</f>
        <v/>
      </c>
      <c r="D14" s="8"/>
      <c r="E14" s="11" t="str">
        <f>IFERROR(INDEX(ART[TAILLE DISPO],MATCH($D14,ART[DESIGNATION],0)),"")</f>
        <v/>
      </c>
      <c r="F14" s="12" t="str">
        <f>IFERROR(INDEX(ART[PRIX],MATCH($D14,ART[DESIGNATION],0)),"")</f>
        <v/>
      </c>
      <c r="G14" s="4"/>
      <c r="H14" s="20"/>
    </row>
    <row r="15" spans="2:8">
      <c r="B15" s="18" t="str">
        <f>IFERROR(INDEX(ART[FOURNISSEUR],MATCH($D15,ART[DESIGNATION],0)),"")</f>
        <v/>
      </c>
      <c r="C15" s="11" t="str">
        <f>IFERROR(INDEX(ART[REF],MATCH($D15,ART[DESIGNATION],0)),"")</f>
        <v/>
      </c>
      <c r="D15" s="8"/>
      <c r="E15" s="11" t="str">
        <f>IFERROR(INDEX(ART[TAILLE DISPO],MATCH($D15,ART[DESIGNATION],0)),"")</f>
        <v/>
      </c>
      <c r="F15" s="12" t="str">
        <f>IFERROR(INDEX(ART[PRIX],MATCH($D15,ART[DESIGNATION],0)),"")</f>
        <v/>
      </c>
      <c r="G15" s="4"/>
      <c r="H15" s="20"/>
    </row>
    <row r="16" spans="2:8">
      <c r="B16" s="18" t="str">
        <f>IFERROR(INDEX(ART[FOURNISSEUR],MATCH($D16,ART[DESIGNATION],0)),"")</f>
        <v/>
      </c>
      <c r="C16" s="11" t="str">
        <f>IFERROR(INDEX(ART[REF],MATCH($D16,ART[DESIGNATION],0)),"")</f>
        <v/>
      </c>
      <c r="D16" s="8"/>
      <c r="E16" s="11" t="str">
        <f>IFERROR(INDEX(ART[TAILLE DISPO],MATCH($D16,ART[DESIGNATION],0)),"")</f>
        <v/>
      </c>
      <c r="F16" s="12" t="str">
        <f>IFERROR(INDEX(ART[PRIX],MATCH($D16,ART[DESIGNATION],0)),"")</f>
        <v/>
      </c>
      <c r="G16" s="4"/>
      <c r="H16" s="20"/>
    </row>
    <row r="17" spans="2:8">
      <c r="B17" s="18" t="str">
        <f>IFERROR(INDEX(ART[FOURNISSEUR],MATCH($D17,ART[DESIGNATION],0)),"")</f>
        <v/>
      </c>
      <c r="C17" s="11" t="str">
        <f>IFERROR(INDEX(ART[REF],MATCH($D17,ART[DESIGNATION],0)),"")</f>
        <v/>
      </c>
      <c r="D17" s="8"/>
      <c r="E17" s="11" t="str">
        <f>IFERROR(INDEX(ART[TAILLE DISPO],MATCH($D17,ART[DESIGNATION],0)),"")</f>
        <v/>
      </c>
      <c r="F17" s="12" t="str">
        <f>IFERROR(INDEX(ART[PRIX],MATCH($D17,ART[DESIGNATION],0)),"")</f>
        <v/>
      </c>
      <c r="G17" s="4"/>
      <c r="H17" s="20"/>
    </row>
    <row r="18" spans="2:8">
      <c r="B18" s="18" t="str">
        <f>IFERROR(INDEX(ART[FOURNISSEUR],MATCH($D18,ART[DESIGNATION],0)),"")</f>
        <v/>
      </c>
      <c r="C18" s="11" t="str">
        <f>IFERROR(INDEX(ART[REF],MATCH($D18,ART[DESIGNATION],0)),"")</f>
        <v/>
      </c>
      <c r="D18" s="8"/>
      <c r="E18" s="11" t="str">
        <f>IFERROR(INDEX(ART[TAILLE DISPO],MATCH($D18,ART[DESIGNATION],0)),"")</f>
        <v/>
      </c>
      <c r="F18" s="12" t="str">
        <f>IFERROR(INDEX(ART[PRIX],MATCH($D18,ART[DESIGNATION],0)),"")</f>
        <v/>
      </c>
      <c r="G18" s="4"/>
      <c r="H18" s="20"/>
    </row>
    <row r="19" spans="2:8">
      <c r="B19" s="18" t="str">
        <f>IFERROR(INDEX(ART[FOURNISSEUR],MATCH($D19,ART[DESIGNATION],0)),"")</f>
        <v/>
      </c>
      <c r="C19" s="11" t="str">
        <f>IFERROR(INDEX(ART[REF],MATCH($D19,ART[DESIGNATION],0)),"")</f>
        <v/>
      </c>
      <c r="D19" s="8"/>
      <c r="E19" s="11" t="str">
        <f>IFERROR(INDEX(ART[TAILLE DISPO],MATCH($D19,ART[DESIGNATION],0)),"")</f>
        <v/>
      </c>
      <c r="F19" s="12" t="str">
        <f>IFERROR(INDEX(ART[PRIX],MATCH($D19,ART[DESIGNATION],0)),"")</f>
        <v/>
      </c>
      <c r="G19" s="4"/>
      <c r="H19" s="20"/>
    </row>
    <row r="20" spans="2:8">
      <c r="B20" s="18" t="str">
        <f>IFERROR(INDEX(ART[FOURNISSEUR],MATCH($D20,ART[DESIGNATION],0)),"")</f>
        <v/>
      </c>
      <c r="C20" s="11" t="str">
        <f>IFERROR(INDEX(ART[REF],MATCH($D20,ART[DESIGNATION],0)),"")</f>
        <v/>
      </c>
      <c r="D20" s="8"/>
      <c r="E20" s="11" t="str">
        <f>IFERROR(INDEX(ART[TAILLE DISPO],MATCH($D20,ART[DESIGNATION],0)),"")</f>
        <v/>
      </c>
      <c r="F20" s="12" t="str">
        <f>IFERROR(INDEX(ART[PRIX],MATCH($D20,ART[DESIGNATION],0)),"")</f>
        <v/>
      </c>
      <c r="G20" s="4"/>
      <c r="H20" s="20"/>
    </row>
    <row r="21" spans="2:8">
      <c r="B21" s="18" t="str">
        <f>IFERROR(INDEX(ART[FOURNISSEUR],MATCH($D21,ART[DESIGNATION],0)),"")</f>
        <v/>
      </c>
      <c r="C21" s="11" t="str">
        <f>IFERROR(INDEX(ART[REF],MATCH($D21,ART[DESIGNATION],0)),"")</f>
        <v/>
      </c>
      <c r="D21" s="8"/>
      <c r="E21" s="11" t="str">
        <f>IFERROR(INDEX(ART[TAILLE DISPO],MATCH($D21,ART[DESIGNATION],0)),"")</f>
        <v/>
      </c>
      <c r="F21" s="12" t="str">
        <f>IFERROR(INDEX(ART[PRIX],MATCH($D21,ART[DESIGNATION],0)),"")</f>
        <v/>
      </c>
      <c r="G21" s="4"/>
      <c r="H21" s="20"/>
    </row>
    <row r="22" spans="2:8">
      <c r="B22" s="18" t="str">
        <f>IFERROR(INDEX(ART[FOURNISSEUR],MATCH($D22,ART[DESIGNATION],0)),"")</f>
        <v/>
      </c>
      <c r="C22" s="11" t="str">
        <f>IFERROR(INDEX(ART[REF],MATCH($D22,ART[DESIGNATION],0)),"")</f>
        <v/>
      </c>
      <c r="D22" s="8"/>
      <c r="E22" s="11" t="str">
        <f>IFERROR(INDEX(ART[TAILLE DISPO],MATCH($D22,ART[DESIGNATION],0)),"")</f>
        <v/>
      </c>
      <c r="F22" s="12" t="str">
        <f>IFERROR(INDEX(ART[PRIX],MATCH($D22,ART[DESIGNATION],0)),"")</f>
        <v/>
      </c>
      <c r="G22" s="4"/>
      <c r="H22" s="20"/>
    </row>
    <row r="23" spans="2:8">
      <c r="B23" s="18" t="str">
        <f>IFERROR(INDEX(ART[FOURNISSEUR],MATCH($D23,ART[DESIGNATION],0)),"")</f>
        <v/>
      </c>
      <c r="C23" s="11" t="str">
        <f>IFERROR(INDEX(ART[REF],MATCH($D23,ART[DESIGNATION],0)),"")</f>
        <v/>
      </c>
      <c r="D23" s="8"/>
      <c r="E23" s="11" t="str">
        <f>IFERROR(INDEX(ART[TAILLE DISPO],MATCH($D23,ART[DESIGNATION],0)),"")</f>
        <v/>
      </c>
      <c r="F23" s="12" t="str">
        <f>IFERROR(INDEX(ART[PRIX],MATCH($D23,ART[DESIGNATION],0)),"")</f>
        <v/>
      </c>
      <c r="G23" s="4"/>
      <c r="H23" s="20"/>
    </row>
    <row r="24" spans="2:8">
      <c r="B24" s="19"/>
      <c r="C24" s="14"/>
      <c r="D24" s="13"/>
      <c r="E24" s="14"/>
      <c r="F24" s="33" t="s">
        <v>162</v>
      </c>
      <c r="G24" s="34"/>
      <c r="H24" s="22">
        <f>SUMPRODUCT(F9:F23,H9:H23)</f>
        <v>0</v>
      </c>
    </row>
    <row r="25" spans="2:8" ht="40" customHeight="1">
      <c r="B25" s="89" t="s">
        <v>164</v>
      </c>
      <c r="C25" s="90"/>
      <c r="D25" s="23"/>
      <c r="E25" s="25" t="s">
        <v>166</v>
      </c>
      <c r="F25" s="91"/>
      <c r="G25" s="91"/>
      <c r="H25" s="92"/>
    </row>
    <row r="26" spans="2:8" ht="40" customHeight="1" thickBot="1">
      <c r="B26" s="77" t="s">
        <v>165</v>
      </c>
      <c r="C26" s="78"/>
      <c r="D26" s="24"/>
      <c r="E26" s="35" t="s">
        <v>163</v>
      </c>
      <c r="F26" s="37"/>
      <c r="G26" s="36"/>
      <c r="H26" s="64">
        <f>G6-H24</f>
        <v>80</v>
      </c>
    </row>
    <row r="34" spans="8:8">
      <c r="H34" s="21"/>
    </row>
  </sheetData>
  <dataConsolidate/>
  <mergeCells count="6">
    <mergeCell ref="B26:C26"/>
    <mergeCell ref="B2:B3"/>
    <mergeCell ref="C2:H3"/>
    <mergeCell ref="B7:H7"/>
    <mergeCell ref="B25:C25"/>
    <mergeCell ref="F25:H25"/>
  </mergeCells>
  <conditionalFormatting sqref="H23">
    <cfRule type="expression" dxfId="91" priority="6">
      <formula>AND(H23="",D23&lt;&gt;"")</formula>
    </cfRule>
  </conditionalFormatting>
  <conditionalFormatting sqref="G10">
    <cfRule type="expression" dxfId="90" priority="46">
      <formula>AND(G10="",D10&lt;&gt;"",E10&lt;&gt;"Taille unique")</formula>
    </cfRule>
    <cfRule type="expression" dxfId="89" priority="47">
      <formula>$E$10="Taille Unique"</formula>
    </cfRule>
  </conditionalFormatting>
  <conditionalFormatting sqref="G11">
    <cfRule type="expression" dxfId="88" priority="44">
      <formula>AND(G11="",D11&lt;&gt;"",E11&lt;&gt;"Taille unique")</formula>
    </cfRule>
    <cfRule type="expression" dxfId="87" priority="45">
      <formula>$E$11="Taille Unique"</formula>
    </cfRule>
  </conditionalFormatting>
  <conditionalFormatting sqref="G12">
    <cfRule type="expression" dxfId="86" priority="42">
      <formula>AND(G12="",D12&lt;&gt;"",E12&lt;&gt;"Taille unique")</formula>
    </cfRule>
    <cfRule type="expression" dxfId="85" priority="43">
      <formula>$E$12="Taille Unique"</formula>
    </cfRule>
  </conditionalFormatting>
  <conditionalFormatting sqref="G13">
    <cfRule type="expression" dxfId="84" priority="40">
      <formula>AND(G13="",D13&lt;&gt;"",E13&lt;&gt;"Taille unique")</formula>
    </cfRule>
    <cfRule type="expression" dxfId="83" priority="41">
      <formula>$E$13="Taille Unique"</formula>
    </cfRule>
  </conditionalFormatting>
  <conditionalFormatting sqref="G14">
    <cfRule type="expression" dxfId="82" priority="38">
      <formula>AND(G14="",D14&lt;&gt;"",E14&lt;&gt;"Taille unique")</formula>
    </cfRule>
    <cfRule type="expression" dxfId="81" priority="39">
      <formula>$E$14="Taille Unique"</formula>
    </cfRule>
  </conditionalFormatting>
  <conditionalFormatting sqref="G15">
    <cfRule type="expression" dxfId="80" priority="36">
      <formula>AND(G15="",D15&lt;&gt;"",E15&lt;&gt;"Taille unique")</formula>
    </cfRule>
    <cfRule type="expression" dxfId="79" priority="37">
      <formula>$E$15="Taille Unique"</formula>
    </cfRule>
  </conditionalFormatting>
  <conditionalFormatting sqref="G16">
    <cfRule type="expression" dxfId="78" priority="34">
      <formula>AND(G16="",D16&lt;&gt;"",E16&lt;&gt;"Taille unique")</formula>
    </cfRule>
    <cfRule type="expression" dxfId="77" priority="35">
      <formula>$E$16="Taille Unique"</formula>
    </cfRule>
  </conditionalFormatting>
  <conditionalFormatting sqref="G17">
    <cfRule type="expression" dxfId="76" priority="32">
      <formula>AND(G17="",D17&lt;&gt;"",E17&lt;&gt;"Taille unique")</formula>
    </cfRule>
    <cfRule type="expression" dxfId="75" priority="33">
      <formula>$E$17="Taille Unique"</formula>
    </cfRule>
  </conditionalFormatting>
  <conditionalFormatting sqref="G18">
    <cfRule type="expression" dxfId="74" priority="30">
      <formula>AND(G18="",D18&lt;&gt;"",E18&lt;&gt;"Taille unique")</formula>
    </cfRule>
    <cfRule type="expression" dxfId="73" priority="31">
      <formula>$E$18="Taille Unique"</formula>
    </cfRule>
  </conditionalFormatting>
  <conditionalFormatting sqref="G19">
    <cfRule type="expression" dxfId="72" priority="28">
      <formula>AND(G19="",D19&lt;&gt;"",E19&lt;&gt;"Taille unique")</formula>
    </cfRule>
    <cfRule type="expression" dxfId="71" priority="29">
      <formula>$E$19="Taille Unique"</formula>
    </cfRule>
  </conditionalFormatting>
  <conditionalFormatting sqref="G20">
    <cfRule type="expression" dxfId="70" priority="26">
      <formula>AND(G20="",D20&lt;&gt;"",E20&lt;&gt;"Taille unique")</formula>
    </cfRule>
    <cfRule type="expression" dxfId="69" priority="27">
      <formula>$E$20="Taille Unique"</formula>
    </cfRule>
  </conditionalFormatting>
  <conditionalFormatting sqref="G21">
    <cfRule type="expression" dxfId="68" priority="24">
      <formula>AND(G21="",D21&lt;&gt;"",E21&lt;&gt;"Taille unique")</formula>
    </cfRule>
    <cfRule type="expression" dxfId="67" priority="25">
      <formula>$E$21="Taille Unique"</formula>
    </cfRule>
  </conditionalFormatting>
  <conditionalFormatting sqref="G22">
    <cfRule type="expression" dxfId="66" priority="22">
      <formula>AND(G22="",D22&lt;&gt;"",E22&lt;&gt;"Taille unique")</formula>
    </cfRule>
    <cfRule type="expression" dxfId="65" priority="23">
      <formula>$E$22="Taille Unique"</formula>
    </cfRule>
  </conditionalFormatting>
  <conditionalFormatting sqref="G23">
    <cfRule type="expression" dxfId="64" priority="20">
      <formula>AND(G23="",D23&lt;&gt;"",E23&lt;&gt;"Taille unique")</formula>
    </cfRule>
    <cfRule type="expression" dxfId="63" priority="21">
      <formula>$E$23="Taille Unique"</formula>
    </cfRule>
  </conditionalFormatting>
  <conditionalFormatting sqref="H10">
    <cfRule type="expression" dxfId="62" priority="19">
      <formula>AND(H10="",D10&lt;&gt;"")</formula>
    </cfRule>
  </conditionalFormatting>
  <conditionalFormatting sqref="H11">
    <cfRule type="expression" dxfId="61" priority="18">
      <formula>AND(H11="",D11&lt;&gt;"")</formula>
    </cfRule>
  </conditionalFormatting>
  <conditionalFormatting sqref="H12">
    <cfRule type="expression" dxfId="60" priority="17">
      <formula>AND(H12="",D12&lt;&gt;"")</formula>
    </cfRule>
  </conditionalFormatting>
  <conditionalFormatting sqref="H13">
    <cfRule type="expression" dxfId="59" priority="16">
      <formula>AND(H13="",D13&lt;&gt;"")</formula>
    </cfRule>
  </conditionalFormatting>
  <conditionalFormatting sqref="H14">
    <cfRule type="expression" dxfId="58" priority="15">
      <formula>AND(H14="",D14&lt;&gt;"")</formula>
    </cfRule>
  </conditionalFormatting>
  <conditionalFormatting sqref="H15">
    <cfRule type="expression" dxfId="57" priority="14">
      <formula>AND(H15="",D15&lt;&gt;"")</formula>
    </cfRule>
  </conditionalFormatting>
  <conditionalFormatting sqref="H16">
    <cfRule type="expression" dxfId="56" priority="13">
      <formula>AND(H16="",D16&lt;&gt;"")</formula>
    </cfRule>
  </conditionalFormatting>
  <conditionalFormatting sqref="H17">
    <cfRule type="expression" dxfId="55" priority="12">
      <formula>AND(H17="",D17&lt;&gt;"")</formula>
    </cfRule>
  </conditionalFormatting>
  <conditionalFormatting sqref="H18">
    <cfRule type="expression" dxfId="54" priority="11">
      <formula>AND(H18="",D18&lt;&gt;"")</formula>
    </cfRule>
  </conditionalFormatting>
  <conditionalFormatting sqref="H19">
    <cfRule type="expression" dxfId="53" priority="10">
      <formula>AND(H19="",D19&lt;&gt;"")</formula>
    </cfRule>
  </conditionalFormatting>
  <conditionalFormatting sqref="H20">
    <cfRule type="expression" dxfId="52" priority="9">
      <formula>AND(H20="",D20&lt;&gt;"")</formula>
    </cfRule>
  </conditionalFormatting>
  <conditionalFormatting sqref="H21">
    <cfRule type="expression" dxfId="51" priority="8">
      <formula>AND(H21="",D21&lt;&gt;"")</formula>
    </cfRule>
  </conditionalFormatting>
  <conditionalFormatting sqref="H22">
    <cfRule type="expression" dxfId="50" priority="7">
      <formula>AND(H22="",D22&lt;&gt;"")</formula>
    </cfRule>
  </conditionalFormatting>
  <conditionalFormatting sqref="H26">
    <cfRule type="expression" dxfId="49" priority="4">
      <formula>$H26&lt;0</formula>
    </cfRule>
  </conditionalFormatting>
  <conditionalFormatting sqref="G9">
    <cfRule type="expression" dxfId="48" priority="2">
      <formula>AND(G9="",D9&lt;&gt;"",E9&lt;&gt;"Taille unique")</formula>
    </cfRule>
    <cfRule type="expression" dxfId="47" priority="3">
      <formula>$E$9="Taille Unique"</formula>
    </cfRule>
  </conditionalFormatting>
  <conditionalFormatting sqref="H9">
    <cfRule type="expression" dxfId="46" priority="1">
      <formula>AND(H9="",D9&lt;&gt;"")</formula>
    </cfRule>
  </conditionalFormatting>
  <dataValidations count="3">
    <dataValidation type="list" errorStyle="warning" allowBlank="1" showInputMessage="1" showErrorMessage="1" errorTitle="Taille" error="Sélectionnez la taille de l'Article" promptTitle="Taille" prompt="Sélectionnez la taille de l'Article désiré" sqref="G9:G23" xr:uid="{5B0D0640-B0F7-BE43-85D1-440929047902}">
      <formula1>OFFSET(INDIRECT("Tailles["&amp;D9&amp;"]"),,,COUNTA(INDIRECT("Tailles["&amp;D9&amp;"]")))</formula1>
    </dataValidation>
    <dataValidation type="list" errorStyle="warning" allowBlank="1" showInputMessage="1" showErrorMessage="1" errorTitle="Articles" error="Aucun article selectionné" promptTitle="Articles" prompt="Selectionnez l'article désiré" sqref="D9:D23" xr:uid="{DEF6EBB7-BE07-C041-AA56-E1E1CFEEFED7}">
      <formula1>INDIRECT("ART[DESIGNATION]")</formula1>
    </dataValidation>
    <dataValidation type="list" allowBlank="1" showInputMessage="1" showErrorMessage="1" sqref="D4" xr:uid="{48F44BE1-C8FA-9049-9E2E-E0BDA758EE4B}">
      <formula1>INDIRECT("AGENT[AGENTS]")</formula1>
    </dataValidation>
  </dataValidations>
  <printOptions horizontalCentered="1" verticalCentered="1"/>
  <pageMargins left="0.25" right="0.25" top="0.75" bottom="0.75" header="0.3" footer="0.3"/>
  <pageSetup paperSize="9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F5D86D-DC4A-3E41-8A82-D9D0CE303083}">
          <x14:formula1>
            <xm:f>Listes!$X$1:$X$30</xm:f>
          </x14:formula1>
          <xm:sqref>H9:H23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Articles</vt:lpstr>
      <vt:lpstr>Listes</vt:lpstr>
      <vt:lpstr>Suivi</vt:lpstr>
      <vt:lpstr>BC DUPONT1 06-02</vt:lpstr>
      <vt:lpstr>BC</vt:lpstr>
      <vt:lpstr>BC!Report</vt:lpstr>
      <vt:lpstr>'BC DUPONT1 06-02'!Report</vt:lpstr>
      <vt:lpstr>Report</vt:lpstr>
      <vt:lpstr>BC!Saisie</vt:lpstr>
      <vt:lpstr>'BC DUPONT1 06-02'!Saisie</vt:lpstr>
      <vt:lpstr>Saisie</vt:lpstr>
      <vt:lpstr>BC!Zone_d_impression</vt:lpstr>
      <vt:lpstr>'BC DUPONT1 06-02'!Zone_d_impression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Dotation Agents PX</dc:title>
  <dc:subject/>
  <dc:creator>ETHEVE Erwan</dc:creator>
  <cp:keywords/>
  <dc:description/>
  <cp:lastModifiedBy>Microsoft Office User</cp:lastModifiedBy>
  <cp:lastPrinted>2021-02-06T12:32:34Z</cp:lastPrinted>
  <dcterms:created xsi:type="dcterms:W3CDTF">2021-01-26T08:56:22Z</dcterms:created>
  <dcterms:modified xsi:type="dcterms:W3CDTF">2021-02-06T12:32:48Z</dcterms:modified>
  <cp:category/>
</cp:coreProperties>
</file>