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4215007\Desktop\"/>
    </mc:Choice>
  </mc:AlternateContent>
  <xr:revisionPtr revIDLastSave="0" documentId="13_ncr:1_{75A1D419-C284-47D6-BB68-F53E83F00681}" xr6:coauthVersionLast="47" xr6:coauthVersionMax="47" xr10:uidLastSave="{00000000-0000-0000-0000-000000000000}"/>
  <bookViews>
    <workbookView xWindow="-28920" yWindow="-120" windowWidth="29040" windowHeight="17520" activeTab="1" xr2:uid="{00000000-000D-0000-FFFF-FFFF00000000}"/>
  </bookViews>
  <sheets>
    <sheet name="Feuil6" sheetId="6" r:id="rId1"/>
    <sheet name="Feuil1" sheetId="1" r:id="rId2"/>
  </sheets>
  <definedNames>
    <definedName name="_xlnm._FilterDatabase" localSheetId="1" hidden="1">Feuil1!$B$1:$H$225</definedName>
  </definedName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 l="1"/>
  <c r="K8" i="1"/>
  <c r="K9" i="1"/>
  <c r="K10" i="1"/>
  <c r="K11" i="1"/>
  <c r="K12" i="1"/>
  <c r="K13" i="1"/>
  <c r="K14" i="1"/>
  <c r="K6" i="1"/>
  <c r="H219" i="1" l="1"/>
  <c r="H216" i="1"/>
  <c r="H51" i="1"/>
  <c r="H217" i="1"/>
  <c r="H218" i="1"/>
  <c r="H220" i="1"/>
  <c r="H221" i="1"/>
  <c r="H222" i="1"/>
  <c r="H223" i="1"/>
  <c r="H224" i="1"/>
  <c r="H225" i="1"/>
  <c r="H210" i="1"/>
  <c r="H211" i="1"/>
  <c r="H212" i="1"/>
  <c r="H213" i="1"/>
  <c r="H214" i="1"/>
  <c r="H215" i="1"/>
  <c r="H199" i="1"/>
  <c r="H200" i="1"/>
  <c r="H201" i="1"/>
  <c r="H202" i="1"/>
  <c r="H203" i="1"/>
  <c r="H204" i="1"/>
  <c r="H205" i="1"/>
  <c r="H206" i="1"/>
  <c r="H207" i="1"/>
  <c r="H208" i="1"/>
  <c r="H209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60" i="1"/>
  <c r="H161" i="1"/>
  <c r="H162" i="1"/>
  <c r="H163" i="1"/>
  <c r="H164" i="1"/>
  <c r="H165" i="1"/>
  <c r="H166" i="1"/>
  <c r="H167" i="1"/>
  <c r="H168" i="1"/>
  <c r="H153" i="1"/>
  <c r="H154" i="1"/>
  <c r="H155" i="1"/>
  <c r="H156" i="1"/>
  <c r="H157" i="1"/>
  <c r="H158" i="1"/>
  <c r="H159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14" i="1"/>
  <c r="H115" i="1"/>
  <c r="H109" i="1"/>
  <c r="H110" i="1"/>
  <c r="H111" i="1"/>
  <c r="H112" i="1"/>
  <c r="H11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87" i="1"/>
  <c r="H88" i="1"/>
  <c r="H89" i="1"/>
  <c r="H90" i="1"/>
  <c r="H91" i="1"/>
  <c r="H92" i="1"/>
  <c r="H93" i="1"/>
  <c r="H75" i="1"/>
  <c r="H76" i="1"/>
  <c r="H77" i="1"/>
  <c r="H78" i="1"/>
  <c r="H79" i="1"/>
  <c r="H80" i="1"/>
  <c r="H81" i="1"/>
  <c r="H82" i="1"/>
  <c r="H83" i="1"/>
  <c r="H84" i="1"/>
  <c r="H85" i="1"/>
  <c r="H86" i="1"/>
  <c r="H72" i="1"/>
  <c r="H73" i="1"/>
  <c r="H74" i="1"/>
  <c r="H63" i="1"/>
  <c r="H64" i="1"/>
  <c r="H65" i="1"/>
  <c r="H66" i="1"/>
  <c r="H67" i="1"/>
  <c r="H68" i="1"/>
  <c r="H69" i="1"/>
  <c r="H70" i="1"/>
  <c r="H71" i="1"/>
  <c r="H50" i="1"/>
  <c r="H52" i="1"/>
  <c r="H53" i="1"/>
  <c r="H54" i="1"/>
  <c r="H55" i="1"/>
  <c r="H56" i="1"/>
  <c r="H57" i="1"/>
  <c r="H58" i="1"/>
  <c r="H59" i="1"/>
  <c r="H60" i="1"/>
  <c r="H61" i="1"/>
  <c r="H62" i="1"/>
  <c r="H40" i="1"/>
  <c r="H41" i="1"/>
  <c r="H42" i="1"/>
  <c r="H43" i="1"/>
  <c r="H44" i="1"/>
  <c r="H45" i="1"/>
  <c r="H46" i="1"/>
  <c r="H47" i="1"/>
  <c r="H48" i="1"/>
  <c r="H49" i="1"/>
  <c r="H32" i="1"/>
  <c r="H33" i="1"/>
  <c r="H34" i="1"/>
  <c r="H35" i="1"/>
  <c r="H36" i="1"/>
  <c r="H37" i="1"/>
  <c r="H38" i="1"/>
  <c r="H39" i="1"/>
  <c r="H21" i="1"/>
  <c r="H22" i="1"/>
  <c r="H23" i="1"/>
  <c r="H24" i="1"/>
  <c r="H25" i="1"/>
  <c r="H26" i="1"/>
  <c r="H27" i="1"/>
  <c r="H28" i="1"/>
  <c r="H29" i="1"/>
  <c r="H30" i="1"/>
  <c r="H31" i="1"/>
  <c r="H15" i="1"/>
  <c r="H16" i="1"/>
  <c r="H17" i="1"/>
  <c r="H18" i="1"/>
  <c r="H19" i="1"/>
  <c r="H20" i="1"/>
  <c r="H10" i="1"/>
  <c r="H11" i="1"/>
  <c r="H12" i="1"/>
  <c r="H13" i="1"/>
  <c r="H14" i="1"/>
  <c r="H5" i="1"/>
  <c r="H4" i="1"/>
  <c r="H6" i="1"/>
  <c r="H7" i="1"/>
  <c r="H8" i="1"/>
  <c r="H9" i="1"/>
  <c r="H3" i="1"/>
  <c r="H2" i="1"/>
  <c r="L2" i="1" l="1"/>
  <c r="K2" i="1"/>
  <c r="N2" i="1"/>
  <c r="J2" i="1"/>
  <c r="J3" i="1" s="1"/>
  <c r="K3" i="1" l="1"/>
  <c r="L3" i="1"/>
  <c r="L6" i="1"/>
  <c r="M3" i="1"/>
  <c r="M6" i="1"/>
</calcChain>
</file>

<file path=xl/sharedStrings.xml><?xml version="1.0" encoding="utf-8"?>
<sst xmlns="http://schemas.openxmlformats.org/spreadsheetml/2006/main" count="711" uniqueCount="34">
  <si>
    <t>heure</t>
  </si>
  <si>
    <t xml:space="preserve">type </t>
  </si>
  <si>
    <t xml:space="preserve">heure
 prélèvement </t>
  </si>
  <si>
    <t>service
 origine</t>
  </si>
  <si>
    <t>glace</t>
  </si>
  <si>
    <t>heure
 livraison CDT</t>
  </si>
  <si>
    <t xml:space="preserve">HDJ TRANSPLANT </t>
  </si>
  <si>
    <t>S1</t>
  </si>
  <si>
    <t>delta</t>
  </si>
  <si>
    <t>non</t>
  </si>
  <si>
    <t>HDJ NEPHRO</t>
  </si>
  <si>
    <t>I3</t>
  </si>
  <si>
    <t>A1</t>
  </si>
  <si>
    <t>H1</t>
  </si>
  <si>
    <t>L1</t>
  </si>
  <si>
    <t>CDT</t>
  </si>
  <si>
    <t>PTE</t>
  </si>
  <si>
    <t>oui</t>
  </si>
  <si>
    <t>CS PLURIDISPLINAIRE</t>
  </si>
  <si>
    <t>NC</t>
  </si>
  <si>
    <t>H2</t>
  </si>
  <si>
    <t>RADIOLOGIE</t>
  </si>
  <si>
    <t>M1</t>
  </si>
  <si>
    <t>HEMAPHERESE</t>
  </si>
  <si>
    <t>sup à 2h</t>
  </si>
  <si>
    <t>jusqu'à 45min</t>
  </si>
  <si>
    <t>entre 45min et 2h</t>
  </si>
  <si>
    <t>TOTAL</t>
  </si>
  <si>
    <t>Étiquettes de lignes</t>
  </si>
  <si>
    <t>Total général</t>
  </si>
  <si>
    <t>Nombre de delta</t>
  </si>
  <si>
    <t>&lt;45''</t>
  </si>
  <si>
    <t>&gt;=45 - =&lt;2:00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</si>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</sst>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0" fillId="0" borderId="1" xfId="0" applyBorder="1"/>
    <xf numFmtId="164" fontId="3" fillId="2" borderId="0" xfId="0" applyNumberFormat="1" applyFont="1" applyFill="1" applyAlignment="1">
      <alignment horizontal="center" vertical="center"/>
    </xf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3" fillId="2" borderId="0" xfId="0" applyNumberFormat="1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2" xfId="0" applyFill="1" applyBorder="1"/>
    <xf numFmtId="0" fontId="0" fillId="0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9" fontId="4" fillId="0" borderId="1" xfId="1" applyFont="1" applyBorder="1" applyAlignment="1">
      <alignment horizontal="center"/>
    </xf>
    <xf numFmtId="9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OKOGLU Sara" refreshedDate="45428.642528472221" createdVersion="7" refreshedVersion="7" minRefreshableVersion="3" recordCount="224" xr:uid="{63ED0BD7-D61F-4763-8ED5-98084CB6BDEF}">
  <cacheSource type="worksheet">
    <worksheetSource ref="B1:H225" sheet="Feuil1"/>
  </cacheSource>
  <cacheFields count="7">
    <cacheField name="heure" numFmtId="164">
      <sharedItems containsSemiMixedTypes="0" containsNonDate="0" containsDate="1" containsString="0" minDate="1899-12-30T09:23:00" maxDate="1899-12-30T15:20:00"/>
    </cacheField>
    <cacheField name="service_x000a_ origine" numFmtId="0">
      <sharedItems/>
    </cacheField>
    <cacheField name="type " numFmtId="0">
      <sharedItems count="9">
        <s v="S1"/>
        <s v="I3"/>
        <s v="A1"/>
        <s v="H1"/>
        <s v="L1"/>
        <s v="CDT"/>
        <s v="PTE"/>
        <s v="H2"/>
        <s v="M1"/>
      </sharedItems>
    </cacheField>
    <cacheField name="heure_x000a_ prélèvement " numFmtId="164">
      <sharedItems containsDate="1" containsMixedTypes="1" minDate="1899-12-30T08:00:00" maxDate="1899-12-30T15:00:00"/>
    </cacheField>
    <cacheField name="glace" numFmtId="0">
      <sharedItems/>
    </cacheField>
    <cacheField name="heure_x000a_ livraison CDT" numFmtId="164">
      <sharedItems containsSemiMixedTypes="0" containsNonDate="0" containsDate="1" containsString="0" minDate="1899-12-30T10:15:00" maxDate="1899-12-30T15:30:00"/>
    </cacheField>
    <cacheField name="delta" numFmtId="164">
      <sharedItems containsDate="1" containsMixedTypes="1" minDate="1899-12-30T00:10:00" maxDate="1899-12-30T05:00:00" count="28">
        <d v="1899-12-30T01:20:00"/>
        <d v="1899-12-30T01:42:00"/>
        <d v="1899-12-30T01:35:00"/>
        <d v="1899-12-30T01:30:00"/>
        <d v="1899-12-30T01:40:00"/>
        <d v="1899-12-30T01:25:00"/>
        <d v="1899-12-30T00:55:00"/>
        <d v="1899-12-30T01:00:00"/>
        <d v="1899-12-30T01:15:00"/>
        <d v="1899-12-30T00:40:00"/>
        <d v="1899-12-30T00:45:00"/>
        <d v="1899-12-30T00:30:00"/>
        <d v="1899-12-30T00:35:00"/>
        <s v="NC"/>
        <d v="1899-12-30T02:15:00"/>
        <d v="1899-12-30T00:50:00"/>
        <d v="1899-12-30T01:05:00"/>
        <d v="1899-12-30T00:15:00"/>
        <d v="1899-12-30T01:10:00"/>
        <d v="1899-12-30T02:00:00"/>
        <d v="1899-12-30T01:50:00"/>
        <d v="1899-12-30T00:25:00"/>
        <d v="1899-12-30T00:20:00"/>
        <d v="1899-12-30T02:05:00"/>
        <d v="1899-12-30T05:00:00"/>
        <d v="1899-12-30T01:45:00"/>
        <d v="1899-12-30T00:10:00"/>
        <d v="1899-12-30T02:5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4">
  <r>
    <d v="1899-12-30T09:23:00"/>
    <s v="HDJ TRANSPLANT "/>
    <x v="0"/>
    <d v="1899-12-30T08:55:00"/>
    <s v="non"/>
    <d v="1899-12-30T10:15:00"/>
    <x v="0"/>
  </r>
  <r>
    <d v="1899-12-30T09:24:00"/>
    <s v="HDJ NEPHRO"/>
    <x v="1"/>
    <d v="1899-12-30T08:33:00"/>
    <s v="non"/>
    <d v="1899-12-30T10:15:00"/>
    <x v="1"/>
  </r>
  <r>
    <d v="1899-12-30T09:24:00"/>
    <s v="HDJ NEPHRO"/>
    <x v="2"/>
    <d v="1899-12-30T08:40:00"/>
    <s v="non"/>
    <d v="1899-12-30T10:15:00"/>
    <x v="2"/>
  </r>
  <r>
    <d v="1899-12-30T09:24:00"/>
    <s v="HDJ NEPHRO"/>
    <x v="2"/>
    <d v="1899-12-30T08:45:00"/>
    <s v="non"/>
    <d v="1899-12-30T10:15:00"/>
    <x v="3"/>
  </r>
  <r>
    <d v="1899-12-30T09:24:00"/>
    <s v="HDJ NEPHRO"/>
    <x v="2"/>
    <d v="1899-12-30T08:45:00"/>
    <s v="non"/>
    <d v="1899-12-30T10:15:00"/>
    <x v="3"/>
  </r>
  <r>
    <d v="1899-12-30T09:24:00"/>
    <s v="HDJ NEPHRO"/>
    <x v="3"/>
    <d v="1899-12-30T08:45:00"/>
    <s v="non"/>
    <d v="1899-12-30T10:15:00"/>
    <x v="3"/>
  </r>
  <r>
    <d v="1899-12-30T09:24:00"/>
    <s v="HDJ NEPHRO"/>
    <x v="2"/>
    <d v="1899-12-30T08:35:00"/>
    <s v="non"/>
    <d v="1899-12-30T10:15:00"/>
    <x v="4"/>
  </r>
  <r>
    <d v="1899-12-30T09:24:00"/>
    <s v="HDJ NEPHRO"/>
    <x v="4"/>
    <d v="1899-12-30T08:40:00"/>
    <s v="non"/>
    <d v="1899-12-30T10:15:00"/>
    <x v="2"/>
  </r>
  <r>
    <d v="1899-12-30T09:24:00"/>
    <s v="HDJ NEPHRO"/>
    <x v="4"/>
    <d v="1899-12-30T08:35:00"/>
    <s v="non"/>
    <d v="1899-12-30T10:15:00"/>
    <x v="4"/>
  </r>
  <r>
    <d v="1899-12-30T09:24:00"/>
    <s v="HDJ NEPHRO"/>
    <x v="5"/>
    <d v="1899-12-30T08:40:00"/>
    <s v="non"/>
    <d v="1899-12-30T10:15:00"/>
    <x v="2"/>
  </r>
  <r>
    <d v="1899-12-30T09:24:00"/>
    <s v="HDJ NEPHRO"/>
    <x v="5"/>
    <d v="1899-12-30T08:40:00"/>
    <s v="non"/>
    <d v="1899-12-30T10:15:00"/>
    <x v="2"/>
  </r>
  <r>
    <d v="1899-12-30T09:24:00"/>
    <s v="HDJ NEPHRO"/>
    <x v="5"/>
    <d v="1899-12-30T08:40:00"/>
    <s v="non"/>
    <d v="1899-12-30T10:15:00"/>
    <x v="2"/>
  </r>
  <r>
    <d v="1899-12-30T09:24:00"/>
    <s v="HDJ NEPHRO"/>
    <x v="6"/>
    <d v="1899-12-30T08:50:00"/>
    <s v="non"/>
    <d v="1899-12-30T10:15:00"/>
    <x v="5"/>
  </r>
  <r>
    <d v="1899-12-30T09:24:00"/>
    <s v="HDJ NEPHRO"/>
    <x v="5"/>
    <d v="1899-12-30T08:35:00"/>
    <s v="non"/>
    <d v="1899-12-30T10:15:00"/>
    <x v="4"/>
  </r>
  <r>
    <d v="1899-12-30T09:24:00"/>
    <s v="HDJ NEPHRO"/>
    <x v="5"/>
    <d v="1899-12-30T08:50:00"/>
    <s v="non"/>
    <d v="1899-12-30T10:15:00"/>
    <x v="5"/>
  </r>
  <r>
    <d v="1899-12-30T09:24:00"/>
    <s v="HDJ NEPHRO"/>
    <x v="5"/>
    <d v="1899-12-30T08:45:00"/>
    <s v="non"/>
    <d v="1899-12-30T10:15:00"/>
    <x v="3"/>
  </r>
  <r>
    <d v="1899-12-30T09:24:00"/>
    <s v="HDJ NEPHRO"/>
    <x v="5"/>
    <d v="1899-12-30T09:20:00"/>
    <s v="non"/>
    <d v="1899-12-30T10:15:00"/>
    <x v="6"/>
  </r>
  <r>
    <d v="1899-12-30T09:24:00"/>
    <s v="HDJ NEPHRO"/>
    <x v="5"/>
    <d v="1899-12-30T09:20:00"/>
    <s v="non"/>
    <d v="1899-12-30T10:15:00"/>
    <x v="6"/>
  </r>
  <r>
    <d v="1899-12-30T09:24:00"/>
    <s v="HDJ NEPHRO"/>
    <x v="5"/>
    <d v="1899-12-30T09:20:00"/>
    <s v="oui"/>
    <d v="1899-12-30T10:15:00"/>
    <x v="6"/>
  </r>
  <r>
    <d v="1899-12-30T09:24:00"/>
    <s v="HDJ NEPHRO"/>
    <x v="3"/>
    <d v="1899-12-30T09:20:00"/>
    <s v="non"/>
    <d v="1899-12-30T10:15:00"/>
    <x v="6"/>
  </r>
  <r>
    <d v="1899-12-30T09:24:00"/>
    <s v="HDJ NEPHRO"/>
    <x v="4"/>
    <d v="1899-12-30T09:20:00"/>
    <s v="non"/>
    <d v="1899-12-30T10:15:00"/>
    <x v="6"/>
  </r>
  <r>
    <d v="1899-12-30T09:24:00"/>
    <s v="HDJ NEPHRO"/>
    <x v="0"/>
    <d v="1899-12-30T08:55:00"/>
    <s v="non"/>
    <d v="1899-12-30T10:15:00"/>
    <x v="0"/>
  </r>
  <r>
    <d v="1899-12-30T09:24:00"/>
    <s v="HDJ NEPHRO"/>
    <x v="0"/>
    <d v="1899-12-30T08:40:00"/>
    <s v="non"/>
    <d v="1899-12-30T10:15:00"/>
    <x v="2"/>
  </r>
  <r>
    <d v="1899-12-30T09:24:00"/>
    <s v="HDJ NEPHRO"/>
    <x v="0"/>
    <d v="1899-12-30T08:50:00"/>
    <s v="non"/>
    <d v="1899-12-30T10:15:00"/>
    <x v="5"/>
  </r>
  <r>
    <d v="1899-12-30T09:24:00"/>
    <s v="HDJ NEPHRO"/>
    <x v="0"/>
    <d v="1899-12-30T08:45:00"/>
    <s v="non"/>
    <d v="1899-12-30T10:15:00"/>
    <x v="3"/>
  </r>
  <r>
    <d v="1899-12-30T09:24:00"/>
    <s v="HDJ NEPHRO"/>
    <x v="0"/>
    <d v="1899-12-30T09:15:00"/>
    <s v="non"/>
    <d v="1899-12-30T10:15:00"/>
    <x v="7"/>
  </r>
  <r>
    <d v="1899-12-30T09:24:00"/>
    <s v="HDJ NEPHRO"/>
    <x v="4"/>
    <d v="1899-12-30T09:15:00"/>
    <s v="non"/>
    <d v="1899-12-30T10:15:00"/>
    <x v="7"/>
  </r>
  <r>
    <d v="1899-12-30T09:24:00"/>
    <s v="HDJ NEPHRO"/>
    <x v="5"/>
    <d v="1899-12-30T09:15:00"/>
    <s v="non"/>
    <d v="1899-12-30T10:15:00"/>
    <x v="7"/>
  </r>
  <r>
    <d v="1899-12-30T09:24:00"/>
    <s v="HDJ NEPHRO"/>
    <x v="5"/>
    <d v="1899-12-30T09:15:00"/>
    <s v="non"/>
    <d v="1899-12-30T10:15:00"/>
    <x v="7"/>
  </r>
  <r>
    <d v="1899-12-30T09:24:00"/>
    <s v="HDJ NEPHRO"/>
    <x v="1"/>
    <d v="1899-12-30T09:20:00"/>
    <s v="non"/>
    <d v="1899-12-30T10:15:00"/>
    <x v="6"/>
  </r>
  <r>
    <d v="1899-12-30T09:24:00"/>
    <s v="HDJ NEPHRO"/>
    <x v="5"/>
    <d v="1899-12-30T09:20:00"/>
    <s v="non"/>
    <d v="1899-12-30T10:15:00"/>
    <x v="6"/>
  </r>
  <r>
    <d v="1899-12-30T09:24:00"/>
    <s v="HDJ NEPHRO"/>
    <x v="6"/>
    <d v="1899-12-30T09:00:00"/>
    <s v="non"/>
    <d v="1899-12-30T10:15:00"/>
    <x v="8"/>
  </r>
  <r>
    <d v="1899-12-30T09:24:00"/>
    <s v="HDJ NEPHRO"/>
    <x v="5"/>
    <d v="1899-12-30T09:00:00"/>
    <s v="non"/>
    <d v="1899-12-30T10:15:00"/>
    <x v="8"/>
  </r>
  <r>
    <d v="1899-12-30T09:24:00"/>
    <s v="HDJ NEPHRO"/>
    <x v="5"/>
    <d v="1899-12-30T09:00:00"/>
    <s v="non"/>
    <d v="1899-12-30T10:15:00"/>
    <x v="8"/>
  </r>
  <r>
    <d v="1899-12-30T09:24:00"/>
    <s v="HDJ NEPHRO"/>
    <x v="0"/>
    <d v="1899-12-30T09:35:00"/>
    <s v="non"/>
    <d v="1899-12-30T10:15:00"/>
    <x v="9"/>
  </r>
  <r>
    <d v="1899-12-30T09:24:00"/>
    <s v="HDJ NEPHRO"/>
    <x v="2"/>
    <d v="1899-12-30T09:00:00"/>
    <s v="non"/>
    <d v="1899-12-30T10:15:00"/>
    <x v="8"/>
  </r>
  <r>
    <d v="1899-12-30T09:24:00"/>
    <s v="HDJ NEPHRO"/>
    <x v="3"/>
    <d v="1899-12-30T09:00:00"/>
    <s v="non"/>
    <d v="1899-12-30T10:15:00"/>
    <x v="8"/>
  </r>
  <r>
    <d v="1899-12-30T09:24:00"/>
    <s v="HDJ NEPHRO"/>
    <x v="2"/>
    <d v="1899-12-30T09:00:00"/>
    <s v="non"/>
    <d v="1899-12-30T10:15:00"/>
    <x v="8"/>
  </r>
  <r>
    <d v="1899-12-30T09:42:00"/>
    <s v="HDJ NEPHRO"/>
    <x v="4"/>
    <d v="1899-12-30T09:30:00"/>
    <s v="non"/>
    <d v="1899-12-30T10:15:00"/>
    <x v="10"/>
  </r>
  <r>
    <d v="1899-12-30T09:54:00"/>
    <s v="HDJ NEPHRO"/>
    <x v="3"/>
    <d v="1899-12-30T09:45:00"/>
    <s v="non"/>
    <d v="1899-12-30T10:15:00"/>
    <x v="11"/>
  </r>
  <r>
    <d v="1899-12-30T09:54:00"/>
    <s v="HDJ NEPHRO"/>
    <x v="2"/>
    <d v="1899-12-30T09:40:00"/>
    <s v="non"/>
    <d v="1899-12-30T10:15:00"/>
    <x v="12"/>
  </r>
  <r>
    <d v="1899-12-30T09:54:00"/>
    <s v="HDJ NEPHRO"/>
    <x v="2"/>
    <d v="1899-12-30T09:20:00"/>
    <s v="non"/>
    <d v="1899-12-30T10:15:00"/>
    <x v="6"/>
  </r>
  <r>
    <d v="1899-12-30T09:54:00"/>
    <s v="HDJ NEPHRO"/>
    <x v="2"/>
    <d v="1899-12-30T09:45:00"/>
    <s v="non"/>
    <d v="1899-12-30T10:15:00"/>
    <x v="11"/>
  </r>
  <r>
    <d v="1899-12-30T09:54:00"/>
    <s v="HDJ NEPHRO"/>
    <x v="4"/>
    <d v="1899-12-30T09:35:00"/>
    <s v="non"/>
    <d v="1899-12-30T10:15:00"/>
    <x v="9"/>
  </r>
  <r>
    <d v="1899-12-30T09:54:00"/>
    <s v="HDJ NEPHRO"/>
    <x v="4"/>
    <d v="1899-12-30T09:40:00"/>
    <s v="non"/>
    <d v="1899-12-30T10:15:00"/>
    <x v="12"/>
  </r>
  <r>
    <d v="1899-12-30T09:54:00"/>
    <s v="HDJ NEPHRO"/>
    <x v="4"/>
    <d v="1899-12-30T09:20:00"/>
    <s v="non"/>
    <d v="1899-12-30T10:15:00"/>
    <x v="6"/>
  </r>
  <r>
    <d v="1899-12-30T09:54:00"/>
    <s v="HDJ NEPHRO"/>
    <x v="4"/>
    <d v="1899-12-30T09:45:00"/>
    <s v="non"/>
    <d v="1899-12-30T10:15:00"/>
    <x v="11"/>
  </r>
  <r>
    <d v="1899-12-30T09:54:00"/>
    <s v="HDJ NEPHRO"/>
    <x v="5"/>
    <d v="1899-12-30T09:15:00"/>
    <s v="non"/>
    <d v="1899-12-30T10:15:00"/>
    <x v="7"/>
  </r>
  <r>
    <d v="1899-12-30T10:00:00"/>
    <s v="CS PLURIDISPLINAIRE"/>
    <x v="5"/>
    <d v="1899-12-30T09:20:00"/>
    <s v="non"/>
    <d v="1899-12-30T10:15:00"/>
    <x v="6"/>
  </r>
  <r>
    <d v="1899-12-30T10:00:00"/>
    <s v="CS PLURIDISPLINAIRE"/>
    <x v="5"/>
    <s v="NC"/>
    <s v="non"/>
    <d v="1899-12-30T10:15:00"/>
    <x v="13"/>
  </r>
  <r>
    <d v="1899-12-30T10:00:00"/>
    <s v="CS PLURIDISPLINAIRE"/>
    <x v="5"/>
    <d v="1899-12-30T09:40:00"/>
    <s v="non"/>
    <d v="1899-12-30T10:15:00"/>
    <x v="12"/>
  </r>
  <r>
    <d v="1899-12-30T10:00:00"/>
    <s v="CS PLURIDISPLINAIRE"/>
    <x v="5"/>
    <d v="1899-12-30T09:40:00"/>
    <s v="non"/>
    <d v="1899-12-30T10:15:00"/>
    <x v="12"/>
  </r>
  <r>
    <d v="1899-12-30T10:00:00"/>
    <s v="CS PLURIDISPLINAIRE"/>
    <x v="5"/>
    <d v="1899-12-30T09:15:00"/>
    <s v="non"/>
    <d v="1899-12-30T10:15:00"/>
    <x v="7"/>
  </r>
  <r>
    <d v="1899-12-30T10:00:00"/>
    <s v="CS PLURIDISPLINAIRE"/>
    <x v="5"/>
    <d v="1899-12-30T09:15:00"/>
    <s v="non"/>
    <d v="1899-12-30T10:15:00"/>
    <x v="7"/>
  </r>
  <r>
    <d v="1899-12-30T10:00:00"/>
    <s v="CS PLURIDISPLINAIRE"/>
    <x v="5"/>
    <d v="1899-12-30T08:00:00"/>
    <s v="non"/>
    <d v="1899-12-30T10:15:00"/>
    <x v="14"/>
  </r>
  <r>
    <d v="1899-12-30T10:00:00"/>
    <s v="CS PLURIDISPLINAIRE"/>
    <x v="5"/>
    <d v="1899-12-30T09:00:00"/>
    <s v="non"/>
    <d v="1899-12-30T10:15:00"/>
    <x v="8"/>
  </r>
  <r>
    <d v="1899-12-30T10:00:00"/>
    <s v="CS PLURIDISPLINAIRE"/>
    <x v="5"/>
    <d v="1899-12-30T09:30:00"/>
    <s v="non"/>
    <d v="1899-12-30T10:15:00"/>
    <x v="10"/>
  </r>
  <r>
    <d v="1899-12-30T10:00:00"/>
    <s v="CS PLURIDISPLINAIRE"/>
    <x v="5"/>
    <d v="1899-12-30T09:30:00"/>
    <s v="non"/>
    <d v="1899-12-30T10:15:00"/>
    <x v="10"/>
  </r>
  <r>
    <d v="1899-12-30T10:00:00"/>
    <s v="CS PLURIDISPLINAIRE"/>
    <x v="5"/>
    <d v="1899-12-30T09:00:00"/>
    <s v="non"/>
    <d v="1899-12-30T10:15:00"/>
    <x v="8"/>
  </r>
  <r>
    <d v="1899-12-30T10:00:00"/>
    <s v="CS PLURIDISPLINAIRE"/>
    <x v="5"/>
    <d v="1899-12-30T08:45:00"/>
    <s v="non"/>
    <d v="1899-12-30T10:15:00"/>
    <x v="3"/>
  </r>
  <r>
    <d v="1899-12-30T10:00:00"/>
    <s v="CS PLURIDISPLINAIRE"/>
    <x v="5"/>
    <d v="1899-12-30T08:45:00"/>
    <s v="non"/>
    <d v="1899-12-30T10:15:00"/>
    <x v="3"/>
  </r>
  <r>
    <d v="1899-12-30T10:00:00"/>
    <s v="CS PLURIDISPLINAIRE"/>
    <x v="0"/>
    <d v="1899-12-30T09:30:00"/>
    <s v="non"/>
    <d v="1899-12-30T10:15:00"/>
    <x v="10"/>
  </r>
  <r>
    <d v="1899-12-30T10:00:00"/>
    <s v="CS PLURIDISPLINAIRE"/>
    <x v="0"/>
    <d v="1899-12-30T09:40:00"/>
    <s v="non"/>
    <d v="1899-12-30T10:15:00"/>
    <x v="12"/>
  </r>
  <r>
    <d v="1899-12-30T10:00:00"/>
    <s v="CS PLURIDISPLINAIRE"/>
    <x v="0"/>
    <d v="1899-12-30T09:40:00"/>
    <s v="non"/>
    <d v="1899-12-30T10:15:00"/>
    <x v="12"/>
  </r>
  <r>
    <d v="1899-12-30T10:00:00"/>
    <s v="CS PLURIDISPLINAIRE"/>
    <x v="0"/>
    <d v="1899-12-30T09:35:00"/>
    <s v="non"/>
    <d v="1899-12-30T10:15:00"/>
    <x v="9"/>
  </r>
  <r>
    <d v="1899-12-30T10:00:00"/>
    <s v="CS PLURIDISPLINAIRE"/>
    <x v="0"/>
    <d v="1899-12-30T09:20:00"/>
    <s v="non"/>
    <d v="1899-12-30T10:15:00"/>
    <x v="6"/>
  </r>
  <r>
    <d v="1899-12-30T10:00:00"/>
    <s v="CS PLURIDISPLINAIRE"/>
    <x v="0"/>
    <d v="1899-12-30T09:25:00"/>
    <s v="non"/>
    <d v="1899-12-30T10:15:00"/>
    <x v="15"/>
  </r>
  <r>
    <d v="1899-12-30T10:00:00"/>
    <s v="CS PLURIDISPLINAIRE"/>
    <x v="0"/>
    <d v="1899-12-30T09:10:00"/>
    <s v="non"/>
    <d v="1899-12-30T10:15:00"/>
    <x v="16"/>
  </r>
  <r>
    <d v="1899-12-30T10:00:00"/>
    <s v="CS PLURIDISPLINAIRE"/>
    <x v="0"/>
    <d v="1899-12-30T09:15:00"/>
    <s v="non"/>
    <d v="1899-12-30T10:15:00"/>
    <x v="7"/>
  </r>
  <r>
    <d v="1899-12-30T10:00:00"/>
    <s v="CS PLURIDISPLINAIRE"/>
    <x v="0"/>
    <d v="1899-12-30T09:00:00"/>
    <s v="non"/>
    <d v="1899-12-30T10:15:00"/>
    <x v="8"/>
  </r>
  <r>
    <d v="1899-12-30T10:00:00"/>
    <s v="CS PLURIDISPLINAIRE"/>
    <x v="7"/>
    <d v="1899-12-30T10:00:00"/>
    <s v="non"/>
    <d v="1899-12-30T10:15:00"/>
    <x v="17"/>
  </r>
  <r>
    <d v="1899-12-30T10:00:00"/>
    <s v="CS PLURIDISPLINAIRE"/>
    <x v="2"/>
    <d v="1899-12-30T10:00:00"/>
    <s v="non"/>
    <d v="1899-12-30T10:15:00"/>
    <x v="17"/>
  </r>
  <r>
    <d v="1899-12-30T10:00:00"/>
    <s v="CS PLURIDISPLINAIRE"/>
    <x v="3"/>
    <d v="1899-12-30T09:20:00"/>
    <s v="non"/>
    <d v="1899-12-30T10:15:00"/>
    <x v="6"/>
  </r>
  <r>
    <d v="1899-12-30T10:00:00"/>
    <s v="CS PLURIDISPLINAIRE"/>
    <x v="2"/>
    <d v="1899-12-30T09:10:00"/>
    <s v="non"/>
    <d v="1899-12-30T10:15:00"/>
    <x v="16"/>
  </r>
  <r>
    <d v="1899-12-30T10:00:00"/>
    <s v="CS PLURIDISPLINAIRE"/>
    <x v="2"/>
    <d v="1899-12-30T09:40:00"/>
    <s v="non"/>
    <d v="1899-12-30T10:15:00"/>
    <x v="12"/>
  </r>
  <r>
    <d v="1899-12-30T10:00:00"/>
    <s v="CS PLURIDISPLINAIRE"/>
    <x v="3"/>
    <d v="1899-12-30T09:35:00"/>
    <s v="non"/>
    <d v="1899-12-30T10:15:00"/>
    <x v="9"/>
  </r>
  <r>
    <d v="1899-12-30T10:00:00"/>
    <s v="CS PLURIDISPLINAIRE"/>
    <x v="3"/>
    <d v="1899-12-30T09:15:00"/>
    <s v="non"/>
    <d v="1899-12-30T10:15:00"/>
    <x v="7"/>
  </r>
  <r>
    <d v="1899-12-30T10:00:00"/>
    <s v="CS PLURIDISPLINAIRE"/>
    <x v="2"/>
    <d v="1899-12-30T09:20:00"/>
    <s v="non"/>
    <d v="1899-12-30T10:15:00"/>
    <x v="6"/>
  </r>
  <r>
    <d v="1899-12-30T10:00:00"/>
    <s v="CS PLURIDISPLINAIRE"/>
    <x v="3"/>
    <d v="1899-12-30T09:25:00"/>
    <s v="non"/>
    <d v="1899-12-30T10:15:00"/>
    <x v="15"/>
  </r>
  <r>
    <d v="1899-12-30T10:00:00"/>
    <s v="CS PLURIDISPLINAIRE"/>
    <x v="2"/>
    <d v="1899-12-30T09:10:00"/>
    <s v="non"/>
    <d v="1899-12-30T10:15:00"/>
    <x v="16"/>
  </r>
  <r>
    <d v="1899-12-30T10:00:00"/>
    <s v="CS PLURIDISPLINAIRE"/>
    <x v="7"/>
    <d v="1899-12-30T09:00:00"/>
    <s v="non"/>
    <d v="1899-12-30T10:15:00"/>
    <x v="8"/>
  </r>
  <r>
    <d v="1899-12-30T10:00:00"/>
    <s v="CS PLURIDISPLINAIRE"/>
    <x v="2"/>
    <d v="1899-12-30T09:00:00"/>
    <s v="non"/>
    <d v="1899-12-30T10:15:00"/>
    <x v="8"/>
  </r>
  <r>
    <d v="1899-12-30T10:00:00"/>
    <s v="CS PLURIDISPLINAIRE"/>
    <x v="3"/>
    <d v="1899-12-30T09:15:00"/>
    <s v="non"/>
    <d v="1899-12-30T10:15:00"/>
    <x v="7"/>
  </r>
  <r>
    <d v="1899-12-30T10:00:00"/>
    <s v="CS PLURIDISPLINAIRE"/>
    <x v="7"/>
    <d v="1899-12-30T08:00:00"/>
    <s v="non"/>
    <d v="1899-12-30T10:15:00"/>
    <x v="14"/>
  </r>
  <r>
    <d v="1899-12-30T10:00:00"/>
    <s v="CS PLURIDISPLINAIRE"/>
    <x v="3"/>
    <d v="1899-12-30T09:00:00"/>
    <s v="non"/>
    <d v="1899-12-30T10:15:00"/>
    <x v="8"/>
  </r>
  <r>
    <d v="1899-12-30T10:00:00"/>
    <s v="CS PLURIDISPLINAIRE"/>
    <x v="1"/>
    <d v="1899-12-30T09:00:00"/>
    <s v="non"/>
    <d v="1899-12-30T10:15:00"/>
    <x v="8"/>
  </r>
  <r>
    <d v="1899-12-30T10:00:00"/>
    <s v="CS PLURIDISPLINAIRE"/>
    <x v="1"/>
    <d v="1899-12-30T09:15:00"/>
    <s v="non"/>
    <d v="1899-12-30T10:15:00"/>
    <x v="7"/>
  </r>
  <r>
    <d v="1899-12-30T10:00:00"/>
    <s v="CS PLURIDISPLINAIRE"/>
    <x v="1"/>
    <d v="1899-12-30T09:10:00"/>
    <s v="non"/>
    <d v="1899-12-30T10:15:00"/>
    <x v="16"/>
  </r>
  <r>
    <d v="1899-12-30T10:00:00"/>
    <s v="CS PLURIDISPLINAIRE"/>
    <x v="1"/>
    <d v="1899-12-30T09:20:00"/>
    <s v="non"/>
    <d v="1899-12-30T10:15:00"/>
    <x v="6"/>
  </r>
  <r>
    <d v="1899-12-30T10:00:00"/>
    <s v="CS PLURIDISPLINAIRE"/>
    <x v="1"/>
    <d v="1899-12-30T09:35:00"/>
    <s v="non"/>
    <d v="1899-12-30T10:15:00"/>
    <x v="9"/>
  </r>
  <r>
    <d v="1899-12-30T10:00:00"/>
    <s v="CS PLURIDISPLINAIRE"/>
    <x v="1"/>
    <d v="1899-12-30T09:40:00"/>
    <s v="non"/>
    <d v="1899-12-30T10:15:00"/>
    <x v="12"/>
  </r>
  <r>
    <d v="1899-12-30T10:00:00"/>
    <s v="CS PLURIDISPLINAIRE"/>
    <x v="1"/>
    <d v="1899-12-30T09:10:00"/>
    <s v="non"/>
    <d v="1899-12-30T10:15:00"/>
    <x v="16"/>
  </r>
  <r>
    <d v="1899-12-30T10:30:00"/>
    <s v="HDJ NEPHRO"/>
    <x v="1"/>
    <d v="1899-12-30T09:40:00"/>
    <s v="non"/>
    <d v="1899-12-30T11:20:00"/>
    <x v="4"/>
  </r>
  <r>
    <d v="1899-12-30T10:30:00"/>
    <s v="HDJ NEPHRO"/>
    <x v="1"/>
    <d v="1899-12-30T10:10:00"/>
    <s v="non"/>
    <d v="1899-12-30T11:20:00"/>
    <x v="18"/>
  </r>
  <r>
    <d v="1899-12-30T10:30:00"/>
    <s v="HDJ NEPHRO"/>
    <x v="3"/>
    <d v="1899-12-30T09:20:00"/>
    <s v="non"/>
    <d v="1899-12-30T11:20:00"/>
    <x v="19"/>
  </r>
  <r>
    <d v="1899-12-30T10:30:00"/>
    <s v="HDJ NEPHRO"/>
    <x v="3"/>
    <d v="1899-12-30T09:45:00"/>
    <s v="non"/>
    <d v="1899-12-30T11:20:00"/>
    <x v="2"/>
  </r>
  <r>
    <d v="1899-12-30T10:30:00"/>
    <s v="HDJ NEPHRO"/>
    <x v="3"/>
    <d v="1899-12-30T10:00:00"/>
    <s v="non"/>
    <d v="1899-12-30T11:20:00"/>
    <x v="0"/>
  </r>
  <r>
    <d v="1899-12-30T10:30:00"/>
    <s v="HDJ NEPHRO"/>
    <x v="2"/>
    <d v="1899-12-30T10:00:00"/>
    <s v="non"/>
    <d v="1899-12-30T11:20:00"/>
    <x v="0"/>
  </r>
  <r>
    <d v="1899-12-30T10:30:00"/>
    <s v="HDJ NEPHRO"/>
    <x v="0"/>
    <d v="1899-12-30T10:00:00"/>
    <s v="non"/>
    <d v="1899-12-30T11:20:00"/>
    <x v="0"/>
  </r>
  <r>
    <d v="1899-12-30T10:30:00"/>
    <s v="HDJ NEPHRO"/>
    <x v="0"/>
    <d v="1899-12-30T09:40:00"/>
    <s v="non"/>
    <d v="1899-12-30T11:20:00"/>
    <x v="4"/>
  </r>
  <r>
    <d v="1899-12-30T10:30:00"/>
    <s v="HDJ NEPHRO"/>
    <x v="5"/>
    <d v="1899-12-30T09:20:00"/>
    <s v="non"/>
    <d v="1899-12-30T11:20:00"/>
    <x v="19"/>
  </r>
  <r>
    <d v="1899-12-30T10:30:00"/>
    <s v="HDJ NEPHRO"/>
    <x v="5"/>
    <d v="1899-12-30T09:40:00"/>
    <s v="non"/>
    <d v="1899-12-30T11:20:00"/>
    <x v="4"/>
  </r>
  <r>
    <d v="1899-12-30T10:30:00"/>
    <s v="HDJ NEPHRO"/>
    <x v="5"/>
    <d v="1899-12-30T09:40:00"/>
    <s v="non"/>
    <d v="1899-12-30T11:20:00"/>
    <x v="4"/>
  </r>
  <r>
    <d v="1899-12-30T10:30:00"/>
    <s v="HDJ NEPHRO"/>
    <x v="5"/>
    <d v="1899-12-30T09:20:00"/>
    <s v="non"/>
    <d v="1899-12-30T11:20:00"/>
    <x v="19"/>
  </r>
  <r>
    <d v="1899-12-30T10:30:00"/>
    <s v="HDJ NEPHRO"/>
    <x v="2"/>
    <d v="1899-12-30T10:25:00"/>
    <s v="non"/>
    <d v="1899-12-30T11:20:00"/>
    <x v="6"/>
  </r>
  <r>
    <d v="1899-12-30T10:30:00"/>
    <s v="HDJ NEPHRO"/>
    <x v="2"/>
    <d v="1899-12-30T09:30:00"/>
    <s v="non"/>
    <d v="1899-12-30T11:20:00"/>
    <x v="20"/>
  </r>
  <r>
    <d v="1899-12-30T10:30:00"/>
    <s v="HDJ NEPHRO"/>
    <x v="4"/>
    <d v="1899-12-30T10:25:00"/>
    <s v="non"/>
    <d v="1899-12-30T11:20:00"/>
    <x v="6"/>
  </r>
  <r>
    <d v="1899-12-30T10:45:00"/>
    <s v="HDJ NEPHRO"/>
    <x v="4"/>
    <d v="1899-12-30T10:30:00"/>
    <s v="non"/>
    <d v="1899-12-30T11:20:00"/>
    <x v="15"/>
  </r>
  <r>
    <d v="1899-12-30T10:45:00"/>
    <s v="HDJ NEPHRO"/>
    <x v="4"/>
    <d v="1899-12-30T10:40:00"/>
    <s v="non"/>
    <d v="1899-12-30T11:20:00"/>
    <x v="9"/>
  </r>
  <r>
    <d v="1899-12-30T10:45:00"/>
    <s v="HDJ NEPHRO"/>
    <x v="2"/>
    <d v="1899-12-30T10:35:00"/>
    <s v="non"/>
    <d v="1899-12-30T11:20:00"/>
    <x v="10"/>
  </r>
  <r>
    <d v="1899-12-30T10:45:00"/>
    <s v="HDJ NEPHRO"/>
    <x v="2"/>
    <d v="1899-12-30T10:40:00"/>
    <s v="non"/>
    <d v="1899-12-30T11:20:00"/>
    <x v="9"/>
  </r>
  <r>
    <d v="1899-12-30T10:45:00"/>
    <s v="HDJ NEPHRO"/>
    <x v="5"/>
    <d v="1899-12-30T09:45:00"/>
    <s v="non"/>
    <d v="1899-12-30T11:20:00"/>
    <x v="2"/>
  </r>
  <r>
    <d v="1899-12-30T10:50:00"/>
    <s v="HDJ TRANSPLANT "/>
    <x v="4"/>
    <d v="1899-12-30T10:40:00"/>
    <s v="non"/>
    <d v="1899-12-30T11:20:00"/>
    <x v="9"/>
  </r>
  <r>
    <d v="1899-12-30T10:50:00"/>
    <s v="HDJ TRANSPLANT "/>
    <x v="0"/>
    <d v="1899-12-30T10:40:00"/>
    <s v="non"/>
    <d v="1899-12-30T11:20:00"/>
    <x v="9"/>
  </r>
  <r>
    <d v="1899-12-30T10:55:00"/>
    <s v="CS PLURIDISPLINAIRE"/>
    <x v="5"/>
    <d v="1899-12-30T10:00:00"/>
    <s v="non"/>
    <d v="1899-12-30T11:20:00"/>
    <x v="0"/>
  </r>
  <r>
    <d v="1899-12-30T10:55:00"/>
    <s v="CS PLURIDISPLINAIRE"/>
    <x v="5"/>
    <d v="1899-12-30T10:20:00"/>
    <s v="non"/>
    <d v="1899-12-30T11:20:00"/>
    <x v="7"/>
  </r>
  <r>
    <d v="1899-12-30T10:55:00"/>
    <s v="CS PLURIDISPLINAIRE"/>
    <x v="5"/>
    <d v="1899-12-30T10:55:00"/>
    <s v="non"/>
    <d v="1899-12-30T11:20:00"/>
    <x v="21"/>
  </r>
  <r>
    <d v="1899-12-30T10:55:00"/>
    <s v="CS PLURIDISPLINAIRE"/>
    <x v="2"/>
    <d v="1899-12-30T10:55:00"/>
    <s v="non"/>
    <d v="1899-12-30T11:20:00"/>
    <x v="21"/>
  </r>
  <r>
    <d v="1899-12-30T10:55:00"/>
    <s v="CS PLURIDISPLINAIRE"/>
    <x v="7"/>
    <d v="1899-12-30T10:55:00"/>
    <s v="non"/>
    <d v="1899-12-30T11:20:00"/>
    <x v="21"/>
  </r>
  <r>
    <d v="1899-12-30T10:55:00"/>
    <s v="CS PLURIDISPLINAIRE"/>
    <x v="2"/>
    <d v="1899-12-30T10:45:00"/>
    <s v="non"/>
    <d v="1899-12-30T11:20:00"/>
    <x v="12"/>
  </r>
  <r>
    <d v="1899-12-30T10:55:00"/>
    <s v="CS PLURIDISPLINAIRE"/>
    <x v="1"/>
    <d v="1899-12-30T10:45:00"/>
    <s v="non"/>
    <d v="1899-12-30T11:20:00"/>
    <x v="12"/>
  </r>
  <r>
    <d v="1899-12-30T10:55:00"/>
    <s v="CS PLURIDISPLINAIRE"/>
    <x v="0"/>
    <d v="1899-12-30T10:45:00"/>
    <s v="non"/>
    <d v="1899-12-30T11:20:00"/>
    <x v="12"/>
  </r>
  <r>
    <d v="1899-12-30T10:55:00"/>
    <s v="CS PLURIDISPLINAIRE"/>
    <x v="0"/>
    <d v="1899-12-30T10:40:00"/>
    <s v="non"/>
    <d v="1899-12-30T11:20:00"/>
    <x v="9"/>
  </r>
  <r>
    <d v="1899-12-30T10:55:00"/>
    <s v="CS PLURIDISPLINAIRE"/>
    <x v="0"/>
    <d v="1899-12-30T11:00:00"/>
    <s v="non"/>
    <d v="1899-12-30T11:20:00"/>
    <x v="22"/>
  </r>
  <r>
    <d v="1899-12-30T10:55:00"/>
    <s v="CS PLURIDISPLINAIRE"/>
    <x v="2"/>
    <d v="1899-12-30T11:00:00"/>
    <s v="non"/>
    <d v="1899-12-30T11:20:00"/>
    <x v="22"/>
  </r>
  <r>
    <d v="1899-12-30T10:55:00"/>
    <s v="CS PLURIDISPLINAIRE"/>
    <x v="3"/>
    <d v="1899-12-30T11:00:00"/>
    <s v="non"/>
    <d v="1899-12-30T11:20:00"/>
    <x v="22"/>
  </r>
  <r>
    <d v="1899-12-30T10:55:00"/>
    <s v="CS PLURIDISPLINAIRE"/>
    <x v="1"/>
    <d v="1899-12-30T10:45:00"/>
    <s v="non"/>
    <d v="1899-12-30T11:20:00"/>
    <x v="12"/>
  </r>
  <r>
    <d v="1899-12-30T10:55:00"/>
    <s v="CS PLURIDISPLINAIRE"/>
    <x v="5"/>
    <d v="1899-12-30T11:00:00"/>
    <s v="non"/>
    <d v="1899-12-30T11:20:00"/>
    <x v="22"/>
  </r>
  <r>
    <d v="1899-12-30T10:55:00"/>
    <s v="CS PLURIDISPLINAIRE"/>
    <x v="5"/>
    <d v="1899-12-30T11:00:00"/>
    <s v="non"/>
    <d v="1899-12-30T11:20:00"/>
    <x v="22"/>
  </r>
  <r>
    <d v="1899-12-30T10:55:00"/>
    <s v="CS PLURIDISPLINAIRE"/>
    <x v="5"/>
    <d v="1899-12-30T10:45:00"/>
    <s v="non"/>
    <d v="1899-12-30T11:20:00"/>
    <x v="12"/>
  </r>
  <r>
    <d v="1899-12-30T10:55:00"/>
    <s v="CS PLURIDISPLINAIRE"/>
    <x v="5"/>
    <d v="1899-12-30T10:45:00"/>
    <s v="non"/>
    <d v="1899-12-30T11:20:00"/>
    <x v="12"/>
  </r>
  <r>
    <d v="1899-12-30T10:55:00"/>
    <s v="CS PLURIDISPLINAIRE"/>
    <x v="5"/>
    <d v="1899-12-30T10:45:00"/>
    <s v="non"/>
    <d v="1899-12-30T11:20:00"/>
    <x v="12"/>
  </r>
  <r>
    <d v="1899-12-30T11:25:00"/>
    <s v="HDJ TRANSPLANT "/>
    <x v="2"/>
    <d v="1899-12-30T10:35:00"/>
    <s v="non"/>
    <d v="1899-12-30T12:00:00"/>
    <x v="5"/>
  </r>
  <r>
    <d v="1899-12-30T11:25:00"/>
    <s v="HDJ NEPHRO"/>
    <x v="6"/>
    <d v="1899-12-30T10:30:00"/>
    <s v="non"/>
    <d v="1899-12-30T12:00:00"/>
    <x v="3"/>
  </r>
  <r>
    <d v="1899-12-30T11:25:00"/>
    <s v="HDJ NEPHRO"/>
    <x v="6"/>
    <d v="1899-12-30T10:45:00"/>
    <s v="non"/>
    <d v="1899-12-30T12:00:00"/>
    <x v="8"/>
  </r>
  <r>
    <d v="1899-12-30T11:25:00"/>
    <s v="HDJ NEPHRO"/>
    <x v="3"/>
    <d v="1899-12-30T10:30:00"/>
    <s v="non"/>
    <d v="1899-12-30T12:00:00"/>
    <x v="3"/>
  </r>
  <r>
    <d v="1899-12-30T11:25:00"/>
    <s v="HDJ NEPHRO"/>
    <x v="2"/>
    <d v="1899-12-30T10:30:00"/>
    <s v="non"/>
    <d v="1899-12-30T12:00:00"/>
    <x v="3"/>
  </r>
  <r>
    <d v="1899-12-30T11:25:00"/>
    <s v="HDJ NEPHRO"/>
    <x v="2"/>
    <d v="1899-12-30T11:15:00"/>
    <s v="non"/>
    <d v="1899-12-30T12:00:00"/>
    <x v="10"/>
  </r>
  <r>
    <d v="1899-12-30T11:25:00"/>
    <s v="HDJ NEPHRO"/>
    <x v="2"/>
    <d v="1899-12-30T11:15:00"/>
    <s v="non"/>
    <d v="1899-12-30T12:00:00"/>
    <x v="10"/>
  </r>
  <r>
    <d v="1899-12-30T11:25:00"/>
    <s v="HDJ NEPHRO"/>
    <x v="2"/>
    <d v="1899-12-30T10:45:00"/>
    <s v="non"/>
    <d v="1899-12-30T12:00:00"/>
    <x v="8"/>
  </r>
  <r>
    <d v="1899-12-30T11:25:00"/>
    <s v="HDJ NEPHRO"/>
    <x v="1"/>
    <d v="1899-12-30T11:10:00"/>
    <s v="non"/>
    <d v="1899-12-30T12:00:00"/>
    <x v="15"/>
  </r>
  <r>
    <d v="1899-12-30T11:25:00"/>
    <s v="HDJ NEPHRO"/>
    <x v="4"/>
    <d v="1899-12-30T11:25:00"/>
    <s v="non"/>
    <d v="1899-12-30T12:00:00"/>
    <x v="12"/>
  </r>
  <r>
    <d v="1899-12-30T11:25:00"/>
    <s v="HDJ NEPHRO"/>
    <x v="2"/>
    <d v="1899-12-30T11:25:00"/>
    <s v="non"/>
    <d v="1899-12-30T12:00:00"/>
    <x v="12"/>
  </r>
  <r>
    <d v="1899-12-30T11:25:00"/>
    <s v="HDJ NEPHRO"/>
    <x v="4"/>
    <d v="1899-12-30T11:30:00"/>
    <s v="non"/>
    <d v="1899-12-30T12:00:00"/>
    <x v="11"/>
  </r>
  <r>
    <d v="1899-12-30T11:25:00"/>
    <s v="HDJ NEPHRO"/>
    <x v="2"/>
    <d v="1899-12-30T11:30:00"/>
    <s v="non"/>
    <d v="1899-12-30T12:00:00"/>
    <x v="11"/>
  </r>
  <r>
    <d v="1899-12-30T11:25:00"/>
    <s v="HDJ NEPHRO"/>
    <x v="2"/>
    <d v="1899-12-30T11:40:00"/>
    <s v="non"/>
    <d v="1899-12-30T12:00:00"/>
    <x v="22"/>
  </r>
  <r>
    <d v="1899-12-30T11:25:00"/>
    <s v="HDJ NEPHRO"/>
    <x v="4"/>
    <d v="1899-12-30T11:40:00"/>
    <s v="non"/>
    <d v="1899-12-30T12:00:00"/>
    <x v="22"/>
  </r>
  <r>
    <d v="1899-12-30T11:25:00"/>
    <s v="HDJ NEPHRO"/>
    <x v="4"/>
    <d v="1899-12-30T11:45:00"/>
    <s v="non"/>
    <d v="1899-12-30T12:00:00"/>
    <x v="17"/>
  </r>
  <r>
    <d v="1899-12-30T11:25:00"/>
    <s v="HDJ NEPHRO"/>
    <x v="1"/>
    <d v="1899-12-30T11:30:00"/>
    <s v="non"/>
    <d v="1899-12-30T12:00:00"/>
    <x v="11"/>
  </r>
  <r>
    <d v="1899-12-30T11:25:00"/>
    <s v="HDJ NEPHRO"/>
    <x v="5"/>
    <d v="1899-12-30T11:40:00"/>
    <s v="non"/>
    <d v="1899-12-30T12:00:00"/>
    <x v="22"/>
  </r>
  <r>
    <d v="1899-12-30T11:25:00"/>
    <s v="HDJ NEPHRO"/>
    <x v="5"/>
    <d v="1899-12-30T11:25:00"/>
    <s v="non"/>
    <d v="1899-12-30T12:00:00"/>
    <x v="12"/>
  </r>
  <r>
    <d v="1899-12-30T12:10:00"/>
    <s v="HDJ NEPHRO"/>
    <x v="6"/>
    <d v="1899-12-30T11:45:00"/>
    <s v="non"/>
    <d v="1899-12-30T13:00:00"/>
    <x v="8"/>
  </r>
  <r>
    <d v="1899-12-30T12:10:00"/>
    <s v="HDJ NEPHRO"/>
    <x v="5"/>
    <d v="1899-12-30T11:50:00"/>
    <s v="non"/>
    <d v="1899-12-30T13:00:00"/>
    <x v="18"/>
  </r>
  <r>
    <d v="1899-12-30T12:10:00"/>
    <s v="HDJ NEPHRO"/>
    <x v="6"/>
    <d v="1899-12-30T11:00:00"/>
    <s v="non"/>
    <d v="1899-12-30T13:00:00"/>
    <x v="19"/>
  </r>
  <r>
    <d v="1899-12-30T12:10:00"/>
    <s v="HDJ NEPHRO"/>
    <x v="3"/>
    <d v="1899-12-30T10:55:00"/>
    <s v="non"/>
    <d v="1899-12-30T13:00:00"/>
    <x v="23"/>
  </r>
  <r>
    <d v="1899-12-30T12:10:00"/>
    <s v="HDJ NEPHRO"/>
    <x v="2"/>
    <d v="1899-12-30T11:00:00"/>
    <s v="non"/>
    <d v="1899-12-30T13:00:00"/>
    <x v="19"/>
  </r>
  <r>
    <d v="1899-12-30T12:10:00"/>
    <s v="HDJ NEPHRO"/>
    <x v="3"/>
    <d v="1899-12-30T11:45:00"/>
    <s v="non"/>
    <d v="1899-12-30T13:00:00"/>
    <x v="8"/>
  </r>
  <r>
    <d v="1899-12-30T12:10:00"/>
    <s v="HDJ NEPHRO"/>
    <x v="2"/>
    <d v="1899-12-30T11:45:00"/>
    <s v="non"/>
    <d v="1899-12-30T13:00:00"/>
    <x v="8"/>
  </r>
  <r>
    <d v="1899-12-30T12:30:00"/>
    <s v="HDJ NEPHRO"/>
    <x v="6"/>
    <d v="1899-12-30T12:10:00"/>
    <s v="non"/>
    <d v="1899-12-30T13:00:00"/>
    <x v="15"/>
  </r>
  <r>
    <d v="1899-12-30T12:30:00"/>
    <s v="HDJ NEPHRO"/>
    <x v="3"/>
    <d v="1899-12-30T12:10:00"/>
    <s v="non"/>
    <d v="1899-12-30T13:00:00"/>
    <x v="15"/>
  </r>
  <r>
    <d v="1899-12-30T12:30:00"/>
    <s v="HDJ NEPHRO"/>
    <x v="4"/>
    <d v="1899-12-30T12:25:00"/>
    <s v="non"/>
    <d v="1899-12-30T13:00:00"/>
    <x v="12"/>
  </r>
  <r>
    <d v="1899-12-30T12:30:00"/>
    <s v="HDJ NEPHRO"/>
    <x v="2"/>
    <d v="1899-12-30T12:25:00"/>
    <s v="non"/>
    <d v="1899-12-30T13:00:00"/>
    <x v="12"/>
  </r>
  <r>
    <d v="1899-12-30T12:30:00"/>
    <s v="HDJ NEPHRO"/>
    <x v="2"/>
    <d v="1899-12-30T12:10:00"/>
    <s v="non"/>
    <d v="1899-12-30T13:00:00"/>
    <x v="15"/>
  </r>
  <r>
    <d v="1899-12-30T12:30:00"/>
    <s v="HDJ NEPHRO"/>
    <x v="4"/>
    <d v="1899-12-30T12:30:00"/>
    <s v="non"/>
    <d v="1899-12-30T13:00:00"/>
    <x v="11"/>
  </r>
  <r>
    <d v="1899-12-30T12:30:00"/>
    <s v="HDJ NEPHRO"/>
    <x v="2"/>
    <d v="1899-12-30T12:30:00"/>
    <s v="non"/>
    <d v="1899-12-30T13:00:00"/>
    <x v="11"/>
  </r>
  <r>
    <d v="1899-12-30T12:30:00"/>
    <s v="HDJ NEPHRO"/>
    <x v="4"/>
    <d v="1899-12-30T12:40:00"/>
    <s v="non"/>
    <d v="1899-12-30T13:00:00"/>
    <x v="22"/>
  </r>
  <r>
    <d v="1899-12-30T12:30:00"/>
    <s v="HDJ NEPHRO"/>
    <x v="2"/>
    <d v="1899-12-30T12:40:00"/>
    <s v="non"/>
    <d v="1899-12-30T13:00:00"/>
    <x v="22"/>
  </r>
  <r>
    <d v="1899-12-30T12:45:00"/>
    <s v="CS PLURIDISPLINAIRE"/>
    <x v="3"/>
    <d v="1899-12-30T12:25:00"/>
    <s v="non"/>
    <d v="1899-12-30T13:00:00"/>
    <x v="12"/>
  </r>
  <r>
    <d v="1899-12-30T12:45:00"/>
    <s v="CS PLURIDISPLINAIRE"/>
    <x v="2"/>
    <d v="1899-12-30T12:35:00"/>
    <s v="non"/>
    <d v="1899-12-30T13:00:00"/>
    <x v="21"/>
  </r>
  <r>
    <d v="1899-12-30T12:45:00"/>
    <s v="CS PLURIDISPLINAIRE"/>
    <x v="7"/>
    <d v="1899-12-30T12:35:00"/>
    <s v="non"/>
    <d v="1899-12-30T13:00:00"/>
    <x v="21"/>
  </r>
  <r>
    <d v="1899-12-30T12:45:00"/>
    <s v="CS PLURIDISPLINAIRE"/>
    <x v="7"/>
    <d v="1899-12-30T12:40:00"/>
    <s v="non"/>
    <d v="1899-12-30T13:00:00"/>
    <x v="22"/>
  </r>
  <r>
    <d v="1899-12-30T12:45:00"/>
    <s v="CS PLURIDISPLINAIRE"/>
    <x v="2"/>
    <d v="1899-12-30T12:40:00"/>
    <s v="non"/>
    <d v="1899-12-30T13:00:00"/>
    <x v="22"/>
  </r>
  <r>
    <d v="1899-12-30T12:45:00"/>
    <s v="CS PLURIDISPLINAIRE"/>
    <x v="1"/>
    <d v="1899-12-30T12:00:00"/>
    <s v="non"/>
    <d v="1899-12-30T13:00:00"/>
    <x v="7"/>
  </r>
  <r>
    <d v="1899-12-30T12:45:00"/>
    <s v="CS PLURIDISPLINAIRE"/>
    <x v="5"/>
    <d v="1899-12-30T12:25:00"/>
    <s v="non"/>
    <d v="1899-12-30T13:00:00"/>
    <x v="12"/>
  </r>
  <r>
    <d v="1899-12-30T12:45:00"/>
    <s v="CS PLURIDISPLINAIRE"/>
    <x v="5"/>
    <d v="1899-12-30T12:25:00"/>
    <s v="non"/>
    <d v="1899-12-30T13:00:00"/>
    <x v="12"/>
  </r>
  <r>
    <d v="1899-12-30T12:45:00"/>
    <s v="CS PLURIDISPLINAIRE"/>
    <x v="5"/>
    <d v="1899-12-30T12:25:00"/>
    <s v="non"/>
    <d v="1899-12-30T13:00:00"/>
    <x v="12"/>
  </r>
  <r>
    <d v="1899-12-30T12:45:00"/>
    <s v="CS PLURIDISPLINAIRE"/>
    <x v="5"/>
    <d v="1899-12-30T12:35:00"/>
    <s v="non"/>
    <d v="1899-12-30T13:00:00"/>
    <x v="21"/>
  </r>
  <r>
    <d v="1899-12-30T12:45:00"/>
    <s v="CS PLURIDISPLINAIRE"/>
    <x v="5"/>
    <d v="1899-12-30T12:35:00"/>
    <s v="non"/>
    <d v="1899-12-30T13:00:00"/>
    <x v="21"/>
  </r>
  <r>
    <d v="1899-12-30T12:45:00"/>
    <s v="CS PLURIDISPLINAIRE"/>
    <x v="5"/>
    <d v="1899-12-30T12:35:00"/>
    <s v="non"/>
    <d v="1899-12-30T13:00:00"/>
    <x v="21"/>
  </r>
  <r>
    <d v="1899-12-30T12:45:00"/>
    <s v="CS PLURIDISPLINAIRE"/>
    <x v="5"/>
    <d v="1899-12-30T12:40:00"/>
    <s v="non"/>
    <d v="1899-12-30T13:00:00"/>
    <x v="22"/>
  </r>
  <r>
    <d v="1899-12-30T12:45:00"/>
    <s v="CS PLURIDISPLINAIRE"/>
    <x v="5"/>
    <d v="1899-12-30T11:50:00"/>
    <s v="non"/>
    <d v="1899-12-30T13:00:00"/>
    <x v="18"/>
  </r>
  <r>
    <d v="1899-12-30T12:45:00"/>
    <s v="CS PLURIDISPLINAIRE"/>
    <x v="6"/>
    <d v="1899-12-30T11:50:00"/>
    <s v="non"/>
    <d v="1899-12-30T13:00:00"/>
    <x v="18"/>
  </r>
  <r>
    <d v="1899-12-30T12:45:00"/>
    <s v="CS PLURIDISPLINAIRE"/>
    <x v="5"/>
    <d v="1899-12-30T12:30:00"/>
    <s v="non"/>
    <d v="1899-12-30T13:00:00"/>
    <x v="11"/>
  </r>
  <r>
    <d v="1899-12-30T12:45:00"/>
    <s v="CS PLURIDISPLINAIRE"/>
    <x v="5"/>
    <d v="1899-12-30T12:25:00"/>
    <s v="non"/>
    <d v="1899-12-30T13:00:00"/>
    <x v="12"/>
  </r>
  <r>
    <d v="1899-12-30T12:45:00"/>
    <s v="CS PLURIDISPLINAIRE"/>
    <x v="5"/>
    <d v="1899-12-30T12:15:00"/>
    <s v="non"/>
    <d v="1899-12-30T13:00:00"/>
    <x v="10"/>
  </r>
  <r>
    <d v="1899-12-30T12:45:00"/>
    <s v="CS PLURIDISPLINAIRE"/>
    <x v="5"/>
    <d v="1899-12-30T12:10:00"/>
    <s v="non"/>
    <d v="1899-12-30T13:00:00"/>
    <x v="15"/>
  </r>
  <r>
    <d v="1899-12-30T12:45:00"/>
    <s v="CS PLURIDISPLINAIRE"/>
    <x v="5"/>
    <d v="1899-12-30T12:10:00"/>
    <s v="non"/>
    <d v="1899-12-30T13:00:00"/>
    <x v="15"/>
  </r>
  <r>
    <d v="1899-12-30T12:45:00"/>
    <s v="CS PLURIDISPLINAIRE"/>
    <x v="5"/>
    <d v="1899-12-30T11:50:00"/>
    <s v="non"/>
    <d v="1899-12-30T13:00:00"/>
    <x v="18"/>
  </r>
  <r>
    <d v="1899-12-30T12:45:00"/>
    <s v="CS PLURIDISPLINAIRE"/>
    <x v="5"/>
    <d v="1899-12-30T11:50:00"/>
    <s v="non"/>
    <d v="1899-12-30T13:00:00"/>
    <x v="18"/>
  </r>
  <r>
    <d v="1899-12-30T12:45:00"/>
    <s v="CS PLURIDISPLINAIRE"/>
    <x v="5"/>
    <d v="1899-12-30T11:50:00"/>
    <s v="non"/>
    <d v="1899-12-30T13:00:00"/>
    <x v="18"/>
  </r>
  <r>
    <d v="1899-12-30T12:45:00"/>
    <s v="CS PLURIDISPLINAIRE"/>
    <x v="5"/>
    <d v="1899-12-30T11:45:00"/>
    <s v="non"/>
    <d v="1899-12-30T13:00:00"/>
    <x v="8"/>
  </r>
  <r>
    <d v="1899-12-30T12:45:00"/>
    <s v="CS PLURIDISPLINAIRE"/>
    <x v="5"/>
    <d v="1899-12-30T12:40:00"/>
    <s v="non"/>
    <d v="1899-12-30T13:00:00"/>
    <x v="22"/>
  </r>
  <r>
    <d v="1899-12-30T12:45:00"/>
    <s v="CS PLURIDISPLINAIRE"/>
    <x v="2"/>
    <d v="1899-12-30T12:40:00"/>
    <s v="non"/>
    <d v="1899-12-30T13:00:00"/>
    <x v="22"/>
  </r>
  <r>
    <d v="1899-12-30T12:45:00"/>
    <s v="CS PLURIDISPLINAIRE"/>
    <x v="7"/>
    <d v="1899-12-30T12:40:00"/>
    <s v="non"/>
    <d v="1899-12-30T13:00:00"/>
    <x v="22"/>
  </r>
  <r>
    <d v="1899-12-30T12:45:00"/>
    <s v="CS PLURIDISPLINAIRE"/>
    <x v="0"/>
    <d v="1899-12-30T12:25:00"/>
    <s v="non"/>
    <d v="1899-12-30T13:00:00"/>
    <x v="12"/>
  </r>
  <r>
    <d v="1899-12-30T12:45:00"/>
    <s v="CS PLURIDISPLINAIRE"/>
    <x v="0"/>
    <d v="1899-12-30T12:25:00"/>
    <s v="non"/>
    <d v="1899-12-30T13:00:00"/>
    <x v="12"/>
  </r>
  <r>
    <d v="1899-12-30T12:55:00"/>
    <s v="RADIOLOGIE"/>
    <x v="5"/>
    <d v="1899-12-30T11:30:00"/>
    <s v="non"/>
    <d v="1899-12-30T13:00:00"/>
    <x v="3"/>
  </r>
  <r>
    <d v="1899-12-30T14:00:00"/>
    <s v="HDJ NEPHRO"/>
    <x v="1"/>
    <d v="1899-12-30T13:00:00"/>
    <s v="non"/>
    <d v="1899-12-30T14:15:00"/>
    <x v="8"/>
  </r>
  <r>
    <d v="1899-12-30T14:00:00"/>
    <s v="HDJ NEPHRO"/>
    <x v="2"/>
    <d v="1899-12-30T14:00:00"/>
    <s v="non"/>
    <d v="1899-12-30T14:15:00"/>
    <x v="17"/>
  </r>
  <r>
    <d v="1899-12-30T14:00:00"/>
    <s v="HDJ NEPHRO"/>
    <x v="2"/>
    <d v="1899-12-30T13:35:00"/>
    <s v="non"/>
    <d v="1899-12-30T14:15:00"/>
    <x v="9"/>
  </r>
  <r>
    <d v="1899-12-30T14:00:00"/>
    <s v="HDJ NEPHRO"/>
    <x v="2"/>
    <d v="1899-12-30T09:15:00"/>
    <s v="non"/>
    <d v="1899-12-30T14:15:00"/>
    <x v="24"/>
  </r>
  <r>
    <d v="1899-12-30T14:00:00"/>
    <s v="HDJ NEPHRO"/>
    <x v="2"/>
    <d v="1899-12-30T13:30:00"/>
    <s v="non"/>
    <d v="1899-12-30T14:15:00"/>
    <x v="10"/>
  </r>
  <r>
    <d v="1899-12-30T14:00:00"/>
    <s v="HDJ NEPHRO"/>
    <x v="2"/>
    <d v="1899-12-30T13:25:00"/>
    <s v="non"/>
    <d v="1899-12-30T14:15:00"/>
    <x v="15"/>
  </r>
  <r>
    <d v="1899-12-30T14:00:00"/>
    <s v="HDJ NEPHRO"/>
    <x v="4"/>
    <d v="1899-12-30T13:35:00"/>
    <s v="non"/>
    <d v="1899-12-30T14:15:00"/>
    <x v="9"/>
  </r>
  <r>
    <d v="1899-12-30T14:00:00"/>
    <s v="HDJ NEPHRO"/>
    <x v="4"/>
    <d v="1899-12-30T13:30:00"/>
    <s v="non"/>
    <d v="1899-12-30T14:15:00"/>
    <x v="10"/>
  </r>
  <r>
    <d v="1899-12-30T14:00:00"/>
    <s v="HDJ NEPHRO"/>
    <x v="4"/>
    <d v="1899-12-30T13:25:00"/>
    <s v="non"/>
    <d v="1899-12-30T14:15:00"/>
    <x v="15"/>
  </r>
  <r>
    <d v="1899-12-30T14:00:00"/>
    <s v="HDJ NEPHRO"/>
    <x v="4"/>
    <d v="1899-12-30T13:00:00"/>
    <s v="non"/>
    <d v="1899-12-30T14:15:00"/>
    <x v="8"/>
  </r>
  <r>
    <d v="1899-12-30T14:00:00"/>
    <s v="HDJ NEPHRO"/>
    <x v="0"/>
    <d v="1899-12-30T12:30:00"/>
    <s v="non"/>
    <d v="1899-12-30T14:15:00"/>
    <x v="25"/>
  </r>
  <r>
    <d v="1899-12-30T14:05:00"/>
    <s v="CS PLURIDISPLINAIRE"/>
    <x v="0"/>
    <d v="1899-12-30T13:45:00"/>
    <s v="non"/>
    <d v="1899-12-30T14:15:00"/>
    <x v="11"/>
  </r>
  <r>
    <d v="1899-12-30T14:05:00"/>
    <s v="CS PLURIDISPLINAIRE"/>
    <x v="4"/>
    <d v="1899-12-30T13:45:00"/>
    <s v="non"/>
    <d v="1899-12-30T14:15:00"/>
    <x v="11"/>
  </r>
  <r>
    <d v="1899-12-30T14:05:00"/>
    <s v="CS PLURIDISPLINAIRE"/>
    <x v="4"/>
    <d v="1899-12-30T13:45:00"/>
    <s v="oui"/>
    <d v="1899-12-30T14:15:00"/>
    <x v="11"/>
  </r>
  <r>
    <d v="1899-12-30T14:05:00"/>
    <s v="CS PLURIDISPLINAIRE"/>
    <x v="8"/>
    <d v="1899-12-30T12:00:00"/>
    <s v="non"/>
    <d v="1899-12-30T14:15:00"/>
    <x v="14"/>
  </r>
  <r>
    <d v="1899-12-30T14:05:00"/>
    <s v="CS PLURIDISPLINAIRE"/>
    <x v="0"/>
    <d v="1899-12-30T14:05:00"/>
    <s v="non"/>
    <d v="1899-12-30T14:15:00"/>
    <x v="26"/>
  </r>
  <r>
    <d v="1899-12-30T14:05:00"/>
    <s v="CS PLURIDISPLINAIRE"/>
    <x v="2"/>
    <d v="1899-12-30T14:05:00"/>
    <s v="non"/>
    <d v="1899-12-30T14:15:00"/>
    <x v="26"/>
  </r>
  <r>
    <d v="1899-12-30T15:20:00"/>
    <s v="HDJ NEPHRO"/>
    <x v="4"/>
    <s v="NC"/>
    <s v="non"/>
    <d v="1899-12-30T15:30:00"/>
    <x v="13"/>
  </r>
  <r>
    <d v="1899-12-30T15:20:00"/>
    <s v="HDJ NEPHRO"/>
    <x v="4"/>
    <d v="1899-12-30T14:25:00"/>
    <s v="non"/>
    <d v="1899-12-30T15:30:00"/>
    <x v="16"/>
  </r>
  <r>
    <d v="1899-12-30T15:20:00"/>
    <s v="HDJ NEPHRO"/>
    <x v="4"/>
    <d v="1899-12-30T14:30:00"/>
    <s v="non"/>
    <d v="1899-12-30T15:30:00"/>
    <x v="7"/>
  </r>
  <r>
    <d v="1899-12-30T15:20:00"/>
    <s v="HDJ NEPHRO"/>
    <x v="2"/>
    <s v="NC"/>
    <s v="non"/>
    <d v="1899-12-30T15:30:00"/>
    <x v="13"/>
  </r>
  <r>
    <d v="1899-12-30T15:20:00"/>
    <s v="HDJ NEPHRO"/>
    <x v="2"/>
    <d v="1899-12-30T14:25:00"/>
    <s v="non"/>
    <d v="1899-12-30T15:30:00"/>
    <x v="16"/>
  </r>
  <r>
    <d v="1899-12-30T15:20:00"/>
    <s v="HDJ NEPHRO"/>
    <x v="2"/>
    <d v="1899-12-30T14:30:00"/>
    <s v="non"/>
    <d v="1899-12-30T15:30:00"/>
    <x v="7"/>
  </r>
  <r>
    <d v="1899-12-30T15:15:00"/>
    <s v="HEMAPHERESE"/>
    <x v="3"/>
    <d v="1899-12-30T15:00:00"/>
    <s v="non"/>
    <d v="1899-12-30T15:30:00"/>
    <x v="11"/>
  </r>
  <r>
    <d v="1899-12-30T15:15:00"/>
    <s v="HEMAPHERESE"/>
    <x v="3"/>
    <d v="1899-12-30T15:00:00"/>
    <s v="non"/>
    <d v="1899-12-30T15:30:00"/>
    <x v="11"/>
  </r>
  <r>
    <d v="1899-12-30T15:15:00"/>
    <s v="HEMAPHERESE"/>
    <x v="3"/>
    <d v="1899-12-30T13:40:00"/>
    <s v="non"/>
    <d v="1899-12-30T15:30:00"/>
    <x v="20"/>
  </r>
  <r>
    <d v="1899-12-30T15:15:00"/>
    <s v="HEMAPHERESE"/>
    <x v="3"/>
    <d v="1899-12-30T12:40:00"/>
    <s v="non"/>
    <d v="1899-12-30T15:30:00"/>
    <x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2046EC-0FD0-4A3E-A0B1-9958D041F8D1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13" firstHeaderRow="1" firstDataRow="1" firstDataCol="1"/>
  <pivotFields count="7">
    <pivotField numFmtId="164" showAll="0"/>
    <pivotField showAll="0"/>
    <pivotField axis="axisRow" showAll="0">
      <items count="10">
        <item x="2"/>
        <item x="5"/>
        <item x="3"/>
        <item x="7"/>
        <item x="1"/>
        <item x="4"/>
        <item x="8"/>
        <item x="6"/>
        <item x="0"/>
        <item t="default"/>
      </items>
    </pivotField>
    <pivotField showAll="0"/>
    <pivotField showAll="0"/>
    <pivotField numFmtId="164" showAll="0"/>
    <pivotField dataField="1" showAll="0">
      <items count="29">
        <item x="13"/>
        <item x="26"/>
        <item x="17"/>
        <item x="22"/>
        <item x="21"/>
        <item x="11"/>
        <item x="12"/>
        <item x="9"/>
        <item x="10"/>
        <item x="15"/>
        <item x="6"/>
        <item x="7"/>
        <item x="16"/>
        <item x="18"/>
        <item x="8"/>
        <item x="0"/>
        <item x="5"/>
        <item x="3"/>
        <item x="2"/>
        <item x="4"/>
        <item x="1"/>
        <item x="25"/>
        <item x="20"/>
        <item x="19"/>
        <item x="23"/>
        <item x="14"/>
        <item x="27"/>
        <item x="24"/>
        <item t="default"/>
      </items>
    </pivotField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ombre de delta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A811A-B88B-46D2-9635-0FAE273CED2A}">
  <dimension ref="A3:B13"/>
  <sheetViews>
    <sheetView workbookViewId="0">
      <selection activeCell="B11" sqref="B11"/>
    </sheetView>
  </sheetViews>
  <sheetFormatPr baseColWidth="10" defaultRowHeight="14.5" x14ac:dyDescent="0.35"/>
  <cols>
    <col min="1" max="1" width="20.1796875" bestFit="1" customWidth="1"/>
    <col min="2" max="2" width="15.36328125" bestFit="1" customWidth="1"/>
    <col min="3" max="29" width="7.90625" bestFit="1" customWidth="1"/>
    <col min="30" max="30" width="12" bestFit="1" customWidth="1"/>
  </cols>
  <sheetData>
    <row r="3" spans="1:2" x14ac:dyDescent="0.35">
      <c r="A3" s="20" t="s">
        <v>28</v>
      </c>
      <c r="B3" t="s">
        <v>30</v>
      </c>
    </row>
    <row r="4" spans="1:2" x14ac:dyDescent="0.35">
      <c r="A4" s="21" t="s">
        <v>12</v>
      </c>
      <c r="B4" s="22">
        <v>49</v>
      </c>
    </row>
    <row r="5" spans="1:2" x14ac:dyDescent="0.35">
      <c r="A5" s="21" t="s">
        <v>15</v>
      </c>
      <c r="B5" s="22">
        <v>63</v>
      </c>
    </row>
    <row r="6" spans="1:2" x14ac:dyDescent="0.35">
      <c r="A6" s="21" t="s">
        <v>13</v>
      </c>
      <c r="B6" s="22">
        <v>23</v>
      </c>
    </row>
    <row r="7" spans="1:2" x14ac:dyDescent="0.35">
      <c r="A7" s="21" t="s">
        <v>20</v>
      </c>
      <c r="B7" s="22">
        <v>7</v>
      </c>
    </row>
    <row r="8" spans="1:2" x14ac:dyDescent="0.35">
      <c r="A8" s="21" t="s">
        <v>11</v>
      </c>
      <c r="B8" s="22">
        <v>17</v>
      </c>
    </row>
    <row r="9" spans="1:2" x14ac:dyDescent="0.35">
      <c r="A9" s="21" t="s">
        <v>14</v>
      </c>
      <c r="B9" s="22">
        <v>29</v>
      </c>
    </row>
    <row r="10" spans="1:2" x14ac:dyDescent="0.35">
      <c r="A10" s="21" t="s">
        <v>22</v>
      </c>
      <c r="B10" s="22">
        <v>1</v>
      </c>
    </row>
    <row r="11" spans="1:2" x14ac:dyDescent="0.35">
      <c r="A11" s="21" t="s">
        <v>16</v>
      </c>
      <c r="B11" s="22">
        <v>8</v>
      </c>
    </row>
    <row r="12" spans="1:2" x14ac:dyDescent="0.35">
      <c r="A12" s="21" t="s">
        <v>7</v>
      </c>
      <c r="B12" s="22">
        <v>27</v>
      </c>
    </row>
    <row r="13" spans="1:2" x14ac:dyDescent="0.35">
      <c r="A13" s="21" t="s">
        <v>29</v>
      </c>
      <c r="B13" s="22">
        <v>224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226"/>
  <sheetViews>
    <sheetView tabSelected="1" zoomScale="130" zoomScaleNormal="130" workbookViewId="0">
      <pane ySplit="1" topLeftCell="A2" activePane="bottomLeft" state="frozen"/>
      <selection pane="bottomLeft" activeCell="N10" sqref="N10"/>
    </sheetView>
  </sheetViews>
  <sheetFormatPr baseColWidth="10" defaultRowHeight="14.5" x14ac:dyDescent="0.35"/>
  <cols>
    <col min="2" max="2" width="11.453125" style="8"/>
    <col min="3" max="3" width="19.81640625" bestFit="1" customWidth="1"/>
    <col min="4" max="4" width="7" bestFit="1" customWidth="1"/>
    <col min="5" max="5" width="16.7265625" style="6" bestFit="1" customWidth="1"/>
    <col min="6" max="6" width="7.1796875" bestFit="1" customWidth="1"/>
    <col min="7" max="7" width="11.54296875" style="8" bestFit="1" customWidth="1"/>
    <col min="8" max="8" width="11.453125" style="1"/>
    <col min="10" max="10" width="11.7265625" customWidth="1"/>
    <col min="11" max="11" width="16.7265625" bestFit="1" customWidth="1"/>
    <col min="13" max="13" width="12" bestFit="1" customWidth="1"/>
  </cols>
  <sheetData>
    <row r="1" spans="2:14" ht="55.5" x14ac:dyDescent="0.35">
      <c r="B1" s="5" t="s">
        <v>0</v>
      </c>
      <c r="C1" s="3" t="s">
        <v>3</v>
      </c>
      <c r="D1" s="2" t="s">
        <v>1</v>
      </c>
      <c r="E1" s="9" t="s">
        <v>2</v>
      </c>
      <c r="F1" s="2" t="s">
        <v>4</v>
      </c>
      <c r="G1" s="9" t="s">
        <v>5</v>
      </c>
      <c r="H1" s="9" t="s">
        <v>8</v>
      </c>
      <c r="J1" s="13" t="s">
        <v>25</v>
      </c>
      <c r="K1" s="14" t="s">
        <v>26</v>
      </c>
      <c r="L1" s="15" t="s">
        <v>24</v>
      </c>
      <c r="M1" s="16" t="s">
        <v>19</v>
      </c>
      <c r="N1" s="16" t="s">
        <v>27</v>
      </c>
    </row>
    <row r="2" spans="2:14" x14ac:dyDescent="0.35">
      <c r="B2" s="7">
        <v>0.39097222222222222</v>
      </c>
      <c r="C2" s="4" t="s">
        <v>6</v>
      </c>
      <c r="D2" s="4" t="s">
        <v>7</v>
      </c>
      <c r="E2" s="7">
        <v>0.37152777777777773</v>
      </c>
      <c r="F2" s="4" t="s">
        <v>9</v>
      </c>
      <c r="G2" s="7">
        <v>0.42708333333333331</v>
      </c>
      <c r="H2" s="10">
        <f>G2-E2</f>
        <v>5.555555555555558E-2</v>
      </c>
      <c r="J2" s="17">
        <f>COUNTIFS(H2:H225,"&lt;0:45")</f>
        <v>88</v>
      </c>
      <c r="K2" s="17">
        <f>COUNTIFS(H2:H225,"&gt;=0:45",H2:H225,"&lt;2:00")</f>
        <v>125</v>
      </c>
      <c r="L2" s="17">
        <f>COUNTIFS(H2:H225,"&gt;2:00")</f>
        <v>8</v>
      </c>
      <c r="M2" s="17">
        <v>4</v>
      </c>
      <c r="N2" s="4">
        <f>COUNTA(H2:H225)</f>
        <v>224</v>
      </c>
    </row>
    <row r="3" spans="2:14" x14ac:dyDescent="0.35">
      <c r="B3" s="7">
        <v>0.39166666666666666</v>
      </c>
      <c r="C3" s="4" t="s">
        <v>10</v>
      </c>
      <c r="D3" s="4" t="s">
        <v>11</v>
      </c>
      <c r="E3" s="7">
        <v>0.35625000000000001</v>
      </c>
      <c r="F3" s="4" t="s">
        <v>9</v>
      </c>
      <c r="G3" s="7">
        <v>0.42708333333333331</v>
      </c>
      <c r="H3" s="10">
        <f>G3-E3</f>
        <v>7.0833333333333304E-2</v>
      </c>
      <c r="J3" s="18">
        <f>J2/$N$2</f>
        <v>0.39285714285714285</v>
      </c>
      <c r="K3" s="18">
        <f>K2/$N$2</f>
        <v>0.5580357142857143</v>
      </c>
      <c r="L3" s="18">
        <f>L2/$N$2</f>
        <v>3.5714285714285712E-2</v>
      </c>
      <c r="M3" s="18">
        <f t="shared" ref="M3" ca="1" si="0">M2/$M$3</f>
        <v>7.1428571428571425E-2</v>
      </c>
      <c r="N3" s="19"/>
    </row>
    <row r="4" spans="2:14" ht="15" thickBot="1" x14ac:dyDescent="0.4">
      <c r="B4" s="7">
        <v>0.39166666666666666</v>
      </c>
      <c r="C4" s="4" t="s">
        <v>10</v>
      </c>
      <c r="D4" s="4" t="s">
        <v>12</v>
      </c>
      <c r="E4" s="7">
        <v>0.3611111111111111</v>
      </c>
      <c r="F4" s="4" t="s">
        <v>9</v>
      </c>
      <c r="G4" s="7">
        <v>0.42708333333333331</v>
      </c>
      <c r="H4" s="10">
        <f t="shared" ref="H4:H9" si="1">G4-E4</f>
        <v>6.597222222222221E-2</v>
      </c>
    </row>
    <row r="5" spans="2:14" x14ac:dyDescent="0.35">
      <c r="B5" s="7">
        <v>0.391666666666667</v>
      </c>
      <c r="C5" s="4" t="s">
        <v>10</v>
      </c>
      <c r="D5" s="4" t="s">
        <v>12</v>
      </c>
      <c r="E5" s="7">
        <v>0.36458333333333331</v>
      </c>
      <c r="F5" s="4" t="s">
        <v>9</v>
      </c>
      <c r="G5" s="7">
        <v>0.42708333333333298</v>
      </c>
      <c r="H5" s="10">
        <f>G5-E5</f>
        <v>6.2499999999999667E-2</v>
      </c>
      <c r="J5" s="25"/>
      <c r="K5" s="26"/>
      <c r="L5" s="27" t="s">
        <v>31</v>
      </c>
      <c r="M5" s="28" t="s">
        <v>32</v>
      </c>
    </row>
    <row r="6" spans="2:14" x14ac:dyDescent="0.35">
      <c r="B6" s="7">
        <v>0.391666666666667</v>
      </c>
      <c r="C6" s="4" t="s">
        <v>10</v>
      </c>
      <c r="D6" s="4" t="s">
        <v>12</v>
      </c>
      <c r="E6" s="7">
        <v>0.36458333333333331</v>
      </c>
      <c r="F6" s="4" t="s">
        <v>9</v>
      </c>
      <c r="G6" s="7">
        <v>0.42708333333333298</v>
      </c>
      <c r="H6" s="10">
        <f t="shared" si="1"/>
        <v>6.2499999999999667E-2</v>
      </c>
      <c r="J6" s="34" t="s">
        <v>16</v>
      </c>
      <c r="K6" s="24">
        <f>COUNTIF(D2:D225,J6)</f>
        <v>8</v>
      </c>
      <c r="L6" s="24">
        <f ca="1">IF(COUNTIF(D2:DE225,"PTE"),COUNTIFS(H2:H225,"&lt;0:45"),"")</f>
        <v>0</v>
      </c>
      <c r="M6" s="29">
        <f ca="1">IF(COUNTIF(D2:DE225,"PTE"),COUNTIFS(H2:H225,"&gt;=0:45",H2:H225,"=&lt;2:00);""Faux"))</f>
        <v>0</v>
      </c>
      <c r="N6" s="23" t="s">
        <v>33</v>
      </c>
    </row>
    <row r="7" spans="2:14" x14ac:dyDescent="0.35">
      <c r="B7" s="7">
        <v>0.391666666666667</v>
      </c>
      <c r="C7" s="4" t="s">
        <v>10</v>
      </c>
      <c r="D7" s="4" t="s">
        <v>13</v>
      </c>
      <c r="E7" s="7">
        <v>0.36458333333333331</v>
      </c>
      <c r="F7" s="4" t="s">
        <v>9</v>
      </c>
      <c r="G7" s="7">
        <v>0.42708333333333298</v>
      </c>
      <c r="H7" s="10">
        <f t="shared" si="1"/>
        <v>6.2499999999999667E-2</v>
      </c>
      <c r="J7" s="34" t="s">
        <v>12</v>
      </c>
      <c r="K7" s="24">
        <f t="shared" ref="K7:K14" si="2">COUNTIF(D3:D226,J7)</f>
        <v>49</v>
      </c>
      <c r="L7" s="4"/>
      <c r="M7" s="30"/>
    </row>
    <row r="8" spans="2:14" x14ac:dyDescent="0.35">
      <c r="B8" s="7">
        <v>0.391666666666667</v>
      </c>
      <c r="C8" s="4" t="s">
        <v>10</v>
      </c>
      <c r="D8" s="4" t="s">
        <v>12</v>
      </c>
      <c r="E8" s="7">
        <v>0.3576388888888889</v>
      </c>
      <c r="F8" s="4" t="s">
        <v>9</v>
      </c>
      <c r="G8" s="7">
        <v>0.42708333333333298</v>
      </c>
      <c r="H8" s="10">
        <f t="shared" si="1"/>
        <v>6.9444444444444087E-2</v>
      </c>
      <c r="J8" s="34" t="s">
        <v>15</v>
      </c>
      <c r="K8" s="24">
        <f t="shared" si="2"/>
        <v>63</v>
      </c>
      <c r="L8" s="4"/>
      <c r="M8" s="30"/>
    </row>
    <row r="9" spans="2:14" x14ac:dyDescent="0.35">
      <c r="B9" s="7">
        <v>0.391666666666667</v>
      </c>
      <c r="C9" s="4" t="s">
        <v>10</v>
      </c>
      <c r="D9" s="4" t="s">
        <v>14</v>
      </c>
      <c r="E9" s="7">
        <v>0.3611111111111111</v>
      </c>
      <c r="F9" s="4" t="s">
        <v>9</v>
      </c>
      <c r="G9" s="7">
        <v>0.42708333333333298</v>
      </c>
      <c r="H9" s="10">
        <f t="shared" si="1"/>
        <v>6.5972222222221877E-2</v>
      </c>
      <c r="J9" s="34" t="s">
        <v>13</v>
      </c>
      <c r="K9" s="24">
        <f t="shared" si="2"/>
        <v>23</v>
      </c>
      <c r="L9" s="4"/>
      <c r="M9" s="30"/>
    </row>
    <row r="10" spans="2:14" x14ac:dyDescent="0.35">
      <c r="B10" s="7">
        <v>0.391666666666667</v>
      </c>
      <c r="C10" s="4" t="s">
        <v>10</v>
      </c>
      <c r="D10" s="4" t="s">
        <v>14</v>
      </c>
      <c r="E10" s="7">
        <v>0.3576388888888889</v>
      </c>
      <c r="F10" s="4" t="s">
        <v>9</v>
      </c>
      <c r="G10" s="7">
        <v>0.42708333333333298</v>
      </c>
      <c r="H10" s="10">
        <f>G10-E10</f>
        <v>6.9444444444444087E-2</v>
      </c>
      <c r="J10" s="34" t="s">
        <v>20</v>
      </c>
      <c r="K10" s="24">
        <f t="shared" si="2"/>
        <v>7</v>
      </c>
      <c r="L10" s="4"/>
      <c r="M10" s="30"/>
    </row>
    <row r="11" spans="2:14" x14ac:dyDescent="0.35">
      <c r="B11" s="7">
        <v>0.391666666666667</v>
      </c>
      <c r="C11" s="4" t="s">
        <v>10</v>
      </c>
      <c r="D11" s="4" t="s">
        <v>15</v>
      </c>
      <c r="E11" s="7">
        <v>0.3611111111111111</v>
      </c>
      <c r="F11" s="4" t="s">
        <v>9</v>
      </c>
      <c r="G11" s="7">
        <v>0.42708333333333298</v>
      </c>
      <c r="H11" s="10">
        <f>G11-E11</f>
        <v>6.5972222222221877E-2</v>
      </c>
      <c r="J11" s="34" t="s">
        <v>11</v>
      </c>
      <c r="K11" s="24">
        <f t="shared" si="2"/>
        <v>16</v>
      </c>
      <c r="L11" s="4"/>
      <c r="M11" s="30"/>
    </row>
    <row r="12" spans="2:14" x14ac:dyDescent="0.35">
      <c r="B12" s="7">
        <v>0.391666666666667</v>
      </c>
      <c r="C12" s="4" t="s">
        <v>10</v>
      </c>
      <c r="D12" s="4" t="s">
        <v>15</v>
      </c>
      <c r="E12" s="7">
        <v>0.3611111111111111</v>
      </c>
      <c r="F12" s="4" t="s">
        <v>9</v>
      </c>
      <c r="G12" s="7">
        <v>0.42708333333333298</v>
      </c>
      <c r="H12" s="10">
        <f t="shared" ref="H12:H49" si="3">G12-E12</f>
        <v>6.5972222222221877E-2</v>
      </c>
      <c r="J12" s="34" t="s">
        <v>14</v>
      </c>
      <c r="K12" s="24">
        <f t="shared" si="2"/>
        <v>29</v>
      </c>
      <c r="L12" s="4"/>
      <c r="M12" s="30"/>
    </row>
    <row r="13" spans="2:14" x14ac:dyDescent="0.35">
      <c r="B13" s="7">
        <v>0.391666666666667</v>
      </c>
      <c r="C13" s="4" t="s">
        <v>10</v>
      </c>
      <c r="D13" s="4" t="s">
        <v>15</v>
      </c>
      <c r="E13" s="7">
        <v>0.3611111111111111</v>
      </c>
      <c r="F13" s="4" t="s">
        <v>9</v>
      </c>
      <c r="G13" s="7">
        <v>0.42708333333333298</v>
      </c>
      <c r="H13" s="10">
        <f>G13-E13</f>
        <v>6.5972222222221877E-2</v>
      </c>
      <c r="J13" s="34" t="s">
        <v>22</v>
      </c>
      <c r="K13" s="24">
        <f t="shared" si="2"/>
        <v>1</v>
      </c>
      <c r="L13" s="4"/>
      <c r="M13" s="30"/>
    </row>
    <row r="14" spans="2:14" ht="15" thickBot="1" x14ac:dyDescent="0.4">
      <c r="B14" s="7">
        <v>0.391666666666667</v>
      </c>
      <c r="C14" s="4" t="s">
        <v>10</v>
      </c>
      <c r="D14" s="4" t="s">
        <v>16</v>
      </c>
      <c r="E14" s="7">
        <v>0.36805555555555558</v>
      </c>
      <c r="F14" s="4" t="s">
        <v>9</v>
      </c>
      <c r="G14" s="7">
        <v>0.42708333333333298</v>
      </c>
      <c r="H14" s="10">
        <f t="shared" si="3"/>
        <v>5.9027777777777402E-2</v>
      </c>
      <c r="J14" s="35" t="s">
        <v>7</v>
      </c>
      <c r="K14" s="31">
        <f t="shared" si="2"/>
        <v>26</v>
      </c>
      <c r="L14" s="32"/>
      <c r="M14" s="33"/>
    </row>
    <row r="15" spans="2:14" x14ac:dyDescent="0.35">
      <c r="B15" s="7">
        <v>0.391666666666667</v>
      </c>
      <c r="C15" s="4" t="s">
        <v>10</v>
      </c>
      <c r="D15" s="4" t="s">
        <v>15</v>
      </c>
      <c r="E15" s="7">
        <v>0.3576388888888889</v>
      </c>
      <c r="F15" s="4" t="s">
        <v>9</v>
      </c>
      <c r="G15" s="7">
        <v>0.42708333333333298</v>
      </c>
      <c r="H15" s="10">
        <f t="shared" si="3"/>
        <v>6.9444444444444087E-2</v>
      </c>
    </row>
    <row r="16" spans="2:14" x14ac:dyDescent="0.35">
      <c r="B16" s="7">
        <v>0.391666666666667</v>
      </c>
      <c r="C16" s="4" t="s">
        <v>10</v>
      </c>
      <c r="D16" s="4" t="s">
        <v>15</v>
      </c>
      <c r="E16" s="7">
        <v>0.36805555555555558</v>
      </c>
      <c r="F16" s="4" t="s">
        <v>9</v>
      </c>
      <c r="G16" s="7">
        <v>0.42708333333333298</v>
      </c>
      <c r="H16" s="10">
        <f t="shared" si="3"/>
        <v>5.9027777777777402E-2</v>
      </c>
    </row>
    <row r="17" spans="2:8" x14ac:dyDescent="0.35">
      <c r="B17" s="7">
        <v>0.391666666666667</v>
      </c>
      <c r="C17" s="4" t="s">
        <v>10</v>
      </c>
      <c r="D17" s="4" t="s">
        <v>15</v>
      </c>
      <c r="E17" s="7">
        <v>0.36458333333333331</v>
      </c>
      <c r="F17" s="4" t="s">
        <v>9</v>
      </c>
      <c r="G17" s="7">
        <v>0.42708333333333298</v>
      </c>
      <c r="H17" s="10">
        <f t="shared" si="3"/>
        <v>6.2499999999999667E-2</v>
      </c>
    </row>
    <row r="18" spans="2:8" x14ac:dyDescent="0.35">
      <c r="B18" s="7">
        <v>0.391666666666667</v>
      </c>
      <c r="C18" s="4" t="s">
        <v>10</v>
      </c>
      <c r="D18" s="4" t="s">
        <v>15</v>
      </c>
      <c r="E18" s="7">
        <v>0.3888888888888889</v>
      </c>
      <c r="F18" s="4" t="s">
        <v>9</v>
      </c>
      <c r="G18" s="7">
        <v>0.42708333333333298</v>
      </c>
      <c r="H18" s="10">
        <f t="shared" si="3"/>
        <v>3.8194444444444087E-2</v>
      </c>
    </row>
    <row r="19" spans="2:8" x14ac:dyDescent="0.35">
      <c r="B19" s="7">
        <v>0.391666666666667</v>
      </c>
      <c r="C19" s="4" t="s">
        <v>10</v>
      </c>
      <c r="D19" s="4" t="s">
        <v>15</v>
      </c>
      <c r="E19" s="7">
        <v>0.3888888888888889</v>
      </c>
      <c r="F19" s="4" t="s">
        <v>9</v>
      </c>
      <c r="G19" s="7">
        <v>0.42708333333333298</v>
      </c>
      <c r="H19" s="10">
        <f t="shared" si="3"/>
        <v>3.8194444444444087E-2</v>
      </c>
    </row>
    <row r="20" spans="2:8" x14ac:dyDescent="0.35">
      <c r="B20" s="7">
        <v>0.391666666666667</v>
      </c>
      <c r="C20" s="4" t="s">
        <v>10</v>
      </c>
      <c r="D20" s="4" t="s">
        <v>15</v>
      </c>
      <c r="E20" s="7">
        <v>0.3888888888888889</v>
      </c>
      <c r="F20" s="4" t="s">
        <v>17</v>
      </c>
      <c r="G20" s="7">
        <v>0.42708333333333298</v>
      </c>
      <c r="H20" s="10">
        <f t="shared" si="3"/>
        <v>3.8194444444444087E-2</v>
      </c>
    </row>
    <row r="21" spans="2:8" x14ac:dyDescent="0.35">
      <c r="B21" s="7">
        <v>0.391666666666667</v>
      </c>
      <c r="C21" s="4" t="s">
        <v>10</v>
      </c>
      <c r="D21" s="4" t="s">
        <v>13</v>
      </c>
      <c r="E21" s="7">
        <v>0.3888888888888889</v>
      </c>
      <c r="F21" s="4" t="s">
        <v>9</v>
      </c>
      <c r="G21" s="7">
        <v>0.42708333333333298</v>
      </c>
      <c r="H21" s="10">
        <f t="shared" si="3"/>
        <v>3.8194444444444087E-2</v>
      </c>
    </row>
    <row r="22" spans="2:8" x14ac:dyDescent="0.35">
      <c r="B22" s="7">
        <v>0.391666666666667</v>
      </c>
      <c r="C22" s="4" t="s">
        <v>10</v>
      </c>
      <c r="D22" s="4" t="s">
        <v>14</v>
      </c>
      <c r="E22" s="7">
        <v>0.3888888888888889</v>
      </c>
      <c r="F22" s="4" t="s">
        <v>9</v>
      </c>
      <c r="G22" s="7">
        <v>0.42708333333333298</v>
      </c>
      <c r="H22" s="10">
        <f t="shared" si="3"/>
        <v>3.8194444444444087E-2</v>
      </c>
    </row>
    <row r="23" spans="2:8" x14ac:dyDescent="0.35">
      <c r="B23" s="7">
        <v>0.391666666666667</v>
      </c>
      <c r="C23" s="4" t="s">
        <v>10</v>
      </c>
      <c r="D23" s="4" t="s">
        <v>7</v>
      </c>
      <c r="E23" s="7">
        <v>0.37152777777777773</v>
      </c>
      <c r="F23" s="4" t="s">
        <v>9</v>
      </c>
      <c r="G23" s="7">
        <v>0.42708333333333298</v>
      </c>
      <c r="H23" s="10">
        <f t="shared" si="3"/>
        <v>5.5555555555555247E-2</v>
      </c>
    </row>
    <row r="24" spans="2:8" x14ac:dyDescent="0.35">
      <c r="B24" s="7">
        <v>0.391666666666667</v>
      </c>
      <c r="C24" s="4" t="s">
        <v>10</v>
      </c>
      <c r="D24" s="4" t="s">
        <v>7</v>
      </c>
      <c r="E24" s="7">
        <v>0.3611111111111111</v>
      </c>
      <c r="F24" s="4" t="s">
        <v>9</v>
      </c>
      <c r="G24" s="7">
        <v>0.42708333333333298</v>
      </c>
      <c r="H24" s="10">
        <f t="shared" si="3"/>
        <v>6.5972222222221877E-2</v>
      </c>
    </row>
    <row r="25" spans="2:8" x14ac:dyDescent="0.35">
      <c r="B25" s="7">
        <v>0.391666666666667</v>
      </c>
      <c r="C25" s="4" t="s">
        <v>10</v>
      </c>
      <c r="D25" s="4" t="s">
        <v>7</v>
      </c>
      <c r="E25" s="7">
        <v>0.36805555555555558</v>
      </c>
      <c r="F25" s="4" t="s">
        <v>9</v>
      </c>
      <c r="G25" s="7">
        <v>0.42708333333333298</v>
      </c>
      <c r="H25" s="10">
        <f t="shared" si="3"/>
        <v>5.9027777777777402E-2</v>
      </c>
    </row>
    <row r="26" spans="2:8" x14ac:dyDescent="0.35">
      <c r="B26" s="7">
        <v>0.391666666666667</v>
      </c>
      <c r="C26" s="4" t="s">
        <v>10</v>
      </c>
      <c r="D26" s="4" t="s">
        <v>7</v>
      </c>
      <c r="E26" s="7">
        <v>0.36458333333333331</v>
      </c>
      <c r="F26" s="4" t="s">
        <v>9</v>
      </c>
      <c r="G26" s="7">
        <v>0.42708333333333298</v>
      </c>
      <c r="H26" s="10">
        <f t="shared" si="3"/>
        <v>6.2499999999999667E-2</v>
      </c>
    </row>
    <row r="27" spans="2:8" x14ac:dyDescent="0.35">
      <c r="B27" s="7">
        <v>0.391666666666667</v>
      </c>
      <c r="C27" s="4" t="s">
        <v>10</v>
      </c>
      <c r="D27" s="4" t="s">
        <v>7</v>
      </c>
      <c r="E27" s="7">
        <v>0.38541666666666669</v>
      </c>
      <c r="F27" s="4" t="s">
        <v>9</v>
      </c>
      <c r="G27" s="7">
        <v>0.42708333333333298</v>
      </c>
      <c r="H27" s="10">
        <f t="shared" si="3"/>
        <v>4.1666666666666297E-2</v>
      </c>
    </row>
    <row r="28" spans="2:8" x14ac:dyDescent="0.35">
      <c r="B28" s="7">
        <v>0.391666666666667</v>
      </c>
      <c r="C28" s="4" t="s">
        <v>10</v>
      </c>
      <c r="D28" s="4" t="s">
        <v>14</v>
      </c>
      <c r="E28" s="7">
        <v>0.38541666666666669</v>
      </c>
      <c r="F28" s="4" t="s">
        <v>9</v>
      </c>
      <c r="G28" s="7">
        <v>0.42708333333333298</v>
      </c>
      <c r="H28" s="10">
        <f t="shared" si="3"/>
        <v>4.1666666666666297E-2</v>
      </c>
    </row>
    <row r="29" spans="2:8" x14ac:dyDescent="0.35">
      <c r="B29" s="7">
        <v>0.391666666666667</v>
      </c>
      <c r="C29" s="4" t="s">
        <v>10</v>
      </c>
      <c r="D29" s="4" t="s">
        <v>15</v>
      </c>
      <c r="E29" s="7">
        <v>0.38541666666666669</v>
      </c>
      <c r="F29" s="4" t="s">
        <v>9</v>
      </c>
      <c r="G29" s="7">
        <v>0.42708333333333298</v>
      </c>
      <c r="H29" s="10">
        <f t="shared" si="3"/>
        <v>4.1666666666666297E-2</v>
      </c>
    </row>
    <row r="30" spans="2:8" x14ac:dyDescent="0.35">
      <c r="B30" s="7">
        <v>0.391666666666667</v>
      </c>
      <c r="C30" s="4" t="s">
        <v>10</v>
      </c>
      <c r="D30" s="4" t="s">
        <v>15</v>
      </c>
      <c r="E30" s="7">
        <v>0.38541666666666669</v>
      </c>
      <c r="F30" s="4" t="s">
        <v>9</v>
      </c>
      <c r="G30" s="7">
        <v>0.42708333333333298</v>
      </c>
      <c r="H30" s="10">
        <f t="shared" si="3"/>
        <v>4.1666666666666297E-2</v>
      </c>
    </row>
    <row r="31" spans="2:8" x14ac:dyDescent="0.35">
      <c r="B31" s="7">
        <v>0.391666666666667</v>
      </c>
      <c r="C31" s="4" t="s">
        <v>10</v>
      </c>
      <c r="D31" s="4" t="s">
        <v>11</v>
      </c>
      <c r="E31" s="7">
        <v>0.3888888888888889</v>
      </c>
      <c r="F31" s="4" t="s">
        <v>9</v>
      </c>
      <c r="G31" s="7">
        <v>0.42708333333333298</v>
      </c>
      <c r="H31" s="10">
        <f t="shared" si="3"/>
        <v>3.8194444444444087E-2</v>
      </c>
    </row>
    <row r="32" spans="2:8" x14ac:dyDescent="0.35">
      <c r="B32" s="7">
        <v>0.391666666666667</v>
      </c>
      <c r="C32" s="4" t="s">
        <v>10</v>
      </c>
      <c r="D32" s="4" t="s">
        <v>15</v>
      </c>
      <c r="E32" s="7">
        <v>0.3888888888888889</v>
      </c>
      <c r="F32" s="4" t="s">
        <v>9</v>
      </c>
      <c r="G32" s="7">
        <v>0.42708333333333298</v>
      </c>
      <c r="H32" s="10">
        <f t="shared" si="3"/>
        <v>3.8194444444444087E-2</v>
      </c>
    </row>
    <row r="33" spans="2:8" x14ac:dyDescent="0.35">
      <c r="B33" s="7">
        <v>0.391666666666667</v>
      </c>
      <c r="C33" s="4" t="s">
        <v>10</v>
      </c>
      <c r="D33" s="4" t="s">
        <v>16</v>
      </c>
      <c r="E33" s="7">
        <v>0.375</v>
      </c>
      <c r="F33" s="4" t="s">
        <v>9</v>
      </c>
      <c r="G33" s="7">
        <v>0.42708333333333298</v>
      </c>
      <c r="H33" s="10">
        <f t="shared" si="3"/>
        <v>5.2083333333332982E-2</v>
      </c>
    </row>
    <row r="34" spans="2:8" x14ac:dyDescent="0.35">
      <c r="B34" s="7">
        <v>0.391666666666667</v>
      </c>
      <c r="C34" s="4" t="s">
        <v>10</v>
      </c>
      <c r="D34" s="4" t="s">
        <v>15</v>
      </c>
      <c r="E34" s="7">
        <v>0.375</v>
      </c>
      <c r="F34" s="4" t="s">
        <v>9</v>
      </c>
      <c r="G34" s="7">
        <v>0.42708333333333298</v>
      </c>
      <c r="H34" s="10">
        <f t="shared" si="3"/>
        <v>5.2083333333332982E-2</v>
      </c>
    </row>
    <row r="35" spans="2:8" x14ac:dyDescent="0.35">
      <c r="B35" s="7">
        <v>0.391666666666667</v>
      </c>
      <c r="C35" s="4" t="s">
        <v>10</v>
      </c>
      <c r="D35" s="4" t="s">
        <v>15</v>
      </c>
      <c r="E35" s="7">
        <v>0.375</v>
      </c>
      <c r="F35" s="4" t="s">
        <v>9</v>
      </c>
      <c r="G35" s="7">
        <v>0.42708333333333298</v>
      </c>
      <c r="H35" s="10">
        <f t="shared" si="3"/>
        <v>5.2083333333332982E-2</v>
      </c>
    </row>
    <row r="36" spans="2:8" x14ac:dyDescent="0.35">
      <c r="B36" s="7">
        <v>0.391666666666667</v>
      </c>
      <c r="C36" s="4" t="s">
        <v>10</v>
      </c>
      <c r="D36" s="4" t="s">
        <v>7</v>
      </c>
      <c r="E36" s="7">
        <v>0.39930555555555558</v>
      </c>
      <c r="F36" s="4" t="s">
        <v>9</v>
      </c>
      <c r="G36" s="7">
        <v>0.42708333333333298</v>
      </c>
      <c r="H36" s="10">
        <f t="shared" si="3"/>
        <v>2.7777777777777402E-2</v>
      </c>
    </row>
    <row r="37" spans="2:8" x14ac:dyDescent="0.35">
      <c r="B37" s="7">
        <v>0.391666666666667</v>
      </c>
      <c r="C37" s="4" t="s">
        <v>10</v>
      </c>
      <c r="D37" s="4" t="s">
        <v>12</v>
      </c>
      <c r="E37" s="7">
        <v>0.375</v>
      </c>
      <c r="F37" s="4" t="s">
        <v>9</v>
      </c>
      <c r="G37" s="7">
        <v>0.42708333333333298</v>
      </c>
      <c r="H37" s="10">
        <f t="shared" si="3"/>
        <v>5.2083333333332982E-2</v>
      </c>
    </row>
    <row r="38" spans="2:8" x14ac:dyDescent="0.35">
      <c r="B38" s="7">
        <v>0.391666666666667</v>
      </c>
      <c r="C38" s="4" t="s">
        <v>10</v>
      </c>
      <c r="D38" s="4" t="s">
        <v>13</v>
      </c>
      <c r="E38" s="7">
        <v>0.375</v>
      </c>
      <c r="F38" s="4" t="s">
        <v>9</v>
      </c>
      <c r="G38" s="7">
        <v>0.42708333333333298</v>
      </c>
      <c r="H38" s="10">
        <f t="shared" si="3"/>
        <v>5.2083333333332982E-2</v>
      </c>
    </row>
    <row r="39" spans="2:8" x14ac:dyDescent="0.35">
      <c r="B39" s="7">
        <v>0.391666666666667</v>
      </c>
      <c r="C39" s="4" t="s">
        <v>10</v>
      </c>
      <c r="D39" s="4" t="s">
        <v>12</v>
      </c>
      <c r="E39" s="7">
        <v>0.375</v>
      </c>
      <c r="F39" s="4" t="s">
        <v>9</v>
      </c>
      <c r="G39" s="7">
        <v>0.42708333333333298</v>
      </c>
      <c r="H39" s="10">
        <f t="shared" si="3"/>
        <v>5.2083333333332982E-2</v>
      </c>
    </row>
    <row r="40" spans="2:8" x14ac:dyDescent="0.35">
      <c r="B40" s="7">
        <v>0.40416666666666662</v>
      </c>
      <c r="C40" s="4" t="s">
        <v>10</v>
      </c>
      <c r="D40" s="4" t="s">
        <v>14</v>
      </c>
      <c r="E40" s="7">
        <v>0.39583333333333331</v>
      </c>
      <c r="F40" s="4" t="s">
        <v>9</v>
      </c>
      <c r="G40" s="7">
        <v>0.42708333333333298</v>
      </c>
      <c r="H40" s="10">
        <f t="shared" si="3"/>
        <v>3.1249999999999667E-2</v>
      </c>
    </row>
    <row r="41" spans="2:8" x14ac:dyDescent="0.35">
      <c r="B41" s="7">
        <v>0.41250000000000003</v>
      </c>
      <c r="C41" s="4" t="s">
        <v>10</v>
      </c>
      <c r="D41" s="4" t="s">
        <v>13</v>
      </c>
      <c r="E41" s="7">
        <v>0.40625</v>
      </c>
      <c r="F41" s="4" t="s">
        <v>9</v>
      </c>
      <c r="G41" s="7">
        <v>0.42708333333333298</v>
      </c>
      <c r="H41" s="10">
        <f t="shared" si="3"/>
        <v>2.0833333333332982E-2</v>
      </c>
    </row>
    <row r="42" spans="2:8" x14ac:dyDescent="0.35">
      <c r="B42" s="7">
        <v>0.41250000000000003</v>
      </c>
      <c r="C42" s="4" t="s">
        <v>10</v>
      </c>
      <c r="D42" s="4" t="s">
        <v>12</v>
      </c>
      <c r="E42" s="7">
        <v>0.40277777777777773</v>
      </c>
      <c r="F42" s="4" t="s">
        <v>9</v>
      </c>
      <c r="G42" s="7">
        <v>0.42708333333333298</v>
      </c>
      <c r="H42" s="10">
        <f t="shared" si="3"/>
        <v>2.4305555555555247E-2</v>
      </c>
    </row>
    <row r="43" spans="2:8" x14ac:dyDescent="0.35">
      <c r="B43" s="7">
        <v>0.41249999999999998</v>
      </c>
      <c r="C43" s="4" t="s">
        <v>10</v>
      </c>
      <c r="D43" s="4" t="s">
        <v>12</v>
      </c>
      <c r="E43" s="7">
        <v>0.3888888888888889</v>
      </c>
      <c r="F43" s="4" t="s">
        <v>9</v>
      </c>
      <c r="G43" s="7">
        <v>0.42708333333333298</v>
      </c>
      <c r="H43" s="10">
        <f t="shared" si="3"/>
        <v>3.8194444444444087E-2</v>
      </c>
    </row>
    <row r="44" spans="2:8" x14ac:dyDescent="0.35">
      <c r="B44" s="7">
        <v>0.41249999999999998</v>
      </c>
      <c r="C44" s="4" t="s">
        <v>10</v>
      </c>
      <c r="D44" s="4" t="s">
        <v>12</v>
      </c>
      <c r="E44" s="7">
        <v>0.40625</v>
      </c>
      <c r="F44" s="4" t="s">
        <v>9</v>
      </c>
      <c r="G44" s="7">
        <v>0.42708333333333298</v>
      </c>
      <c r="H44" s="10">
        <f t="shared" si="3"/>
        <v>2.0833333333332982E-2</v>
      </c>
    </row>
    <row r="45" spans="2:8" x14ac:dyDescent="0.35">
      <c r="B45" s="7">
        <v>0.41249999999999998</v>
      </c>
      <c r="C45" s="4" t="s">
        <v>10</v>
      </c>
      <c r="D45" s="4" t="s">
        <v>14</v>
      </c>
      <c r="E45" s="7">
        <v>0.39930555555555558</v>
      </c>
      <c r="F45" s="4" t="s">
        <v>9</v>
      </c>
      <c r="G45" s="7">
        <v>0.42708333333333298</v>
      </c>
      <c r="H45" s="10">
        <f t="shared" si="3"/>
        <v>2.7777777777777402E-2</v>
      </c>
    </row>
    <row r="46" spans="2:8" x14ac:dyDescent="0.35">
      <c r="B46" s="7">
        <v>0.41249999999999998</v>
      </c>
      <c r="C46" s="4" t="s">
        <v>10</v>
      </c>
      <c r="D46" s="4" t="s">
        <v>14</v>
      </c>
      <c r="E46" s="7">
        <v>0.40277777777777773</v>
      </c>
      <c r="F46" s="4" t="s">
        <v>9</v>
      </c>
      <c r="G46" s="7">
        <v>0.42708333333333298</v>
      </c>
      <c r="H46" s="10">
        <f t="shared" si="3"/>
        <v>2.4305555555555247E-2</v>
      </c>
    </row>
    <row r="47" spans="2:8" x14ac:dyDescent="0.35">
      <c r="B47" s="7">
        <v>0.41249999999999998</v>
      </c>
      <c r="C47" s="4" t="s">
        <v>10</v>
      </c>
      <c r="D47" s="4" t="s">
        <v>14</v>
      </c>
      <c r="E47" s="7">
        <v>0.3888888888888889</v>
      </c>
      <c r="F47" s="4" t="s">
        <v>9</v>
      </c>
      <c r="G47" s="7">
        <v>0.42708333333333298</v>
      </c>
      <c r="H47" s="10">
        <f t="shared" si="3"/>
        <v>3.8194444444444087E-2</v>
      </c>
    </row>
    <row r="48" spans="2:8" x14ac:dyDescent="0.35">
      <c r="B48" s="7">
        <v>0.41249999999999998</v>
      </c>
      <c r="C48" s="4" t="s">
        <v>10</v>
      </c>
      <c r="D48" s="4" t="s">
        <v>14</v>
      </c>
      <c r="E48" s="7">
        <v>0.40625</v>
      </c>
      <c r="F48" s="4" t="s">
        <v>9</v>
      </c>
      <c r="G48" s="7">
        <v>0.42708333333333298</v>
      </c>
      <c r="H48" s="10">
        <f t="shared" si="3"/>
        <v>2.0833333333332982E-2</v>
      </c>
    </row>
    <row r="49" spans="2:8" x14ac:dyDescent="0.35">
      <c r="B49" s="7">
        <v>0.41249999999999998</v>
      </c>
      <c r="C49" s="4" t="s">
        <v>10</v>
      </c>
      <c r="D49" s="12" t="s">
        <v>15</v>
      </c>
      <c r="E49" s="7">
        <v>0.38541666666666669</v>
      </c>
      <c r="F49" s="4" t="s">
        <v>9</v>
      </c>
      <c r="G49" s="7">
        <v>0.42708333333333298</v>
      </c>
      <c r="H49" s="10">
        <f t="shared" si="3"/>
        <v>4.1666666666666297E-2</v>
      </c>
    </row>
    <row r="50" spans="2:8" x14ac:dyDescent="0.35">
      <c r="B50" s="7">
        <v>0.41666666666666669</v>
      </c>
      <c r="C50" s="12" t="s">
        <v>18</v>
      </c>
      <c r="D50" s="12" t="s">
        <v>15</v>
      </c>
      <c r="E50" s="7">
        <v>0.3888888888888889</v>
      </c>
      <c r="F50" s="4" t="s">
        <v>9</v>
      </c>
      <c r="G50" s="7">
        <v>0.42708333333333298</v>
      </c>
      <c r="H50" s="10">
        <f t="shared" ref="H50:H116" si="4">G50-E50</f>
        <v>3.8194444444444087E-2</v>
      </c>
    </row>
    <row r="51" spans="2:8" x14ac:dyDescent="0.35">
      <c r="B51" s="7">
        <v>0.41666666666666669</v>
      </c>
      <c r="C51" s="12" t="s">
        <v>18</v>
      </c>
      <c r="D51" s="12" t="s">
        <v>15</v>
      </c>
      <c r="E51" s="7" t="s">
        <v>19</v>
      </c>
      <c r="F51" s="4" t="s">
        <v>9</v>
      </c>
      <c r="G51" s="7">
        <v>0.42708333333333298</v>
      </c>
      <c r="H51" s="10" t="str">
        <f>IFERROR(G51-E51,"NC")</f>
        <v>NC</v>
      </c>
    </row>
    <row r="52" spans="2:8" x14ac:dyDescent="0.35">
      <c r="B52" s="7">
        <v>0.41666666666666702</v>
      </c>
      <c r="C52" s="12" t="s">
        <v>18</v>
      </c>
      <c r="D52" s="12" t="s">
        <v>15</v>
      </c>
      <c r="E52" s="7">
        <v>0.40277777777777773</v>
      </c>
      <c r="F52" s="4" t="s">
        <v>9</v>
      </c>
      <c r="G52" s="7">
        <v>0.42708333333333298</v>
      </c>
      <c r="H52" s="10">
        <f t="shared" si="4"/>
        <v>2.4305555555555247E-2</v>
      </c>
    </row>
    <row r="53" spans="2:8" x14ac:dyDescent="0.35">
      <c r="B53" s="7">
        <v>0.41666666666666702</v>
      </c>
      <c r="C53" s="12" t="s">
        <v>18</v>
      </c>
      <c r="D53" s="12" t="s">
        <v>15</v>
      </c>
      <c r="E53" s="7">
        <v>0.40277777777777773</v>
      </c>
      <c r="F53" s="4" t="s">
        <v>9</v>
      </c>
      <c r="G53" s="7">
        <v>0.42708333333333298</v>
      </c>
      <c r="H53" s="10">
        <f t="shared" si="4"/>
        <v>2.4305555555555247E-2</v>
      </c>
    </row>
    <row r="54" spans="2:8" x14ac:dyDescent="0.35">
      <c r="B54" s="7">
        <v>0.41666666666666702</v>
      </c>
      <c r="C54" s="12" t="s">
        <v>18</v>
      </c>
      <c r="D54" s="12" t="s">
        <v>15</v>
      </c>
      <c r="E54" s="7">
        <v>0.38541666666666669</v>
      </c>
      <c r="F54" s="4" t="s">
        <v>9</v>
      </c>
      <c r="G54" s="7">
        <v>0.42708333333333298</v>
      </c>
      <c r="H54" s="10">
        <f t="shared" si="4"/>
        <v>4.1666666666666297E-2</v>
      </c>
    </row>
    <row r="55" spans="2:8" x14ac:dyDescent="0.35">
      <c r="B55" s="7">
        <v>0.41666666666666702</v>
      </c>
      <c r="C55" s="12" t="s">
        <v>18</v>
      </c>
      <c r="D55" s="12" t="s">
        <v>15</v>
      </c>
      <c r="E55" s="7">
        <v>0.38541666666666669</v>
      </c>
      <c r="F55" s="4" t="s">
        <v>9</v>
      </c>
      <c r="G55" s="7">
        <v>0.42708333333333298</v>
      </c>
      <c r="H55" s="10">
        <f t="shared" si="4"/>
        <v>4.1666666666666297E-2</v>
      </c>
    </row>
    <row r="56" spans="2:8" x14ac:dyDescent="0.35">
      <c r="B56" s="7">
        <v>0.41666666666666702</v>
      </c>
      <c r="C56" s="12" t="s">
        <v>18</v>
      </c>
      <c r="D56" s="12" t="s">
        <v>15</v>
      </c>
      <c r="E56" s="7">
        <v>0.33333333333333331</v>
      </c>
      <c r="F56" s="4" t="s">
        <v>9</v>
      </c>
      <c r="G56" s="7">
        <v>0.42708333333333298</v>
      </c>
      <c r="H56" s="10">
        <f t="shared" si="4"/>
        <v>9.3749999999999667E-2</v>
      </c>
    </row>
    <row r="57" spans="2:8" x14ac:dyDescent="0.35">
      <c r="B57" s="7">
        <v>0.41666666666666702</v>
      </c>
      <c r="C57" s="12" t="s">
        <v>18</v>
      </c>
      <c r="D57" s="12" t="s">
        <v>15</v>
      </c>
      <c r="E57" s="7">
        <v>0.375</v>
      </c>
      <c r="F57" s="4" t="s">
        <v>9</v>
      </c>
      <c r="G57" s="7">
        <v>0.42708333333333298</v>
      </c>
      <c r="H57" s="10">
        <f t="shared" si="4"/>
        <v>5.2083333333332982E-2</v>
      </c>
    </row>
    <row r="58" spans="2:8" x14ac:dyDescent="0.35">
      <c r="B58" s="7">
        <v>0.41666666666666702</v>
      </c>
      <c r="C58" s="12" t="s">
        <v>18</v>
      </c>
      <c r="D58" s="12" t="s">
        <v>15</v>
      </c>
      <c r="E58" s="7">
        <v>0.39583333333333331</v>
      </c>
      <c r="F58" s="4" t="s">
        <v>9</v>
      </c>
      <c r="G58" s="7">
        <v>0.42708333333333298</v>
      </c>
      <c r="H58" s="10">
        <f t="shared" si="4"/>
        <v>3.1249999999999667E-2</v>
      </c>
    </row>
    <row r="59" spans="2:8" x14ac:dyDescent="0.35">
      <c r="B59" s="7">
        <v>0.41666666666666702</v>
      </c>
      <c r="C59" s="12" t="s">
        <v>18</v>
      </c>
      <c r="D59" s="12" t="s">
        <v>15</v>
      </c>
      <c r="E59" s="7">
        <v>0.39583333333333331</v>
      </c>
      <c r="F59" s="4" t="s">
        <v>9</v>
      </c>
      <c r="G59" s="7">
        <v>0.42708333333333298</v>
      </c>
      <c r="H59" s="10">
        <f t="shared" si="4"/>
        <v>3.1249999999999667E-2</v>
      </c>
    </row>
    <row r="60" spans="2:8" x14ac:dyDescent="0.35">
      <c r="B60" s="7">
        <v>0.41666666666666702</v>
      </c>
      <c r="C60" s="12" t="s">
        <v>18</v>
      </c>
      <c r="D60" s="12" t="s">
        <v>15</v>
      </c>
      <c r="E60" s="7">
        <v>0.375</v>
      </c>
      <c r="F60" s="4" t="s">
        <v>9</v>
      </c>
      <c r="G60" s="7">
        <v>0.42708333333333298</v>
      </c>
      <c r="H60" s="10">
        <f t="shared" si="4"/>
        <v>5.2083333333332982E-2</v>
      </c>
    </row>
    <row r="61" spans="2:8" x14ac:dyDescent="0.35">
      <c r="B61" s="7">
        <v>0.41666666666666702</v>
      </c>
      <c r="C61" s="12" t="s">
        <v>18</v>
      </c>
      <c r="D61" s="12" t="s">
        <v>15</v>
      </c>
      <c r="E61" s="7">
        <v>0.36458333333333331</v>
      </c>
      <c r="F61" s="4" t="s">
        <v>9</v>
      </c>
      <c r="G61" s="7">
        <v>0.42708333333333298</v>
      </c>
      <c r="H61" s="10">
        <f t="shared" si="4"/>
        <v>6.2499999999999667E-2</v>
      </c>
    </row>
    <row r="62" spans="2:8" x14ac:dyDescent="0.35">
      <c r="B62" s="7">
        <v>0.41666666666666702</v>
      </c>
      <c r="C62" s="12" t="s">
        <v>18</v>
      </c>
      <c r="D62" s="12" t="s">
        <v>15</v>
      </c>
      <c r="E62" s="7">
        <v>0.36458333333333331</v>
      </c>
      <c r="F62" s="4" t="s">
        <v>9</v>
      </c>
      <c r="G62" s="7">
        <v>0.42708333333333298</v>
      </c>
      <c r="H62" s="10">
        <f t="shared" si="4"/>
        <v>6.2499999999999667E-2</v>
      </c>
    </row>
    <row r="63" spans="2:8" x14ac:dyDescent="0.35">
      <c r="B63" s="7">
        <v>0.41666666666666702</v>
      </c>
      <c r="C63" s="12" t="s">
        <v>18</v>
      </c>
      <c r="D63" s="12" t="s">
        <v>7</v>
      </c>
      <c r="E63" s="7">
        <v>0.39583333333333331</v>
      </c>
      <c r="F63" s="4" t="s">
        <v>9</v>
      </c>
      <c r="G63" s="7">
        <v>0.42708333333333298</v>
      </c>
      <c r="H63" s="10">
        <f t="shared" si="4"/>
        <v>3.1249999999999667E-2</v>
      </c>
    </row>
    <row r="64" spans="2:8" x14ac:dyDescent="0.35">
      <c r="B64" s="7">
        <v>0.41666666666666702</v>
      </c>
      <c r="C64" s="12" t="s">
        <v>18</v>
      </c>
      <c r="D64" s="12" t="s">
        <v>7</v>
      </c>
      <c r="E64" s="7">
        <v>0.40277777777777773</v>
      </c>
      <c r="F64" s="4" t="s">
        <v>9</v>
      </c>
      <c r="G64" s="7">
        <v>0.42708333333333298</v>
      </c>
      <c r="H64" s="10">
        <f t="shared" si="4"/>
        <v>2.4305555555555247E-2</v>
      </c>
    </row>
    <row r="65" spans="2:8" x14ac:dyDescent="0.35">
      <c r="B65" s="7">
        <v>0.41666666666666702</v>
      </c>
      <c r="C65" s="12" t="s">
        <v>18</v>
      </c>
      <c r="D65" s="12" t="s">
        <v>7</v>
      </c>
      <c r="E65" s="7">
        <v>0.40277777777777773</v>
      </c>
      <c r="F65" s="4" t="s">
        <v>9</v>
      </c>
      <c r="G65" s="7">
        <v>0.42708333333333298</v>
      </c>
      <c r="H65" s="10">
        <f t="shared" si="4"/>
        <v>2.4305555555555247E-2</v>
      </c>
    </row>
    <row r="66" spans="2:8" x14ac:dyDescent="0.35">
      <c r="B66" s="7">
        <v>0.41666666666666702</v>
      </c>
      <c r="C66" s="12" t="s">
        <v>18</v>
      </c>
      <c r="D66" s="12" t="s">
        <v>7</v>
      </c>
      <c r="E66" s="7">
        <v>0.39930555555555558</v>
      </c>
      <c r="F66" s="4" t="s">
        <v>9</v>
      </c>
      <c r="G66" s="7">
        <v>0.42708333333333298</v>
      </c>
      <c r="H66" s="10">
        <f t="shared" si="4"/>
        <v>2.7777777777777402E-2</v>
      </c>
    </row>
    <row r="67" spans="2:8" x14ac:dyDescent="0.35">
      <c r="B67" s="7">
        <v>0.41666666666666702</v>
      </c>
      <c r="C67" s="12" t="s">
        <v>18</v>
      </c>
      <c r="D67" s="12" t="s">
        <v>7</v>
      </c>
      <c r="E67" s="7">
        <v>0.3888888888888889</v>
      </c>
      <c r="F67" s="4" t="s">
        <v>9</v>
      </c>
      <c r="G67" s="7">
        <v>0.42708333333333298</v>
      </c>
      <c r="H67" s="10">
        <f t="shared" si="4"/>
        <v>3.8194444444444087E-2</v>
      </c>
    </row>
    <row r="68" spans="2:8" x14ac:dyDescent="0.35">
      <c r="B68" s="7">
        <v>0.41666666666666702</v>
      </c>
      <c r="C68" s="12" t="s">
        <v>18</v>
      </c>
      <c r="D68" s="12" t="s">
        <v>7</v>
      </c>
      <c r="E68" s="7">
        <v>0.3923611111111111</v>
      </c>
      <c r="F68" s="4" t="s">
        <v>9</v>
      </c>
      <c r="G68" s="7">
        <v>0.42708333333333298</v>
      </c>
      <c r="H68" s="10">
        <f t="shared" si="4"/>
        <v>3.4722222222221877E-2</v>
      </c>
    </row>
    <row r="69" spans="2:8" x14ac:dyDescent="0.35">
      <c r="B69" s="7">
        <v>0.41666666666666702</v>
      </c>
      <c r="C69" s="12" t="s">
        <v>18</v>
      </c>
      <c r="D69" s="12" t="s">
        <v>7</v>
      </c>
      <c r="E69" s="7">
        <v>0.38194444444444442</v>
      </c>
      <c r="F69" s="4" t="s">
        <v>9</v>
      </c>
      <c r="G69" s="7">
        <v>0.42708333333333298</v>
      </c>
      <c r="H69" s="10">
        <f t="shared" si="4"/>
        <v>4.5138888888888562E-2</v>
      </c>
    </row>
    <row r="70" spans="2:8" x14ac:dyDescent="0.35">
      <c r="B70" s="7">
        <v>0.41666666666666702</v>
      </c>
      <c r="C70" s="12" t="s">
        <v>18</v>
      </c>
      <c r="D70" s="12" t="s">
        <v>7</v>
      </c>
      <c r="E70" s="7">
        <v>0.38541666666666669</v>
      </c>
      <c r="F70" s="4" t="s">
        <v>9</v>
      </c>
      <c r="G70" s="7">
        <v>0.42708333333333298</v>
      </c>
      <c r="H70" s="10">
        <f t="shared" si="4"/>
        <v>4.1666666666666297E-2</v>
      </c>
    </row>
    <row r="71" spans="2:8" x14ac:dyDescent="0.35">
      <c r="B71" s="7">
        <v>0.41666666666666702</v>
      </c>
      <c r="C71" s="12" t="s">
        <v>18</v>
      </c>
      <c r="D71" s="12" t="s">
        <v>7</v>
      </c>
      <c r="E71" s="7">
        <v>0.375</v>
      </c>
      <c r="F71" s="4" t="s">
        <v>9</v>
      </c>
      <c r="G71" s="7">
        <v>0.42708333333333298</v>
      </c>
      <c r="H71" s="10">
        <f t="shared" si="4"/>
        <v>5.2083333333332982E-2</v>
      </c>
    </row>
    <row r="72" spans="2:8" x14ac:dyDescent="0.35">
      <c r="B72" s="7">
        <v>0.41666666666666702</v>
      </c>
      <c r="C72" s="12" t="s">
        <v>18</v>
      </c>
      <c r="D72" s="12" t="s">
        <v>20</v>
      </c>
      <c r="E72" s="7">
        <v>0.41666666666666669</v>
      </c>
      <c r="F72" s="4" t="s">
        <v>9</v>
      </c>
      <c r="G72" s="7">
        <v>0.42708333333333298</v>
      </c>
      <c r="H72" s="10">
        <f t="shared" si="4"/>
        <v>1.0416666666666297E-2</v>
      </c>
    </row>
    <row r="73" spans="2:8" x14ac:dyDescent="0.35">
      <c r="B73" s="7">
        <v>0.41666666666666702</v>
      </c>
      <c r="C73" s="12" t="s">
        <v>18</v>
      </c>
      <c r="D73" s="12" t="s">
        <v>12</v>
      </c>
      <c r="E73" s="7">
        <v>0.41666666666666669</v>
      </c>
      <c r="F73" s="4" t="s">
        <v>9</v>
      </c>
      <c r="G73" s="7">
        <v>0.42708333333333298</v>
      </c>
      <c r="H73" s="10">
        <f t="shared" si="4"/>
        <v>1.0416666666666297E-2</v>
      </c>
    </row>
    <row r="74" spans="2:8" x14ac:dyDescent="0.35">
      <c r="B74" s="7">
        <v>0.41666666666666702</v>
      </c>
      <c r="C74" s="12" t="s">
        <v>18</v>
      </c>
      <c r="D74" s="12" t="s">
        <v>13</v>
      </c>
      <c r="E74" s="7">
        <v>0.3888888888888889</v>
      </c>
      <c r="F74" s="4" t="s">
        <v>9</v>
      </c>
      <c r="G74" s="7">
        <v>0.42708333333333298</v>
      </c>
      <c r="H74" s="10">
        <f t="shared" si="4"/>
        <v>3.8194444444444087E-2</v>
      </c>
    </row>
    <row r="75" spans="2:8" x14ac:dyDescent="0.35">
      <c r="B75" s="7">
        <v>0.41666666666666702</v>
      </c>
      <c r="C75" s="12" t="s">
        <v>18</v>
      </c>
      <c r="D75" s="12" t="s">
        <v>12</v>
      </c>
      <c r="E75" s="7">
        <v>0.38194444444444442</v>
      </c>
      <c r="F75" s="4" t="s">
        <v>9</v>
      </c>
      <c r="G75" s="7">
        <v>0.42708333333333298</v>
      </c>
      <c r="H75" s="10">
        <f t="shared" si="4"/>
        <v>4.5138888888888562E-2</v>
      </c>
    </row>
    <row r="76" spans="2:8" x14ac:dyDescent="0.35">
      <c r="B76" s="7">
        <v>0.41666666666666702</v>
      </c>
      <c r="C76" s="12" t="s">
        <v>18</v>
      </c>
      <c r="D76" s="12" t="s">
        <v>12</v>
      </c>
      <c r="E76" s="7">
        <v>0.40277777777777773</v>
      </c>
      <c r="F76" s="4" t="s">
        <v>9</v>
      </c>
      <c r="G76" s="7">
        <v>0.42708333333333298</v>
      </c>
      <c r="H76" s="10">
        <f t="shared" si="4"/>
        <v>2.4305555555555247E-2</v>
      </c>
    </row>
    <row r="77" spans="2:8" x14ac:dyDescent="0.35">
      <c r="B77" s="7">
        <v>0.41666666666666702</v>
      </c>
      <c r="C77" s="12" t="s">
        <v>18</v>
      </c>
      <c r="D77" s="12" t="s">
        <v>13</v>
      </c>
      <c r="E77" s="7">
        <v>0.39930555555555558</v>
      </c>
      <c r="F77" s="4" t="s">
        <v>9</v>
      </c>
      <c r="G77" s="7">
        <v>0.42708333333333298</v>
      </c>
      <c r="H77" s="10">
        <f t="shared" si="4"/>
        <v>2.7777777777777402E-2</v>
      </c>
    </row>
    <row r="78" spans="2:8" x14ac:dyDescent="0.35">
      <c r="B78" s="7">
        <v>0.41666666666666702</v>
      </c>
      <c r="C78" s="12" t="s">
        <v>18</v>
      </c>
      <c r="D78" s="12" t="s">
        <v>13</v>
      </c>
      <c r="E78" s="7">
        <v>0.38541666666666669</v>
      </c>
      <c r="F78" s="4" t="s">
        <v>9</v>
      </c>
      <c r="G78" s="7">
        <v>0.42708333333333298</v>
      </c>
      <c r="H78" s="10">
        <f t="shared" si="4"/>
        <v>4.1666666666666297E-2</v>
      </c>
    </row>
    <row r="79" spans="2:8" x14ac:dyDescent="0.35">
      <c r="B79" s="7">
        <v>0.41666666666666702</v>
      </c>
      <c r="C79" s="12" t="s">
        <v>18</v>
      </c>
      <c r="D79" s="12" t="s">
        <v>12</v>
      </c>
      <c r="E79" s="7">
        <v>0.3888888888888889</v>
      </c>
      <c r="F79" s="4" t="s">
        <v>9</v>
      </c>
      <c r="G79" s="7">
        <v>0.42708333333333298</v>
      </c>
      <c r="H79" s="10">
        <f t="shared" si="4"/>
        <v>3.8194444444444087E-2</v>
      </c>
    </row>
    <row r="80" spans="2:8" x14ac:dyDescent="0.35">
      <c r="B80" s="7">
        <v>0.41666666666666702</v>
      </c>
      <c r="C80" s="12" t="s">
        <v>18</v>
      </c>
      <c r="D80" s="12" t="s">
        <v>13</v>
      </c>
      <c r="E80" s="7">
        <v>0.3923611111111111</v>
      </c>
      <c r="F80" s="4" t="s">
        <v>9</v>
      </c>
      <c r="G80" s="7">
        <v>0.42708333333333298</v>
      </c>
      <c r="H80" s="10">
        <f t="shared" si="4"/>
        <v>3.4722222222221877E-2</v>
      </c>
    </row>
    <row r="81" spans="2:8" x14ac:dyDescent="0.35">
      <c r="B81" s="7">
        <v>0.41666666666666702</v>
      </c>
      <c r="C81" s="12" t="s">
        <v>18</v>
      </c>
      <c r="D81" s="12" t="s">
        <v>12</v>
      </c>
      <c r="E81" s="7">
        <v>0.38194444444444442</v>
      </c>
      <c r="F81" s="4" t="s">
        <v>9</v>
      </c>
      <c r="G81" s="7">
        <v>0.42708333333333298</v>
      </c>
      <c r="H81" s="10">
        <f t="shared" si="4"/>
        <v>4.5138888888888562E-2</v>
      </c>
    </row>
    <row r="82" spans="2:8" x14ac:dyDescent="0.35">
      <c r="B82" s="7">
        <v>0.41666666666666702</v>
      </c>
      <c r="C82" s="12" t="s">
        <v>18</v>
      </c>
      <c r="D82" s="12" t="s">
        <v>20</v>
      </c>
      <c r="E82" s="7">
        <v>0.375</v>
      </c>
      <c r="F82" s="4" t="s">
        <v>9</v>
      </c>
      <c r="G82" s="7">
        <v>0.42708333333333298</v>
      </c>
      <c r="H82" s="10">
        <f t="shared" si="4"/>
        <v>5.2083333333332982E-2</v>
      </c>
    </row>
    <row r="83" spans="2:8" x14ac:dyDescent="0.35">
      <c r="B83" s="7">
        <v>0.41666666666666702</v>
      </c>
      <c r="C83" s="12" t="s">
        <v>18</v>
      </c>
      <c r="D83" s="12" t="s">
        <v>12</v>
      </c>
      <c r="E83" s="7">
        <v>0.375</v>
      </c>
      <c r="F83" s="4" t="s">
        <v>9</v>
      </c>
      <c r="G83" s="7">
        <v>0.42708333333333298</v>
      </c>
      <c r="H83" s="10">
        <f t="shared" si="4"/>
        <v>5.2083333333332982E-2</v>
      </c>
    </row>
    <row r="84" spans="2:8" x14ac:dyDescent="0.35">
      <c r="B84" s="7">
        <v>0.41666666666666702</v>
      </c>
      <c r="C84" s="12" t="s">
        <v>18</v>
      </c>
      <c r="D84" s="12" t="s">
        <v>13</v>
      </c>
      <c r="E84" s="7">
        <v>0.38541666666666669</v>
      </c>
      <c r="F84" s="4" t="s">
        <v>9</v>
      </c>
      <c r="G84" s="7">
        <v>0.42708333333333298</v>
      </c>
      <c r="H84" s="10">
        <f t="shared" si="4"/>
        <v>4.1666666666666297E-2</v>
      </c>
    </row>
    <row r="85" spans="2:8" x14ac:dyDescent="0.35">
      <c r="B85" s="7">
        <v>0.41666666666666702</v>
      </c>
      <c r="C85" s="12" t="s">
        <v>18</v>
      </c>
      <c r="D85" s="12" t="s">
        <v>20</v>
      </c>
      <c r="E85" s="7">
        <v>0.33333333333333331</v>
      </c>
      <c r="F85" s="4" t="s">
        <v>9</v>
      </c>
      <c r="G85" s="7">
        <v>0.42708333333333298</v>
      </c>
      <c r="H85" s="10">
        <f t="shared" si="4"/>
        <v>9.3749999999999667E-2</v>
      </c>
    </row>
    <row r="86" spans="2:8" x14ac:dyDescent="0.35">
      <c r="B86" s="7">
        <v>0.41666666666666702</v>
      </c>
      <c r="C86" s="12" t="s">
        <v>18</v>
      </c>
      <c r="D86" s="12" t="s">
        <v>13</v>
      </c>
      <c r="E86" s="7">
        <v>0.375</v>
      </c>
      <c r="F86" s="4" t="s">
        <v>9</v>
      </c>
      <c r="G86" s="7">
        <v>0.42708333333333298</v>
      </c>
      <c r="H86" s="10">
        <f t="shared" si="4"/>
        <v>5.2083333333332982E-2</v>
      </c>
    </row>
    <row r="87" spans="2:8" x14ac:dyDescent="0.35">
      <c r="B87" s="7">
        <v>0.41666666666666702</v>
      </c>
      <c r="C87" s="12" t="s">
        <v>18</v>
      </c>
      <c r="D87" s="12" t="s">
        <v>11</v>
      </c>
      <c r="E87" s="7">
        <v>0.375</v>
      </c>
      <c r="F87" s="4" t="s">
        <v>9</v>
      </c>
      <c r="G87" s="7">
        <v>0.42708333333333298</v>
      </c>
      <c r="H87" s="10">
        <f t="shared" si="4"/>
        <v>5.2083333333332982E-2</v>
      </c>
    </row>
    <row r="88" spans="2:8" x14ac:dyDescent="0.35">
      <c r="B88" s="7">
        <v>0.41666666666666702</v>
      </c>
      <c r="C88" s="12" t="s">
        <v>18</v>
      </c>
      <c r="D88" s="12" t="s">
        <v>11</v>
      </c>
      <c r="E88" s="7">
        <v>0.38541666666666669</v>
      </c>
      <c r="F88" s="4" t="s">
        <v>9</v>
      </c>
      <c r="G88" s="7">
        <v>0.42708333333333298</v>
      </c>
      <c r="H88" s="10">
        <f t="shared" si="4"/>
        <v>4.1666666666666297E-2</v>
      </c>
    </row>
    <row r="89" spans="2:8" x14ac:dyDescent="0.35">
      <c r="B89" s="7">
        <v>0.41666666666666702</v>
      </c>
      <c r="C89" s="12" t="s">
        <v>18</v>
      </c>
      <c r="D89" s="12" t="s">
        <v>11</v>
      </c>
      <c r="E89" s="7">
        <v>0.38194444444444442</v>
      </c>
      <c r="F89" s="4" t="s">
        <v>9</v>
      </c>
      <c r="G89" s="7">
        <v>0.42708333333333298</v>
      </c>
      <c r="H89" s="10">
        <f t="shared" si="4"/>
        <v>4.5138888888888562E-2</v>
      </c>
    </row>
    <row r="90" spans="2:8" x14ac:dyDescent="0.35">
      <c r="B90" s="7">
        <v>0.41666666666666702</v>
      </c>
      <c r="C90" s="12" t="s">
        <v>18</v>
      </c>
      <c r="D90" s="12" t="s">
        <v>11</v>
      </c>
      <c r="E90" s="7">
        <v>0.3888888888888889</v>
      </c>
      <c r="F90" s="4" t="s">
        <v>9</v>
      </c>
      <c r="G90" s="7">
        <v>0.42708333333333298</v>
      </c>
      <c r="H90" s="10">
        <f t="shared" si="4"/>
        <v>3.8194444444444087E-2</v>
      </c>
    </row>
    <row r="91" spans="2:8" x14ac:dyDescent="0.35">
      <c r="B91" s="7">
        <v>0.41666666666666702</v>
      </c>
      <c r="C91" s="12" t="s">
        <v>18</v>
      </c>
      <c r="D91" s="12" t="s">
        <v>11</v>
      </c>
      <c r="E91" s="7">
        <v>0.39930555555555558</v>
      </c>
      <c r="F91" s="4" t="s">
        <v>9</v>
      </c>
      <c r="G91" s="7">
        <v>0.42708333333333298</v>
      </c>
      <c r="H91" s="10">
        <f t="shared" si="4"/>
        <v>2.7777777777777402E-2</v>
      </c>
    </row>
    <row r="92" spans="2:8" x14ac:dyDescent="0.35">
      <c r="B92" s="7">
        <v>0.41666666666666702</v>
      </c>
      <c r="C92" s="12" t="s">
        <v>18</v>
      </c>
      <c r="D92" s="12" t="s">
        <v>11</v>
      </c>
      <c r="E92" s="7">
        <v>0.40277777777777773</v>
      </c>
      <c r="F92" s="4" t="s">
        <v>9</v>
      </c>
      <c r="G92" s="7">
        <v>0.42708333333333298</v>
      </c>
      <c r="H92" s="10">
        <f t="shared" si="4"/>
        <v>2.4305555555555247E-2</v>
      </c>
    </row>
    <row r="93" spans="2:8" x14ac:dyDescent="0.35">
      <c r="B93" s="7">
        <v>0.41666666666666702</v>
      </c>
      <c r="C93" s="12" t="s">
        <v>18</v>
      </c>
      <c r="D93" s="12" t="s">
        <v>11</v>
      </c>
      <c r="E93" s="7">
        <v>0.38194444444444442</v>
      </c>
      <c r="F93" s="4" t="s">
        <v>9</v>
      </c>
      <c r="G93" s="7">
        <v>0.42708333333333298</v>
      </c>
      <c r="H93" s="10">
        <f t="shared" si="4"/>
        <v>4.5138888888888562E-2</v>
      </c>
    </row>
    <row r="94" spans="2:8" x14ac:dyDescent="0.35">
      <c r="B94" s="7">
        <v>0.4375</v>
      </c>
      <c r="C94" s="4" t="s">
        <v>10</v>
      </c>
      <c r="D94" s="12" t="s">
        <v>11</v>
      </c>
      <c r="E94" s="7">
        <v>0.40277777777777773</v>
      </c>
      <c r="F94" s="4" t="s">
        <v>9</v>
      </c>
      <c r="G94" s="7">
        <v>0.47222222222222227</v>
      </c>
      <c r="H94" s="10">
        <f t="shared" si="4"/>
        <v>6.9444444444444531E-2</v>
      </c>
    </row>
    <row r="95" spans="2:8" x14ac:dyDescent="0.35">
      <c r="B95" s="7">
        <v>0.4375</v>
      </c>
      <c r="C95" s="4" t="s">
        <v>10</v>
      </c>
      <c r="D95" s="12" t="s">
        <v>11</v>
      </c>
      <c r="E95" s="7">
        <v>0.4236111111111111</v>
      </c>
      <c r="F95" s="4" t="s">
        <v>9</v>
      </c>
      <c r="G95" s="7">
        <v>0.47222222222222227</v>
      </c>
      <c r="H95" s="10">
        <f t="shared" si="4"/>
        <v>4.861111111111116E-2</v>
      </c>
    </row>
    <row r="96" spans="2:8" x14ac:dyDescent="0.35">
      <c r="B96" s="7">
        <v>0.4375</v>
      </c>
      <c r="C96" s="4" t="s">
        <v>10</v>
      </c>
      <c r="D96" s="12" t="s">
        <v>13</v>
      </c>
      <c r="E96" s="7">
        <v>0.3888888888888889</v>
      </c>
      <c r="F96" s="4" t="s">
        <v>9</v>
      </c>
      <c r="G96" s="7">
        <v>0.47222222222222199</v>
      </c>
      <c r="H96" s="10">
        <f t="shared" si="4"/>
        <v>8.3333333333333093E-2</v>
      </c>
    </row>
    <row r="97" spans="2:8" x14ac:dyDescent="0.35">
      <c r="B97" s="7">
        <v>0.4375</v>
      </c>
      <c r="C97" s="4" t="s">
        <v>10</v>
      </c>
      <c r="D97" s="12" t="s">
        <v>13</v>
      </c>
      <c r="E97" s="7">
        <v>0.40625</v>
      </c>
      <c r="F97" s="4" t="s">
        <v>9</v>
      </c>
      <c r="G97" s="7">
        <v>0.47222222222222199</v>
      </c>
      <c r="H97" s="10">
        <f t="shared" si="4"/>
        <v>6.5972222222221988E-2</v>
      </c>
    </row>
    <row r="98" spans="2:8" x14ac:dyDescent="0.35">
      <c r="B98" s="7">
        <v>0.4375</v>
      </c>
      <c r="C98" s="4" t="s">
        <v>10</v>
      </c>
      <c r="D98" s="12" t="s">
        <v>13</v>
      </c>
      <c r="E98" s="7">
        <v>0.41666666666666669</v>
      </c>
      <c r="F98" s="4" t="s">
        <v>9</v>
      </c>
      <c r="G98" s="7">
        <v>0.47222222222222199</v>
      </c>
      <c r="H98" s="10">
        <f t="shared" si="4"/>
        <v>5.5555555555555303E-2</v>
      </c>
    </row>
    <row r="99" spans="2:8" x14ac:dyDescent="0.35">
      <c r="B99" s="7">
        <v>0.4375</v>
      </c>
      <c r="C99" s="4" t="s">
        <v>10</v>
      </c>
      <c r="D99" s="12" t="s">
        <v>12</v>
      </c>
      <c r="E99" s="7">
        <v>0.41666666666666669</v>
      </c>
      <c r="F99" s="4" t="s">
        <v>9</v>
      </c>
      <c r="G99" s="7">
        <v>0.47222222222222199</v>
      </c>
      <c r="H99" s="10">
        <f t="shared" si="4"/>
        <v>5.5555555555555303E-2</v>
      </c>
    </row>
    <row r="100" spans="2:8" x14ac:dyDescent="0.35">
      <c r="B100" s="7">
        <v>0.4375</v>
      </c>
      <c r="C100" s="4" t="s">
        <v>10</v>
      </c>
      <c r="D100" s="12" t="s">
        <v>7</v>
      </c>
      <c r="E100" s="7">
        <v>0.41666666666666669</v>
      </c>
      <c r="F100" s="4" t="s">
        <v>9</v>
      </c>
      <c r="G100" s="7">
        <v>0.47222222222222199</v>
      </c>
      <c r="H100" s="10">
        <f t="shared" si="4"/>
        <v>5.5555555555555303E-2</v>
      </c>
    </row>
    <row r="101" spans="2:8" x14ac:dyDescent="0.35">
      <c r="B101" s="7">
        <v>0.4375</v>
      </c>
      <c r="C101" s="4" t="s">
        <v>10</v>
      </c>
      <c r="D101" s="12" t="s">
        <v>7</v>
      </c>
      <c r="E101" s="7">
        <v>0.40277777777777773</v>
      </c>
      <c r="F101" s="4" t="s">
        <v>9</v>
      </c>
      <c r="G101" s="7">
        <v>0.47222222222222199</v>
      </c>
      <c r="H101" s="10">
        <f t="shared" si="4"/>
        <v>6.9444444444444253E-2</v>
      </c>
    </row>
    <row r="102" spans="2:8" x14ac:dyDescent="0.35">
      <c r="B102" s="7">
        <v>0.4375</v>
      </c>
      <c r="C102" s="4" t="s">
        <v>10</v>
      </c>
      <c r="D102" s="12" t="s">
        <v>15</v>
      </c>
      <c r="E102" s="7">
        <v>0.3888888888888889</v>
      </c>
      <c r="F102" s="4" t="s">
        <v>9</v>
      </c>
      <c r="G102" s="7">
        <v>0.47222222222222199</v>
      </c>
      <c r="H102" s="10">
        <f t="shared" si="4"/>
        <v>8.3333333333333093E-2</v>
      </c>
    </row>
    <row r="103" spans="2:8" x14ac:dyDescent="0.35">
      <c r="B103" s="7">
        <v>0.4375</v>
      </c>
      <c r="C103" s="4" t="s">
        <v>10</v>
      </c>
      <c r="D103" s="12" t="s">
        <v>15</v>
      </c>
      <c r="E103" s="7">
        <v>0.40277777777777773</v>
      </c>
      <c r="F103" s="4" t="s">
        <v>9</v>
      </c>
      <c r="G103" s="7">
        <v>0.47222222222222199</v>
      </c>
      <c r="H103" s="10">
        <f t="shared" si="4"/>
        <v>6.9444444444444253E-2</v>
      </c>
    </row>
    <row r="104" spans="2:8" x14ac:dyDescent="0.35">
      <c r="B104" s="7">
        <v>0.4375</v>
      </c>
      <c r="C104" s="4" t="s">
        <v>10</v>
      </c>
      <c r="D104" s="12" t="s">
        <v>15</v>
      </c>
      <c r="E104" s="7">
        <v>0.40277777777777773</v>
      </c>
      <c r="F104" s="4" t="s">
        <v>9</v>
      </c>
      <c r="G104" s="7">
        <v>0.47222222222222199</v>
      </c>
      <c r="H104" s="10">
        <f t="shared" si="4"/>
        <v>6.9444444444444253E-2</v>
      </c>
    </row>
    <row r="105" spans="2:8" x14ac:dyDescent="0.35">
      <c r="B105" s="7">
        <v>0.4375</v>
      </c>
      <c r="C105" s="4" t="s">
        <v>10</v>
      </c>
      <c r="D105" s="12" t="s">
        <v>15</v>
      </c>
      <c r="E105" s="7">
        <v>0.3888888888888889</v>
      </c>
      <c r="F105" s="4" t="s">
        <v>9</v>
      </c>
      <c r="G105" s="7">
        <v>0.47222222222222199</v>
      </c>
      <c r="H105" s="10">
        <f t="shared" si="4"/>
        <v>8.3333333333333093E-2</v>
      </c>
    </row>
    <row r="106" spans="2:8" x14ac:dyDescent="0.35">
      <c r="B106" s="7">
        <v>0.4375</v>
      </c>
      <c r="C106" s="4" t="s">
        <v>10</v>
      </c>
      <c r="D106" s="12" t="s">
        <v>12</v>
      </c>
      <c r="E106" s="7">
        <v>0.43402777777777773</v>
      </c>
      <c r="F106" s="4" t="s">
        <v>9</v>
      </c>
      <c r="G106" s="7">
        <v>0.47222222222222199</v>
      </c>
      <c r="H106" s="10">
        <f t="shared" si="4"/>
        <v>3.8194444444444253E-2</v>
      </c>
    </row>
    <row r="107" spans="2:8" x14ac:dyDescent="0.35">
      <c r="B107" s="7">
        <v>0.4375</v>
      </c>
      <c r="C107" s="4" t="s">
        <v>10</v>
      </c>
      <c r="D107" s="12" t="s">
        <v>12</v>
      </c>
      <c r="E107" s="7">
        <v>0.39583333333333331</v>
      </c>
      <c r="F107" s="4" t="s">
        <v>9</v>
      </c>
      <c r="G107" s="7">
        <v>0.47222222222222199</v>
      </c>
      <c r="H107" s="10">
        <f t="shared" si="4"/>
        <v>7.6388888888888673E-2</v>
      </c>
    </row>
    <row r="108" spans="2:8" x14ac:dyDescent="0.35">
      <c r="B108" s="7">
        <v>0.4375</v>
      </c>
      <c r="C108" s="4" t="s">
        <v>10</v>
      </c>
      <c r="D108" s="12" t="s">
        <v>14</v>
      </c>
      <c r="E108" s="7">
        <v>0.43402777777777773</v>
      </c>
      <c r="F108" s="4" t="s">
        <v>9</v>
      </c>
      <c r="G108" s="7">
        <v>0.47222222222222199</v>
      </c>
      <c r="H108" s="10">
        <f t="shared" si="4"/>
        <v>3.8194444444444253E-2</v>
      </c>
    </row>
    <row r="109" spans="2:8" x14ac:dyDescent="0.35">
      <c r="B109" s="7">
        <v>0.44791666666666669</v>
      </c>
      <c r="C109" s="4" t="s">
        <v>10</v>
      </c>
      <c r="D109" s="12" t="s">
        <v>14</v>
      </c>
      <c r="E109" s="7">
        <v>0.4375</v>
      </c>
      <c r="F109" s="4" t="s">
        <v>9</v>
      </c>
      <c r="G109" s="7">
        <v>0.47222222222222199</v>
      </c>
      <c r="H109" s="10">
        <f t="shared" si="4"/>
        <v>3.4722222222221988E-2</v>
      </c>
    </row>
    <row r="110" spans="2:8" x14ac:dyDescent="0.35">
      <c r="B110" s="7">
        <v>0.44791666666666669</v>
      </c>
      <c r="C110" s="4" t="s">
        <v>10</v>
      </c>
      <c r="D110" s="12" t="s">
        <v>14</v>
      </c>
      <c r="E110" s="7">
        <v>0.44444444444444442</v>
      </c>
      <c r="F110" s="4" t="s">
        <v>9</v>
      </c>
      <c r="G110" s="7">
        <v>0.47222222222222199</v>
      </c>
      <c r="H110" s="10">
        <f t="shared" si="4"/>
        <v>2.7777777777777568E-2</v>
      </c>
    </row>
    <row r="111" spans="2:8" x14ac:dyDescent="0.35">
      <c r="B111" s="7">
        <v>0.44791666666666669</v>
      </c>
      <c r="C111" s="4" t="s">
        <v>10</v>
      </c>
      <c r="D111" s="12" t="s">
        <v>12</v>
      </c>
      <c r="E111" s="7">
        <v>0.44097222222222227</v>
      </c>
      <c r="F111" s="4" t="s">
        <v>9</v>
      </c>
      <c r="G111" s="7">
        <v>0.47222222222222199</v>
      </c>
      <c r="H111" s="10">
        <f t="shared" si="4"/>
        <v>3.1249999999999722E-2</v>
      </c>
    </row>
    <row r="112" spans="2:8" x14ac:dyDescent="0.35">
      <c r="B112" s="7">
        <v>0.44791666666666669</v>
      </c>
      <c r="C112" s="4" t="s">
        <v>10</v>
      </c>
      <c r="D112" s="12" t="s">
        <v>12</v>
      </c>
      <c r="E112" s="7">
        <v>0.44444444444444442</v>
      </c>
      <c r="F112" s="4" t="s">
        <v>9</v>
      </c>
      <c r="G112" s="7">
        <v>0.47222222222222199</v>
      </c>
      <c r="H112" s="10">
        <f t="shared" si="4"/>
        <v>2.7777777777777568E-2</v>
      </c>
    </row>
    <row r="113" spans="2:8" x14ac:dyDescent="0.35">
      <c r="B113" s="7">
        <v>0.44791666666666669</v>
      </c>
      <c r="C113" s="4" t="s">
        <v>10</v>
      </c>
      <c r="D113" s="12" t="s">
        <v>15</v>
      </c>
      <c r="E113" s="7">
        <v>0.40625</v>
      </c>
      <c r="F113" s="4" t="s">
        <v>9</v>
      </c>
      <c r="G113" s="7">
        <v>0.47222222222222199</v>
      </c>
      <c r="H113" s="10">
        <f t="shared" si="4"/>
        <v>6.5972222222221988E-2</v>
      </c>
    </row>
    <row r="114" spans="2:8" x14ac:dyDescent="0.35">
      <c r="B114" s="7">
        <v>0.4513888888888889</v>
      </c>
      <c r="C114" s="12" t="s">
        <v>6</v>
      </c>
      <c r="D114" s="12" t="s">
        <v>14</v>
      </c>
      <c r="E114" s="7">
        <v>0.44444444444444442</v>
      </c>
      <c r="F114" s="4" t="s">
        <v>9</v>
      </c>
      <c r="G114" s="7">
        <v>0.47222222222222199</v>
      </c>
      <c r="H114" s="10">
        <f t="shared" si="4"/>
        <v>2.7777777777777568E-2</v>
      </c>
    </row>
    <row r="115" spans="2:8" x14ac:dyDescent="0.35">
      <c r="B115" s="7">
        <v>0.4513888888888889</v>
      </c>
      <c r="C115" s="12" t="s">
        <v>6</v>
      </c>
      <c r="D115" s="12" t="s">
        <v>7</v>
      </c>
      <c r="E115" s="7">
        <v>0.44444444444444442</v>
      </c>
      <c r="F115" s="4" t="s">
        <v>9</v>
      </c>
      <c r="G115" s="7">
        <v>0.47222222222222199</v>
      </c>
      <c r="H115" s="10">
        <f t="shared" ref="H115:H178" si="5">G115-E115</f>
        <v>2.7777777777777568E-2</v>
      </c>
    </row>
    <row r="116" spans="2:8" x14ac:dyDescent="0.35">
      <c r="B116" s="7">
        <v>0.4548611111111111</v>
      </c>
      <c r="C116" s="12" t="s">
        <v>18</v>
      </c>
      <c r="D116" s="12" t="s">
        <v>15</v>
      </c>
      <c r="E116" s="7">
        <v>0.41666666666666669</v>
      </c>
      <c r="F116" s="4" t="s">
        <v>9</v>
      </c>
      <c r="G116" s="7">
        <v>0.47222222222222199</v>
      </c>
      <c r="H116" s="10">
        <f t="shared" si="4"/>
        <v>5.5555555555555303E-2</v>
      </c>
    </row>
    <row r="117" spans="2:8" x14ac:dyDescent="0.35">
      <c r="B117" s="7">
        <v>0.4548611111111111</v>
      </c>
      <c r="C117" s="12" t="s">
        <v>18</v>
      </c>
      <c r="D117" s="12" t="s">
        <v>15</v>
      </c>
      <c r="E117" s="7">
        <v>0.43055555555555558</v>
      </c>
      <c r="F117" s="4" t="s">
        <v>9</v>
      </c>
      <c r="G117" s="7">
        <v>0.47222222222222199</v>
      </c>
      <c r="H117" s="10">
        <f t="shared" si="5"/>
        <v>4.1666666666666408E-2</v>
      </c>
    </row>
    <row r="118" spans="2:8" x14ac:dyDescent="0.35">
      <c r="B118" s="7">
        <v>0.45486111111111099</v>
      </c>
      <c r="C118" s="12" t="s">
        <v>18</v>
      </c>
      <c r="D118" s="12" t="s">
        <v>15</v>
      </c>
      <c r="E118" s="7">
        <v>0.4548611111111111</v>
      </c>
      <c r="F118" s="4" t="s">
        <v>9</v>
      </c>
      <c r="G118" s="7">
        <v>0.47222222222222199</v>
      </c>
      <c r="H118" s="10">
        <f t="shared" si="5"/>
        <v>1.7361111111110883E-2</v>
      </c>
    </row>
    <row r="119" spans="2:8" x14ac:dyDescent="0.35">
      <c r="B119" s="7">
        <v>0.45486111111111099</v>
      </c>
      <c r="C119" s="12" t="s">
        <v>18</v>
      </c>
      <c r="D119" s="12" t="s">
        <v>12</v>
      </c>
      <c r="E119" s="7">
        <v>0.4548611111111111</v>
      </c>
      <c r="F119" s="4" t="s">
        <v>9</v>
      </c>
      <c r="G119" s="7">
        <v>0.47222222222222199</v>
      </c>
      <c r="H119" s="10">
        <f t="shared" si="5"/>
        <v>1.7361111111110883E-2</v>
      </c>
    </row>
    <row r="120" spans="2:8" x14ac:dyDescent="0.35">
      <c r="B120" s="7">
        <v>0.45486111111111099</v>
      </c>
      <c r="C120" s="12" t="s">
        <v>18</v>
      </c>
      <c r="D120" s="12" t="s">
        <v>20</v>
      </c>
      <c r="E120" s="7">
        <v>0.4548611111111111</v>
      </c>
      <c r="F120" s="4" t="s">
        <v>9</v>
      </c>
      <c r="G120" s="7">
        <v>0.47222222222222199</v>
      </c>
      <c r="H120" s="10">
        <f t="shared" si="5"/>
        <v>1.7361111111110883E-2</v>
      </c>
    </row>
    <row r="121" spans="2:8" x14ac:dyDescent="0.35">
      <c r="B121" s="7">
        <v>0.45486111111111099</v>
      </c>
      <c r="C121" s="12" t="s">
        <v>18</v>
      </c>
      <c r="D121" s="12" t="s">
        <v>12</v>
      </c>
      <c r="E121" s="7">
        <v>0.44791666666666669</v>
      </c>
      <c r="F121" s="4" t="s">
        <v>9</v>
      </c>
      <c r="G121" s="7">
        <v>0.47222222222222199</v>
      </c>
      <c r="H121" s="10">
        <f t="shared" si="5"/>
        <v>2.4305555555555303E-2</v>
      </c>
    </row>
    <row r="122" spans="2:8" x14ac:dyDescent="0.35">
      <c r="B122" s="7">
        <v>0.45486111111111099</v>
      </c>
      <c r="C122" s="12" t="s">
        <v>18</v>
      </c>
      <c r="D122" s="12" t="s">
        <v>11</v>
      </c>
      <c r="E122" s="7">
        <v>0.44791666666666669</v>
      </c>
      <c r="F122" s="4" t="s">
        <v>9</v>
      </c>
      <c r="G122" s="7">
        <v>0.47222222222222199</v>
      </c>
      <c r="H122" s="10">
        <f t="shared" si="5"/>
        <v>2.4305555555555303E-2</v>
      </c>
    </row>
    <row r="123" spans="2:8" x14ac:dyDescent="0.35">
      <c r="B123" s="7">
        <v>0.45486111111111099</v>
      </c>
      <c r="C123" s="12" t="s">
        <v>18</v>
      </c>
      <c r="D123" s="12" t="s">
        <v>7</v>
      </c>
      <c r="E123" s="7">
        <v>0.44791666666666669</v>
      </c>
      <c r="F123" s="4" t="s">
        <v>9</v>
      </c>
      <c r="G123" s="7">
        <v>0.47222222222222199</v>
      </c>
      <c r="H123" s="10">
        <f t="shared" si="5"/>
        <v>2.4305555555555303E-2</v>
      </c>
    </row>
    <row r="124" spans="2:8" x14ac:dyDescent="0.35">
      <c r="B124" s="7">
        <v>0.45486111111111099</v>
      </c>
      <c r="C124" s="12" t="s">
        <v>18</v>
      </c>
      <c r="D124" s="12" t="s">
        <v>7</v>
      </c>
      <c r="E124" s="7">
        <v>0.44444444444444442</v>
      </c>
      <c r="F124" s="4" t="s">
        <v>9</v>
      </c>
      <c r="G124" s="7">
        <v>0.47222222222222199</v>
      </c>
      <c r="H124" s="10">
        <f t="shared" si="5"/>
        <v>2.7777777777777568E-2</v>
      </c>
    </row>
    <row r="125" spans="2:8" x14ac:dyDescent="0.35">
      <c r="B125" s="7">
        <v>0.45486111111111099</v>
      </c>
      <c r="C125" s="12" t="s">
        <v>18</v>
      </c>
      <c r="D125" s="12" t="s">
        <v>7</v>
      </c>
      <c r="E125" s="7">
        <v>0.45833333333333331</v>
      </c>
      <c r="F125" s="4" t="s">
        <v>9</v>
      </c>
      <c r="G125" s="7">
        <v>0.47222222222222199</v>
      </c>
      <c r="H125" s="10">
        <f t="shared" si="5"/>
        <v>1.3888888888888673E-2</v>
      </c>
    </row>
    <row r="126" spans="2:8" x14ac:dyDescent="0.35">
      <c r="B126" s="7">
        <v>0.45486111111111099</v>
      </c>
      <c r="C126" s="12" t="s">
        <v>18</v>
      </c>
      <c r="D126" s="12" t="s">
        <v>12</v>
      </c>
      <c r="E126" s="7">
        <v>0.45833333333333331</v>
      </c>
      <c r="F126" s="4" t="s">
        <v>9</v>
      </c>
      <c r="G126" s="7">
        <v>0.47222222222222199</v>
      </c>
      <c r="H126" s="10">
        <f t="shared" si="5"/>
        <v>1.3888888888888673E-2</v>
      </c>
    </row>
    <row r="127" spans="2:8" x14ac:dyDescent="0.35">
      <c r="B127" s="7">
        <v>0.45486111111111099</v>
      </c>
      <c r="C127" s="12" t="s">
        <v>18</v>
      </c>
      <c r="D127" s="12" t="s">
        <v>13</v>
      </c>
      <c r="E127" s="7">
        <v>0.45833333333333331</v>
      </c>
      <c r="F127" s="4" t="s">
        <v>9</v>
      </c>
      <c r="G127" s="7">
        <v>0.47222222222222199</v>
      </c>
      <c r="H127" s="10">
        <f t="shared" si="5"/>
        <v>1.3888888888888673E-2</v>
      </c>
    </row>
    <row r="128" spans="2:8" x14ac:dyDescent="0.35">
      <c r="B128" s="7">
        <v>0.45486111111111099</v>
      </c>
      <c r="C128" s="12" t="s">
        <v>18</v>
      </c>
      <c r="D128" s="12" t="s">
        <v>11</v>
      </c>
      <c r="E128" s="7">
        <v>0.44791666666666669</v>
      </c>
      <c r="F128" s="4" t="s">
        <v>9</v>
      </c>
      <c r="G128" s="7">
        <v>0.47222222222222199</v>
      </c>
      <c r="H128" s="10">
        <f t="shared" si="5"/>
        <v>2.4305555555555303E-2</v>
      </c>
    </row>
    <row r="129" spans="2:8" x14ac:dyDescent="0.35">
      <c r="B129" s="7">
        <v>0.45486111111111099</v>
      </c>
      <c r="C129" s="12" t="s">
        <v>18</v>
      </c>
      <c r="D129" s="12" t="s">
        <v>15</v>
      </c>
      <c r="E129" s="7">
        <v>0.45833333333333331</v>
      </c>
      <c r="F129" s="4" t="s">
        <v>9</v>
      </c>
      <c r="G129" s="7">
        <v>0.47222222222222199</v>
      </c>
      <c r="H129" s="10">
        <f t="shared" si="5"/>
        <v>1.3888888888888673E-2</v>
      </c>
    </row>
    <row r="130" spans="2:8" x14ac:dyDescent="0.35">
      <c r="B130" s="7">
        <v>0.45486111111111099</v>
      </c>
      <c r="C130" s="12" t="s">
        <v>18</v>
      </c>
      <c r="D130" s="12" t="s">
        <v>15</v>
      </c>
      <c r="E130" s="7">
        <v>0.45833333333333331</v>
      </c>
      <c r="F130" s="4" t="s">
        <v>9</v>
      </c>
      <c r="G130" s="7">
        <v>0.47222222222222199</v>
      </c>
      <c r="H130" s="10">
        <f t="shared" si="5"/>
        <v>1.3888888888888673E-2</v>
      </c>
    </row>
    <row r="131" spans="2:8" x14ac:dyDescent="0.35">
      <c r="B131" s="7">
        <v>0.45486111111111099</v>
      </c>
      <c r="C131" s="12" t="s">
        <v>18</v>
      </c>
      <c r="D131" s="12" t="s">
        <v>15</v>
      </c>
      <c r="E131" s="7">
        <v>0.44791666666666669</v>
      </c>
      <c r="F131" s="4" t="s">
        <v>9</v>
      </c>
      <c r="G131" s="7">
        <v>0.47222222222222199</v>
      </c>
      <c r="H131" s="10">
        <f t="shared" si="5"/>
        <v>2.4305555555555303E-2</v>
      </c>
    </row>
    <row r="132" spans="2:8" x14ac:dyDescent="0.35">
      <c r="B132" s="7">
        <v>0.45486111111111099</v>
      </c>
      <c r="C132" s="12" t="s">
        <v>18</v>
      </c>
      <c r="D132" s="12" t="s">
        <v>15</v>
      </c>
      <c r="E132" s="7">
        <v>0.44791666666666669</v>
      </c>
      <c r="F132" s="4" t="s">
        <v>9</v>
      </c>
      <c r="G132" s="7">
        <v>0.47222222222222199</v>
      </c>
      <c r="H132" s="10">
        <f t="shared" si="5"/>
        <v>2.4305555555555303E-2</v>
      </c>
    </row>
    <row r="133" spans="2:8" x14ac:dyDescent="0.35">
      <c r="B133" s="7">
        <v>0.45486111111111099</v>
      </c>
      <c r="C133" s="12" t="s">
        <v>18</v>
      </c>
      <c r="D133" s="12" t="s">
        <v>15</v>
      </c>
      <c r="E133" s="7">
        <v>0.44791666666666669</v>
      </c>
      <c r="F133" s="4" t="s">
        <v>9</v>
      </c>
      <c r="G133" s="7">
        <v>0.47222222222222199</v>
      </c>
      <c r="H133" s="10">
        <f t="shared" si="5"/>
        <v>2.4305555555555303E-2</v>
      </c>
    </row>
    <row r="134" spans="2:8" x14ac:dyDescent="0.35">
      <c r="B134" s="7">
        <v>0.47569444444444442</v>
      </c>
      <c r="C134" s="12" t="s">
        <v>6</v>
      </c>
      <c r="D134" s="12" t="s">
        <v>12</v>
      </c>
      <c r="E134" s="7">
        <v>0.44097222222222227</v>
      </c>
      <c r="F134" s="4" t="s">
        <v>9</v>
      </c>
      <c r="G134" s="7">
        <v>0.5</v>
      </c>
      <c r="H134" s="10">
        <f t="shared" si="5"/>
        <v>5.9027777777777735E-2</v>
      </c>
    </row>
    <row r="135" spans="2:8" x14ac:dyDescent="0.35">
      <c r="B135" s="7">
        <v>0.47569444444444442</v>
      </c>
      <c r="C135" s="4" t="s">
        <v>10</v>
      </c>
      <c r="D135" s="12" t="s">
        <v>16</v>
      </c>
      <c r="E135" s="7">
        <v>0.4375</v>
      </c>
      <c r="F135" s="4" t="s">
        <v>9</v>
      </c>
      <c r="G135" s="7">
        <v>0.5</v>
      </c>
      <c r="H135" s="10">
        <f t="shared" si="5"/>
        <v>6.25E-2</v>
      </c>
    </row>
    <row r="136" spans="2:8" x14ac:dyDescent="0.35">
      <c r="B136" s="7">
        <v>0.47569444444444398</v>
      </c>
      <c r="C136" s="4" t="s">
        <v>10</v>
      </c>
      <c r="D136" s="12" t="s">
        <v>16</v>
      </c>
      <c r="E136" s="7">
        <v>0.44791666666666669</v>
      </c>
      <c r="F136" s="4" t="s">
        <v>9</v>
      </c>
      <c r="G136" s="7">
        <v>0.5</v>
      </c>
      <c r="H136" s="10">
        <f t="shared" si="5"/>
        <v>5.2083333333333315E-2</v>
      </c>
    </row>
    <row r="137" spans="2:8" x14ac:dyDescent="0.35">
      <c r="B137" s="7">
        <v>0.47569444444444398</v>
      </c>
      <c r="C137" s="4" t="s">
        <v>10</v>
      </c>
      <c r="D137" s="12" t="s">
        <v>13</v>
      </c>
      <c r="E137" s="7">
        <v>0.4375</v>
      </c>
      <c r="F137" s="4" t="s">
        <v>9</v>
      </c>
      <c r="G137" s="7">
        <v>0.5</v>
      </c>
      <c r="H137" s="10">
        <f t="shared" si="5"/>
        <v>6.25E-2</v>
      </c>
    </row>
    <row r="138" spans="2:8" x14ac:dyDescent="0.35">
      <c r="B138" s="7">
        <v>0.47569444444444398</v>
      </c>
      <c r="C138" s="4" t="s">
        <v>10</v>
      </c>
      <c r="D138" s="12" t="s">
        <v>12</v>
      </c>
      <c r="E138" s="7">
        <v>0.4375</v>
      </c>
      <c r="F138" s="4" t="s">
        <v>9</v>
      </c>
      <c r="G138" s="7">
        <v>0.5</v>
      </c>
      <c r="H138" s="10">
        <f t="shared" si="5"/>
        <v>6.25E-2</v>
      </c>
    </row>
    <row r="139" spans="2:8" x14ac:dyDescent="0.35">
      <c r="B139" s="7">
        <v>0.47569444444444398</v>
      </c>
      <c r="C139" s="4" t="s">
        <v>10</v>
      </c>
      <c r="D139" s="12" t="s">
        <v>12</v>
      </c>
      <c r="E139" s="7">
        <v>0.46875</v>
      </c>
      <c r="F139" s="4" t="s">
        <v>9</v>
      </c>
      <c r="G139" s="7">
        <v>0.5</v>
      </c>
      <c r="H139" s="10">
        <f t="shared" si="5"/>
        <v>3.125E-2</v>
      </c>
    </row>
    <row r="140" spans="2:8" x14ac:dyDescent="0.35">
      <c r="B140" s="7">
        <v>0.47569444444444398</v>
      </c>
      <c r="C140" s="4" t="s">
        <v>10</v>
      </c>
      <c r="D140" s="12" t="s">
        <v>12</v>
      </c>
      <c r="E140" s="7">
        <v>0.46875</v>
      </c>
      <c r="F140" s="4" t="s">
        <v>9</v>
      </c>
      <c r="G140" s="7">
        <v>0.5</v>
      </c>
      <c r="H140" s="10">
        <f t="shared" si="5"/>
        <v>3.125E-2</v>
      </c>
    </row>
    <row r="141" spans="2:8" x14ac:dyDescent="0.35">
      <c r="B141" s="7">
        <v>0.47569444444444398</v>
      </c>
      <c r="C141" s="4" t="s">
        <v>10</v>
      </c>
      <c r="D141" s="12" t="s">
        <v>12</v>
      </c>
      <c r="E141" s="7">
        <v>0.44791666666666669</v>
      </c>
      <c r="F141" s="4" t="s">
        <v>9</v>
      </c>
      <c r="G141" s="7">
        <v>0.5</v>
      </c>
      <c r="H141" s="10">
        <f t="shared" si="5"/>
        <v>5.2083333333333315E-2</v>
      </c>
    </row>
    <row r="142" spans="2:8" x14ac:dyDescent="0.35">
      <c r="B142" s="7">
        <v>0.47569444444444398</v>
      </c>
      <c r="C142" s="4" t="s">
        <v>10</v>
      </c>
      <c r="D142" s="12" t="s">
        <v>11</v>
      </c>
      <c r="E142" s="7">
        <v>0.46527777777777773</v>
      </c>
      <c r="F142" s="4" t="s">
        <v>9</v>
      </c>
      <c r="G142" s="7">
        <v>0.5</v>
      </c>
      <c r="H142" s="10">
        <f t="shared" si="5"/>
        <v>3.4722222222222265E-2</v>
      </c>
    </row>
    <row r="143" spans="2:8" x14ac:dyDescent="0.35">
      <c r="B143" s="7">
        <v>0.47569444444444398</v>
      </c>
      <c r="C143" s="4" t="s">
        <v>10</v>
      </c>
      <c r="D143" s="12" t="s">
        <v>14</v>
      </c>
      <c r="E143" s="7">
        <v>0.47569444444444442</v>
      </c>
      <c r="F143" s="4" t="s">
        <v>9</v>
      </c>
      <c r="G143" s="7">
        <v>0.5</v>
      </c>
      <c r="H143" s="10">
        <f t="shared" si="5"/>
        <v>2.430555555555558E-2</v>
      </c>
    </row>
    <row r="144" spans="2:8" x14ac:dyDescent="0.35">
      <c r="B144" s="7">
        <v>0.47569444444444398</v>
      </c>
      <c r="C144" s="4" t="s">
        <v>10</v>
      </c>
      <c r="D144" s="12" t="s">
        <v>12</v>
      </c>
      <c r="E144" s="7">
        <v>0.47569444444444442</v>
      </c>
      <c r="F144" s="4" t="s">
        <v>9</v>
      </c>
      <c r="G144" s="7">
        <v>0.5</v>
      </c>
      <c r="H144" s="10">
        <f t="shared" si="5"/>
        <v>2.430555555555558E-2</v>
      </c>
    </row>
    <row r="145" spans="2:8" x14ac:dyDescent="0.35">
      <c r="B145" s="7">
        <v>0.47569444444444398</v>
      </c>
      <c r="C145" s="4" t="s">
        <v>10</v>
      </c>
      <c r="D145" s="12" t="s">
        <v>14</v>
      </c>
      <c r="E145" s="7">
        <v>0.47916666666666669</v>
      </c>
      <c r="F145" s="4" t="s">
        <v>9</v>
      </c>
      <c r="G145" s="7">
        <v>0.5</v>
      </c>
      <c r="H145" s="10">
        <f t="shared" si="5"/>
        <v>2.0833333333333315E-2</v>
      </c>
    </row>
    <row r="146" spans="2:8" x14ac:dyDescent="0.35">
      <c r="B146" s="7">
        <v>0.47569444444444398</v>
      </c>
      <c r="C146" s="4" t="s">
        <v>10</v>
      </c>
      <c r="D146" s="12" t="s">
        <v>12</v>
      </c>
      <c r="E146" s="7">
        <v>0.47916666666666669</v>
      </c>
      <c r="F146" s="4" t="s">
        <v>9</v>
      </c>
      <c r="G146" s="7">
        <v>0.5</v>
      </c>
      <c r="H146" s="10">
        <f t="shared" si="5"/>
        <v>2.0833333333333315E-2</v>
      </c>
    </row>
    <row r="147" spans="2:8" x14ac:dyDescent="0.35">
      <c r="B147" s="7">
        <v>0.47569444444444398</v>
      </c>
      <c r="C147" s="4" t="s">
        <v>10</v>
      </c>
      <c r="D147" s="12" t="s">
        <v>12</v>
      </c>
      <c r="E147" s="7">
        <v>0.4861111111111111</v>
      </c>
      <c r="F147" s="4" t="s">
        <v>9</v>
      </c>
      <c r="G147" s="7">
        <v>0.5</v>
      </c>
      <c r="H147" s="10">
        <f t="shared" si="5"/>
        <v>1.3888888888888895E-2</v>
      </c>
    </row>
    <row r="148" spans="2:8" x14ac:dyDescent="0.35">
      <c r="B148" s="7">
        <v>0.47569444444444398</v>
      </c>
      <c r="C148" s="4" t="s">
        <v>10</v>
      </c>
      <c r="D148" s="12" t="s">
        <v>14</v>
      </c>
      <c r="E148" s="7">
        <v>0.4861111111111111</v>
      </c>
      <c r="F148" s="4" t="s">
        <v>9</v>
      </c>
      <c r="G148" s="7">
        <v>0.5</v>
      </c>
      <c r="H148" s="10">
        <f t="shared" si="5"/>
        <v>1.3888888888888895E-2</v>
      </c>
    </row>
    <row r="149" spans="2:8" x14ac:dyDescent="0.35">
      <c r="B149" s="7">
        <v>0.47569444444444398</v>
      </c>
      <c r="C149" s="4" t="s">
        <v>10</v>
      </c>
      <c r="D149" s="12" t="s">
        <v>14</v>
      </c>
      <c r="E149" s="7">
        <v>0.48958333333333331</v>
      </c>
      <c r="F149" s="4" t="s">
        <v>9</v>
      </c>
      <c r="G149" s="7">
        <v>0.5</v>
      </c>
      <c r="H149" s="10">
        <f t="shared" si="5"/>
        <v>1.0416666666666685E-2</v>
      </c>
    </row>
    <row r="150" spans="2:8" x14ac:dyDescent="0.35">
      <c r="B150" s="7">
        <v>0.47569444444444398</v>
      </c>
      <c r="C150" s="4" t="s">
        <v>10</v>
      </c>
      <c r="D150" s="12" t="s">
        <v>11</v>
      </c>
      <c r="E150" s="7">
        <v>0.47916666666666669</v>
      </c>
      <c r="F150" s="4" t="s">
        <v>9</v>
      </c>
      <c r="G150" s="7">
        <v>0.5</v>
      </c>
      <c r="H150" s="10">
        <f t="shared" si="5"/>
        <v>2.0833333333333315E-2</v>
      </c>
    </row>
    <row r="151" spans="2:8" x14ac:dyDescent="0.35">
      <c r="B151" s="7">
        <v>0.47569444444444398</v>
      </c>
      <c r="C151" s="4" t="s">
        <v>10</v>
      </c>
      <c r="D151" s="12" t="s">
        <v>15</v>
      </c>
      <c r="E151" s="7">
        <v>0.4861111111111111</v>
      </c>
      <c r="F151" s="4" t="s">
        <v>9</v>
      </c>
      <c r="G151" s="7">
        <v>0.5</v>
      </c>
      <c r="H151" s="10">
        <f t="shared" si="5"/>
        <v>1.3888888888888895E-2</v>
      </c>
    </row>
    <row r="152" spans="2:8" x14ac:dyDescent="0.35">
      <c r="B152" s="7">
        <v>0.47569444444444398</v>
      </c>
      <c r="C152" s="4" t="s">
        <v>10</v>
      </c>
      <c r="D152" s="12" t="s">
        <v>15</v>
      </c>
      <c r="E152" s="7">
        <v>0.47569444444444442</v>
      </c>
      <c r="F152" s="4" t="s">
        <v>9</v>
      </c>
      <c r="G152" s="7">
        <v>0.5</v>
      </c>
      <c r="H152" s="10">
        <f t="shared" si="5"/>
        <v>2.430555555555558E-2</v>
      </c>
    </row>
    <row r="153" spans="2:8" x14ac:dyDescent="0.35">
      <c r="B153" s="7">
        <v>0.50694444444444442</v>
      </c>
      <c r="C153" s="4" t="s">
        <v>10</v>
      </c>
      <c r="D153" s="12" t="s">
        <v>16</v>
      </c>
      <c r="E153" s="7">
        <v>0.48958333333333331</v>
      </c>
      <c r="F153" s="4" t="s">
        <v>9</v>
      </c>
      <c r="G153" s="7">
        <v>0.54166666666666663</v>
      </c>
      <c r="H153" s="10">
        <f t="shared" si="5"/>
        <v>5.2083333333333315E-2</v>
      </c>
    </row>
    <row r="154" spans="2:8" x14ac:dyDescent="0.35">
      <c r="B154" s="7">
        <v>0.50694444444444442</v>
      </c>
      <c r="C154" s="4" t="s">
        <v>10</v>
      </c>
      <c r="D154" s="12" t="s">
        <v>15</v>
      </c>
      <c r="E154" s="7">
        <v>0.49305555555555558</v>
      </c>
      <c r="F154" s="4" t="s">
        <v>9</v>
      </c>
      <c r="G154" s="7">
        <v>0.54166666666666663</v>
      </c>
      <c r="H154" s="10">
        <f t="shared" si="5"/>
        <v>4.8611111111111049E-2</v>
      </c>
    </row>
    <row r="155" spans="2:8" x14ac:dyDescent="0.35">
      <c r="B155" s="7">
        <v>0.50694444444444398</v>
      </c>
      <c r="C155" s="4" t="s">
        <v>10</v>
      </c>
      <c r="D155" s="12" t="s">
        <v>16</v>
      </c>
      <c r="E155" s="7">
        <v>0.45833333333333331</v>
      </c>
      <c r="F155" s="4" t="s">
        <v>9</v>
      </c>
      <c r="G155" s="7">
        <v>0.54166666666666696</v>
      </c>
      <c r="H155" s="10">
        <f t="shared" si="5"/>
        <v>8.3333333333333648E-2</v>
      </c>
    </row>
    <row r="156" spans="2:8" x14ac:dyDescent="0.35">
      <c r="B156" s="7">
        <v>0.50694444444444398</v>
      </c>
      <c r="C156" s="4" t="s">
        <v>10</v>
      </c>
      <c r="D156" s="12" t="s">
        <v>13</v>
      </c>
      <c r="E156" s="7">
        <v>0.4548611111111111</v>
      </c>
      <c r="F156" s="4" t="s">
        <v>9</v>
      </c>
      <c r="G156" s="7">
        <v>0.54166666666666696</v>
      </c>
      <c r="H156" s="10">
        <f t="shared" si="5"/>
        <v>8.6805555555555858E-2</v>
      </c>
    </row>
    <row r="157" spans="2:8" x14ac:dyDescent="0.35">
      <c r="B157" s="7">
        <v>0.50694444444444398</v>
      </c>
      <c r="C157" s="4" t="s">
        <v>10</v>
      </c>
      <c r="D157" s="12" t="s">
        <v>12</v>
      </c>
      <c r="E157" s="7">
        <v>0.45833333333333331</v>
      </c>
      <c r="F157" s="4" t="s">
        <v>9</v>
      </c>
      <c r="G157" s="7">
        <v>0.54166666666666696</v>
      </c>
      <c r="H157" s="10">
        <f t="shared" si="5"/>
        <v>8.3333333333333648E-2</v>
      </c>
    </row>
    <row r="158" spans="2:8" x14ac:dyDescent="0.35">
      <c r="B158" s="7">
        <v>0.50694444444444398</v>
      </c>
      <c r="C158" s="4" t="s">
        <v>10</v>
      </c>
      <c r="D158" s="12" t="s">
        <v>13</v>
      </c>
      <c r="E158" s="7">
        <v>0.48958333333333331</v>
      </c>
      <c r="F158" s="4" t="s">
        <v>9</v>
      </c>
      <c r="G158" s="7">
        <v>0.54166666666666696</v>
      </c>
      <c r="H158" s="10">
        <f t="shared" si="5"/>
        <v>5.2083333333333648E-2</v>
      </c>
    </row>
    <row r="159" spans="2:8" x14ac:dyDescent="0.35">
      <c r="B159" s="7">
        <v>0.50694444444444398</v>
      </c>
      <c r="C159" s="4" t="s">
        <v>10</v>
      </c>
      <c r="D159" s="12" t="s">
        <v>12</v>
      </c>
      <c r="E159" s="7">
        <v>0.48958333333333331</v>
      </c>
      <c r="F159" s="4" t="s">
        <v>9</v>
      </c>
      <c r="G159" s="7">
        <v>0.54166666666666696</v>
      </c>
      <c r="H159" s="10">
        <f t="shared" si="5"/>
        <v>5.2083333333333648E-2</v>
      </c>
    </row>
    <row r="160" spans="2:8" x14ac:dyDescent="0.35">
      <c r="B160" s="7">
        <v>0.52083333333333337</v>
      </c>
      <c r="C160" s="4" t="s">
        <v>10</v>
      </c>
      <c r="D160" s="12" t="s">
        <v>16</v>
      </c>
      <c r="E160" s="7">
        <v>0.50694444444444442</v>
      </c>
      <c r="F160" s="4" t="s">
        <v>9</v>
      </c>
      <c r="G160" s="7">
        <v>0.54166666666666696</v>
      </c>
      <c r="H160" s="10">
        <f>G160-E160</f>
        <v>3.4722222222222543E-2</v>
      </c>
    </row>
    <row r="161" spans="2:8" x14ac:dyDescent="0.35">
      <c r="B161" s="7">
        <v>0.52083333333333337</v>
      </c>
      <c r="C161" s="4" t="s">
        <v>10</v>
      </c>
      <c r="D161" s="12" t="s">
        <v>13</v>
      </c>
      <c r="E161" s="7">
        <v>0.50694444444444442</v>
      </c>
      <c r="F161" s="4" t="s">
        <v>9</v>
      </c>
      <c r="G161" s="7">
        <v>0.54166666666666696</v>
      </c>
      <c r="H161" s="10">
        <f t="shared" si="5"/>
        <v>3.4722222222222543E-2</v>
      </c>
    </row>
    <row r="162" spans="2:8" x14ac:dyDescent="0.35">
      <c r="B162" s="7">
        <v>0.52083333333333337</v>
      </c>
      <c r="C162" s="4" t="s">
        <v>10</v>
      </c>
      <c r="D162" s="12" t="s">
        <v>14</v>
      </c>
      <c r="E162" s="7">
        <v>0.51736111111111105</v>
      </c>
      <c r="F162" s="4" t="s">
        <v>9</v>
      </c>
      <c r="G162" s="7">
        <v>0.54166666666666696</v>
      </c>
      <c r="H162" s="10">
        <f t="shared" si="5"/>
        <v>2.4305555555555913E-2</v>
      </c>
    </row>
    <row r="163" spans="2:8" x14ac:dyDescent="0.35">
      <c r="B163" s="7">
        <v>0.52083333333333337</v>
      </c>
      <c r="C163" s="4" t="s">
        <v>10</v>
      </c>
      <c r="D163" s="12" t="s">
        <v>12</v>
      </c>
      <c r="E163" s="7">
        <v>0.51736111111111105</v>
      </c>
      <c r="F163" s="4" t="s">
        <v>9</v>
      </c>
      <c r="G163" s="7">
        <v>0.54166666666666696</v>
      </c>
      <c r="H163" s="10">
        <f t="shared" si="5"/>
        <v>2.4305555555555913E-2</v>
      </c>
    </row>
    <row r="164" spans="2:8" x14ac:dyDescent="0.35">
      <c r="B164" s="7">
        <v>0.52083333333333337</v>
      </c>
      <c r="C164" s="4" t="s">
        <v>10</v>
      </c>
      <c r="D164" s="12" t="s">
        <v>12</v>
      </c>
      <c r="E164" s="7">
        <v>0.50694444444444442</v>
      </c>
      <c r="F164" s="4" t="s">
        <v>9</v>
      </c>
      <c r="G164" s="7">
        <v>0.54166666666666696</v>
      </c>
      <c r="H164" s="10">
        <f t="shared" si="5"/>
        <v>3.4722222222222543E-2</v>
      </c>
    </row>
    <row r="165" spans="2:8" x14ac:dyDescent="0.35">
      <c r="B165" s="7">
        <v>0.52083333333333337</v>
      </c>
      <c r="C165" s="4" t="s">
        <v>10</v>
      </c>
      <c r="D165" s="12" t="s">
        <v>14</v>
      </c>
      <c r="E165" s="7">
        <v>0.52083333333333337</v>
      </c>
      <c r="F165" s="4" t="s">
        <v>9</v>
      </c>
      <c r="G165" s="7">
        <v>0.54166666666666696</v>
      </c>
      <c r="H165" s="10">
        <f t="shared" si="5"/>
        <v>2.0833333333333592E-2</v>
      </c>
    </row>
    <row r="166" spans="2:8" x14ac:dyDescent="0.35">
      <c r="B166" s="7">
        <v>0.52083333333333337</v>
      </c>
      <c r="C166" s="4" t="s">
        <v>10</v>
      </c>
      <c r="D166" s="12" t="s">
        <v>12</v>
      </c>
      <c r="E166" s="7">
        <v>0.52083333333333337</v>
      </c>
      <c r="F166" s="4" t="s">
        <v>9</v>
      </c>
      <c r="G166" s="7">
        <v>0.54166666666666696</v>
      </c>
      <c r="H166" s="10">
        <f t="shared" si="5"/>
        <v>2.0833333333333592E-2</v>
      </c>
    </row>
    <row r="167" spans="2:8" x14ac:dyDescent="0.35">
      <c r="B167" s="7">
        <v>0.52083333333333337</v>
      </c>
      <c r="C167" s="4" t="s">
        <v>10</v>
      </c>
      <c r="D167" s="12" t="s">
        <v>14</v>
      </c>
      <c r="E167" s="7">
        <v>0.52777777777777779</v>
      </c>
      <c r="F167" s="4" t="s">
        <v>9</v>
      </c>
      <c r="G167" s="7">
        <v>0.54166666666666696</v>
      </c>
      <c r="H167" s="10">
        <f t="shared" si="5"/>
        <v>1.3888888888889173E-2</v>
      </c>
    </row>
    <row r="168" spans="2:8" x14ac:dyDescent="0.35">
      <c r="B168" s="7">
        <v>0.52083333333333337</v>
      </c>
      <c r="C168" s="4" t="s">
        <v>10</v>
      </c>
      <c r="D168" s="12" t="s">
        <v>12</v>
      </c>
      <c r="E168" s="7">
        <v>0.52777777777777779</v>
      </c>
      <c r="F168" s="4" t="s">
        <v>9</v>
      </c>
      <c r="G168" s="7">
        <v>0.54166666666666696</v>
      </c>
      <c r="H168" s="10">
        <f t="shared" si="5"/>
        <v>1.3888888888889173E-2</v>
      </c>
    </row>
    <row r="169" spans="2:8" x14ac:dyDescent="0.35">
      <c r="B169" s="7">
        <v>0.53125</v>
      </c>
      <c r="C169" s="12" t="s">
        <v>18</v>
      </c>
      <c r="D169" s="12" t="s">
        <v>13</v>
      </c>
      <c r="E169" s="7">
        <v>0.51736111111111105</v>
      </c>
      <c r="F169" s="4" t="s">
        <v>9</v>
      </c>
      <c r="G169" s="7">
        <v>0.54166666666666696</v>
      </c>
      <c r="H169" s="10">
        <f t="shared" si="5"/>
        <v>2.4305555555555913E-2</v>
      </c>
    </row>
    <row r="170" spans="2:8" x14ac:dyDescent="0.35">
      <c r="B170" s="7">
        <v>0.53125</v>
      </c>
      <c r="C170" s="12" t="s">
        <v>18</v>
      </c>
      <c r="D170" s="12" t="s">
        <v>12</v>
      </c>
      <c r="E170" s="7">
        <v>0.52430555555555558</v>
      </c>
      <c r="F170" s="4" t="s">
        <v>9</v>
      </c>
      <c r="G170" s="7">
        <v>0.54166666666666696</v>
      </c>
      <c r="H170" s="10">
        <f t="shared" si="5"/>
        <v>1.7361111111111382E-2</v>
      </c>
    </row>
    <row r="171" spans="2:8" x14ac:dyDescent="0.35">
      <c r="B171" s="7">
        <v>0.53125</v>
      </c>
      <c r="C171" s="12" t="s">
        <v>18</v>
      </c>
      <c r="D171" s="12" t="s">
        <v>20</v>
      </c>
      <c r="E171" s="7">
        <v>0.52430555555555558</v>
      </c>
      <c r="F171" s="4" t="s">
        <v>9</v>
      </c>
      <c r="G171" s="7">
        <v>0.54166666666666696</v>
      </c>
      <c r="H171" s="10">
        <f t="shared" si="5"/>
        <v>1.7361111111111382E-2</v>
      </c>
    </row>
    <row r="172" spans="2:8" x14ac:dyDescent="0.35">
      <c r="B172" s="7">
        <v>0.53125</v>
      </c>
      <c r="C172" s="12" t="s">
        <v>18</v>
      </c>
      <c r="D172" s="12" t="s">
        <v>20</v>
      </c>
      <c r="E172" s="7">
        <v>0.52777777777777779</v>
      </c>
      <c r="F172" s="4" t="s">
        <v>9</v>
      </c>
      <c r="G172" s="7">
        <v>0.54166666666666696</v>
      </c>
      <c r="H172" s="10">
        <f t="shared" si="5"/>
        <v>1.3888888888889173E-2</v>
      </c>
    </row>
    <row r="173" spans="2:8" x14ac:dyDescent="0.35">
      <c r="B173" s="7">
        <v>0.53125</v>
      </c>
      <c r="C173" s="12" t="s">
        <v>18</v>
      </c>
      <c r="D173" s="12" t="s">
        <v>12</v>
      </c>
      <c r="E173" s="7">
        <v>0.52777777777777779</v>
      </c>
      <c r="F173" s="4" t="s">
        <v>9</v>
      </c>
      <c r="G173" s="7">
        <v>0.54166666666666696</v>
      </c>
      <c r="H173" s="10">
        <f t="shared" si="5"/>
        <v>1.3888888888889173E-2</v>
      </c>
    </row>
    <row r="174" spans="2:8" x14ac:dyDescent="0.35">
      <c r="B174" s="7">
        <v>0.53125</v>
      </c>
      <c r="C174" s="12" t="s">
        <v>18</v>
      </c>
      <c r="D174" s="12" t="s">
        <v>11</v>
      </c>
      <c r="E174" s="7">
        <v>0.5</v>
      </c>
      <c r="F174" s="4" t="s">
        <v>9</v>
      </c>
      <c r="G174" s="7">
        <v>0.54166666666666696</v>
      </c>
      <c r="H174" s="10">
        <f t="shared" si="5"/>
        <v>4.1666666666666963E-2</v>
      </c>
    </row>
    <row r="175" spans="2:8" x14ac:dyDescent="0.35">
      <c r="B175" s="7">
        <v>0.53125</v>
      </c>
      <c r="C175" s="12" t="s">
        <v>18</v>
      </c>
      <c r="D175" s="12" t="s">
        <v>15</v>
      </c>
      <c r="E175" s="7">
        <v>0.51736111111111105</v>
      </c>
      <c r="F175" s="4" t="s">
        <v>9</v>
      </c>
      <c r="G175" s="7">
        <v>0.54166666666666696</v>
      </c>
      <c r="H175" s="10">
        <f t="shared" si="5"/>
        <v>2.4305555555555913E-2</v>
      </c>
    </row>
    <row r="176" spans="2:8" x14ac:dyDescent="0.35">
      <c r="B176" s="7">
        <v>0.53125</v>
      </c>
      <c r="C176" s="12" t="s">
        <v>18</v>
      </c>
      <c r="D176" s="12" t="s">
        <v>15</v>
      </c>
      <c r="E176" s="7">
        <v>0.51736111111111105</v>
      </c>
      <c r="F176" s="4" t="s">
        <v>9</v>
      </c>
      <c r="G176" s="7">
        <v>0.54166666666666696</v>
      </c>
      <c r="H176" s="10">
        <f t="shared" si="5"/>
        <v>2.4305555555555913E-2</v>
      </c>
    </row>
    <row r="177" spans="2:8" x14ac:dyDescent="0.35">
      <c r="B177" s="7">
        <v>0.53125</v>
      </c>
      <c r="C177" s="12" t="s">
        <v>18</v>
      </c>
      <c r="D177" s="12" t="s">
        <v>15</v>
      </c>
      <c r="E177" s="7">
        <v>0.51736111111111105</v>
      </c>
      <c r="F177" s="4" t="s">
        <v>9</v>
      </c>
      <c r="G177" s="7">
        <v>0.54166666666666696</v>
      </c>
      <c r="H177" s="10">
        <f t="shared" si="5"/>
        <v>2.4305555555555913E-2</v>
      </c>
    </row>
    <row r="178" spans="2:8" x14ac:dyDescent="0.35">
      <c r="B178" s="7">
        <v>0.53125</v>
      </c>
      <c r="C178" s="12" t="s">
        <v>18</v>
      </c>
      <c r="D178" s="12" t="s">
        <v>15</v>
      </c>
      <c r="E178" s="7">
        <v>0.52430555555555558</v>
      </c>
      <c r="F178" s="4" t="s">
        <v>9</v>
      </c>
      <c r="G178" s="7">
        <v>0.54166666666666696</v>
      </c>
      <c r="H178" s="10">
        <f t="shared" si="5"/>
        <v>1.7361111111111382E-2</v>
      </c>
    </row>
    <row r="179" spans="2:8" x14ac:dyDescent="0.35">
      <c r="B179" s="7">
        <v>0.53125</v>
      </c>
      <c r="C179" s="12" t="s">
        <v>18</v>
      </c>
      <c r="D179" s="12" t="s">
        <v>15</v>
      </c>
      <c r="E179" s="7">
        <v>0.52430555555555558</v>
      </c>
      <c r="F179" s="4" t="s">
        <v>9</v>
      </c>
      <c r="G179" s="7">
        <v>0.54166666666666696</v>
      </c>
      <c r="H179" s="10">
        <f t="shared" ref="H179:H225" si="6">G179-E179</f>
        <v>1.7361111111111382E-2</v>
      </c>
    </row>
    <row r="180" spans="2:8" x14ac:dyDescent="0.35">
      <c r="B180" s="7">
        <v>0.53125</v>
      </c>
      <c r="C180" s="12" t="s">
        <v>18</v>
      </c>
      <c r="D180" s="12" t="s">
        <v>15</v>
      </c>
      <c r="E180" s="7">
        <v>0.52430555555555558</v>
      </c>
      <c r="F180" s="4" t="s">
        <v>9</v>
      </c>
      <c r="G180" s="7">
        <v>0.54166666666666696</v>
      </c>
      <c r="H180" s="10">
        <f t="shared" si="6"/>
        <v>1.7361111111111382E-2</v>
      </c>
    </row>
    <row r="181" spans="2:8" x14ac:dyDescent="0.35">
      <c r="B181" s="7">
        <v>0.53125</v>
      </c>
      <c r="C181" s="12" t="s">
        <v>18</v>
      </c>
      <c r="D181" s="12" t="s">
        <v>15</v>
      </c>
      <c r="E181" s="7">
        <v>0.52777777777777779</v>
      </c>
      <c r="F181" s="4" t="s">
        <v>9</v>
      </c>
      <c r="G181" s="7">
        <v>0.54166666666666696</v>
      </c>
      <c r="H181" s="10">
        <f t="shared" si="6"/>
        <v>1.3888888888889173E-2</v>
      </c>
    </row>
    <row r="182" spans="2:8" x14ac:dyDescent="0.35">
      <c r="B182" s="7">
        <v>0.53125</v>
      </c>
      <c r="C182" s="12" t="s">
        <v>18</v>
      </c>
      <c r="D182" s="12" t="s">
        <v>15</v>
      </c>
      <c r="E182" s="7">
        <v>0.49305555555555558</v>
      </c>
      <c r="F182" s="4" t="s">
        <v>9</v>
      </c>
      <c r="G182" s="7">
        <v>0.54166666666666696</v>
      </c>
      <c r="H182" s="10">
        <f t="shared" si="6"/>
        <v>4.8611111111111382E-2</v>
      </c>
    </row>
    <row r="183" spans="2:8" x14ac:dyDescent="0.35">
      <c r="B183" s="7">
        <v>0.53125</v>
      </c>
      <c r="C183" s="12" t="s">
        <v>18</v>
      </c>
      <c r="D183" s="11" t="s">
        <v>16</v>
      </c>
      <c r="E183" s="7">
        <v>0.49305555555555558</v>
      </c>
      <c r="F183" s="4" t="s">
        <v>9</v>
      </c>
      <c r="G183" s="7">
        <v>0.54166666666666696</v>
      </c>
      <c r="H183" s="10">
        <f t="shared" si="6"/>
        <v>4.8611111111111382E-2</v>
      </c>
    </row>
    <row r="184" spans="2:8" x14ac:dyDescent="0.35">
      <c r="B184" s="7">
        <v>0.53125</v>
      </c>
      <c r="C184" s="12" t="s">
        <v>18</v>
      </c>
      <c r="D184" s="12" t="s">
        <v>15</v>
      </c>
      <c r="E184" s="7">
        <v>0.52083333333333337</v>
      </c>
      <c r="F184" s="4" t="s">
        <v>9</v>
      </c>
      <c r="G184" s="7">
        <v>0.54166666666666696</v>
      </c>
      <c r="H184" s="10">
        <f t="shared" si="6"/>
        <v>2.0833333333333592E-2</v>
      </c>
    </row>
    <row r="185" spans="2:8" x14ac:dyDescent="0.35">
      <c r="B185" s="7">
        <v>0.53125</v>
      </c>
      <c r="C185" s="12" t="s">
        <v>18</v>
      </c>
      <c r="D185" s="12" t="s">
        <v>15</v>
      </c>
      <c r="E185" s="7">
        <v>0.51736111111111105</v>
      </c>
      <c r="F185" s="4" t="s">
        <v>9</v>
      </c>
      <c r="G185" s="7">
        <v>0.54166666666666696</v>
      </c>
      <c r="H185" s="10">
        <f t="shared" si="6"/>
        <v>2.4305555555555913E-2</v>
      </c>
    </row>
    <row r="186" spans="2:8" x14ac:dyDescent="0.35">
      <c r="B186" s="7">
        <v>0.53125</v>
      </c>
      <c r="C186" s="12" t="s">
        <v>18</v>
      </c>
      <c r="D186" s="12" t="s">
        <v>15</v>
      </c>
      <c r="E186" s="7">
        <v>0.51041666666666663</v>
      </c>
      <c r="F186" s="4" t="s">
        <v>9</v>
      </c>
      <c r="G186" s="7">
        <v>0.54166666666666696</v>
      </c>
      <c r="H186" s="10">
        <f t="shared" si="6"/>
        <v>3.1250000000000333E-2</v>
      </c>
    </row>
    <row r="187" spans="2:8" x14ac:dyDescent="0.35">
      <c r="B187" s="7">
        <v>0.53125</v>
      </c>
      <c r="C187" s="12" t="s">
        <v>18</v>
      </c>
      <c r="D187" s="12" t="s">
        <v>15</v>
      </c>
      <c r="E187" s="7">
        <v>0.50694444444444442</v>
      </c>
      <c r="F187" s="4" t="s">
        <v>9</v>
      </c>
      <c r="G187" s="7">
        <v>0.54166666666666696</v>
      </c>
      <c r="H187" s="10">
        <f t="shared" si="6"/>
        <v>3.4722222222222543E-2</v>
      </c>
    </row>
    <row r="188" spans="2:8" x14ac:dyDescent="0.35">
      <c r="B188" s="7">
        <v>0.53125</v>
      </c>
      <c r="C188" s="12" t="s">
        <v>18</v>
      </c>
      <c r="D188" s="12" t="s">
        <v>15</v>
      </c>
      <c r="E188" s="7">
        <v>0.50694444444444442</v>
      </c>
      <c r="F188" s="4" t="s">
        <v>9</v>
      </c>
      <c r="G188" s="7">
        <v>0.54166666666666696</v>
      </c>
      <c r="H188" s="10">
        <f t="shared" si="6"/>
        <v>3.4722222222222543E-2</v>
      </c>
    </row>
    <row r="189" spans="2:8" x14ac:dyDescent="0.35">
      <c r="B189" s="7">
        <v>0.53125</v>
      </c>
      <c r="C189" s="12" t="s">
        <v>18</v>
      </c>
      <c r="D189" s="12" t="s">
        <v>15</v>
      </c>
      <c r="E189" s="7">
        <v>0.49305555555555558</v>
      </c>
      <c r="F189" s="4" t="s">
        <v>9</v>
      </c>
      <c r="G189" s="7">
        <v>0.54166666666666696</v>
      </c>
      <c r="H189" s="10">
        <f t="shared" si="6"/>
        <v>4.8611111111111382E-2</v>
      </c>
    </row>
    <row r="190" spans="2:8" x14ac:dyDescent="0.35">
      <c r="B190" s="7">
        <v>0.53125</v>
      </c>
      <c r="C190" s="12" t="s">
        <v>18</v>
      </c>
      <c r="D190" s="12" t="s">
        <v>15</v>
      </c>
      <c r="E190" s="7">
        <v>0.49305555555555558</v>
      </c>
      <c r="F190" s="4" t="s">
        <v>9</v>
      </c>
      <c r="G190" s="7">
        <v>0.54166666666666696</v>
      </c>
      <c r="H190" s="10">
        <f t="shared" si="6"/>
        <v>4.8611111111111382E-2</v>
      </c>
    </row>
    <row r="191" spans="2:8" x14ac:dyDescent="0.35">
      <c r="B191" s="7">
        <v>0.53125</v>
      </c>
      <c r="C191" s="12" t="s">
        <v>18</v>
      </c>
      <c r="D191" s="12" t="s">
        <v>15</v>
      </c>
      <c r="E191" s="7">
        <v>0.49305555555555558</v>
      </c>
      <c r="F191" s="4" t="s">
        <v>9</v>
      </c>
      <c r="G191" s="7">
        <v>0.54166666666666696</v>
      </c>
      <c r="H191" s="10">
        <f t="shared" si="6"/>
        <v>4.8611111111111382E-2</v>
      </c>
    </row>
    <row r="192" spans="2:8" x14ac:dyDescent="0.35">
      <c r="B192" s="7">
        <v>0.53125</v>
      </c>
      <c r="C192" s="12" t="s">
        <v>18</v>
      </c>
      <c r="D192" s="12" t="s">
        <v>15</v>
      </c>
      <c r="E192" s="7">
        <v>0.48958333333333331</v>
      </c>
      <c r="F192" s="4" t="s">
        <v>9</v>
      </c>
      <c r="G192" s="7">
        <v>0.54166666666666696</v>
      </c>
      <c r="H192" s="10">
        <f t="shared" si="6"/>
        <v>5.2083333333333648E-2</v>
      </c>
    </row>
    <row r="193" spans="2:8" x14ac:dyDescent="0.35">
      <c r="B193" s="7">
        <v>0.53125</v>
      </c>
      <c r="C193" s="12" t="s">
        <v>18</v>
      </c>
      <c r="D193" s="12" t="s">
        <v>15</v>
      </c>
      <c r="E193" s="7">
        <v>0.52777777777777779</v>
      </c>
      <c r="F193" s="4" t="s">
        <v>9</v>
      </c>
      <c r="G193" s="7">
        <v>0.54166666666666696</v>
      </c>
      <c r="H193" s="10">
        <f t="shared" si="6"/>
        <v>1.3888888888889173E-2</v>
      </c>
    </row>
    <row r="194" spans="2:8" x14ac:dyDescent="0.35">
      <c r="B194" s="7">
        <v>0.53125</v>
      </c>
      <c r="C194" s="12" t="s">
        <v>18</v>
      </c>
      <c r="D194" s="12" t="s">
        <v>12</v>
      </c>
      <c r="E194" s="7">
        <v>0.52777777777777779</v>
      </c>
      <c r="F194" s="4" t="s">
        <v>9</v>
      </c>
      <c r="G194" s="7">
        <v>0.54166666666666696</v>
      </c>
      <c r="H194" s="10">
        <f t="shared" si="6"/>
        <v>1.3888888888889173E-2</v>
      </c>
    </row>
    <row r="195" spans="2:8" x14ac:dyDescent="0.35">
      <c r="B195" s="7">
        <v>0.53125</v>
      </c>
      <c r="C195" s="12" t="s">
        <v>18</v>
      </c>
      <c r="D195" s="12" t="s">
        <v>20</v>
      </c>
      <c r="E195" s="7">
        <v>0.52777777777777779</v>
      </c>
      <c r="F195" s="4" t="s">
        <v>9</v>
      </c>
      <c r="G195" s="7">
        <v>0.54166666666666696</v>
      </c>
      <c r="H195" s="10">
        <f t="shared" si="6"/>
        <v>1.3888888888889173E-2</v>
      </c>
    </row>
    <row r="196" spans="2:8" x14ac:dyDescent="0.35">
      <c r="B196" s="7">
        <v>0.53125</v>
      </c>
      <c r="C196" s="12" t="s">
        <v>18</v>
      </c>
      <c r="D196" s="12" t="s">
        <v>7</v>
      </c>
      <c r="E196" s="7">
        <v>0.51736111111111105</v>
      </c>
      <c r="F196" s="4" t="s">
        <v>9</v>
      </c>
      <c r="G196" s="7">
        <v>0.54166666666666696</v>
      </c>
      <c r="H196" s="10">
        <f t="shared" si="6"/>
        <v>2.4305555555555913E-2</v>
      </c>
    </row>
    <row r="197" spans="2:8" x14ac:dyDescent="0.35">
      <c r="B197" s="7">
        <v>0.53125</v>
      </c>
      <c r="C197" s="12" t="s">
        <v>18</v>
      </c>
      <c r="D197" s="12" t="s">
        <v>7</v>
      </c>
      <c r="E197" s="7">
        <v>0.51736111111111105</v>
      </c>
      <c r="F197" s="4" t="s">
        <v>9</v>
      </c>
      <c r="G197" s="7">
        <v>0.54166666666666696</v>
      </c>
      <c r="H197" s="10">
        <f t="shared" si="6"/>
        <v>2.4305555555555913E-2</v>
      </c>
    </row>
    <row r="198" spans="2:8" x14ac:dyDescent="0.35">
      <c r="B198" s="7">
        <v>0.53819444444444442</v>
      </c>
      <c r="C198" s="12" t="s">
        <v>21</v>
      </c>
      <c r="D198" s="12" t="s">
        <v>15</v>
      </c>
      <c r="E198" s="7">
        <v>0.47916666666666669</v>
      </c>
      <c r="F198" s="4" t="s">
        <v>9</v>
      </c>
      <c r="G198" s="7">
        <v>0.54166666666666696</v>
      </c>
      <c r="H198" s="10">
        <f t="shared" si="6"/>
        <v>6.2500000000000278E-2</v>
      </c>
    </row>
    <row r="199" spans="2:8" x14ac:dyDescent="0.35">
      <c r="B199" s="7">
        <v>0.58333333333333337</v>
      </c>
      <c r="C199" s="4" t="s">
        <v>10</v>
      </c>
      <c r="D199" s="11" t="s">
        <v>11</v>
      </c>
      <c r="E199" s="7">
        <v>0.54166666666666663</v>
      </c>
      <c r="F199" s="4" t="s">
        <v>9</v>
      </c>
      <c r="G199" s="7">
        <v>0.59375</v>
      </c>
      <c r="H199" s="10">
        <f t="shared" si="6"/>
        <v>5.208333333333337E-2</v>
      </c>
    </row>
    <row r="200" spans="2:8" x14ac:dyDescent="0.35">
      <c r="B200" s="7">
        <v>0.58333333333333337</v>
      </c>
      <c r="C200" s="4" t="s">
        <v>10</v>
      </c>
      <c r="D200" s="11" t="s">
        <v>12</v>
      </c>
      <c r="E200" s="7">
        <v>0.58333333333333337</v>
      </c>
      <c r="F200" s="4" t="s">
        <v>9</v>
      </c>
      <c r="G200" s="7">
        <v>0.59375</v>
      </c>
      <c r="H200" s="10">
        <f t="shared" si="6"/>
        <v>1.041666666666663E-2</v>
      </c>
    </row>
    <row r="201" spans="2:8" x14ac:dyDescent="0.35">
      <c r="B201" s="7">
        <v>0.58333333333333337</v>
      </c>
      <c r="C201" s="4" t="s">
        <v>10</v>
      </c>
      <c r="D201" s="11" t="s">
        <v>12</v>
      </c>
      <c r="E201" s="7">
        <v>0.56597222222222221</v>
      </c>
      <c r="F201" s="4" t="s">
        <v>9</v>
      </c>
      <c r="G201" s="7">
        <v>0.59375</v>
      </c>
      <c r="H201" s="10">
        <f t="shared" si="6"/>
        <v>2.777777777777779E-2</v>
      </c>
    </row>
    <row r="202" spans="2:8" x14ac:dyDescent="0.35">
      <c r="B202" s="7">
        <v>0.58333333333333337</v>
      </c>
      <c r="C202" s="4" t="s">
        <v>10</v>
      </c>
      <c r="D202" s="11" t="s">
        <v>12</v>
      </c>
      <c r="E202" s="7">
        <v>0.38541666666666669</v>
      </c>
      <c r="F202" s="4" t="s">
        <v>9</v>
      </c>
      <c r="G202" s="7">
        <v>0.59375</v>
      </c>
      <c r="H202" s="10">
        <f t="shared" si="6"/>
        <v>0.20833333333333331</v>
      </c>
    </row>
    <row r="203" spans="2:8" x14ac:dyDescent="0.35">
      <c r="B203" s="7">
        <v>0.58333333333333337</v>
      </c>
      <c r="C203" s="4" t="s">
        <v>10</v>
      </c>
      <c r="D203" s="11" t="s">
        <v>12</v>
      </c>
      <c r="E203" s="7">
        <v>0.5625</v>
      </c>
      <c r="F203" s="4" t="s">
        <v>9</v>
      </c>
      <c r="G203" s="7">
        <v>0.59375</v>
      </c>
      <c r="H203" s="10">
        <f t="shared" si="6"/>
        <v>3.125E-2</v>
      </c>
    </row>
    <row r="204" spans="2:8" x14ac:dyDescent="0.35">
      <c r="B204" s="7">
        <v>0.58333333333333337</v>
      </c>
      <c r="C204" s="4" t="s">
        <v>10</v>
      </c>
      <c r="D204" s="11" t="s">
        <v>12</v>
      </c>
      <c r="E204" s="7">
        <v>0.55902777777777779</v>
      </c>
      <c r="F204" s="4" t="s">
        <v>9</v>
      </c>
      <c r="G204" s="7">
        <v>0.59375</v>
      </c>
      <c r="H204" s="10">
        <f t="shared" si="6"/>
        <v>3.472222222222221E-2</v>
      </c>
    </row>
    <row r="205" spans="2:8" x14ac:dyDescent="0.35">
      <c r="B205" s="7">
        <v>0.58333333333333337</v>
      </c>
      <c r="C205" s="4" t="s">
        <v>10</v>
      </c>
      <c r="D205" s="11" t="s">
        <v>14</v>
      </c>
      <c r="E205" s="7">
        <v>0.56597222222222221</v>
      </c>
      <c r="F205" s="4" t="s">
        <v>9</v>
      </c>
      <c r="G205" s="7">
        <v>0.59375</v>
      </c>
      <c r="H205" s="10">
        <f t="shared" si="6"/>
        <v>2.777777777777779E-2</v>
      </c>
    </row>
    <row r="206" spans="2:8" x14ac:dyDescent="0.35">
      <c r="B206" s="7">
        <v>0.58333333333333337</v>
      </c>
      <c r="C206" s="4" t="s">
        <v>10</v>
      </c>
      <c r="D206" s="11" t="s">
        <v>14</v>
      </c>
      <c r="E206" s="7">
        <v>0.5625</v>
      </c>
      <c r="F206" s="4" t="s">
        <v>9</v>
      </c>
      <c r="G206" s="7">
        <v>0.59375</v>
      </c>
      <c r="H206" s="10">
        <f t="shared" si="6"/>
        <v>3.125E-2</v>
      </c>
    </row>
    <row r="207" spans="2:8" x14ac:dyDescent="0.35">
      <c r="B207" s="7">
        <v>0.58333333333333337</v>
      </c>
      <c r="C207" s="4" t="s">
        <v>10</v>
      </c>
      <c r="D207" s="11" t="s">
        <v>14</v>
      </c>
      <c r="E207" s="7">
        <v>0.55902777777777779</v>
      </c>
      <c r="F207" s="4" t="s">
        <v>9</v>
      </c>
      <c r="G207" s="7">
        <v>0.59375</v>
      </c>
      <c r="H207" s="10">
        <f t="shared" si="6"/>
        <v>3.472222222222221E-2</v>
      </c>
    </row>
    <row r="208" spans="2:8" x14ac:dyDescent="0.35">
      <c r="B208" s="7">
        <v>0.58333333333333337</v>
      </c>
      <c r="C208" s="4" t="s">
        <v>10</v>
      </c>
      <c r="D208" s="11" t="s">
        <v>14</v>
      </c>
      <c r="E208" s="7">
        <v>0.54166666666666663</v>
      </c>
      <c r="F208" s="4" t="s">
        <v>9</v>
      </c>
      <c r="G208" s="7">
        <v>0.59375</v>
      </c>
      <c r="H208" s="10">
        <f t="shared" si="6"/>
        <v>5.208333333333337E-2</v>
      </c>
    </row>
    <row r="209" spans="2:8" x14ac:dyDescent="0.35">
      <c r="B209" s="7">
        <v>0.58333333333333337</v>
      </c>
      <c r="C209" s="4" t="s">
        <v>10</v>
      </c>
      <c r="D209" s="11" t="s">
        <v>7</v>
      </c>
      <c r="E209" s="7">
        <v>0.52083333333333337</v>
      </c>
      <c r="F209" s="4" t="s">
        <v>9</v>
      </c>
      <c r="G209" s="7">
        <v>0.59375</v>
      </c>
      <c r="H209" s="10">
        <f t="shared" si="6"/>
        <v>7.291666666666663E-2</v>
      </c>
    </row>
    <row r="210" spans="2:8" x14ac:dyDescent="0.35">
      <c r="B210" s="7">
        <v>0.58680555555555558</v>
      </c>
      <c r="C210" s="12" t="s">
        <v>18</v>
      </c>
      <c r="D210" s="11" t="s">
        <v>7</v>
      </c>
      <c r="E210" s="7">
        <v>0.57291666666666663</v>
      </c>
      <c r="F210" s="4" t="s">
        <v>9</v>
      </c>
      <c r="G210" s="7">
        <v>0.59375</v>
      </c>
      <c r="H210" s="10">
        <f t="shared" si="6"/>
        <v>2.083333333333337E-2</v>
      </c>
    </row>
    <row r="211" spans="2:8" x14ac:dyDescent="0.35">
      <c r="B211" s="7">
        <v>0.58680555555555558</v>
      </c>
      <c r="C211" s="12" t="s">
        <v>18</v>
      </c>
      <c r="D211" s="11" t="s">
        <v>14</v>
      </c>
      <c r="E211" s="7">
        <v>0.57291666666666663</v>
      </c>
      <c r="F211" s="4" t="s">
        <v>9</v>
      </c>
      <c r="G211" s="7">
        <v>0.59375</v>
      </c>
      <c r="H211" s="10">
        <f t="shared" si="6"/>
        <v>2.083333333333337E-2</v>
      </c>
    </row>
    <row r="212" spans="2:8" x14ac:dyDescent="0.35">
      <c r="B212" s="7">
        <v>0.58680555555555558</v>
      </c>
      <c r="C212" s="12" t="s">
        <v>18</v>
      </c>
      <c r="D212" s="11" t="s">
        <v>14</v>
      </c>
      <c r="E212" s="7">
        <v>0.57291666666666663</v>
      </c>
      <c r="F212" s="4" t="s">
        <v>17</v>
      </c>
      <c r="G212" s="7">
        <v>0.59375</v>
      </c>
      <c r="H212" s="10">
        <f t="shared" si="6"/>
        <v>2.083333333333337E-2</v>
      </c>
    </row>
    <row r="213" spans="2:8" x14ac:dyDescent="0.35">
      <c r="B213" s="7">
        <v>0.58680555555555558</v>
      </c>
      <c r="C213" s="12" t="s">
        <v>18</v>
      </c>
      <c r="D213" s="11" t="s">
        <v>22</v>
      </c>
      <c r="E213" s="7">
        <v>0.5</v>
      </c>
      <c r="F213" s="4" t="s">
        <v>9</v>
      </c>
      <c r="G213" s="7">
        <v>0.59375</v>
      </c>
      <c r="H213" s="10">
        <f t="shared" si="6"/>
        <v>9.375E-2</v>
      </c>
    </row>
    <row r="214" spans="2:8" x14ac:dyDescent="0.35">
      <c r="B214" s="7">
        <v>0.58680555555555558</v>
      </c>
      <c r="C214" s="12" t="s">
        <v>18</v>
      </c>
      <c r="D214" s="11" t="s">
        <v>7</v>
      </c>
      <c r="E214" s="7">
        <v>0.58680555555555558</v>
      </c>
      <c r="F214" s="4" t="s">
        <v>9</v>
      </c>
      <c r="G214" s="7">
        <v>0.59375</v>
      </c>
      <c r="H214" s="10">
        <f t="shared" si="6"/>
        <v>6.9444444444444198E-3</v>
      </c>
    </row>
    <row r="215" spans="2:8" x14ac:dyDescent="0.35">
      <c r="B215" s="7">
        <v>0.58680555555555558</v>
      </c>
      <c r="C215" s="12" t="s">
        <v>18</v>
      </c>
      <c r="D215" s="11" t="s">
        <v>12</v>
      </c>
      <c r="E215" s="7">
        <v>0.58680555555555558</v>
      </c>
      <c r="F215" s="4" t="s">
        <v>9</v>
      </c>
      <c r="G215" s="7">
        <v>0.59375</v>
      </c>
      <c r="H215" s="10">
        <f t="shared" si="6"/>
        <v>6.9444444444444198E-3</v>
      </c>
    </row>
    <row r="216" spans="2:8" x14ac:dyDescent="0.35">
      <c r="B216" s="7">
        <v>0.63888888888888895</v>
      </c>
      <c r="C216" s="4" t="s">
        <v>10</v>
      </c>
      <c r="D216" s="11" t="s">
        <v>14</v>
      </c>
      <c r="E216" s="6" t="s">
        <v>19</v>
      </c>
      <c r="F216" s="4" t="s">
        <v>9</v>
      </c>
      <c r="G216" s="7">
        <v>0.64583333333333337</v>
      </c>
      <c r="H216" s="10" t="str">
        <f>IFERROR(G216-E216,"NC")</f>
        <v>NC</v>
      </c>
    </row>
    <row r="217" spans="2:8" x14ac:dyDescent="0.35">
      <c r="B217" s="7">
        <v>0.63888888888888895</v>
      </c>
      <c r="C217" s="4" t="s">
        <v>10</v>
      </c>
      <c r="D217" s="11" t="s">
        <v>14</v>
      </c>
      <c r="E217" s="7">
        <v>0.60069444444444442</v>
      </c>
      <c r="F217" s="4" t="s">
        <v>9</v>
      </c>
      <c r="G217" s="7">
        <v>0.64583333333333337</v>
      </c>
      <c r="H217" s="10">
        <f t="shared" si="6"/>
        <v>4.5138888888888951E-2</v>
      </c>
    </row>
    <row r="218" spans="2:8" x14ac:dyDescent="0.35">
      <c r="B218" s="7">
        <v>0.63888888888888895</v>
      </c>
      <c r="C218" s="4" t="s">
        <v>10</v>
      </c>
      <c r="D218" s="11" t="s">
        <v>14</v>
      </c>
      <c r="E218" s="7">
        <v>0.60416666666666663</v>
      </c>
      <c r="F218" s="4" t="s">
        <v>9</v>
      </c>
      <c r="G218" s="7">
        <v>0.64583333333333304</v>
      </c>
      <c r="H218" s="10">
        <f t="shared" si="6"/>
        <v>4.1666666666666408E-2</v>
      </c>
    </row>
    <row r="219" spans="2:8" x14ac:dyDescent="0.35">
      <c r="B219" s="7">
        <v>0.63888888888888895</v>
      </c>
      <c r="C219" s="4" t="s">
        <v>10</v>
      </c>
      <c r="D219" s="11" t="s">
        <v>12</v>
      </c>
      <c r="E219" s="6" t="s">
        <v>19</v>
      </c>
      <c r="F219" s="4" t="s">
        <v>9</v>
      </c>
      <c r="G219" s="7">
        <v>0.64583333333333304</v>
      </c>
      <c r="H219" s="10" t="str">
        <f>IFERROR(G219-E219,"NC")</f>
        <v>NC</v>
      </c>
    </row>
    <row r="220" spans="2:8" x14ac:dyDescent="0.35">
      <c r="B220" s="7">
        <v>0.63888888888888895</v>
      </c>
      <c r="C220" s="4" t="s">
        <v>10</v>
      </c>
      <c r="D220" s="11" t="s">
        <v>12</v>
      </c>
      <c r="E220" s="7">
        <v>0.60069444444444442</v>
      </c>
      <c r="F220" s="4" t="s">
        <v>9</v>
      </c>
      <c r="G220" s="7">
        <v>0.64583333333333304</v>
      </c>
      <c r="H220" s="10">
        <f t="shared" si="6"/>
        <v>4.5138888888888618E-2</v>
      </c>
    </row>
    <row r="221" spans="2:8" x14ac:dyDescent="0.35">
      <c r="B221" s="7">
        <v>0.63888888888888895</v>
      </c>
      <c r="C221" s="4" t="s">
        <v>10</v>
      </c>
      <c r="D221" s="11" t="s">
        <v>12</v>
      </c>
      <c r="E221" s="7">
        <v>0.60416666666666663</v>
      </c>
      <c r="F221" s="4" t="s">
        <v>9</v>
      </c>
      <c r="G221" s="7">
        <v>0.64583333333333304</v>
      </c>
      <c r="H221" s="10">
        <f t="shared" si="6"/>
        <v>4.1666666666666408E-2</v>
      </c>
    </row>
    <row r="222" spans="2:8" x14ac:dyDescent="0.35">
      <c r="B222" s="7">
        <v>0.63541666666666663</v>
      </c>
      <c r="C222" s="11" t="s">
        <v>23</v>
      </c>
      <c r="D222" s="11" t="s">
        <v>13</v>
      </c>
      <c r="E222" s="7">
        <v>0.625</v>
      </c>
      <c r="F222" s="4" t="s">
        <v>9</v>
      </c>
      <c r="G222" s="7">
        <v>0.64583333333333304</v>
      </c>
      <c r="H222" s="10">
        <f t="shared" si="6"/>
        <v>2.0833333333333037E-2</v>
      </c>
    </row>
    <row r="223" spans="2:8" x14ac:dyDescent="0.35">
      <c r="B223" s="7">
        <v>0.63541666666666663</v>
      </c>
      <c r="C223" s="11" t="s">
        <v>23</v>
      </c>
      <c r="D223" s="11" t="s">
        <v>13</v>
      </c>
      <c r="E223" s="7">
        <v>0.625</v>
      </c>
      <c r="F223" s="4" t="s">
        <v>9</v>
      </c>
      <c r="G223" s="7">
        <v>0.64583333333333304</v>
      </c>
      <c r="H223" s="10">
        <f t="shared" si="6"/>
        <v>2.0833333333333037E-2</v>
      </c>
    </row>
    <row r="224" spans="2:8" x14ac:dyDescent="0.35">
      <c r="B224" s="7">
        <v>0.63541666666666663</v>
      </c>
      <c r="C224" s="11" t="s">
        <v>23</v>
      </c>
      <c r="D224" s="11" t="s">
        <v>13</v>
      </c>
      <c r="E224" s="7">
        <v>0.56944444444444442</v>
      </c>
      <c r="F224" s="4" t="s">
        <v>9</v>
      </c>
      <c r="G224" s="7">
        <v>0.64583333333333304</v>
      </c>
      <c r="H224" s="10">
        <f t="shared" si="6"/>
        <v>7.6388888888888618E-2</v>
      </c>
    </row>
    <row r="225" spans="2:8" x14ac:dyDescent="0.35">
      <c r="B225" s="7">
        <v>0.63541666666666663</v>
      </c>
      <c r="C225" s="11" t="s">
        <v>23</v>
      </c>
      <c r="D225" s="11" t="s">
        <v>13</v>
      </c>
      <c r="E225" s="7">
        <v>0.52777777777777779</v>
      </c>
      <c r="F225" s="4" t="s">
        <v>9</v>
      </c>
      <c r="G225" s="7">
        <v>0.64583333333333304</v>
      </c>
      <c r="H225" s="10">
        <f t="shared" si="6"/>
        <v>0.11805555555555525</v>
      </c>
    </row>
    <row r="226" spans="2:8" x14ac:dyDescent="0.35">
      <c r="H226" s="10"/>
    </row>
  </sheetData>
  <autoFilter ref="B1:H225" xr:uid="{00000000-0009-0000-0000-000000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Feuil6</vt:lpstr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Andrzej</dc:creator>
  <cp:lastModifiedBy>GOKOGLU Sara</cp:lastModifiedBy>
  <cp:lastPrinted>2024-05-15T11:02:00Z</cp:lastPrinted>
  <dcterms:created xsi:type="dcterms:W3CDTF">2024-05-15T06:31:02Z</dcterms:created>
  <dcterms:modified xsi:type="dcterms:W3CDTF">2024-05-16T13:47:01Z</dcterms:modified>
</cp:coreProperties>
</file>