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toinecordier/Desktop/"/>
    </mc:Choice>
  </mc:AlternateContent>
  <xr:revisionPtr revIDLastSave="0" documentId="8_{9092D504-81E9-114B-8B34-968A0CD1E138}" xr6:coauthVersionLast="46" xr6:coauthVersionMax="46" xr10:uidLastSave="{00000000-0000-0000-0000-000000000000}"/>
  <bookViews>
    <workbookView xWindow="0" yWindow="500" windowWidth="28800" windowHeight="15760" activeTab="1" xr2:uid="{255CCDFE-03C3-CD4A-AB61-6439FC0508FE}"/>
  </bookViews>
  <sheets>
    <sheet name="BDD ARTICLES" sheetId="1" r:id="rId1"/>
    <sheet name="MOUVEMENTS" sheetId="2" r:id="rId2"/>
    <sheet name="SITUATION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A7" i="3"/>
  <c r="F7" i="3" s="1"/>
  <c r="B7" i="3"/>
  <c r="A8" i="3"/>
  <c r="E8" i="3" s="1"/>
  <c r="B8" i="3"/>
  <c r="A9" i="3"/>
  <c r="F9" i="3" s="1"/>
  <c r="B9" i="3"/>
  <c r="A10" i="3"/>
  <c r="E10" i="3" s="1"/>
  <c r="B10" i="3"/>
  <c r="A11" i="3"/>
  <c r="F11" i="3" s="1"/>
  <c r="B11" i="3"/>
  <c r="A12" i="3"/>
  <c r="E12" i="3" s="1"/>
  <c r="B12" i="3"/>
  <c r="B6" i="3"/>
  <c r="A6" i="3"/>
  <c r="F6" i="3" s="1"/>
  <c r="E1" i="3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E6" i="3" l="1"/>
  <c r="E9" i="3"/>
  <c r="F12" i="3"/>
  <c r="G12" i="3" s="1"/>
  <c r="H12" i="3" s="1"/>
  <c r="F8" i="3"/>
  <c r="G8" i="3" s="1"/>
  <c r="H8" i="3" s="1"/>
  <c r="E11" i="3"/>
  <c r="G11" i="3" s="1"/>
  <c r="H11" i="3" s="1"/>
  <c r="E7" i="3"/>
  <c r="G7" i="3" s="1"/>
  <c r="H7" i="3" s="1"/>
  <c r="F10" i="3"/>
  <c r="G10" i="3" s="1"/>
  <c r="H10" i="3" s="1"/>
  <c r="G6" i="3"/>
  <c r="H6" i="3" s="1"/>
  <c r="G9" i="3"/>
  <c r="H9" i="3" s="1"/>
</calcChain>
</file>

<file path=xl/sharedStrings.xml><?xml version="1.0" encoding="utf-8"?>
<sst xmlns="http://schemas.openxmlformats.org/spreadsheetml/2006/main" count="42" uniqueCount="31">
  <si>
    <r>
      <rPr>
        <b/>
        <i/>
        <sz val="14"/>
        <color theme="1"/>
        <rFont val="Calibri (Corps)"/>
      </rPr>
      <t>Base de données</t>
    </r>
    <r>
      <rPr>
        <sz val="12"/>
        <color theme="1"/>
        <rFont val="Calibri"/>
        <family val="2"/>
        <scheme val="minor"/>
      </rPr>
      <t xml:space="preserve"> </t>
    </r>
  </si>
  <si>
    <t>Référence</t>
  </si>
  <si>
    <t>Description</t>
  </si>
  <si>
    <t>Stock critique</t>
  </si>
  <si>
    <t xml:space="preserve"> A1</t>
  </si>
  <si>
    <t xml:space="preserve"> A2</t>
  </si>
  <si>
    <t xml:space="preserve"> A3</t>
  </si>
  <si>
    <t xml:space="preserve"> A4</t>
  </si>
  <si>
    <t xml:space="preserve"> A5</t>
  </si>
  <si>
    <t xml:space="preserve"> A6</t>
  </si>
  <si>
    <t xml:space="preserve"> A7</t>
  </si>
  <si>
    <t xml:space="preserve"> A8</t>
  </si>
  <si>
    <t xml:space="preserve"> A9</t>
  </si>
  <si>
    <t xml:space="preserve"> A10</t>
  </si>
  <si>
    <t xml:space="preserve">Coca Cola </t>
  </si>
  <si>
    <t>Orangina</t>
  </si>
  <si>
    <t>Ice Tea</t>
  </si>
  <si>
    <t>Bière</t>
  </si>
  <si>
    <t>Filtre</t>
  </si>
  <si>
    <t>Cafe</t>
  </si>
  <si>
    <t>Eau</t>
  </si>
  <si>
    <t>Mouvements de stocks</t>
  </si>
  <si>
    <t>Date</t>
  </si>
  <si>
    <t>Entrées</t>
  </si>
  <si>
    <t>Sorties</t>
  </si>
  <si>
    <t>Situation des stocks au :</t>
  </si>
  <si>
    <t xml:space="preserve">Stock initial </t>
  </si>
  <si>
    <t>Stock final</t>
  </si>
  <si>
    <t>Statut</t>
  </si>
  <si>
    <t>Prix d'achat</t>
  </si>
  <si>
    <t>Prix d'achat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</si>
</sst>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4"/>
      <color theme="1"/>
      <name val="Calibri (Corps)"/>
    </font>
    <font>
      <sz val="8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14" fontId="0" fillId="2" borderId="1" xfId="0" applyNumberFormat="1" applyFill="1" applyBorder="1"/>
    <xf numFmtId="0" fontId="0" fillId="2" borderId="1" xfId="0" applyFill="1" applyBorder="1"/>
    <xf numFmtId="14" fontId="5" fillId="0" borderId="0" xfId="0" applyNumberFormat="1" applyFont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7"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17D3F-584D-9C42-BB1E-0F82E31DA732}">
  <dimension ref="A1:C15"/>
  <sheetViews>
    <sheetView showGridLines="0" workbookViewId="0">
      <selection activeCell="D19" sqref="D19"/>
    </sheetView>
  </sheetViews>
  <sheetFormatPr baseColWidth="10" defaultRowHeight="16" x14ac:dyDescent="0.2"/>
  <cols>
    <col min="2" max="2" width="15.83203125" customWidth="1"/>
    <col min="3" max="3" width="14.83203125" customWidth="1"/>
  </cols>
  <sheetData>
    <row r="1" spans="1:3" ht="19" x14ac:dyDescent="0.25">
      <c r="A1" t="s">
        <v>0</v>
      </c>
    </row>
    <row r="5" spans="1:3" s="3" customFormat="1" x14ac:dyDescent="0.2">
      <c r="A5" s="2" t="s">
        <v>1</v>
      </c>
      <c r="B5" s="2" t="s">
        <v>2</v>
      </c>
      <c r="C5" s="2" t="s">
        <v>3</v>
      </c>
    </row>
    <row r="6" spans="1:3" x14ac:dyDescent="0.2">
      <c r="A6" s="1" t="s">
        <v>4</v>
      </c>
      <c r="B6" s="6" t="s">
        <v>14</v>
      </c>
      <c r="C6" s="6">
        <v>10</v>
      </c>
    </row>
    <row r="7" spans="1:3" x14ac:dyDescent="0.2">
      <c r="A7" s="1" t="s">
        <v>5</v>
      </c>
      <c r="B7" s="6" t="s">
        <v>15</v>
      </c>
      <c r="C7" s="6">
        <v>10</v>
      </c>
    </row>
    <row r="8" spans="1:3" x14ac:dyDescent="0.2">
      <c r="A8" s="1" t="s">
        <v>6</v>
      </c>
      <c r="B8" s="6" t="s">
        <v>16</v>
      </c>
      <c r="C8" s="6">
        <v>10</v>
      </c>
    </row>
    <row r="9" spans="1:3" x14ac:dyDescent="0.2">
      <c r="A9" s="1" t="s">
        <v>7</v>
      </c>
      <c r="B9" s="6" t="s">
        <v>17</v>
      </c>
      <c r="C9" s="6">
        <v>20</v>
      </c>
    </row>
    <row r="10" spans="1:3" x14ac:dyDescent="0.2">
      <c r="A10" s="1" t="s">
        <v>8</v>
      </c>
      <c r="B10" s="6" t="s">
        <v>18</v>
      </c>
      <c r="C10" s="6">
        <v>8</v>
      </c>
    </row>
    <row r="11" spans="1:3" x14ac:dyDescent="0.2">
      <c r="A11" s="1" t="s">
        <v>9</v>
      </c>
      <c r="B11" s="6" t="s">
        <v>19</v>
      </c>
      <c r="C11" s="6">
        <v>2</v>
      </c>
    </row>
    <row r="12" spans="1:3" x14ac:dyDescent="0.2">
      <c r="A12" s="1" t="s">
        <v>10</v>
      </c>
      <c r="B12" s="6" t="s">
        <v>20</v>
      </c>
      <c r="C12" s="6">
        <v>5</v>
      </c>
    </row>
    <row r="13" spans="1:3" x14ac:dyDescent="0.2">
      <c r="A13" s="1" t="s">
        <v>11</v>
      </c>
      <c r="B13" s="6"/>
      <c r="C13" s="6"/>
    </row>
    <row r="14" spans="1:3" x14ac:dyDescent="0.2">
      <c r="A14" s="1" t="s">
        <v>12</v>
      </c>
      <c r="B14" s="6"/>
      <c r="C14" s="6"/>
    </row>
    <row r="15" spans="1:3" x14ac:dyDescent="0.2">
      <c r="A15" s="1" t="s">
        <v>13</v>
      </c>
      <c r="B15" s="6"/>
      <c r="C15" s="6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7343F-03B2-AC4C-A6B3-F1B017E96652}">
  <dimension ref="A1:F100"/>
  <sheetViews>
    <sheetView showGridLines="0" tabSelected="1" workbookViewId="0">
      <selection activeCell="H20" sqref="H20"/>
    </sheetView>
  </sheetViews>
  <sheetFormatPr baseColWidth="10" defaultRowHeight="16" x14ac:dyDescent="0.2"/>
  <cols>
    <col min="6" max="6" width="12.83203125" customWidth="1"/>
  </cols>
  <sheetData>
    <row r="1" spans="1:6" ht="19" x14ac:dyDescent="0.25">
      <c r="A1" s="4" t="s">
        <v>21</v>
      </c>
    </row>
    <row r="5" spans="1:6" s="3" customFormat="1" x14ac:dyDescent="0.2">
      <c r="A5" s="2" t="s">
        <v>22</v>
      </c>
      <c r="B5" s="2" t="s">
        <v>1</v>
      </c>
      <c r="C5" s="2" t="s">
        <v>2</v>
      </c>
      <c r="D5" s="2" t="s">
        <v>23</v>
      </c>
      <c r="E5" s="2" t="s">
        <v>24</v>
      </c>
      <c r="F5" s="2" t="s">
        <v>29</v>
      </c>
    </row>
    <row r="6" spans="1:6" x14ac:dyDescent="0.2">
      <c r="A6" s="5">
        <v>44320</v>
      </c>
      <c r="B6" s="1" t="s">
        <v>5</v>
      </c>
      <c r="C6" s="1" t="str">
        <f>IF(B6="","",VLOOKUP(B6,'BDD ARTICLES'!$A$6:$B$15,2,FALSE))</f>
        <v>Orangina</v>
      </c>
      <c r="D6" s="6">
        <v>20</v>
      </c>
      <c r="E6" s="6"/>
      <c r="F6" s="8">
        <v>8</v>
      </c>
    </row>
    <row r="7" spans="1:6" x14ac:dyDescent="0.2">
      <c r="A7" s="5">
        <v>44321</v>
      </c>
      <c r="B7" s="1" t="s">
        <v>9</v>
      </c>
      <c r="C7" s="1" t="str">
        <f>IF(B7="","",VLOOKUP(B7,'BDD ARTICLES'!$A$6:$B$15,2,FALSE))</f>
        <v>Cafe</v>
      </c>
      <c r="D7" s="6">
        <v>51</v>
      </c>
      <c r="E7" s="6">
        <v>50</v>
      </c>
      <c r="F7" s="8">
        <v>13.15</v>
      </c>
    </row>
    <row r="8" spans="1:6" x14ac:dyDescent="0.2">
      <c r="A8" s="6"/>
      <c r="B8" s="1" t="s">
        <v>4</v>
      </c>
      <c r="C8" s="1" t="str">
        <f>IF(B8="","",VLOOKUP(B8,'BDD ARTICLES'!$A$6:$B$15,2,FALSE))</f>
        <v xml:space="preserve">Coca Cola </v>
      </c>
      <c r="D8" s="6">
        <v>10</v>
      </c>
      <c r="E8" s="6"/>
      <c r="F8" s="8"/>
    </row>
    <row r="9" spans="1:6" x14ac:dyDescent="0.2">
      <c r="A9" s="6"/>
      <c r="B9" s="1" t="s">
        <v>5</v>
      </c>
      <c r="C9" s="1" t="str">
        <f>IF(B9="","",VLOOKUP(B9,'BDD ARTICLES'!$A$6:$B$15,2,FALSE))</f>
        <v>Orangina</v>
      </c>
      <c r="D9" s="6"/>
      <c r="E9" s="6"/>
      <c r="F9" s="8">
        <v>12</v>
      </c>
    </row>
    <row r="10" spans="1:6" x14ac:dyDescent="0.2">
      <c r="A10" s="6"/>
      <c r="B10" s="1" t="s">
        <v>9</v>
      </c>
      <c r="C10" s="1" t="str">
        <f>IF(B10="","",VLOOKUP(B10,'BDD ARTICLES'!$A$6:$B$15,2,FALSE))</f>
        <v>Cafe</v>
      </c>
      <c r="D10" s="6"/>
      <c r="E10" s="6"/>
      <c r="F10" s="8">
        <v>12.85</v>
      </c>
    </row>
    <row r="11" spans="1:6" x14ac:dyDescent="0.2">
      <c r="A11" s="6"/>
      <c r="B11" s="1"/>
      <c r="C11" s="1" t="str">
        <f>IF(B11="","",VLOOKUP(B11,'BDD ARTICLES'!$A$6:$B$15,2,FALSE))</f>
        <v/>
      </c>
      <c r="D11" s="6"/>
      <c r="E11" s="6"/>
      <c r="F11" s="8"/>
    </row>
    <row r="12" spans="1:6" x14ac:dyDescent="0.2">
      <c r="A12" s="6"/>
      <c r="B12" s="1"/>
      <c r="C12" s="1" t="str">
        <f>IF(B12="","",VLOOKUP(B12,'BDD ARTICLES'!$A$6:$B$15,2,FALSE))</f>
        <v/>
      </c>
      <c r="D12" s="6"/>
      <c r="E12" s="6"/>
      <c r="F12" s="8"/>
    </row>
    <row r="13" spans="1:6" x14ac:dyDescent="0.2">
      <c r="A13" s="6"/>
      <c r="B13" s="1"/>
      <c r="C13" s="1" t="str">
        <f>IF(B13="","",VLOOKUP(B13,'BDD ARTICLES'!$A$6:$B$15,2,FALSE))</f>
        <v/>
      </c>
      <c r="D13" s="6"/>
      <c r="E13" s="6"/>
      <c r="F13" s="8"/>
    </row>
    <row r="14" spans="1:6" x14ac:dyDescent="0.2">
      <c r="A14" s="6"/>
      <c r="B14" s="1"/>
      <c r="C14" s="1" t="str">
        <f>IF(B14="","",VLOOKUP(B14,'BDD ARTICLES'!$A$6:$B$15,2,FALSE))</f>
        <v/>
      </c>
      <c r="D14" s="6"/>
      <c r="E14" s="6"/>
      <c r="F14" s="8"/>
    </row>
    <row r="15" spans="1:6" x14ac:dyDescent="0.2">
      <c r="A15" s="6"/>
      <c r="B15" s="1"/>
      <c r="C15" s="1" t="str">
        <f>IF(B15="","",VLOOKUP(B15,'BDD ARTICLES'!$A$6:$B$15,2,FALSE))</f>
        <v/>
      </c>
      <c r="D15" s="6"/>
      <c r="E15" s="6"/>
      <c r="F15" s="8"/>
    </row>
    <row r="16" spans="1:6" x14ac:dyDescent="0.2">
      <c r="A16" s="6"/>
      <c r="B16" s="1"/>
      <c r="C16" s="1" t="str">
        <f>IF(B16="","",VLOOKUP(B16,'BDD ARTICLES'!$A$6:$B$15,2,FALSE))</f>
        <v/>
      </c>
      <c r="D16" s="6"/>
      <c r="E16" s="6"/>
      <c r="F16" s="8"/>
    </row>
    <row r="17" spans="1:6" x14ac:dyDescent="0.2">
      <c r="A17" s="6"/>
      <c r="B17" s="1"/>
      <c r="C17" s="1" t="str">
        <f>IF(B17="","",VLOOKUP(B17,'BDD ARTICLES'!$A$6:$B$15,2,FALSE))</f>
        <v/>
      </c>
      <c r="D17" s="6"/>
      <c r="E17" s="6"/>
      <c r="F17" s="8"/>
    </row>
    <row r="18" spans="1:6" x14ac:dyDescent="0.2">
      <c r="A18" s="6"/>
      <c r="B18" s="1"/>
      <c r="C18" s="1" t="str">
        <f>IF(B18="","",VLOOKUP(B18,'BDD ARTICLES'!$A$6:$B$15,2,FALSE))</f>
        <v/>
      </c>
      <c r="D18" s="6"/>
      <c r="E18" s="6"/>
      <c r="F18" s="8"/>
    </row>
    <row r="19" spans="1:6" x14ac:dyDescent="0.2">
      <c r="A19" s="6"/>
      <c r="B19" s="1"/>
      <c r="C19" s="1" t="str">
        <f>IF(B19="","",VLOOKUP(B19,'BDD ARTICLES'!$A$6:$B$15,2,FALSE))</f>
        <v/>
      </c>
      <c r="D19" s="6"/>
      <c r="E19" s="6"/>
      <c r="F19" s="8"/>
    </row>
    <row r="20" spans="1:6" x14ac:dyDescent="0.2">
      <c r="A20" s="6"/>
      <c r="B20" s="1"/>
      <c r="C20" s="1" t="str">
        <f>IF(B20="","",VLOOKUP(B20,'BDD ARTICLES'!$A$6:$B$15,2,FALSE))</f>
        <v/>
      </c>
      <c r="D20" s="6"/>
      <c r="E20" s="6"/>
      <c r="F20" s="8"/>
    </row>
    <row r="21" spans="1:6" x14ac:dyDescent="0.2">
      <c r="A21" s="6"/>
      <c r="B21" s="1"/>
      <c r="C21" s="1" t="str">
        <f>IF(B21="","",VLOOKUP(B21,'BDD ARTICLES'!$A$6:$B$15,2,FALSE))</f>
        <v/>
      </c>
      <c r="D21" s="6"/>
      <c r="E21" s="6"/>
      <c r="F21" s="8"/>
    </row>
    <row r="22" spans="1:6" x14ac:dyDescent="0.2">
      <c r="A22" s="6"/>
      <c r="B22" s="1"/>
      <c r="C22" s="1" t="str">
        <f>IF(B22="","",VLOOKUP(B22,'BDD ARTICLES'!$A$6:$B$15,2,FALSE))</f>
        <v/>
      </c>
      <c r="D22" s="6"/>
      <c r="E22" s="6"/>
      <c r="F22" s="8"/>
    </row>
    <row r="23" spans="1:6" x14ac:dyDescent="0.2">
      <c r="A23" s="6"/>
      <c r="B23" s="1"/>
      <c r="C23" s="1" t="str">
        <f>IF(B23="","",VLOOKUP(B23,'BDD ARTICLES'!$A$6:$B$15,2,FALSE))</f>
        <v/>
      </c>
      <c r="D23" s="6"/>
      <c r="E23" s="6"/>
      <c r="F23" s="8"/>
    </row>
    <row r="24" spans="1:6" x14ac:dyDescent="0.2">
      <c r="A24" s="6"/>
      <c r="B24" s="1"/>
      <c r="C24" s="1" t="str">
        <f>IF(B24="","",VLOOKUP(B24,'BDD ARTICLES'!$A$6:$B$15,2,FALSE))</f>
        <v/>
      </c>
      <c r="D24" s="6"/>
      <c r="E24" s="6"/>
      <c r="F24" s="8"/>
    </row>
    <row r="25" spans="1:6" x14ac:dyDescent="0.2">
      <c r="A25" s="6"/>
      <c r="B25" s="1"/>
      <c r="C25" s="1" t="str">
        <f>IF(B25="","",VLOOKUP(B25,'BDD ARTICLES'!$A$6:$B$15,2,FALSE))</f>
        <v/>
      </c>
      <c r="D25" s="6"/>
      <c r="E25" s="6"/>
      <c r="F25" s="8"/>
    </row>
    <row r="26" spans="1:6" x14ac:dyDescent="0.2">
      <c r="A26" s="6"/>
      <c r="B26" s="1"/>
      <c r="C26" s="1" t="str">
        <f>IF(B26="","",VLOOKUP(B26,'BDD ARTICLES'!$A$6:$B$15,2,FALSE))</f>
        <v/>
      </c>
      <c r="D26" s="6"/>
      <c r="E26" s="6"/>
      <c r="F26" s="8"/>
    </row>
    <row r="27" spans="1:6" x14ac:dyDescent="0.2">
      <c r="A27" s="6"/>
      <c r="B27" s="1"/>
      <c r="C27" s="1" t="str">
        <f>IF(B27="","",VLOOKUP(B27,'BDD ARTICLES'!$A$6:$B$15,2,FALSE))</f>
        <v/>
      </c>
      <c r="D27" s="6"/>
      <c r="E27" s="6"/>
      <c r="F27" s="8"/>
    </row>
    <row r="28" spans="1:6" x14ac:dyDescent="0.2">
      <c r="A28" s="6"/>
      <c r="B28" s="1"/>
      <c r="C28" s="1" t="str">
        <f>IF(B28="","",VLOOKUP(B28,'BDD ARTICLES'!$A$6:$B$15,2,FALSE))</f>
        <v/>
      </c>
      <c r="D28" s="6"/>
      <c r="E28" s="6"/>
      <c r="F28" s="8"/>
    </row>
    <row r="29" spans="1:6" x14ac:dyDescent="0.2">
      <c r="A29" s="6"/>
      <c r="B29" s="1"/>
      <c r="C29" s="1" t="str">
        <f>IF(B29="","",VLOOKUP(B29,'BDD ARTICLES'!$A$6:$B$15,2,FALSE))</f>
        <v/>
      </c>
      <c r="D29" s="6"/>
      <c r="E29" s="6"/>
      <c r="F29" s="8"/>
    </row>
    <row r="30" spans="1:6" x14ac:dyDescent="0.2">
      <c r="A30" s="6"/>
      <c r="B30" s="1"/>
      <c r="C30" s="1" t="str">
        <f>IF(B30="","",VLOOKUP(B30,'BDD ARTICLES'!$A$6:$B$15,2,FALSE))</f>
        <v/>
      </c>
      <c r="D30" s="6"/>
      <c r="E30" s="6"/>
      <c r="F30" s="8"/>
    </row>
    <row r="31" spans="1:6" x14ac:dyDescent="0.2">
      <c r="A31" s="6"/>
      <c r="B31" s="1"/>
      <c r="C31" s="1" t="str">
        <f>IF(B31="","",VLOOKUP(B31,'BDD ARTICLES'!$A$6:$B$15,2,FALSE))</f>
        <v/>
      </c>
      <c r="D31" s="6"/>
      <c r="E31" s="6"/>
      <c r="F31" s="8"/>
    </row>
    <row r="32" spans="1:6" x14ac:dyDescent="0.2">
      <c r="A32" s="6"/>
      <c r="B32" s="1"/>
      <c r="C32" s="1" t="str">
        <f>IF(B32="","",VLOOKUP(B32,'BDD ARTICLES'!$A$6:$B$15,2,FALSE))</f>
        <v/>
      </c>
      <c r="D32" s="6"/>
      <c r="E32" s="6"/>
      <c r="F32" s="8"/>
    </row>
    <row r="33" spans="1:6" x14ac:dyDescent="0.2">
      <c r="A33" s="6"/>
      <c r="B33" s="1"/>
      <c r="C33" s="1" t="str">
        <f>IF(B33="","",VLOOKUP(B33,'BDD ARTICLES'!$A$6:$B$15,2,FALSE))</f>
        <v/>
      </c>
      <c r="D33" s="6"/>
      <c r="E33" s="6"/>
      <c r="F33" s="8"/>
    </row>
    <row r="34" spans="1:6" x14ac:dyDescent="0.2">
      <c r="A34" s="6"/>
      <c r="B34" s="1"/>
      <c r="C34" s="1" t="str">
        <f>IF(B34="","",VLOOKUP(B34,'BDD ARTICLES'!$A$6:$B$15,2,FALSE))</f>
        <v/>
      </c>
      <c r="D34" s="6"/>
      <c r="E34" s="6"/>
      <c r="F34" s="8"/>
    </row>
    <row r="35" spans="1:6" x14ac:dyDescent="0.2">
      <c r="A35" s="6"/>
      <c r="B35" s="1"/>
      <c r="C35" s="1" t="str">
        <f>IF(B35="","",VLOOKUP(B35,'BDD ARTICLES'!$A$6:$B$15,2,FALSE))</f>
        <v/>
      </c>
      <c r="D35" s="6"/>
      <c r="E35" s="6"/>
      <c r="F35" s="8"/>
    </row>
    <row r="36" spans="1:6" x14ac:dyDescent="0.2">
      <c r="A36" s="6"/>
      <c r="B36" s="1"/>
      <c r="C36" s="1" t="str">
        <f>IF(B36="","",VLOOKUP(B36,'BDD ARTICLES'!$A$6:$B$15,2,FALSE))</f>
        <v/>
      </c>
      <c r="D36" s="6"/>
      <c r="E36" s="6"/>
      <c r="F36" s="8"/>
    </row>
    <row r="37" spans="1:6" x14ac:dyDescent="0.2">
      <c r="A37" s="6"/>
      <c r="B37" s="1"/>
      <c r="C37" s="1" t="str">
        <f>IF(B37="","",VLOOKUP(B37,'BDD ARTICLES'!$A$6:$B$15,2,FALSE))</f>
        <v/>
      </c>
      <c r="D37" s="6"/>
      <c r="E37" s="6"/>
      <c r="F37" s="8"/>
    </row>
    <row r="38" spans="1:6" x14ac:dyDescent="0.2">
      <c r="A38" s="6"/>
      <c r="B38" s="1"/>
      <c r="C38" s="1" t="str">
        <f>IF(B38="","",VLOOKUP(B38,'BDD ARTICLES'!$A$6:$B$15,2,FALSE))</f>
        <v/>
      </c>
      <c r="D38" s="6"/>
      <c r="E38" s="6"/>
      <c r="F38" s="8"/>
    </row>
    <row r="39" spans="1:6" x14ac:dyDescent="0.2">
      <c r="A39" s="6"/>
      <c r="B39" s="1"/>
      <c r="C39" s="1" t="str">
        <f>IF(B39="","",VLOOKUP(B39,'BDD ARTICLES'!$A$6:$B$15,2,FALSE))</f>
        <v/>
      </c>
      <c r="D39" s="6"/>
      <c r="E39" s="6"/>
      <c r="F39" s="8"/>
    </row>
    <row r="40" spans="1:6" x14ac:dyDescent="0.2">
      <c r="A40" s="6"/>
      <c r="B40" s="1"/>
      <c r="C40" s="1" t="str">
        <f>IF(B40="","",VLOOKUP(B40,'BDD ARTICLES'!$A$6:$B$15,2,FALSE))</f>
        <v/>
      </c>
      <c r="D40" s="6"/>
      <c r="E40" s="6"/>
      <c r="F40" s="8"/>
    </row>
    <row r="41" spans="1:6" x14ac:dyDescent="0.2">
      <c r="A41" s="6"/>
      <c r="B41" s="1"/>
      <c r="C41" s="1" t="str">
        <f>IF(B41="","",VLOOKUP(B41,'BDD ARTICLES'!$A$6:$B$15,2,FALSE))</f>
        <v/>
      </c>
      <c r="D41" s="6"/>
      <c r="E41" s="6"/>
      <c r="F41" s="8"/>
    </row>
    <row r="42" spans="1:6" x14ac:dyDescent="0.2">
      <c r="A42" s="6"/>
      <c r="B42" s="1"/>
      <c r="C42" s="1" t="str">
        <f>IF(B42="","",VLOOKUP(B42,'BDD ARTICLES'!$A$6:$B$15,2,FALSE))</f>
        <v/>
      </c>
      <c r="D42" s="6"/>
      <c r="E42" s="6"/>
      <c r="F42" s="8"/>
    </row>
    <row r="43" spans="1:6" x14ac:dyDescent="0.2">
      <c r="A43" s="6"/>
      <c r="B43" s="1"/>
      <c r="C43" s="1" t="str">
        <f>IF(B43="","",VLOOKUP(B43,'BDD ARTICLES'!$A$6:$B$15,2,FALSE))</f>
        <v/>
      </c>
      <c r="D43" s="6"/>
      <c r="E43" s="6"/>
      <c r="F43" s="8"/>
    </row>
    <row r="44" spans="1:6" x14ac:dyDescent="0.2">
      <c r="A44" s="6"/>
      <c r="B44" s="1"/>
      <c r="C44" s="1" t="str">
        <f>IF(B44="","",VLOOKUP(B44,'BDD ARTICLES'!$A$6:$B$15,2,FALSE))</f>
        <v/>
      </c>
      <c r="D44" s="6"/>
      <c r="E44" s="6"/>
      <c r="F44" s="8"/>
    </row>
    <row r="45" spans="1:6" x14ac:dyDescent="0.2">
      <c r="A45" s="6"/>
      <c r="B45" s="1"/>
      <c r="C45" s="1" t="str">
        <f>IF(B45="","",VLOOKUP(B45,'BDD ARTICLES'!$A$6:$B$15,2,FALSE))</f>
        <v/>
      </c>
      <c r="D45" s="6"/>
      <c r="E45" s="6"/>
      <c r="F45" s="8"/>
    </row>
    <row r="46" spans="1:6" x14ac:dyDescent="0.2">
      <c r="A46" s="6"/>
      <c r="B46" s="1"/>
      <c r="C46" s="1" t="str">
        <f>IF(B46="","",VLOOKUP(B46,'BDD ARTICLES'!$A$6:$B$15,2,FALSE))</f>
        <v/>
      </c>
      <c r="D46" s="6"/>
      <c r="E46" s="6"/>
      <c r="F46" s="8"/>
    </row>
    <row r="47" spans="1:6" x14ac:dyDescent="0.2">
      <c r="A47" s="6"/>
      <c r="B47" s="1"/>
      <c r="C47" s="1" t="str">
        <f>IF(B47="","",VLOOKUP(B47,'BDD ARTICLES'!$A$6:$B$15,2,FALSE))</f>
        <v/>
      </c>
      <c r="D47" s="6"/>
      <c r="E47" s="6"/>
      <c r="F47" s="8"/>
    </row>
    <row r="48" spans="1:6" x14ac:dyDescent="0.2">
      <c r="A48" s="6"/>
      <c r="B48" s="1"/>
      <c r="C48" s="1" t="str">
        <f>IF(B48="","",VLOOKUP(B48,'BDD ARTICLES'!$A$6:$B$15,2,FALSE))</f>
        <v/>
      </c>
      <c r="D48" s="6"/>
      <c r="E48" s="6"/>
      <c r="F48" s="8"/>
    </row>
    <row r="49" spans="1:6" x14ac:dyDescent="0.2">
      <c r="A49" s="6"/>
      <c r="B49" s="1"/>
      <c r="C49" s="1" t="str">
        <f>IF(B49="","",VLOOKUP(B49,'BDD ARTICLES'!$A$6:$B$15,2,FALSE))</f>
        <v/>
      </c>
      <c r="D49" s="6"/>
      <c r="E49" s="6"/>
      <c r="F49" s="8"/>
    </row>
    <row r="50" spans="1:6" x14ac:dyDescent="0.2">
      <c r="A50" s="6"/>
      <c r="B50" s="1"/>
      <c r="C50" s="1" t="str">
        <f>IF(B50="","",VLOOKUP(B50,'BDD ARTICLES'!$A$6:$B$15,2,FALSE))</f>
        <v/>
      </c>
      <c r="D50" s="6"/>
      <c r="E50" s="6"/>
      <c r="F50" s="8"/>
    </row>
    <row r="51" spans="1:6" x14ac:dyDescent="0.2">
      <c r="A51" s="6"/>
      <c r="B51" s="1"/>
      <c r="C51" s="1" t="str">
        <f>IF(B51="","",VLOOKUP(B51,'BDD ARTICLES'!$A$6:$B$15,2,FALSE))</f>
        <v/>
      </c>
      <c r="D51" s="6"/>
      <c r="E51" s="6"/>
      <c r="F51" s="8"/>
    </row>
    <row r="52" spans="1:6" x14ac:dyDescent="0.2">
      <c r="A52" s="6"/>
      <c r="B52" s="1"/>
      <c r="C52" s="1" t="str">
        <f>IF(B52="","",VLOOKUP(B52,'BDD ARTICLES'!$A$6:$B$15,2,FALSE))</f>
        <v/>
      </c>
      <c r="D52" s="6"/>
      <c r="E52" s="6"/>
      <c r="F52" s="8"/>
    </row>
    <row r="53" spans="1:6" x14ac:dyDescent="0.2">
      <c r="A53" s="6"/>
      <c r="B53" s="1"/>
      <c r="C53" s="1" t="str">
        <f>IF(B53="","",VLOOKUP(B53,'BDD ARTICLES'!$A$6:$B$15,2,FALSE))</f>
        <v/>
      </c>
      <c r="D53" s="6"/>
      <c r="E53" s="6"/>
      <c r="F53" s="8"/>
    </row>
    <row r="54" spans="1:6" x14ac:dyDescent="0.2">
      <c r="A54" s="6"/>
      <c r="B54" s="1"/>
      <c r="C54" s="1" t="str">
        <f>IF(B54="","",VLOOKUP(B54,'BDD ARTICLES'!$A$6:$B$15,2,FALSE))</f>
        <v/>
      </c>
      <c r="D54" s="6"/>
      <c r="E54" s="6"/>
      <c r="F54" s="8"/>
    </row>
    <row r="55" spans="1:6" x14ac:dyDescent="0.2">
      <c r="A55" s="6"/>
      <c r="B55" s="1"/>
      <c r="C55" s="1" t="str">
        <f>IF(B55="","",VLOOKUP(B55,'BDD ARTICLES'!$A$6:$B$15,2,FALSE))</f>
        <v/>
      </c>
      <c r="D55" s="6"/>
      <c r="E55" s="6"/>
      <c r="F55" s="8"/>
    </row>
    <row r="56" spans="1:6" x14ac:dyDescent="0.2">
      <c r="A56" s="6"/>
      <c r="B56" s="1"/>
      <c r="C56" s="1" t="str">
        <f>IF(B56="","",VLOOKUP(B56,'BDD ARTICLES'!$A$6:$B$15,2,FALSE))</f>
        <v/>
      </c>
      <c r="D56" s="6"/>
      <c r="E56" s="6"/>
      <c r="F56" s="8"/>
    </row>
    <row r="57" spans="1:6" x14ac:dyDescent="0.2">
      <c r="A57" s="6"/>
      <c r="B57" s="1"/>
      <c r="C57" s="1" t="str">
        <f>IF(B57="","",VLOOKUP(B57,'BDD ARTICLES'!$A$6:$B$15,2,FALSE))</f>
        <v/>
      </c>
      <c r="D57" s="6"/>
      <c r="E57" s="6"/>
      <c r="F57" s="8"/>
    </row>
    <row r="58" spans="1:6" x14ac:dyDescent="0.2">
      <c r="A58" s="6"/>
      <c r="B58" s="1"/>
      <c r="C58" s="1" t="str">
        <f>IF(B58="","",VLOOKUP(B58,'BDD ARTICLES'!$A$6:$B$15,2,FALSE))</f>
        <v/>
      </c>
      <c r="D58" s="6"/>
      <c r="E58" s="6"/>
      <c r="F58" s="8"/>
    </row>
    <row r="59" spans="1:6" x14ac:dyDescent="0.2">
      <c r="A59" s="6"/>
      <c r="B59" s="1"/>
      <c r="C59" s="1" t="str">
        <f>IF(B59="","",VLOOKUP(B59,'BDD ARTICLES'!$A$6:$B$15,2,FALSE))</f>
        <v/>
      </c>
      <c r="D59" s="6"/>
      <c r="E59" s="6"/>
      <c r="F59" s="8"/>
    </row>
    <row r="60" spans="1:6" x14ac:dyDescent="0.2">
      <c r="A60" s="6"/>
      <c r="B60" s="1"/>
      <c r="C60" s="1" t="str">
        <f>IF(B60="","",VLOOKUP(B60,'BDD ARTICLES'!$A$6:$B$15,2,FALSE))</f>
        <v/>
      </c>
      <c r="D60" s="6"/>
      <c r="E60" s="6"/>
      <c r="F60" s="8"/>
    </row>
    <row r="61" spans="1:6" x14ac:dyDescent="0.2">
      <c r="A61" s="6"/>
      <c r="B61" s="1"/>
      <c r="C61" s="1" t="str">
        <f>IF(B61="","",VLOOKUP(B61,'BDD ARTICLES'!$A$6:$B$15,2,FALSE))</f>
        <v/>
      </c>
      <c r="D61" s="6"/>
      <c r="E61" s="6"/>
      <c r="F61" s="8"/>
    </row>
    <row r="62" spans="1:6" x14ac:dyDescent="0.2">
      <c r="A62" s="6"/>
      <c r="B62" s="1"/>
      <c r="C62" s="1" t="str">
        <f>IF(B62="","",VLOOKUP(B62,'BDD ARTICLES'!$A$6:$B$15,2,FALSE))</f>
        <v/>
      </c>
      <c r="D62" s="6"/>
      <c r="E62" s="6"/>
      <c r="F62" s="8"/>
    </row>
    <row r="63" spans="1:6" x14ac:dyDescent="0.2">
      <c r="A63" s="6"/>
      <c r="B63" s="1"/>
      <c r="C63" s="1" t="str">
        <f>IF(B63="","",VLOOKUP(B63,'BDD ARTICLES'!$A$6:$B$15,2,FALSE))</f>
        <v/>
      </c>
      <c r="D63" s="6"/>
      <c r="E63" s="6"/>
      <c r="F63" s="8"/>
    </row>
    <row r="64" spans="1:6" x14ac:dyDescent="0.2">
      <c r="A64" s="6"/>
      <c r="B64" s="1"/>
      <c r="C64" s="1" t="str">
        <f>IF(B64="","",VLOOKUP(B64,'BDD ARTICLES'!$A$6:$B$15,2,FALSE))</f>
        <v/>
      </c>
      <c r="D64" s="6"/>
      <c r="E64" s="6"/>
      <c r="F64" s="8"/>
    </row>
    <row r="65" spans="1:6" x14ac:dyDescent="0.2">
      <c r="A65" s="6"/>
      <c r="B65" s="1"/>
      <c r="C65" s="1" t="str">
        <f>IF(B65="","",VLOOKUP(B65,'BDD ARTICLES'!$A$6:$B$15,2,FALSE))</f>
        <v/>
      </c>
      <c r="D65" s="6"/>
      <c r="E65" s="6"/>
      <c r="F65" s="8"/>
    </row>
    <row r="66" spans="1:6" x14ac:dyDescent="0.2">
      <c r="A66" s="6"/>
      <c r="B66" s="1"/>
      <c r="C66" s="1" t="str">
        <f>IF(B66="","",VLOOKUP(B66,'BDD ARTICLES'!$A$6:$B$15,2,FALSE))</f>
        <v/>
      </c>
      <c r="D66" s="6"/>
      <c r="E66" s="6"/>
      <c r="F66" s="8"/>
    </row>
    <row r="67" spans="1:6" x14ac:dyDescent="0.2">
      <c r="A67" s="6"/>
      <c r="B67" s="1"/>
      <c r="C67" s="1" t="str">
        <f>IF(B67="","",VLOOKUP(B67,'BDD ARTICLES'!$A$6:$B$15,2,FALSE))</f>
        <v/>
      </c>
      <c r="D67" s="6"/>
      <c r="E67" s="6"/>
      <c r="F67" s="8"/>
    </row>
    <row r="68" spans="1:6" x14ac:dyDescent="0.2">
      <c r="A68" s="6"/>
      <c r="B68" s="1"/>
      <c r="C68" s="1" t="str">
        <f>IF(B68="","",VLOOKUP(B68,'BDD ARTICLES'!$A$6:$B$15,2,FALSE))</f>
        <v/>
      </c>
      <c r="D68" s="6"/>
      <c r="E68" s="6"/>
      <c r="F68" s="8"/>
    </row>
    <row r="69" spans="1:6" x14ac:dyDescent="0.2">
      <c r="A69" s="6"/>
      <c r="B69" s="1"/>
      <c r="C69" s="1" t="str">
        <f>IF(B69="","",VLOOKUP(B69,'BDD ARTICLES'!$A$6:$B$15,2,FALSE))</f>
        <v/>
      </c>
      <c r="D69" s="6"/>
      <c r="E69" s="6"/>
      <c r="F69" s="8"/>
    </row>
    <row r="70" spans="1:6" x14ac:dyDescent="0.2">
      <c r="A70" s="6"/>
      <c r="B70" s="1"/>
      <c r="C70" s="1" t="str">
        <f>IF(B70="","",VLOOKUP(B70,'BDD ARTICLES'!$A$6:$B$15,2,FALSE))</f>
        <v/>
      </c>
      <c r="D70" s="6"/>
      <c r="E70" s="6"/>
      <c r="F70" s="8"/>
    </row>
    <row r="71" spans="1:6" x14ac:dyDescent="0.2">
      <c r="A71" s="6"/>
      <c r="B71" s="1"/>
      <c r="C71" s="1" t="str">
        <f>IF(B71="","",VLOOKUP(B71,'BDD ARTICLES'!$A$6:$B$15,2,FALSE))</f>
        <v/>
      </c>
      <c r="D71" s="6"/>
      <c r="E71" s="6"/>
      <c r="F71" s="8"/>
    </row>
    <row r="72" spans="1:6" x14ac:dyDescent="0.2">
      <c r="A72" s="6"/>
      <c r="B72" s="1"/>
      <c r="C72" s="1" t="str">
        <f>IF(B72="","",VLOOKUP(B72,'BDD ARTICLES'!$A$6:$B$15,2,FALSE))</f>
        <v/>
      </c>
      <c r="D72" s="6"/>
      <c r="E72" s="6"/>
      <c r="F72" s="8"/>
    </row>
    <row r="73" spans="1:6" x14ac:dyDescent="0.2">
      <c r="A73" s="6"/>
      <c r="B73" s="1"/>
      <c r="C73" s="1" t="str">
        <f>IF(B73="","",VLOOKUP(B73,'BDD ARTICLES'!$A$6:$B$15,2,FALSE))</f>
        <v/>
      </c>
      <c r="D73" s="6"/>
      <c r="E73" s="6"/>
      <c r="F73" s="8"/>
    </row>
    <row r="74" spans="1:6" x14ac:dyDescent="0.2">
      <c r="A74" s="6"/>
      <c r="B74" s="1"/>
      <c r="C74" s="1" t="str">
        <f>IF(B74="","",VLOOKUP(B74,'BDD ARTICLES'!$A$6:$B$15,2,FALSE))</f>
        <v/>
      </c>
      <c r="D74" s="6"/>
      <c r="E74" s="6"/>
      <c r="F74" s="8"/>
    </row>
    <row r="75" spans="1:6" x14ac:dyDescent="0.2">
      <c r="A75" s="6"/>
      <c r="B75" s="1"/>
      <c r="C75" s="1" t="str">
        <f>IF(B75="","",VLOOKUP(B75,'BDD ARTICLES'!$A$6:$B$15,2,FALSE))</f>
        <v/>
      </c>
      <c r="D75" s="6"/>
      <c r="E75" s="6"/>
      <c r="F75" s="8"/>
    </row>
    <row r="76" spans="1:6" x14ac:dyDescent="0.2">
      <c r="A76" s="6"/>
      <c r="B76" s="1"/>
      <c r="C76" s="1" t="str">
        <f>IF(B76="","",VLOOKUP(B76,'BDD ARTICLES'!$A$6:$B$15,2,FALSE))</f>
        <v/>
      </c>
      <c r="D76" s="6"/>
      <c r="E76" s="6"/>
      <c r="F76" s="8"/>
    </row>
    <row r="77" spans="1:6" x14ac:dyDescent="0.2">
      <c r="A77" s="6"/>
      <c r="B77" s="1"/>
      <c r="C77" s="1" t="str">
        <f>IF(B77="","",VLOOKUP(B77,'BDD ARTICLES'!$A$6:$B$15,2,FALSE))</f>
        <v/>
      </c>
      <c r="D77" s="6"/>
      <c r="E77" s="6"/>
      <c r="F77" s="8"/>
    </row>
    <row r="78" spans="1:6" x14ac:dyDescent="0.2">
      <c r="A78" s="6"/>
      <c r="B78" s="1"/>
      <c r="C78" s="1" t="str">
        <f>IF(B78="","",VLOOKUP(B78,'BDD ARTICLES'!$A$6:$B$15,2,FALSE))</f>
        <v/>
      </c>
      <c r="D78" s="6"/>
      <c r="E78" s="6"/>
      <c r="F78" s="8"/>
    </row>
    <row r="79" spans="1:6" x14ac:dyDescent="0.2">
      <c r="A79" s="6"/>
      <c r="B79" s="1"/>
      <c r="C79" s="1" t="str">
        <f>IF(B79="","",VLOOKUP(B79,'BDD ARTICLES'!$A$6:$B$15,2,FALSE))</f>
        <v/>
      </c>
      <c r="D79" s="6"/>
      <c r="E79" s="6"/>
      <c r="F79" s="8"/>
    </row>
    <row r="80" spans="1:6" x14ac:dyDescent="0.2">
      <c r="A80" s="6"/>
      <c r="B80" s="1"/>
      <c r="C80" s="1" t="str">
        <f>IF(B80="","",VLOOKUP(B80,'BDD ARTICLES'!$A$6:$B$15,2,FALSE))</f>
        <v/>
      </c>
      <c r="D80" s="6"/>
      <c r="E80" s="6"/>
      <c r="F80" s="8"/>
    </row>
    <row r="81" spans="1:6" x14ac:dyDescent="0.2">
      <c r="A81" s="6"/>
      <c r="B81" s="1"/>
      <c r="C81" s="1" t="str">
        <f>IF(B81="","",VLOOKUP(B81,'BDD ARTICLES'!$A$6:$B$15,2,FALSE))</f>
        <v/>
      </c>
      <c r="D81" s="6"/>
      <c r="E81" s="6"/>
      <c r="F81" s="8"/>
    </row>
    <row r="82" spans="1:6" x14ac:dyDescent="0.2">
      <c r="A82" s="6"/>
      <c r="B82" s="1"/>
      <c r="C82" s="1" t="str">
        <f>IF(B82="","",VLOOKUP(B82,'BDD ARTICLES'!$A$6:$B$15,2,FALSE))</f>
        <v/>
      </c>
      <c r="D82" s="6"/>
      <c r="E82" s="6"/>
      <c r="F82" s="8"/>
    </row>
    <row r="83" spans="1:6" x14ac:dyDescent="0.2">
      <c r="A83" s="6"/>
      <c r="B83" s="1"/>
      <c r="C83" s="1" t="str">
        <f>IF(B83="","",VLOOKUP(B83,'BDD ARTICLES'!$A$6:$B$15,2,FALSE))</f>
        <v/>
      </c>
      <c r="D83" s="6"/>
      <c r="E83" s="6"/>
      <c r="F83" s="8"/>
    </row>
    <row r="84" spans="1:6" x14ac:dyDescent="0.2">
      <c r="A84" s="6"/>
      <c r="B84" s="1"/>
      <c r="C84" s="1" t="str">
        <f>IF(B84="","",VLOOKUP(B84,'BDD ARTICLES'!$A$6:$B$15,2,FALSE))</f>
        <v/>
      </c>
      <c r="D84" s="6"/>
      <c r="E84" s="6"/>
      <c r="F84" s="8"/>
    </row>
    <row r="85" spans="1:6" x14ac:dyDescent="0.2">
      <c r="A85" s="6"/>
      <c r="B85" s="1"/>
      <c r="C85" s="1" t="str">
        <f>IF(B85="","",VLOOKUP(B85,'BDD ARTICLES'!$A$6:$B$15,2,FALSE))</f>
        <v/>
      </c>
      <c r="D85" s="6"/>
      <c r="E85" s="6"/>
      <c r="F85" s="8"/>
    </row>
    <row r="86" spans="1:6" x14ac:dyDescent="0.2">
      <c r="A86" s="6"/>
      <c r="B86" s="1"/>
      <c r="C86" s="1" t="str">
        <f>IF(B86="","",VLOOKUP(B86,'BDD ARTICLES'!$A$6:$B$15,2,FALSE))</f>
        <v/>
      </c>
      <c r="D86" s="6"/>
      <c r="E86" s="6"/>
      <c r="F86" s="8"/>
    </row>
    <row r="87" spans="1:6" x14ac:dyDescent="0.2">
      <c r="A87" s="6"/>
      <c r="B87" s="1"/>
      <c r="C87" s="1" t="str">
        <f>IF(B87="","",VLOOKUP(B87,'BDD ARTICLES'!$A$6:$B$15,2,FALSE))</f>
        <v/>
      </c>
      <c r="D87" s="6"/>
      <c r="E87" s="6"/>
      <c r="F87" s="8"/>
    </row>
    <row r="88" spans="1:6" x14ac:dyDescent="0.2">
      <c r="A88" s="6"/>
      <c r="B88" s="1"/>
      <c r="C88" s="1" t="str">
        <f>IF(B88="","",VLOOKUP(B88,'BDD ARTICLES'!$A$6:$B$15,2,FALSE))</f>
        <v/>
      </c>
      <c r="D88" s="6"/>
      <c r="E88" s="6"/>
      <c r="F88" s="8"/>
    </row>
    <row r="89" spans="1:6" x14ac:dyDescent="0.2">
      <c r="A89" s="6"/>
      <c r="B89" s="1"/>
      <c r="C89" s="1" t="str">
        <f>IF(B89="","",VLOOKUP(B89,'BDD ARTICLES'!$A$6:$B$15,2,FALSE))</f>
        <v/>
      </c>
      <c r="D89" s="6"/>
      <c r="E89" s="6"/>
      <c r="F89" s="8"/>
    </row>
    <row r="90" spans="1:6" x14ac:dyDescent="0.2">
      <c r="A90" s="6"/>
      <c r="B90" s="1"/>
      <c r="C90" s="1" t="str">
        <f>IF(B90="","",VLOOKUP(B90,'BDD ARTICLES'!$A$6:$B$15,2,FALSE))</f>
        <v/>
      </c>
      <c r="D90" s="6"/>
      <c r="E90" s="6"/>
      <c r="F90" s="8"/>
    </row>
    <row r="91" spans="1:6" x14ac:dyDescent="0.2">
      <c r="A91" s="6"/>
      <c r="B91" s="1"/>
      <c r="C91" s="1" t="str">
        <f>IF(B91="","",VLOOKUP(B91,'BDD ARTICLES'!$A$6:$B$15,2,FALSE))</f>
        <v/>
      </c>
      <c r="D91" s="6"/>
      <c r="E91" s="6"/>
      <c r="F91" s="8"/>
    </row>
    <row r="92" spans="1:6" x14ac:dyDescent="0.2">
      <c r="A92" s="6"/>
      <c r="B92" s="1"/>
      <c r="C92" s="1" t="str">
        <f>IF(B92="","",VLOOKUP(B92,'BDD ARTICLES'!$A$6:$B$15,2,FALSE))</f>
        <v/>
      </c>
      <c r="D92" s="6"/>
      <c r="E92" s="6"/>
      <c r="F92" s="8"/>
    </row>
    <row r="93" spans="1:6" x14ac:dyDescent="0.2">
      <c r="A93" s="6"/>
      <c r="B93" s="1"/>
      <c r="C93" s="1" t="str">
        <f>IF(B93="","",VLOOKUP(B93,'BDD ARTICLES'!$A$6:$B$15,2,FALSE))</f>
        <v/>
      </c>
      <c r="D93" s="6"/>
      <c r="E93" s="6"/>
      <c r="F93" s="8"/>
    </row>
    <row r="94" spans="1:6" x14ac:dyDescent="0.2">
      <c r="A94" s="6"/>
      <c r="B94" s="1"/>
      <c r="C94" s="1" t="str">
        <f>IF(B94="","",VLOOKUP(B94,'BDD ARTICLES'!$A$6:$B$15,2,FALSE))</f>
        <v/>
      </c>
      <c r="D94" s="6"/>
      <c r="E94" s="6"/>
      <c r="F94" s="8"/>
    </row>
    <row r="95" spans="1:6" x14ac:dyDescent="0.2">
      <c r="A95" s="6"/>
      <c r="B95" s="1"/>
      <c r="C95" s="1" t="str">
        <f>IF(B95="","",VLOOKUP(B95,'BDD ARTICLES'!$A$6:$B$15,2,FALSE))</f>
        <v/>
      </c>
      <c r="D95" s="6"/>
      <c r="E95" s="6"/>
      <c r="F95" s="8"/>
    </row>
    <row r="96" spans="1:6" x14ac:dyDescent="0.2">
      <c r="A96" s="6"/>
      <c r="B96" s="1"/>
      <c r="C96" s="1" t="str">
        <f>IF(B96="","",VLOOKUP(B96,'BDD ARTICLES'!$A$6:$B$15,2,FALSE))</f>
        <v/>
      </c>
      <c r="D96" s="6"/>
      <c r="E96" s="6"/>
      <c r="F96" s="8"/>
    </row>
    <row r="97" spans="1:6" x14ac:dyDescent="0.2">
      <c r="A97" s="6"/>
      <c r="B97" s="1"/>
      <c r="C97" s="1" t="str">
        <f>IF(B97="","",VLOOKUP(B97,'BDD ARTICLES'!$A$6:$B$15,2,FALSE))</f>
        <v/>
      </c>
      <c r="D97" s="6"/>
      <c r="E97" s="6"/>
      <c r="F97" s="8"/>
    </row>
    <row r="98" spans="1:6" x14ac:dyDescent="0.2">
      <c r="A98" s="6"/>
      <c r="B98" s="1"/>
      <c r="C98" s="1" t="str">
        <f>IF(B98="","",VLOOKUP(B98,'BDD ARTICLES'!$A$6:$B$15,2,FALSE))</f>
        <v/>
      </c>
      <c r="D98" s="6"/>
      <c r="E98" s="6"/>
      <c r="F98" s="8"/>
    </row>
    <row r="99" spans="1:6" x14ac:dyDescent="0.2">
      <c r="A99" s="6"/>
      <c r="B99" s="1"/>
      <c r="C99" s="1" t="str">
        <f>IF(B99="","",VLOOKUP(B99,'BDD ARTICLES'!$A$6:$B$15,2,FALSE))</f>
        <v/>
      </c>
      <c r="D99" s="6"/>
      <c r="E99" s="6"/>
      <c r="F99" s="8"/>
    </row>
    <row r="100" spans="1:6" x14ac:dyDescent="0.2">
      <c r="A100" s="6"/>
      <c r="B100" s="1"/>
      <c r="C100" s="1" t="str">
        <f>IF(B100="","",VLOOKUP(B100,'BDD ARTICLES'!$A$6:$B$15,2,FALSE))</f>
        <v/>
      </c>
      <c r="D100" s="6"/>
      <c r="E100" s="6"/>
      <c r="F100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C4A41F-070C-C944-AC85-E058FF7EED23}">
          <x14:formula1>
            <xm:f>'BDD ARTICLES'!$A$6:$A$15</xm:f>
          </x14:formula1>
          <xm:sqref>B6:B100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E9047-A32E-F64C-8F1E-2E109F3FAB88}">
  <dimension ref="A1:H12"/>
  <sheetViews>
    <sheetView showGridLines="0" workbookViewId="0">
      <selection activeCell="C6" sqref="C6"/>
    </sheetView>
  </sheetViews>
  <sheetFormatPr baseColWidth="10" defaultRowHeight="16" x14ac:dyDescent="0.2"/>
  <cols>
    <col min="4" max="4" width="13.5" customWidth="1"/>
    <col min="5" max="5" width="13.1640625" bestFit="1" customWidth="1"/>
    <col min="8" max="8" width="26" customWidth="1"/>
  </cols>
  <sheetData>
    <row r="1" spans="1:8" ht="19" x14ac:dyDescent="0.25">
      <c r="A1" s="4" t="s">
        <v>25</v>
      </c>
      <c r="E1" s="7">
        <f ca="1">TODAY()</f>
        <v>44322</v>
      </c>
    </row>
    <row r="5" spans="1:8" s="10" customFormat="1" ht="36" customHeight="1" x14ac:dyDescent="0.2">
      <c r="A5" s="9" t="s">
        <v>1</v>
      </c>
      <c r="B5" s="9" t="s">
        <v>2</v>
      </c>
      <c r="C5" s="11" t="s">
        <v>30</v>
      </c>
      <c r="D5" s="9" t="s">
        <v>26</v>
      </c>
      <c r="E5" s="9" t="s">
        <v>23</v>
      </c>
      <c r="F5" s="9" t="s">
        <v>24</v>
      </c>
      <c r="G5" s="9" t="s">
        <v>27</v>
      </c>
      <c r="H5" s="9" t="s">
        <v>28</v>
      </c>
    </row>
    <row r="6" spans="1:8" x14ac:dyDescent="0.2">
      <c r="A6" s="1" t="str">
        <f>'BDD ARTICLES'!A6</f>
        <v xml:space="preserve"> A1</v>
      </c>
      <c r="B6" s="1" t="str">
        <f>'BDD ARTICLES'!B6</f>
        <v xml:space="preserve">Coca Cola </v>
      </c>
      <c r="C6" s="1"/>
      <c r="D6" s="6">
        <v>10</v>
      </c>
      <c r="E6" s="1">
        <f>SUMIF(MOUVEMENTS!$B$6:$B$100,SITUATION!A6,MOUVEMENTS!$D$6:$D$100)</f>
        <v>10</v>
      </c>
      <c r="F6" s="1">
        <f>SUMIF(MOUVEMENTS!$B$6:$B$100,SITUATION!A6,MOUVEMENTS!$E$6:$E$100)</f>
        <v>0</v>
      </c>
      <c r="G6" s="1">
        <f>D6+E6-F6</f>
        <v>20</v>
      </c>
      <c r="H6" s="1" t="str">
        <f>IF(G6&lt;0.5*'BDD ARTICLES'!C6,"Approvisionnement urgent !",IF(SITUATION!G6&lt;'BDD ARTICLES'!C6,"Approvisionnement nécessaire","Niveau satisfaisant"))</f>
        <v>Niveau satisfaisant</v>
      </c>
    </row>
    <row r="7" spans="1:8" x14ac:dyDescent="0.2">
      <c r="A7" s="1" t="str">
        <f>'BDD ARTICLES'!A7</f>
        <v xml:space="preserve"> A2</v>
      </c>
      <c r="B7" s="1" t="str">
        <f>'BDD ARTICLES'!B7</f>
        <v>Orangina</v>
      </c>
      <c r="C7" s="1"/>
      <c r="D7" s="6"/>
      <c r="E7" s="1">
        <f>SUMIF(MOUVEMENTS!$B$6:$B$100,SITUATION!A7,MOUVEMENTS!$D$6:$D$100)</f>
        <v>20</v>
      </c>
      <c r="F7" s="1">
        <f>SUMIF(MOUVEMENTS!$B$6:$B$100,SITUATION!A7,MOUVEMENTS!$E$6:$E$100)</f>
        <v>0</v>
      </c>
      <c r="G7" s="1">
        <f t="shared" ref="G7:G12" si="0">D7+E7-F7</f>
        <v>20</v>
      </c>
      <c r="H7" s="1" t="str">
        <f>IF(G7&lt;0.5*'BDD ARTICLES'!C7,"Approvisionnement urgent !",IF(SITUATION!G7&lt;'BDD ARTICLES'!C7,"Approvisionnement nécessaire","Niveau satisfaisant"))</f>
        <v>Niveau satisfaisant</v>
      </c>
    </row>
    <row r="8" spans="1:8" x14ac:dyDescent="0.2">
      <c r="A8" s="1" t="str">
        <f>'BDD ARTICLES'!A8</f>
        <v xml:space="preserve"> A3</v>
      </c>
      <c r="B8" s="1" t="str">
        <f>'BDD ARTICLES'!B8</f>
        <v>Ice Tea</v>
      </c>
      <c r="C8" s="1"/>
      <c r="D8" s="6"/>
      <c r="E8" s="1">
        <f>SUMIF(MOUVEMENTS!$B$6:$B$100,SITUATION!A8,MOUVEMENTS!$D$6:$D$100)</f>
        <v>0</v>
      </c>
      <c r="F8" s="1">
        <f>SUMIF(MOUVEMENTS!$B$6:$B$100,SITUATION!A8,MOUVEMENTS!$E$6:$E$100)</f>
        <v>0</v>
      </c>
      <c r="G8" s="1">
        <f t="shared" si="0"/>
        <v>0</v>
      </c>
      <c r="H8" s="1" t="str">
        <f>IF(G8&lt;0.5*'BDD ARTICLES'!C8,"Approvisionnement urgent !",IF(SITUATION!G8&lt;'BDD ARTICLES'!C8,"Approvisionnement nécessaire","Niveau satisfaisant"))</f>
        <v>Approvisionnement urgent !</v>
      </c>
    </row>
    <row r="9" spans="1:8" x14ac:dyDescent="0.2">
      <c r="A9" s="1" t="str">
        <f>'BDD ARTICLES'!A9</f>
        <v xml:space="preserve"> A4</v>
      </c>
      <c r="B9" s="1" t="str">
        <f>'BDD ARTICLES'!B9</f>
        <v>Bière</v>
      </c>
      <c r="C9" s="1"/>
      <c r="D9" s="6"/>
      <c r="E9" s="1">
        <f>SUMIF(MOUVEMENTS!$B$6:$B$100,SITUATION!A9,MOUVEMENTS!$D$6:$D$100)</f>
        <v>0</v>
      </c>
      <c r="F9" s="1">
        <f>SUMIF(MOUVEMENTS!$B$6:$B$100,SITUATION!A9,MOUVEMENTS!$E$6:$E$100)</f>
        <v>0</v>
      </c>
      <c r="G9" s="1">
        <f t="shared" si="0"/>
        <v>0</v>
      </c>
      <c r="H9" s="1" t="str">
        <f>IF(G9&lt;0.5*'BDD ARTICLES'!C9,"Approvisionnement urgent !",IF(SITUATION!G9&lt;'BDD ARTICLES'!C9,"Approvisionnement nécessaire","Niveau satisfaisant"))</f>
        <v>Approvisionnement urgent !</v>
      </c>
    </row>
    <row r="10" spans="1:8" x14ac:dyDescent="0.2">
      <c r="A10" s="1" t="str">
        <f>'BDD ARTICLES'!A10</f>
        <v xml:space="preserve"> A5</v>
      </c>
      <c r="B10" s="1" t="str">
        <f>'BDD ARTICLES'!B10</f>
        <v>Filtre</v>
      </c>
      <c r="C10" s="1"/>
      <c r="D10" s="6"/>
      <c r="E10" s="1">
        <f>SUMIF(MOUVEMENTS!$B$6:$B$100,SITUATION!A10,MOUVEMENTS!$D$6:$D$100)</f>
        <v>0</v>
      </c>
      <c r="F10" s="1">
        <f>SUMIF(MOUVEMENTS!$B$6:$B$100,SITUATION!A10,MOUVEMENTS!$E$6:$E$100)</f>
        <v>0</v>
      </c>
      <c r="G10" s="1">
        <f t="shared" si="0"/>
        <v>0</v>
      </c>
      <c r="H10" s="1" t="str">
        <f>IF(G10&lt;0.5*'BDD ARTICLES'!C10,"Approvisionnement urgent !",IF(SITUATION!G10&lt;'BDD ARTICLES'!C10,"Approvisionnement nécessaire","Niveau satisfaisant"))</f>
        <v>Approvisionnement urgent !</v>
      </c>
    </row>
    <row r="11" spans="1:8" x14ac:dyDescent="0.2">
      <c r="A11" s="1" t="str">
        <f>'BDD ARTICLES'!A11</f>
        <v xml:space="preserve"> A6</v>
      </c>
      <c r="B11" s="1" t="str">
        <f>'BDD ARTICLES'!B11</f>
        <v>Cafe</v>
      </c>
      <c r="C11" s="1"/>
      <c r="D11" s="6"/>
      <c r="E11" s="1">
        <f>SUMIF(MOUVEMENTS!$B$6:$B$100,SITUATION!A11,MOUVEMENTS!$D$6:$D$100)</f>
        <v>51</v>
      </c>
      <c r="F11" s="1">
        <f>SUMIF(MOUVEMENTS!$B$6:$B$100,SITUATION!A11,MOUVEMENTS!$E$6:$E$100)</f>
        <v>50</v>
      </c>
      <c r="G11" s="1">
        <f t="shared" si="0"/>
        <v>1</v>
      </c>
      <c r="H11" s="1" t="str">
        <f>IF(G11&lt;0.5*'BDD ARTICLES'!C11,"Approvisionnement urgent !",IF(SITUATION!G11&lt;'BDD ARTICLES'!C11,"Approvisionnement nécessaire","Niveau satisfaisant"))</f>
        <v>Approvisionnement nécessaire</v>
      </c>
    </row>
    <row r="12" spans="1:8" x14ac:dyDescent="0.2">
      <c r="A12" s="1" t="str">
        <f>'BDD ARTICLES'!A12</f>
        <v xml:space="preserve"> A7</v>
      </c>
      <c r="B12" s="1" t="str">
        <f>'BDD ARTICLES'!B12</f>
        <v>Eau</v>
      </c>
      <c r="C12" s="1"/>
      <c r="D12" s="6"/>
      <c r="E12" s="1">
        <f>SUMIF(MOUVEMENTS!$B$6:$B$100,SITUATION!A12,MOUVEMENTS!$D$6:$D$100)</f>
        <v>0</v>
      </c>
      <c r="F12" s="1">
        <f>SUMIF(MOUVEMENTS!$B$6:$B$100,SITUATION!A12,MOUVEMENTS!$E$6:$E$100)</f>
        <v>0</v>
      </c>
      <c r="G12" s="1">
        <f t="shared" si="0"/>
        <v>0</v>
      </c>
      <c r="H12" s="1" t="str">
        <f>IF(G12&lt;0.5*'BDD ARTICLES'!C12,"Approvisionnement urgent !",IF(SITUATION!G12&lt;'BDD ARTICLES'!C12,"Approvisionnement nécessaire","Niveau satisfaisant"))</f>
        <v>Approvisionnement urgent !</v>
      </c>
    </row>
  </sheetData>
  <conditionalFormatting sqref="H6:H12">
    <cfRule type="containsText" dxfId="2" priority="1" operator="containsText" text="Niveau satisfaisant">
      <formula>NOT(ISERROR(SEARCH("Niveau satisfaisant",H6)))</formula>
    </cfRule>
    <cfRule type="containsText" dxfId="1" priority="2" operator="containsText" text="Approvisionnement nécessaire">
      <formula>NOT(ISERROR(SEARCH("Approvisionnement nécessaire",H6)))</formula>
    </cfRule>
    <cfRule type="containsText" dxfId="0" priority="3" operator="containsText" text="Approvisionnement urgent !">
      <formula>NOT(ISERROR(SEARCH("Approvisionnement urgent !",H6)))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ARTICLES</vt:lpstr>
      <vt:lpstr>MOUVEMENTS</vt:lpstr>
      <vt:lpstr>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Cordier</dc:creator>
  <cp:lastModifiedBy>Antoine Cordier</cp:lastModifiedBy>
  <dcterms:created xsi:type="dcterms:W3CDTF">2021-05-05T21:30:40Z</dcterms:created>
  <dcterms:modified xsi:type="dcterms:W3CDTF">2021-05-05T22:22:00Z</dcterms:modified>
</cp:coreProperties>
</file>