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444" yWindow="-48" windowWidth="9696" windowHeight="7356" activeTab="2"/>
  </bookViews>
  <sheets>
    <sheet name="Tableau de suivi" sheetId="1" r:id="rId1"/>
    <sheet name="Base de données" sheetId="4" r:id="rId2"/>
    <sheet name="Suivi activités" sheetId="3" r:id="rId3"/>
    <sheet name="Menus déroulants" sheetId="5" r:id="rId4"/>
  </sheets>
  <definedNames>
    <definedName name="_xlnm._FilterDatabase" localSheetId="1" hidden="1">'Base de données'!$A$1:$R$311</definedName>
    <definedName name="_xlnm._FilterDatabase" localSheetId="2" hidden="1">'Suivi activités'!$A$1:$AE$226</definedName>
  </definedNames>
  <calcPr calcId="145621"/>
</workbook>
</file>

<file path=xl/calcChain.xml><?xml version="1.0" encoding="utf-8"?>
<calcChain xmlns="http://schemas.openxmlformats.org/spreadsheetml/2006/main">
  <c r="I4" i="3" l="1"/>
  <c r="I5" i="3"/>
  <c r="I6" i="3"/>
  <c r="I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74" i="3"/>
  <c r="I75" i="3"/>
  <c r="I76" i="3"/>
  <c r="I77" i="3"/>
  <c r="I78" i="3"/>
  <c r="I79" i="3"/>
  <c r="I80" i="3"/>
  <c r="I81" i="3"/>
  <c r="I82" i="3"/>
  <c r="I83" i="3"/>
  <c r="I84" i="3"/>
  <c r="I85" i="3"/>
  <c r="I86" i="3"/>
  <c r="I87" i="3"/>
  <c r="I88" i="3"/>
  <c r="I89" i="3"/>
  <c r="I90" i="3"/>
  <c r="I91" i="3"/>
  <c r="I92" i="3"/>
  <c r="I93" i="3"/>
  <c r="I94" i="3"/>
  <c r="I95" i="3"/>
  <c r="I96" i="3"/>
  <c r="I97" i="3"/>
  <c r="I98" i="3"/>
  <c r="I99" i="3"/>
  <c r="I100" i="3"/>
  <c r="I101" i="3"/>
  <c r="I102" i="3"/>
  <c r="I103" i="3"/>
  <c r="I104" i="3"/>
  <c r="I105" i="3"/>
  <c r="I106" i="3"/>
  <c r="I107" i="3"/>
  <c r="I108" i="3"/>
  <c r="I109" i="3"/>
  <c r="I110" i="3"/>
  <c r="I111" i="3"/>
  <c r="I112" i="3"/>
  <c r="I113" i="3"/>
  <c r="I114" i="3"/>
  <c r="I115" i="3"/>
  <c r="I116" i="3"/>
  <c r="I117" i="3"/>
  <c r="I118" i="3"/>
  <c r="I119" i="3"/>
  <c r="I120" i="3"/>
  <c r="I121" i="3"/>
  <c r="I122" i="3"/>
  <c r="I123" i="3"/>
  <c r="I124" i="3"/>
  <c r="I125" i="3"/>
  <c r="I126" i="3"/>
  <c r="I127" i="3"/>
  <c r="I128" i="3"/>
  <c r="I129" i="3"/>
  <c r="I130" i="3"/>
  <c r="I131" i="3"/>
  <c r="I132" i="3"/>
  <c r="I133" i="3"/>
  <c r="I134" i="3"/>
  <c r="I135" i="3"/>
  <c r="I136" i="3"/>
  <c r="I137" i="3"/>
  <c r="I138" i="3"/>
  <c r="I139" i="3"/>
  <c r="I140" i="3"/>
  <c r="I141" i="3"/>
  <c r="I142" i="3"/>
  <c r="I143" i="3"/>
  <c r="I144" i="3"/>
  <c r="I145" i="3"/>
  <c r="I146" i="3"/>
  <c r="I147" i="3"/>
  <c r="I148" i="3"/>
  <c r="I149" i="3"/>
  <c r="I150" i="3"/>
  <c r="I151" i="3"/>
  <c r="I152" i="3"/>
  <c r="I153" i="3"/>
  <c r="I154" i="3"/>
  <c r="I155" i="3"/>
  <c r="I156" i="3"/>
  <c r="I157" i="3"/>
  <c r="I158" i="3"/>
  <c r="I159" i="3"/>
  <c r="I160" i="3"/>
  <c r="I161" i="3"/>
  <c r="I162" i="3"/>
  <c r="I163" i="3"/>
  <c r="I164" i="3"/>
  <c r="I165" i="3"/>
  <c r="I166" i="3"/>
  <c r="I167" i="3"/>
  <c r="I168" i="3"/>
  <c r="I169" i="3"/>
  <c r="I170" i="3"/>
  <c r="I171" i="3"/>
  <c r="I172" i="3"/>
  <c r="I173" i="3"/>
  <c r="I174" i="3"/>
  <c r="I175" i="3"/>
  <c r="I176" i="3"/>
  <c r="I177" i="3"/>
  <c r="I178" i="3"/>
  <c r="I179" i="3"/>
  <c r="I180" i="3"/>
  <c r="I181" i="3"/>
  <c r="I182" i="3"/>
  <c r="I183" i="3"/>
  <c r="I184" i="3"/>
  <c r="I185" i="3"/>
  <c r="I186" i="3"/>
  <c r="I187" i="3"/>
  <c r="I188" i="3"/>
  <c r="I189" i="3"/>
  <c r="I190" i="3"/>
  <c r="I191" i="3"/>
  <c r="I192" i="3"/>
  <c r="I193" i="3"/>
  <c r="I194" i="3"/>
  <c r="I195" i="3"/>
  <c r="I196" i="3"/>
  <c r="I197" i="3"/>
  <c r="I198" i="3"/>
  <c r="I199" i="3"/>
  <c r="I200" i="3"/>
  <c r="I201" i="3"/>
  <c r="I202" i="3"/>
  <c r="I203" i="3"/>
  <c r="I204" i="3"/>
  <c r="I205" i="3"/>
  <c r="I206" i="3"/>
  <c r="I207" i="3"/>
  <c r="I208" i="3"/>
  <c r="I209" i="3"/>
  <c r="I210" i="3"/>
  <c r="I211" i="3"/>
  <c r="I212" i="3"/>
  <c r="I213" i="3"/>
  <c r="I214" i="3"/>
  <c r="I215" i="3"/>
  <c r="I216" i="3"/>
  <c r="I217" i="3"/>
  <c r="I218" i="3"/>
  <c r="I219" i="3"/>
  <c r="I220" i="3"/>
  <c r="I221" i="3"/>
  <c r="I222" i="3"/>
  <c r="I223" i="3"/>
  <c r="I224" i="3"/>
  <c r="I225" i="3"/>
  <c r="I3" i="3"/>
  <c r="I2" i="1"/>
  <c r="I3" i="1" s="1"/>
  <c r="H3" i="3" s="1"/>
  <c r="J4" i="3"/>
  <c r="J5" i="3"/>
  <c r="J6" i="3"/>
  <c r="J7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J49" i="3"/>
  <c r="J50" i="3"/>
  <c r="J51" i="3"/>
  <c r="J52" i="3"/>
  <c r="J53" i="3"/>
  <c r="J54" i="3"/>
  <c r="J55" i="3"/>
  <c r="J56" i="3"/>
  <c r="J57" i="3"/>
  <c r="J58" i="3"/>
  <c r="J59" i="3"/>
  <c r="J60" i="3"/>
  <c r="J61" i="3"/>
  <c r="J62" i="3"/>
  <c r="J63" i="3"/>
  <c r="J64" i="3"/>
  <c r="J65" i="3"/>
  <c r="J66" i="3"/>
  <c r="J67" i="3"/>
  <c r="J68" i="3"/>
  <c r="J69" i="3"/>
  <c r="J70" i="3"/>
  <c r="J71" i="3"/>
  <c r="J72" i="3"/>
  <c r="J73" i="3"/>
  <c r="J74" i="3"/>
  <c r="J75" i="3"/>
  <c r="J76" i="3"/>
  <c r="J77" i="3"/>
  <c r="J78" i="3"/>
  <c r="J79" i="3"/>
  <c r="J80" i="3"/>
  <c r="J81" i="3"/>
  <c r="J82" i="3"/>
  <c r="J83" i="3"/>
  <c r="J84" i="3"/>
  <c r="J85" i="3"/>
  <c r="J86" i="3"/>
  <c r="J87" i="3"/>
  <c r="J88" i="3"/>
  <c r="J89" i="3"/>
  <c r="J90" i="3"/>
  <c r="J91" i="3"/>
  <c r="J92" i="3"/>
  <c r="J93" i="3"/>
  <c r="J94" i="3"/>
  <c r="J95" i="3"/>
  <c r="J96" i="3"/>
  <c r="J97" i="3"/>
  <c r="J98" i="3"/>
  <c r="J99" i="3"/>
  <c r="J100" i="3"/>
  <c r="J101" i="3"/>
  <c r="J102" i="3"/>
  <c r="J103" i="3"/>
  <c r="J104" i="3"/>
  <c r="J105" i="3"/>
  <c r="J106" i="3"/>
  <c r="J107" i="3"/>
  <c r="J108" i="3"/>
  <c r="J109" i="3"/>
  <c r="J110" i="3"/>
  <c r="J111" i="3"/>
  <c r="J112" i="3"/>
  <c r="J113" i="3"/>
  <c r="J114" i="3"/>
  <c r="J115" i="3"/>
  <c r="J116" i="3"/>
  <c r="J117" i="3"/>
  <c r="J118" i="3"/>
  <c r="J119" i="3"/>
  <c r="J120" i="3"/>
  <c r="J121" i="3"/>
  <c r="J122" i="3"/>
  <c r="J123" i="3"/>
  <c r="J124" i="3"/>
  <c r="J125" i="3"/>
  <c r="J126" i="3"/>
  <c r="J127" i="3"/>
  <c r="J128" i="3"/>
  <c r="J129" i="3"/>
  <c r="J130" i="3"/>
  <c r="J131" i="3"/>
  <c r="J132" i="3"/>
  <c r="J133" i="3"/>
  <c r="J134" i="3"/>
  <c r="J135" i="3"/>
  <c r="J136" i="3"/>
  <c r="J137" i="3"/>
  <c r="J138" i="3"/>
  <c r="J139" i="3"/>
  <c r="J140" i="3"/>
  <c r="J141" i="3"/>
  <c r="J142" i="3"/>
  <c r="J143" i="3"/>
  <c r="J144" i="3"/>
  <c r="J145" i="3"/>
  <c r="J146" i="3"/>
  <c r="J147" i="3"/>
  <c r="J148" i="3"/>
  <c r="J149" i="3"/>
  <c r="J150" i="3"/>
  <c r="J151" i="3"/>
  <c r="J152" i="3"/>
  <c r="J153" i="3"/>
  <c r="J154" i="3"/>
  <c r="J155" i="3"/>
  <c r="J156" i="3"/>
  <c r="J157" i="3"/>
  <c r="J158" i="3"/>
  <c r="J159" i="3"/>
  <c r="J160" i="3"/>
  <c r="J161" i="3"/>
  <c r="J162" i="3"/>
  <c r="J163" i="3"/>
  <c r="J164" i="3"/>
  <c r="J165" i="3"/>
  <c r="J166" i="3"/>
  <c r="J167" i="3"/>
  <c r="J168" i="3"/>
  <c r="J169" i="3"/>
  <c r="J170" i="3"/>
  <c r="J171" i="3"/>
  <c r="J172" i="3"/>
  <c r="J173" i="3"/>
  <c r="J174" i="3"/>
  <c r="J175" i="3"/>
  <c r="J176" i="3"/>
  <c r="J177" i="3"/>
  <c r="J178" i="3"/>
  <c r="J179" i="3"/>
  <c r="J180" i="3"/>
  <c r="J181" i="3"/>
  <c r="J182" i="3"/>
  <c r="J183" i="3"/>
  <c r="J184" i="3"/>
  <c r="J185" i="3"/>
  <c r="J186" i="3"/>
  <c r="J187" i="3"/>
  <c r="J188" i="3"/>
  <c r="J189" i="3"/>
  <c r="J190" i="3"/>
  <c r="J191" i="3"/>
  <c r="J192" i="3"/>
  <c r="J193" i="3"/>
  <c r="J194" i="3"/>
  <c r="J195" i="3"/>
  <c r="J196" i="3"/>
  <c r="J197" i="3"/>
  <c r="J198" i="3"/>
  <c r="J199" i="3"/>
  <c r="J200" i="3"/>
  <c r="J201" i="3"/>
  <c r="J202" i="3"/>
  <c r="J203" i="3"/>
  <c r="J204" i="3"/>
  <c r="J205" i="3"/>
  <c r="J206" i="3"/>
  <c r="J207" i="3"/>
  <c r="J208" i="3"/>
  <c r="J209" i="3"/>
  <c r="J210" i="3"/>
  <c r="J211" i="3"/>
  <c r="J212" i="3"/>
  <c r="J213" i="3"/>
  <c r="J214" i="3"/>
  <c r="J215" i="3"/>
  <c r="J216" i="3"/>
  <c r="J217" i="3"/>
  <c r="J218" i="3"/>
  <c r="J219" i="3"/>
  <c r="J220" i="3"/>
  <c r="J221" i="3"/>
  <c r="J222" i="3"/>
  <c r="J223" i="3"/>
  <c r="J224" i="3"/>
  <c r="J225" i="3"/>
  <c r="J3" i="3"/>
  <c r="A4" i="3"/>
  <c r="B4" i="3"/>
  <c r="A5" i="3"/>
  <c r="B5" i="3"/>
  <c r="A6" i="3"/>
  <c r="B6" i="3"/>
  <c r="A7" i="3"/>
  <c r="B7" i="3"/>
  <c r="A8" i="3"/>
  <c r="B8" i="3"/>
  <c r="A9" i="3"/>
  <c r="B9" i="3"/>
  <c r="A10" i="3"/>
  <c r="B10" i="3"/>
  <c r="A11" i="3"/>
  <c r="B11" i="3"/>
  <c r="A12" i="3"/>
  <c r="B12" i="3"/>
  <c r="A13" i="3"/>
  <c r="B13" i="3"/>
  <c r="A14" i="3"/>
  <c r="B14" i="3"/>
  <c r="A15" i="3"/>
  <c r="B15" i="3"/>
  <c r="A16" i="3"/>
  <c r="B16" i="3"/>
  <c r="A17" i="3"/>
  <c r="B17" i="3"/>
  <c r="A18" i="3"/>
  <c r="B18" i="3"/>
  <c r="A19" i="3"/>
  <c r="B19" i="3"/>
  <c r="A20" i="3"/>
  <c r="B20" i="3"/>
  <c r="A21" i="3"/>
  <c r="B21" i="3"/>
  <c r="A22" i="3"/>
  <c r="B22" i="3"/>
  <c r="A23" i="3"/>
  <c r="B23" i="3"/>
  <c r="A24" i="3"/>
  <c r="B24" i="3"/>
  <c r="A25" i="3"/>
  <c r="B25" i="3"/>
  <c r="A26" i="3"/>
  <c r="B26" i="3"/>
  <c r="A27" i="3"/>
  <c r="B27" i="3"/>
  <c r="A28" i="3"/>
  <c r="B28" i="3"/>
  <c r="A29" i="3"/>
  <c r="B29" i="3"/>
  <c r="A30" i="3"/>
  <c r="B30" i="3"/>
  <c r="A31" i="3"/>
  <c r="B31" i="3"/>
  <c r="A32" i="3"/>
  <c r="B32" i="3"/>
  <c r="A33" i="3"/>
  <c r="B33" i="3"/>
  <c r="A34" i="3"/>
  <c r="B34" i="3"/>
  <c r="A35" i="3"/>
  <c r="B35" i="3"/>
  <c r="A36" i="3"/>
  <c r="B36" i="3"/>
  <c r="A37" i="3"/>
  <c r="B37" i="3"/>
  <c r="A38" i="3"/>
  <c r="B38" i="3"/>
  <c r="A39" i="3"/>
  <c r="B39" i="3"/>
  <c r="A40" i="3"/>
  <c r="B40" i="3"/>
  <c r="A41" i="3"/>
  <c r="B41" i="3"/>
  <c r="A42" i="3"/>
  <c r="B42" i="3"/>
  <c r="A43" i="3"/>
  <c r="B43" i="3"/>
  <c r="A44" i="3"/>
  <c r="B44" i="3"/>
  <c r="A45" i="3"/>
  <c r="B45" i="3"/>
  <c r="A46" i="3"/>
  <c r="B46" i="3"/>
  <c r="A47" i="3"/>
  <c r="B47" i="3"/>
  <c r="A48" i="3"/>
  <c r="B48" i="3"/>
  <c r="A49" i="3"/>
  <c r="B49" i="3"/>
  <c r="A50" i="3"/>
  <c r="B50" i="3"/>
  <c r="A51" i="3"/>
  <c r="B51" i="3"/>
  <c r="A52" i="3"/>
  <c r="B52" i="3"/>
  <c r="A53" i="3"/>
  <c r="B53" i="3"/>
  <c r="A54" i="3"/>
  <c r="B54" i="3"/>
  <c r="A55" i="3"/>
  <c r="B55" i="3"/>
  <c r="A56" i="3"/>
  <c r="B56" i="3"/>
  <c r="A57" i="3"/>
  <c r="B57" i="3"/>
  <c r="A58" i="3"/>
  <c r="B58" i="3"/>
  <c r="A59" i="3"/>
  <c r="B59" i="3"/>
  <c r="A60" i="3"/>
  <c r="B60" i="3"/>
  <c r="A61" i="3"/>
  <c r="B61" i="3"/>
  <c r="A62" i="3"/>
  <c r="B62" i="3"/>
  <c r="A63" i="3"/>
  <c r="B63" i="3"/>
  <c r="A64" i="3"/>
  <c r="B64" i="3"/>
  <c r="A65" i="3"/>
  <c r="B65" i="3"/>
  <c r="A66" i="3"/>
  <c r="B66" i="3"/>
  <c r="A67" i="3"/>
  <c r="B67" i="3"/>
  <c r="A68" i="3"/>
  <c r="B68" i="3"/>
  <c r="A69" i="3"/>
  <c r="B69" i="3"/>
  <c r="A70" i="3"/>
  <c r="B70" i="3"/>
  <c r="A71" i="3"/>
  <c r="B71" i="3"/>
  <c r="A72" i="3"/>
  <c r="B72" i="3"/>
  <c r="A73" i="3"/>
  <c r="B73" i="3"/>
  <c r="A74" i="3"/>
  <c r="B74" i="3"/>
  <c r="A75" i="3"/>
  <c r="B75" i="3"/>
  <c r="A76" i="3"/>
  <c r="B76" i="3"/>
  <c r="A77" i="3"/>
  <c r="B77" i="3"/>
  <c r="A78" i="3"/>
  <c r="B78" i="3"/>
  <c r="A79" i="3"/>
  <c r="B79" i="3"/>
  <c r="A80" i="3"/>
  <c r="B80" i="3"/>
  <c r="A81" i="3"/>
  <c r="B81" i="3"/>
  <c r="A82" i="3"/>
  <c r="B82" i="3"/>
  <c r="A83" i="3"/>
  <c r="B83" i="3"/>
  <c r="A84" i="3"/>
  <c r="B84" i="3"/>
  <c r="A85" i="3"/>
  <c r="B85" i="3"/>
  <c r="A86" i="3"/>
  <c r="B86" i="3"/>
  <c r="A87" i="3"/>
  <c r="B87" i="3"/>
  <c r="A88" i="3"/>
  <c r="B88" i="3"/>
  <c r="A89" i="3"/>
  <c r="B89" i="3"/>
  <c r="A90" i="3"/>
  <c r="B90" i="3"/>
  <c r="A91" i="3"/>
  <c r="B91" i="3"/>
  <c r="A92" i="3"/>
  <c r="B92" i="3"/>
  <c r="A93" i="3"/>
  <c r="B93" i="3"/>
  <c r="A94" i="3"/>
  <c r="B94" i="3"/>
  <c r="A95" i="3"/>
  <c r="B95" i="3"/>
  <c r="A96" i="3"/>
  <c r="B96" i="3"/>
  <c r="A97" i="3"/>
  <c r="B97" i="3"/>
  <c r="A98" i="3"/>
  <c r="B98" i="3"/>
  <c r="A99" i="3"/>
  <c r="B99" i="3"/>
  <c r="A100" i="3"/>
  <c r="B100" i="3"/>
  <c r="A101" i="3"/>
  <c r="B101" i="3"/>
  <c r="A102" i="3"/>
  <c r="B102" i="3"/>
  <c r="A103" i="3"/>
  <c r="B103" i="3"/>
  <c r="A104" i="3"/>
  <c r="B104" i="3"/>
  <c r="A105" i="3"/>
  <c r="B105" i="3"/>
  <c r="A106" i="3"/>
  <c r="B106" i="3"/>
  <c r="A107" i="3"/>
  <c r="B107" i="3"/>
  <c r="A108" i="3"/>
  <c r="B108" i="3"/>
  <c r="A109" i="3"/>
  <c r="B109" i="3"/>
  <c r="A110" i="3"/>
  <c r="B110" i="3"/>
  <c r="A111" i="3"/>
  <c r="B111" i="3"/>
  <c r="A112" i="3"/>
  <c r="B112" i="3"/>
  <c r="A113" i="3"/>
  <c r="B113" i="3"/>
  <c r="A114" i="3"/>
  <c r="B114" i="3"/>
  <c r="A115" i="3"/>
  <c r="B115" i="3"/>
  <c r="A116" i="3"/>
  <c r="B116" i="3"/>
  <c r="A117" i="3"/>
  <c r="B117" i="3"/>
  <c r="A118" i="3"/>
  <c r="B118" i="3"/>
  <c r="A119" i="3"/>
  <c r="B119" i="3"/>
  <c r="A120" i="3"/>
  <c r="B120" i="3"/>
  <c r="A121" i="3"/>
  <c r="B121" i="3"/>
  <c r="A122" i="3"/>
  <c r="B122" i="3"/>
  <c r="A123" i="3"/>
  <c r="B123" i="3"/>
  <c r="A124" i="3"/>
  <c r="B124" i="3"/>
  <c r="A125" i="3"/>
  <c r="B125" i="3"/>
  <c r="A126" i="3"/>
  <c r="B126" i="3"/>
  <c r="A127" i="3"/>
  <c r="B127" i="3"/>
  <c r="A128" i="3"/>
  <c r="B128" i="3"/>
  <c r="A129" i="3"/>
  <c r="B129" i="3"/>
  <c r="A130" i="3"/>
  <c r="B130" i="3"/>
  <c r="A131" i="3"/>
  <c r="B131" i="3"/>
  <c r="A132" i="3"/>
  <c r="B132" i="3"/>
  <c r="A133" i="3"/>
  <c r="B133" i="3"/>
  <c r="A134" i="3"/>
  <c r="B134" i="3"/>
  <c r="A135" i="3"/>
  <c r="B135" i="3"/>
  <c r="A136" i="3"/>
  <c r="B136" i="3"/>
  <c r="A137" i="3"/>
  <c r="B137" i="3"/>
  <c r="A138" i="3"/>
  <c r="B138" i="3"/>
  <c r="A139" i="3"/>
  <c r="B139" i="3"/>
  <c r="A140" i="3"/>
  <c r="B140" i="3"/>
  <c r="A141" i="3"/>
  <c r="B141" i="3"/>
  <c r="A142" i="3"/>
  <c r="B142" i="3"/>
  <c r="A143" i="3"/>
  <c r="B143" i="3"/>
  <c r="A144" i="3"/>
  <c r="B144" i="3"/>
  <c r="A145" i="3"/>
  <c r="B145" i="3"/>
  <c r="A146" i="3"/>
  <c r="B146" i="3"/>
  <c r="A147" i="3"/>
  <c r="B147" i="3"/>
  <c r="A148" i="3"/>
  <c r="B148" i="3"/>
  <c r="A149" i="3"/>
  <c r="B149" i="3"/>
  <c r="A150" i="3"/>
  <c r="B150" i="3"/>
  <c r="A151" i="3"/>
  <c r="B151" i="3"/>
  <c r="A152" i="3"/>
  <c r="B152" i="3"/>
  <c r="A153" i="3"/>
  <c r="B153" i="3"/>
  <c r="A154" i="3"/>
  <c r="B154" i="3"/>
  <c r="A155" i="3"/>
  <c r="B155" i="3"/>
  <c r="A156" i="3"/>
  <c r="B156" i="3"/>
  <c r="A157" i="3"/>
  <c r="B157" i="3"/>
  <c r="A158" i="3"/>
  <c r="B158" i="3"/>
  <c r="A159" i="3"/>
  <c r="B159" i="3"/>
  <c r="A160" i="3"/>
  <c r="B160" i="3"/>
  <c r="A161" i="3"/>
  <c r="B161" i="3"/>
  <c r="A162" i="3"/>
  <c r="B162" i="3"/>
  <c r="A163" i="3"/>
  <c r="B163" i="3"/>
  <c r="A164" i="3"/>
  <c r="B164" i="3"/>
  <c r="A165" i="3"/>
  <c r="B165" i="3"/>
  <c r="A166" i="3"/>
  <c r="B166" i="3"/>
  <c r="A167" i="3"/>
  <c r="B167" i="3"/>
  <c r="A168" i="3"/>
  <c r="B168" i="3"/>
  <c r="A169" i="3"/>
  <c r="B169" i="3"/>
  <c r="A170" i="3"/>
  <c r="B170" i="3"/>
  <c r="A171" i="3"/>
  <c r="B171" i="3"/>
  <c r="A172" i="3"/>
  <c r="B172" i="3"/>
  <c r="A173" i="3"/>
  <c r="B173" i="3"/>
  <c r="A174" i="3"/>
  <c r="B174" i="3"/>
  <c r="A175" i="3"/>
  <c r="B175" i="3"/>
  <c r="A176" i="3"/>
  <c r="B176" i="3"/>
  <c r="A177" i="3"/>
  <c r="B177" i="3"/>
  <c r="A178" i="3"/>
  <c r="B178" i="3"/>
  <c r="A179" i="3"/>
  <c r="B179" i="3"/>
  <c r="A180" i="3"/>
  <c r="B180" i="3"/>
  <c r="A181" i="3"/>
  <c r="B181" i="3"/>
  <c r="A182" i="3"/>
  <c r="B182" i="3"/>
  <c r="A183" i="3"/>
  <c r="B183" i="3"/>
  <c r="A184" i="3"/>
  <c r="B184" i="3"/>
  <c r="A185" i="3"/>
  <c r="B185" i="3"/>
  <c r="A186" i="3"/>
  <c r="B186" i="3"/>
  <c r="A187" i="3"/>
  <c r="B187" i="3"/>
  <c r="A188" i="3"/>
  <c r="B188" i="3"/>
  <c r="A189" i="3"/>
  <c r="B189" i="3"/>
  <c r="A190" i="3"/>
  <c r="B190" i="3"/>
  <c r="A191" i="3"/>
  <c r="B191" i="3"/>
  <c r="A192" i="3"/>
  <c r="B192" i="3"/>
  <c r="A193" i="3"/>
  <c r="B193" i="3"/>
  <c r="A194" i="3"/>
  <c r="B194" i="3"/>
  <c r="A195" i="3"/>
  <c r="B195" i="3"/>
  <c r="A196" i="3"/>
  <c r="B196" i="3"/>
  <c r="A197" i="3"/>
  <c r="B197" i="3"/>
  <c r="A198" i="3"/>
  <c r="B198" i="3"/>
  <c r="A199" i="3"/>
  <c r="B199" i="3"/>
  <c r="A200" i="3"/>
  <c r="B200" i="3"/>
  <c r="A201" i="3"/>
  <c r="B201" i="3"/>
  <c r="A202" i="3"/>
  <c r="B202" i="3"/>
  <c r="A203" i="3"/>
  <c r="B203" i="3"/>
  <c r="A204" i="3"/>
  <c r="B204" i="3"/>
  <c r="A205" i="3"/>
  <c r="B205" i="3"/>
  <c r="A206" i="3"/>
  <c r="B206" i="3"/>
  <c r="A207" i="3"/>
  <c r="B207" i="3"/>
  <c r="A208" i="3"/>
  <c r="B208" i="3"/>
  <c r="A209" i="3"/>
  <c r="B209" i="3"/>
  <c r="A210" i="3"/>
  <c r="B210" i="3"/>
  <c r="A211" i="3"/>
  <c r="B211" i="3"/>
  <c r="A212" i="3"/>
  <c r="B212" i="3"/>
  <c r="A213" i="3"/>
  <c r="B213" i="3"/>
  <c r="A214" i="3"/>
  <c r="B214" i="3"/>
  <c r="A215" i="3"/>
  <c r="B215" i="3"/>
  <c r="A216" i="3"/>
  <c r="B216" i="3"/>
  <c r="A217" i="3"/>
  <c r="B217" i="3"/>
  <c r="A218" i="3"/>
  <c r="B218" i="3"/>
  <c r="A219" i="3"/>
  <c r="B219" i="3"/>
  <c r="A220" i="3"/>
  <c r="B220" i="3"/>
  <c r="A221" i="3"/>
  <c r="B221" i="3"/>
  <c r="A222" i="3"/>
  <c r="B222" i="3"/>
  <c r="A223" i="3"/>
  <c r="B223" i="3"/>
  <c r="A224" i="3"/>
  <c r="B224" i="3"/>
  <c r="A225" i="3"/>
  <c r="B225" i="3"/>
  <c r="A226" i="3"/>
  <c r="B226" i="3"/>
  <c r="B3" i="3"/>
  <c r="A3" i="3"/>
  <c r="C2" i="1"/>
  <c r="C5" i="1"/>
  <c r="D5" i="1"/>
  <c r="D2" i="1" s="1"/>
  <c r="E5" i="1"/>
  <c r="E2" i="1" s="1"/>
  <c r="B5" i="1"/>
  <c r="B2" i="1" s="1"/>
  <c r="H6" i="3" l="1"/>
  <c r="H5" i="3"/>
  <c r="H4" i="3"/>
  <c r="H11" i="3"/>
  <c r="H10" i="3"/>
  <c r="H17" i="3"/>
  <c r="H9" i="3"/>
  <c r="H18" i="3"/>
  <c r="H16" i="3"/>
  <c r="H8" i="3"/>
  <c r="H7" i="3"/>
  <c r="H15" i="3"/>
  <c r="H14" i="3"/>
  <c r="H13" i="3"/>
  <c r="H12" i="3"/>
  <c r="I4" i="1"/>
</calcChain>
</file>

<file path=xl/comments1.xml><?xml version="1.0" encoding="utf-8"?>
<comments xmlns="http://schemas.openxmlformats.org/spreadsheetml/2006/main">
  <authors>
    <author>Camus Baptiste</author>
  </authors>
  <commentList>
    <comment ref="F1" authorId="0">
      <text>
        <r>
          <rPr>
            <b/>
            <sz val="9"/>
            <color indexed="81"/>
            <rFont val="Tahoma"/>
            <family val="2"/>
          </rPr>
          <t>Camus Baptiste:</t>
        </r>
        <r>
          <rPr>
            <sz val="9"/>
            <color indexed="81"/>
            <rFont val="Tahoma"/>
            <family val="2"/>
          </rPr>
          <t xml:space="preserve">
EN JAUNE = A VERIFIER
</t>
        </r>
      </text>
    </comment>
  </commentList>
</comments>
</file>

<file path=xl/sharedStrings.xml><?xml version="1.0" encoding="utf-8"?>
<sst xmlns="http://schemas.openxmlformats.org/spreadsheetml/2006/main" count="1670" uniqueCount="418">
  <si>
    <t>Origine</t>
  </si>
  <si>
    <t>Involontaires</t>
  </si>
  <si>
    <t>Volontaires</t>
  </si>
  <si>
    <t>Instances</t>
  </si>
  <si>
    <t>Conseil de Quartier Charpennes Tonkin</t>
  </si>
  <si>
    <t>Conseil des Ainés</t>
  </si>
  <si>
    <t>Conseil Villeurbannais de la Jeunesse</t>
  </si>
  <si>
    <t>Maison du Citoyen</t>
  </si>
  <si>
    <t xml:space="preserve">Conseil de Quartier Gratte Ciel Dedieu Charmettes </t>
  </si>
  <si>
    <t>Conseil de Quartier Buers Croix-Luizet</t>
  </si>
  <si>
    <t>Conseil de Quartier Saint Jean</t>
  </si>
  <si>
    <t>Conseil de Quartier Cusset</t>
  </si>
  <si>
    <t>Conseil de Quartier Bonnevay La Soie Les Brosses</t>
  </si>
  <si>
    <t>Conseil de Quartier Perralière Granclément Cyprian</t>
  </si>
  <si>
    <t>Conseil de Quartier Ferrandière Maisons Neuves</t>
  </si>
  <si>
    <t>Objectif</t>
  </si>
  <si>
    <t>Actifs</t>
  </si>
  <si>
    <t>Inactifs</t>
  </si>
  <si>
    <t>Retirés</t>
  </si>
  <si>
    <t>TOTAL</t>
  </si>
  <si>
    <t xml:space="preserve">Nb de points </t>
  </si>
  <si>
    <t>NOM</t>
  </si>
  <si>
    <t>PRENOM</t>
  </si>
  <si>
    <t>BINOMES</t>
  </si>
  <si>
    <t>MAIL</t>
  </si>
  <si>
    <t>TELEPHONE</t>
  </si>
  <si>
    <t>ADRESSE</t>
  </si>
  <si>
    <t>QUARTIER</t>
  </si>
  <si>
    <t xml:space="preserve">GARDE ENF. </t>
  </si>
  <si>
    <t>SAS 1</t>
  </si>
  <si>
    <t>SAS 2</t>
  </si>
  <si>
    <t>Lancement</t>
  </si>
  <si>
    <t>Carnet de voyage #1</t>
  </si>
  <si>
    <t>Carnet de voyage #2</t>
  </si>
  <si>
    <t>PHOTO</t>
  </si>
  <si>
    <t>Formation 12/01</t>
  </si>
  <si>
    <t>Formation 
15/02</t>
  </si>
  <si>
    <t>BP
20/01</t>
  </si>
  <si>
    <t>Charte de Fonctionement 05/03</t>
  </si>
  <si>
    <t>OUTILS COM + SAISINE 08/03</t>
  </si>
  <si>
    <t>BP
09/03</t>
  </si>
  <si>
    <t>Plénière 26/03</t>
  </si>
  <si>
    <t>Membre</t>
  </si>
  <si>
    <t xml:space="preserve">Instance </t>
  </si>
  <si>
    <t>Femme</t>
  </si>
  <si>
    <t>NON</t>
  </si>
  <si>
    <t xml:space="preserve">Involontaire </t>
  </si>
  <si>
    <t>Non</t>
  </si>
  <si>
    <t>OUI</t>
  </si>
  <si>
    <t>Partis</t>
  </si>
  <si>
    <t>Homme</t>
  </si>
  <si>
    <t xml:space="preserve">Volontaire </t>
  </si>
  <si>
    <t>Volontaire</t>
  </si>
  <si>
    <t>Instance</t>
  </si>
  <si>
    <t>ETAT</t>
  </si>
  <si>
    <t>ORIGINE</t>
  </si>
  <si>
    <t>GENRE</t>
  </si>
  <si>
    <t>ORIGINE DETAILLEE</t>
  </si>
  <si>
    <t>PRECISIONS MODALITES D'INTERRACTION</t>
  </si>
  <si>
    <t>Actif</t>
  </si>
  <si>
    <t>Parti</t>
  </si>
  <si>
    <t>NSPP - Autre</t>
  </si>
  <si>
    <t>AGE</t>
  </si>
  <si>
    <t xml:space="preserve"> DATE_NAISSANCE </t>
  </si>
  <si>
    <t>ORIGINE_DETAILLEE</t>
  </si>
  <si>
    <t>STATUT _PROF</t>
  </si>
  <si>
    <t>Agriculteurs exploitants</t>
  </si>
  <si>
    <t>Artisans, commerçants et chefs d'entreprise</t>
  </si>
  <si>
    <t>Cadres et professions intellectuelles supérieures</t>
  </si>
  <si>
    <t>Professions Intermédiaires</t>
  </si>
  <si>
    <t>Employés</t>
  </si>
  <si>
    <t>Ouvriers</t>
  </si>
  <si>
    <t>Retraités</t>
  </si>
  <si>
    <t>Autres personnes sans activité professionnelle</t>
  </si>
  <si>
    <t>STATUT_ACTIVITE</t>
  </si>
  <si>
    <t>Inactif</t>
  </si>
  <si>
    <t>Etudiant</t>
  </si>
  <si>
    <t>Actif -hors étudiant</t>
  </si>
  <si>
    <t>Oui</t>
  </si>
  <si>
    <t>Préférer l'écrit à l'oral</t>
  </si>
  <si>
    <t>RAS</t>
  </si>
  <si>
    <t>Groupe 1</t>
  </si>
  <si>
    <t>Groupe 2</t>
  </si>
  <si>
    <t>Mission 1</t>
  </si>
  <si>
    <t>Mission 2</t>
  </si>
  <si>
    <t>Mission 3</t>
  </si>
  <si>
    <t>STATUT _PROF-ACTIF</t>
  </si>
  <si>
    <t>A EFFACER</t>
  </si>
  <si>
    <t>Involontaire</t>
  </si>
  <si>
    <t>NB POINTS ACTIFS</t>
  </si>
  <si>
    <t>PARTICIPATION</t>
  </si>
  <si>
    <t>DATE D'ENTREE ACV</t>
  </si>
  <si>
    <t>DATE DE SORTIE ACV</t>
  </si>
  <si>
    <t>DATE</t>
  </si>
  <si>
    <t>% d'activité</t>
  </si>
  <si>
    <t>Date du jour</t>
  </si>
  <si>
    <t>Age: objectif</t>
  </si>
  <si>
    <t>Seuil (20% d'écart par rapport à l'objectif)</t>
  </si>
  <si>
    <t>%</t>
  </si>
  <si>
    <t>15 à 29 ans</t>
  </si>
  <si>
    <t>30 à 59 ans</t>
  </si>
  <si>
    <t>60 ans et +</t>
  </si>
  <si>
    <t>Vérif</t>
  </si>
  <si>
    <t>Sexe</t>
  </si>
  <si>
    <t>Seuil</t>
  </si>
  <si>
    <t>Hommes</t>
  </si>
  <si>
    <t>Femmes</t>
  </si>
  <si>
    <t>Non déterminé</t>
  </si>
  <si>
    <t>Quartier</t>
  </si>
  <si>
    <t>Seuil (40% d'écart par rapport à l'objectif et minimum de 2)</t>
  </si>
  <si>
    <t>CSP</t>
  </si>
  <si>
    <t>Seuil 80% (minim de 20% par rapport à la représentation dans la population)</t>
  </si>
  <si>
    <t>Nationalité</t>
  </si>
  <si>
    <t>Français</t>
  </si>
  <si>
    <t>Etrangers</t>
  </si>
  <si>
    <t>VERIFICATION</t>
  </si>
  <si>
    <t>Date m-4</t>
  </si>
  <si>
    <t>% activité récente</t>
  </si>
  <si>
    <t>instance 1</t>
  </si>
  <si>
    <t>instance 2</t>
  </si>
  <si>
    <t>instance 3</t>
  </si>
  <si>
    <t>instance 4</t>
  </si>
  <si>
    <t>instance 5</t>
  </si>
  <si>
    <t>instance 6</t>
  </si>
  <si>
    <t>instance 7</t>
  </si>
  <si>
    <t>instance 8</t>
  </si>
  <si>
    <t>instance 9</t>
  </si>
  <si>
    <t>instance 10</t>
  </si>
  <si>
    <t>instance 11</t>
  </si>
  <si>
    <t>quartier 1</t>
  </si>
  <si>
    <t>quartier 2</t>
  </si>
  <si>
    <t>quartier 3</t>
  </si>
  <si>
    <t>quartier 4</t>
  </si>
  <si>
    <t>quartier 5</t>
  </si>
  <si>
    <t>quartier 6</t>
  </si>
  <si>
    <t>quartier 7</t>
  </si>
  <si>
    <t>quartier 8</t>
  </si>
  <si>
    <t>CSP 1</t>
  </si>
  <si>
    <t>CSP 2</t>
  </si>
  <si>
    <t>CSP 3</t>
  </si>
  <si>
    <t>CSP 4</t>
  </si>
  <si>
    <t>CSP 5</t>
  </si>
  <si>
    <t>CSP 6</t>
  </si>
  <si>
    <t>CSP 7</t>
  </si>
  <si>
    <t>CSP 8</t>
  </si>
  <si>
    <t xml:space="preserve">NOM 1 </t>
  </si>
  <si>
    <t>Prénom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</si>
  <si>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</si>
  <si>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</si>
  <si>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</si>
  <si>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</si>
  <si>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</si>
  <si>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</si>
  <si>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</si>
  <si>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</si>
  <si>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</si>
  <si>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</si>
  <si>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</si>
  <si>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</si>
  <si>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</si>
  <si>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</si>
  <si>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</si>
  <si>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</si>
  <si>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</si>
  <si>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</si>
  <si>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</si>
  <si>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</si>
  <si>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NOM 22</t>
  </si>
  <si>
    <t>NOM 23</t>
  </si>
  <si>
    <t>NOM 24</t>
  </si>
  <si>
    <t>NOM 25</t>
  </si>
  <si>
    <t>NOM 26</t>
  </si>
  <si>
    <t>NOM 27</t>
  </si>
  <si>
    <t>NOM 28</t>
  </si>
  <si>
    <t>NOM 29</t>
  </si>
  <si>
    <t>NOM 30</t>
  </si>
  <si>
    <t>NOM 31</t>
  </si>
  <si>
    <t>NOM 32</t>
  </si>
  <si>
    <t>NOM 33</t>
  </si>
  <si>
    <t>NOM 34</t>
  </si>
  <si>
    <t>NOM 35</t>
  </si>
  <si>
    <t>NOM 36</t>
  </si>
  <si>
    <t>NOM 37</t>
  </si>
  <si>
    <t>NOM 38</t>
  </si>
  <si>
    <t>NOM 39</t>
  </si>
  <si>
    <t>NOM 40</t>
  </si>
  <si>
    <t>NOM 41</t>
  </si>
  <si>
    <t>NOM 42</t>
  </si>
  <si>
    <t>NOM 43</t>
  </si>
  <si>
    <t>NOM 44</t>
  </si>
  <si>
    <t>NOM 45</t>
  </si>
  <si>
    <t>NOM 46</t>
  </si>
  <si>
    <t>NOM 47</t>
  </si>
  <si>
    <t>NOM 48</t>
  </si>
  <si>
    <t>NOM 49</t>
  </si>
  <si>
    <t>NOM 50</t>
  </si>
  <si>
    <t>NOM 51</t>
  </si>
  <si>
    <t>NOM 52</t>
  </si>
  <si>
    <t>NOM 53</t>
  </si>
  <si>
    <t>NOM 54</t>
  </si>
  <si>
    <t>NOM 55</t>
  </si>
  <si>
    <t>NOM 56</t>
  </si>
  <si>
    <t>NOM 57</t>
  </si>
  <si>
    <t>NOM 58</t>
  </si>
  <si>
    <t>NOM 59</t>
  </si>
  <si>
    <t>NOM 60</t>
  </si>
  <si>
    <t>NOM 61</t>
  </si>
  <si>
    <t>NOM 62</t>
  </si>
  <si>
    <t>NOM 63</t>
  </si>
  <si>
    <t>NOM 64</t>
  </si>
  <si>
    <t>NOM 65</t>
  </si>
  <si>
    <t>NOM 66</t>
  </si>
  <si>
    <t>NOM 67</t>
  </si>
  <si>
    <t>NOM 68</t>
  </si>
  <si>
    <t>NOM 69</t>
  </si>
  <si>
    <t>NOM 70</t>
  </si>
  <si>
    <t>NOM 71</t>
  </si>
  <si>
    <t>NOM 72</t>
  </si>
  <si>
    <t>NOM 73</t>
  </si>
  <si>
    <t>NOM 74</t>
  </si>
  <si>
    <t>NOM 75</t>
  </si>
  <si>
    <t>NOM 76</t>
  </si>
  <si>
    <t>NOM 77</t>
  </si>
  <si>
    <t>NOM 78</t>
  </si>
  <si>
    <t>NOM 79</t>
  </si>
  <si>
    <t>NOM 80</t>
  </si>
  <si>
    <t>NOM 81</t>
  </si>
  <si>
    <t>NOM 82</t>
  </si>
  <si>
    <t>NOM 83</t>
  </si>
  <si>
    <t>NOM 84</t>
  </si>
  <si>
    <t>NOM 85</t>
  </si>
  <si>
    <t>NOM 86</t>
  </si>
  <si>
    <t>NOM 87</t>
  </si>
  <si>
    <t>NOM 88</t>
  </si>
  <si>
    <t>NOM 89</t>
  </si>
  <si>
    <t>NOM 90</t>
  </si>
  <si>
    <t>NOM 91</t>
  </si>
  <si>
    <t>Prénom 2</t>
  </si>
  <si>
    <t>Prénom 3</t>
  </si>
  <si>
    <t>Prénom 4</t>
  </si>
  <si>
    <t>Prénom 5</t>
  </si>
  <si>
    <t>Prénom 6</t>
  </si>
  <si>
    <t>Prénom 7</t>
  </si>
  <si>
    <t>Prénom 8</t>
  </si>
  <si>
    <t>Prénom 9</t>
  </si>
  <si>
    <t>Prénom 10</t>
  </si>
  <si>
    <t>Prénom 11</t>
  </si>
  <si>
    <t>Prénom 12</t>
  </si>
  <si>
    <t>Prénom 13</t>
  </si>
  <si>
    <t>Prénom 14</t>
  </si>
  <si>
    <t>Prénom 15</t>
  </si>
  <si>
    <t>Prénom 16</t>
  </si>
  <si>
    <t>Prénom 17</t>
  </si>
  <si>
    <t>Prénom 18</t>
  </si>
  <si>
    <t>Prénom 19</t>
  </si>
  <si>
    <t>Prénom 20</t>
  </si>
  <si>
    <t>Prénom 21</t>
  </si>
  <si>
    <t>Prénom 22</t>
  </si>
  <si>
    <t>Prénom 23</t>
  </si>
  <si>
    <t>Prénom 24</t>
  </si>
  <si>
    <t>Prénom 25</t>
  </si>
  <si>
    <t>Prénom 26</t>
  </si>
  <si>
    <t>Prénom 27</t>
  </si>
  <si>
    <t>Prénom 28</t>
  </si>
  <si>
    <t>Prénom 29</t>
  </si>
  <si>
    <t>Prénom 30</t>
  </si>
  <si>
    <t>Prénom 31</t>
  </si>
  <si>
    <t>Prénom 32</t>
  </si>
  <si>
    <t>Prénom 33</t>
  </si>
  <si>
    <t>Prénom 34</t>
  </si>
  <si>
    <t>Prénom 35</t>
  </si>
  <si>
    <t>Prénom 36</t>
  </si>
  <si>
    <t>Prénom 37</t>
  </si>
  <si>
    <t>Prénom 38</t>
  </si>
  <si>
    <t>Prénom 39</t>
  </si>
  <si>
    <t>Prénom 40</t>
  </si>
  <si>
    <t>Prénom 41</t>
  </si>
  <si>
    <t>Prénom 42</t>
  </si>
  <si>
    <t>Prénom 43</t>
  </si>
  <si>
    <t>Prénom 44</t>
  </si>
  <si>
    <t>Prénom 45</t>
  </si>
  <si>
    <t>Prénom 46</t>
  </si>
  <si>
    <t>Prénom 47</t>
  </si>
  <si>
    <t>Prénom 48</t>
  </si>
  <si>
    <t>Prénom 49</t>
  </si>
  <si>
    <t>Prénom 50</t>
  </si>
  <si>
    <t>Prénom 51</t>
  </si>
  <si>
    <t>Prénom 52</t>
  </si>
  <si>
    <t>Prénom 53</t>
  </si>
  <si>
    <t>Prénom 54</t>
  </si>
  <si>
    <t>Prénom 55</t>
  </si>
  <si>
    <t>Prénom 56</t>
  </si>
  <si>
    <t>Prénom 57</t>
  </si>
  <si>
    <t>Prénom 58</t>
  </si>
  <si>
    <t>Prénom 59</t>
  </si>
  <si>
    <t>Prénom 60</t>
  </si>
  <si>
    <t>Prénom 61</t>
  </si>
  <si>
    <t>Prénom 62</t>
  </si>
  <si>
    <t>Prénom 63</t>
  </si>
  <si>
    <t>Prénom 64</t>
  </si>
  <si>
    <t>Prénom 65</t>
  </si>
  <si>
    <t>Prénom 66</t>
  </si>
  <si>
    <t>Prénom 67</t>
  </si>
  <si>
    <t>Prénom 68</t>
  </si>
  <si>
    <t>Prénom 69</t>
  </si>
  <si>
    <t>Prénom 70</t>
  </si>
  <si>
    <t>Prénom 71</t>
  </si>
  <si>
    <t>Prénom 72</t>
  </si>
  <si>
    <t>Prénom 73</t>
  </si>
  <si>
    <t>Prénom 74</t>
  </si>
  <si>
    <t>Prénom 75</t>
  </si>
  <si>
    <t>Prénom 76</t>
  </si>
  <si>
    <t>Prénom 77</t>
  </si>
  <si>
    <t>Prénom 78</t>
  </si>
  <si>
    <t>Prénom 79</t>
  </si>
  <si>
    <t>Prénom 80</t>
  </si>
  <si>
    <t>Prénom 81</t>
  </si>
  <si>
    <t>Prénom 82</t>
  </si>
  <si>
    <t>Prénom 83</t>
  </si>
  <si>
    <t>Prénom 84</t>
  </si>
  <si>
    <t>Prénom 85</t>
  </si>
  <si>
    <t>Prénom 86</t>
  </si>
  <si>
    <t>Prénom 87</t>
  </si>
  <si>
    <t>Prénom 88</t>
  </si>
  <si>
    <t>Prénom 89</t>
  </si>
  <si>
    <t>Prénom 90</t>
  </si>
  <si>
    <t>Prénom 91</t>
  </si>
  <si>
    <t>binôme 1</t>
  </si>
  <si>
    <t>binôme 2</t>
  </si>
  <si>
    <t>binôme 3</t>
  </si>
  <si>
    <t>binôme 4</t>
  </si>
  <si>
    <t>binôme 5</t>
  </si>
  <si>
    <t>binôme 6</t>
  </si>
  <si>
    <t>binôme 7</t>
  </si>
  <si>
    <t>binôme 8</t>
  </si>
  <si>
    <t>binôme 9</t>
  </si>
  <si>
    <t>binôme 10</t>
  </si>
  <si>
    <t>binôme 11</t>
  </si>
  <si>
    <t>binôme 12</t>
  </si>
  <si>
    <t>binôme 13</t>
  </si>
  <si>
    <t>binôme 14</t>
  </si>
  <si>
    <t>binôme 15</t>
  </si>
  <si>
    <t>binôme 16</t>
  </si>
  <si>
    <t>binôme 17</t>
  </si>
  <si>
    <t>binôme 18</t>
  </si>
  <si>
    <t>binôme 19</t>
  </si>
  <si>
    <t>binôme 20</t>
  </si>
  <si>
    <t>binôme 21</t>
  </si>
  <si>
    <t>binôme 22</t>
  </si>
  <si>
    <t>binôme 23</t>
  </si>
  <si>
    <t>binôme 24</t>
  </si>
  <si>
    <t>binôme 25</t>
  </si>
  <si>
    <t>binôme 26</t>
  </si>
  <si>
    <t>binôme 27</t>
  </si>
  <si>
    <t>binôme 28</t>
  </si>
  <si>
    <t>binôme 29</t>
  </si>
  <si>
    <t>binôme 30</t>
  </si>
  <si>
    <t>binôme 31</t>
  </si>
  <si>
    <t>binôme 32</t>
  </si>
  <si>
    <t>binôme 33</t>
  </si>
  <si>
    <t>binôme 34</t>
  </si>
  <si>
    <t>binôme 35</t>
  </si>
  <si>
    <t>binôme 36</t>
  </si>
  <si>
    <t>binôme 37</t>
  </si>
  <si>
    <t>binôme 38</t>
  </si>
  <si>
    <t>binôme 39</t>
  </si>
  <si>
    <t>binôme 40</t>
  </si>
  <si>
    <t>binôme 41</t>
  </si>
  <si>
    <t>binôme 42</t>
  </si>
  <si>
    <t>binôme 43</t>
  </si>
  <si>
    <t>binôme 44</t>
  </si>
  <si>
    <t>binôme 45</t>
  </si>
  <si>
    <t>binôme 46</t>
  </si>
  <si>
    <t>binôme 47</t>
  </si>
  <si>
    <t>binôme 48</t>
  </si>
  <si>
    <t>binôme 49</t>
  </si>
  <si>
    <t>binôme 50</t>
  </si>
  <si>
    <t>binôme 51</t>
  </si>
  <si>
    <t>binôme 52</t>
  </si>
  <si>
    <t>binôme 53</t>
  </si>
  <si>
    <t>binôme 54</t>
  </si>
  <si>
    <t>binôme 55</t>
  </si>
  <si>
    <t>binôme 56</t>
  </si>
  <si>
    <t>binôme 57</t>
  </si>
  <si>
    <t>binôme 58</t>
  </si>
  <si>
    <t>binôme 59</t>
  </si>
  <si>
    <t>binôme 60</t>
  </si>
  <si>
    <t>binôme 61</t>
  </si>
  <si>
    <t>binôme 62</t>
  </si>
  <si>
    <t>binôme 63</t>
  </si>
  <si>
    <t>binôme 64</t>
  </si>
  <si>
    <t>binôme 65</t>
  </si>
  <si>
    <t>binôme 66</t>
  </si>
  <si>
    <t>binôme 67</t>
  </si>
  <si>
    <t>binôme 68</t>
  </si>
  <si>
    <t>binôme 69</t>
  </si>
  <si>
    <t>binôme 70</t>
  </si>
  <si>
    <t>binôme 71</t>
  </si>
  <si>
    <t>binôme 72</t>
  </si>
  <si>
    <t>binôme 73</t>
  </si>
  <si>
    <t>binôme 74</t>
  </si>
  <si>
    <t>binôme 75</t>
  </si>
  <si>
    <t>binôme 76</t>
  </si>
  <si>
    <t>binôme 77</t>
  </si>
  <si>
    <t>binôme 78</t>
  </si>
  <si>
    <t>binôme 79</t>
  </si>
  <si>
    <t>binôme 80</t>
  </si>
  <si>
    <t>binôme 81</t>
  </si>
  <si>
    <t>binôme 82</t>
  </si>
  <si>
    <t>binôme 83</t>
  </si>
  <si>
    <t>binôme 84</t>
  </si>
  <si>
    <t>binôme 85</t>
  </si>
  <si>
    <t>binôme 86</t>
  </si>
  <si>
    <t>binôme 87</t>
  </si>
  <si>
    <t>binôme 88</t>
  </si>
  <si>
    <t>binôme 89</t>
  </si>
  <si>
    <t>binôme 90</t>
  </si>
  <si>
    <t>binôme 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</si>
</sst>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yy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0"/>
      <name val="Arial"/>
      <family val="2"/>
    </font>
    <font>
      <b/>
      <sz val="14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rgb="FF00000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4" fillId="0" borderId="0"/>
    <xf numFmtId="0" fontId="8" fillId="0" borderId="0"/>
  </cellStyleXfs>
  <cellXfs count="32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2" fillId="0" borderId="1" xfId="0" applyFont="1" applyBorder="1"/>
    <xf numFmtId="0" fontId="0" fillId="0" borderId="1" xfId="0" applyBorder="1"/>
    <xf numFmtId="0" fontId="0" fillId="2" borderId="1" xfId="0" applyFill="1" applyBorder="1" applyAlignment="1">
      <alignment horizontal="right"/>
    </xf>
    <xf numFmtId="0" fontId="3" fillId="0" borderId="1" xfId="0" applyFont="1" applyBorder="1"/>
    <xf numFmtId="0" fontId="4" fillId="0" borderId="0" xfId="2"/>
    <xf numFmtId="49" fontId="0" fillId="0" borderId="0" xfId="0" applyNumberFormat="1"/>
    <xf numFmtId="49" fontId="0" fillId="0" borderId="0" xfId="0" quotePrefix="1" applyNumberFormat="1"/>
    <xf numFmtId="49" fontId="0" fillId="4" borderId="0" xfId="0" applyNumberFormat="1" applyFill="1"/>
    <xf numFmtId="0" fontId="0" fillId="4" borderId="0" xfId="0" applyFill="1"/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164" fontId="0" fillId="0" borderId="0" xfId="0" applyNumberFormat="1"/>
    <xf numFmtId="0" fontId="0" fillId="5" borderId="0" xfId="0" applyFill="1"/>
    <xf numFmtId="14" fontId="0" fillId="0" borderId="0" xfId="0" applyNumberFormat="1"/>
    <xf numFmtId="0" fontId="2" fillId="0" borderId="1" xfId="0" applyFont="1" applyBorder="1" applyAlignment="1">
      <alignment vertical="center"/>
    </xf>
    <xf numFmtId="0" fontId="2" fillId="3" borderId="1" xfId="0" applyFont="1" applyFill="1" applyBorder="1" applyAlignment="1">
      <alignment vertical="center"/>
    </xf>
    <xf numFmtId="0" fontId="0" fillId="3" borderId="1" xfId="0" applyFill="1" applyBorder="1"/>
    <xf numFmtId="0" fontId="0" fillId="3" borderId="0" xfId="0" applyFill="1"/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14" fontId="9" fillId="0" borderId="1" xfId="0" applyNumberFormat="1" applyFont="1" applyBorder="1" applyAlignment="1">
      <alignment vertical="center"/>
    </xf>
    <xf numFmtId="0" fontId="9" fillId="0" borderId="1" xfId="0" applyFont="1" applyBorder="1" applyAlignment="1">
      <alignment vertical="center"/>
    </xf>
    <xf numFmtId="14" fontId="0" fillId="0" borderId="1" xfId="0" applyNumberFormat="1" applyBorder="1"/>
    <xf numFmtId="9" fontId="0" fillId="3" borderId="1" xfId="1" applyFont="1" applyFill="1" applyBorder="1"/>
    <xf numFmtId="9" fontId="0" fillId="0" borderId="0" xfId="1" applyFont="1"/>
    <xf numFmtId="0" fontId="2" fillId="5" borderId="1" xfId="0" applyFont="1" applyFill="1" applyBorder="1" applyAlignment="1">
      <alignment vertical="center"/>
    </xf>
    <xf numFmtId="0" fontId="0" fillId="5" borderId="1" xfId="0" applyFill="1" applyBorder="1"/>
  </cellXfs>
  <cellStyles count="4">
    <cellStyle name="Normal" xfId="0" builtinId="0"/>
    <cellStyle name="Normal 2" xfId="2"/>
    <cellStyle name="Normal 3" xfId="3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0"/>
  <sheetViews>
    <sheetView topLeftCell="A19" workbookViewId="0">
      <selection activeCell="C11" sqref="C11"/>
    </sheetView>
  </sheetViews>
  <sheetFormatPr baseColWidth="10" defaultRowHeight="14.4" x14ac:dyDescent="0.3"/>
  <cols>
    <col min="1" max="1" width="43.88671875" bestFit="1" customWidth="1"/>
    <col min="2" max="2" width="11.109375" bestFit="1" customWidth="1"/>
    <col min="3" max="3" width="35.33203125" customWidth="1"/>
    <col min="5" max="5" width="12.77734375" customWidth="1"/>
    <col min="6" max="6" width="11.77734375" bestFit="1" customWidth="1"/>
    <col min="8" max="8" width="21.77734375" bestFit="1" customWidth="1"/>
  </cols>
  <sheetData>
    <row r="1" spans="1:9" x14ac:dyDescent="0.3">
      <c r="A1" s="3" t="s">
        <v>0</v>
      </c>
      <c r="B1" s="3" t="s">
        <v>15</v>
      </c>
      <c r="C1" s="3" t="s">
        <v>16</v>
      </c>
      <c r="D1" s="3" t="s">
        <v>17</v>
      </c>
      <c r="E1" s="3" t="s">
        <v>18</v>
      </c>
      <c r="H1" s="5"/>
      <c r="I1" s="3" t="s">
        <v>20</v>
      </c>
    </row>
    <row r="2" spans="1:9" ht="23.55" x14ac:dyDescent="0.55000000000000004">
      <c r="A2" s="3" t="s">
        <v>19</v>
      </c>
      <c r="B2" s="6">
        <f>B3+B4+B5</f>
        <v>80</v>
      </c>
      <c r="C2" s="6">
        <f t="shared" ref="C2:E2" si="0">C3+C4+C5</f>
        <v>0</v>
      </c>
      <c r="D2" s="6">
        <f t="shared" si="0"/>
        <v>0</v>
      </c>
      <c r="E2" s="6">
        <f t="shared" si="0"/>
        <v>0</v>
      </c>
      <c r="H2" s="7" t="s">
        <v>95</v>
      </c>
      <c r="I2" s="27">
        <f ca="1">TODAY()</f>
        <v>44664</v>
      </c>
    </row>
    <row r="3" spans="1:9" ht="23.55" x14ac:dyDescent="0.55000000000000004">
      <c r="A3" s="4" t="s">
        <v>1</v>
      </c>
      <c r="B3" s="4">
        <v>20</v>
      </c>
      <c r="C3" s="4"/>
      <c r="D3" s="4"/>
      <c r="E3" s="4"/>
      <c r="H3" s="7" t="s">
        <v>116</v>
      </c>
      <c r="I3" s="27">
        <f ca="1">EDATE(I2,-4)</f>
        <v>44543</v>
      </c>
    </row>
    <row r="4" spans="1:9" ht="14.55" x14ac:dyDescent="0.35">
      <c r="A4" s="4" t="s">
        <v>2</v>
      </c>
      <c r="B4" s="4">
        <v>38</v>
      </c>
      <c r="C4" s="4"/>
      <c r="D4" s="4"/>
      <c r="E4" s="4"/>
      <c r="I4" t="str">
        <f ca="1">IF(I3&gt;I2,"OK","NON")</f>
        <v>NON</v>
      </c>
    </row>
    <row r="5" spans="1:9" ht="14.55" x14ac:dyDescent="0.35">
      <c r="A5" s="4" t="s">
        <v>3</v>
      </c>
      <c r="B5" s="4">
        <f>SUM(B6:B16)</f>
        <v>22</v>
      </c>
      <c r="C5" s="4">
        <f t="shared" ref="C5:E5" si="1">SUM(C6:C16)</f>
        <v>0</v>
      </c>
      <c r="D5" s="4">
        <f t="shared" si="1"/>
        <v>0</v>
      </c>
      <c r="E5" s="4">
        <f t="shared" si="1"/>
        <v>0</v>
      </c>
    </row>
    <row r="6" spans="1:9" x14ac:dyDescent="0.3">
      <c r="A6" s="5" t="s">
        <v>118</v>
      </c>
      <c r="B6" s="5">
        <v>2</v>
      </c>
      <c r="C6" s="5"/>
      <c r="D6" s="5"/>
      <c r="E6" s="5"/>
    </row>
    <row r="7" spans="1:9" ht="14.55" x14ac:dyDescent="0.35">
      <c r="A7" s="5" t="s">
        <v>119</v>
      </c>
      <c r="B7" s="5">
        <v>2</v>
      </c>
      <c r="C7" s="5"/>
      <c r="D7" s="5"/>
      <c r="E7" s="5"/>
    </row>
    <row r="8" spans="1:9" ht="14.55" x14ac:dyDescent="0.35">
      <c r="A8" s="5" t="s">
        <v>120</v>
      </c>
      <c r="B8" s="5">
        <v>2</v>
      </c>
      <c r="C8" s="5"/>
      <c r="D8" s="5"/>
      <c r="E8" s="5"/>
    </row>
    <row r="9" spans="1:9" ht="14.55" x14ac:dyDescent="0.35">
      <c r="A9" s="5" t="s">
        <v>121</v>
      </c>
      <c r="B9" s="5">
        <v>2</v>
      </c>
      <c r="C9" s="5"/>
      <c r="D9" s="5"/>
      <c r="E9" s="5"/>
    </row>
    <row r="10" spans="1:9" ht="14.55" x14ac:dyDescent="0.35">
      <c r="A10" s="5" t="s">
        <v>122</v>
      </c>
      <c r="B10" s="5">
        <v>2</v>
      </c>
      <c r="C10" s="5"/>
      <c r="D10" s="5"/>
      <c r="E10" s="5"/>
    </row>
    <row r="11" spans="1:9" ht="14.55" x14ac:dyDescent="0.35">
      <c r="A11" s="5" t="s">
        <v>123</v>
      </c>
      <c r="B11" s="5">
        <v>2</v>
      </c>
      <c r="C11" s="5"/>
      <c r="D11" s="5"/>
      <c r="E11" s="5"/>
    </row>
    <row r="12" spans="1:9" ht="14.55" x14ac:dyDescent="0.35">
      <c r="A12" s="5" t="s">
        <v>124</v>
      </c>
      <c r="B12" s="5">
        <v>2</v>
      </c>
      <c r="C12" s="5"/>
      <c r="D12" s="5"/>
      <c r="E12" s="5"/>
    </row>
    <row r="13" spans="1:9" ht="14.55" x14ac:dyDescent="0.35">
      <c r="A13" s="5" t="s">
        <v>125</v>
      </c>
      <c r="B13" s="5">
        <v>2</v>
      </c>
      <c r="C13" s="5"/>
      <c r="D13" s="5"/>
      <c r="E13" s="5"/>
    </row>
    <row r="14" spans="1:9" ht="14.55" x14ac:dyDescent="0.35">
      <c r="A14" s="5" t="s">
        <v>126</v>
      </c>
      <c r="B14" s="5">
        <v>2</v>
      </c>
      <c r="C14" s="5"/>
      <c r="D14" s="5"/>
      <c r="E14" s="5"/>
    </row>
    <row r="15" spans="1:9" x14ac:dyDescent="0.3">
      <c r="A15" s="5" t="s">
        <v>127</v>
      </c>
      <c r="B15" s="5">
        <v>2</v>
      </c>
      <c r="C15" s="5"/>
      <c r="D15" s="5"/>
      <c r="E15" s="5"/>
    </row>
    <row r="16" spans="1:9" x14ac:dyDescent="0.3">
      <c r="A16" s="5" t="s">
        <v>128</v>
      </c>
      <c r="B16" s="5">
        <v>2</v>
      </c>
      <c r="C16" s="5"/>
      <c r="D16" s="5"/>
      <c r="E16" s="5"/>
    </row>
    <row r="18" spans="1:5" x14ac:dyDescent="0.3">
      <c r="B18" t="s">
        <v>96</v>
      </c>
      <c r="C18" t="s">
        <v>97</v>
      </c>
      <c r="D18" s="2" t="s">
        <v>98</v>
      </c>
      <c r="E18" t="s">
        <v>115</v>
      </c>
    </row>
    <row r="19" spans="1:5" x14ac:dyDescent="0.3">
      <c r="A19" t="s">
        <v>99</v>
      </c>
      <c r="B19">
        <v>25</v>
      </c>
      <c r="C19">
        <v>20</v>
      </c>
      <c r="D19" s="29">
        <v>0.25974025974025972</v>
      </c>
    </row>
    <row r="20" spans="1:5" x14ac:dyDescent="0.3">
      <c r="A20" t="s">
        <v>100</v>
      </c>
      <c r="B20">
        <v>33</v>
      </c>
      <c r="C20">
        <v>26.400000000000002</v>
      </c>
      <c r="D20" s="29">
        <v>0.34285714285714286</v>
      </c>
    </row>
    <row r="21" spans="1:5" ht="14.55" x14ac:dyDescent="0.35">
      <c r="A21" t="s">
        <v>101</v>
      </c>
      <c r="B21">
        <v>19</v>
      </c>
      <c r="C21">
        <v>15.200000000000001</v>
      </c>
      <c r="D21" s="29">
        <v>0.19740259740259741</v>
      </c>
    </row>
    <row r="22" spans="1:5" x14ac:dyDescent="0.3">
      <c r="A22" t="s">
        <v>102</v>
      </c>
      <c r="D22" s="29"/>
    </row>
    <row r="23" spans="1:5" x14ac:dyDescent="0.3">
      <c r="B23" t="s">
        <v>103</v>
      </c>
      <c r="C23" t="s">
        <v>104</v>
      </c>
      <c r="D23" s="29"/>
    </row>
    <row r="24" spans="1:5" x14ac:dyDescent="0.3">
      <c r="A24" t="s">
        <v>105</v>
      </c>
      <c r="B24">
        <v>38</v>
      </c>
      <c r="C24">
        <v>30.400000000000002</v>
      </c>
      <c r="D24" s="29">
        <v>0.47499999999999998</v>
      </c>
    </row>
    <row r="25" spans="1:5" x14ac:dyDescent="0.3">
      <c r="A25" t="s">
        <v>106</v>
      </c>
      <c r="B25">
        <v>42</v>
      </c>
      <c r="C25">
        <v>33.6</v>
      </c>
      <c r="D25" s="29">
        <v>0.52500000000000002</v>
      </c>
    </row>
    <row r="26" spans="1:5" x14ac:dyDescent="0.3">
      <c r="A26" t="s">
        <v>107</v>
      </c>
      <c r="B26">
        <v>0</v>
      </c>
      <c r="C26">
        <v>0</v>
      </c>
      <c r="D26" s="29">
        <v>0</v>
      </c>
    </row>
    <row r="28" spans="1:5" x14ac:dyDescent="0.3">
      <c r="B28" t="s">
        <v>108</v>
      </c>
      <c r="C28" t="s">
        <v>109</v>
      </c>
    </row>
    <row r="29" spans="1:5" x14ac:dyDescent="0.3">
      <c r="A29" t="s">
        <v>129</v>
      </c>
      <c r="B29">
        <v>12</v>
      </c>
      <c r="C29">
        <v>7.1999999999999993</v>
      </c>
      <c r="D29" s="29">
        <v>0.15</v>
      </c>
    </row>
    <row r="30" spans="1:5" x14ac:dyDescent="0.3">
      <c r="A30" t="s">
        <v>130</v>
      </c>
      <c r="B30">
        <v>12</v>
      </c>
      <c r="C30">
        <v>7.1999999999999993</v>
      </c>
      <c r="D30" s="29">
        <v>0.15</v>
      </c>
    </row>
    <row r="31" spans="1:5" x14ac:dyDescent="0.3">
      <c r="A31" t="s">
        <v>131</v>
      </c>
      <c r="B31">
        <v>8</v>
      </c>
      <c r="C31">
        <v>4.8</v>
      </c>
      <c r="D31" s="29">
        <v>0.1</v>
      </c>
    </row>
    <row r="32" spans="1:5" x14ac:dyDescent="0.3">
      <c r="A32" t="s">
        <v>132</v>
      </c>
      <c r="B32">
        <v>15</v>
      </c>
      <c r="C32">
        <v>9</v>
      </c>
      <c r="D32" s="29">
        <v>0.1875</v>
      </c>
    </row>
    <row r="33" spans="1:4" x14ac:dyDescent="0.3">
      <c r="A33" t="s">
        <v>133</v>
      </c>
      <c r="B33">
        <v>4</v>
      </c>
      <c r="C33">
        <v>2.4</v>
      </c>
      <c r="D33" s="29">
        <v>0.05</v>
      </c>
    </row>
    <row r="34" spans="1:4" x14ac:dyDescent="0.3">
      <c r="A34" t="s">
        <v>134</v>
      </c>
      <c r="B34">
        <v>8</v>
      </c>
      <c r="C34">
        <v>4.8</v>
      </c>
      <c r="D34" s="29">
        <v>0.1</v>
      </c>
    </row>
    <row r="35" spans="1:4" x14ac:dyDescent="0.3">
      <c r="A35" t="s">
        <v>135</v>
      </c>
      <c r="B35">
        <v>19</v>
      </c>
      <c r="C35">
        <v>11.4</v>
      </c>
      <c r="D35" s="29">
        <v>0.23749999999999999</v>
      </c>
    </row>
    <row r="36" spans="1:4" x14ac:dyDescent="0.3">
      <c r="A36" t="s">
        <v>136</v>
      </c>
      <c r="B36">
        <v>2</v>
      </c>
      <c r="C36">
        <v>2</v>
      </c>
      <c r="D36" s="29">
        <v>2.5000000000000001E-2</v>
      </c>
    </row>
    <row r="38" spans="1:4" x14ac:dyDescent="0.3">
      <c r="B38" t="s">
        <v>110</v>
      </c>
      <c r="C38" t="s">
        <v>111</v>
      </c>
    </row>
    <row r="39" spans="1:4" x14ac:dyDescent="0.3">
      <c r="A39" t="s">
        <v>137</v>
      </c>
      <c r="B39">
        <v>1</v>
      </c>
      <c r="C39">
        <v>0.2</v>
      </c>
      <c r="D39" s="29">
        <v>1.2500000000000001E-2</v>
      </c>
    </row>
    <row r="40" spans="1:4" x14ac:dyDescent="0.3">
      <c r="A40" t="s">
        <v>138</v>
      </c>
      <c r="B40">
        <v>5</v>
      </c>
      <c r="C40">
        <v>1</v>
      </c>
      <c r="D40" s="29">
        <v>6.25E-2</v>
      </c>
    </row>
    <row r="41" spans="1:4" x14ac:dyDescent="0.3">
      <c r="A41" t="s">
        <v>139</v>
      </c>
      <c r="B41">
        <v>11</v>
      </c>
      <c r="C41">
        <v>2.2000000000000002</v>
      </c>
      <c r="D41" s="29">
        <v>0.13750000000000001</v>
      </c>
    </row>
    <row r="42" spans="1:4" x14ac:dyDescent="0.3">
      <c r="A42" t="s">
        <v>140</v>
      </c>
      <c r="B42">
        <v>12</v>
      </c>
      <c r="C42">
        <v>2.4000000000000004</v>
      </c>
      <c r="D42" s="29">
        <v>0.15</v>
      </c>
    </row>
    <row r="43" spans="1:4" x14ac:dyDescent="0.3">
      <c r="A43" t="s">
        <v>141</v>
      </c>
      <c r="B43">
        <v>13</v>
      </c>
      <c r="C43">
        <v>2.6</v>
      </c>
      <c r="D43" s="29">
        <v>0.16250000000000001</v>
      </c>
    </row>
    <row r="44" spans="1:4" x14ac:dyDescent="0.3">
      <c r="A44" t="s">
        <v>142</v>
      </c>
      <c r="B44">
        <v>7</v>
      </c>
      <c r="C44">
        <v>1.4000000000000001</v>
      </c>
      <c r="D44" s="29">
        <v>8.7499999999999994E-2</v>
      </c>
    </row>
    <row r="45" spans="1:4" x14ac:dyDescent="0.3">
      <c r="A45" t="s">
        <v>143</v>
      </c>
      <c r="B45">
        <v>13</v>
      </c>
      <c r="C45">
        <v>2.6</v>
      </c>
      <c r="D45" s="29">
        <v>0.16250000000000001</v>
      </c>
    </row>
    <row r="46" spans="1:4" x14ac:dyDescent="0.3">
      <c r="A46" t="s">
        <v>144</v>
      </c>
      <c r="B46">
        <v>18</v>
      </c>
      <c r="C46">
        <v>3.6</v>
      </c>
      <c r="D46" s="29">
        <v>0.22500000000000001</v>
      </c>
    </row>
    <row r="47" spans="1:4" x14ac:dyDescent="0.3">
      <c r="C47" t="s">
        <v>111</v>
      </c>
    </row>
    <row r="48" spans="1:4" x14ac:dyDescent="0.3">
      <c r="B48" t="s">
        <v>112</v>
      </c>
    </row>
    <row r="49" spans="1:4" x14ac:dyDescent="0.3">
      <c r="A49" t="s">
        <v>113</v>
      </c>
      <c r="B49">
        <v>70</v>
      </c>
      <c r="C49">
        <v>14</v>
      </c>
      <c r="D49" s="29">
        <v>0.87</v>
      </c>
    </row>
    <row r="50" spans="1:4" x14ac:dyDescent="0.3">
      <c r="A50" t="s">
        <v>114</v>
      </c>
      <c r="B50">
        <v>10.48</v>
      </c>
      <c r="C50">
        <v>2.0960000000000001</v>
      </c>
      <c r="D50" s="29">
        <v>0.13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311"/>
  <sheetViews>
    <sheetView workbookViewId="0">
      <selection activeCell="Q105" sqref="Q105"/>
    </sheetView>
  </sheetViews>
  <sheetFormatPr baseColWidth="10" defaultRowHeight="14.4" x14ac:dyDescent="0.3"/>
  <cols>
    <col min="1" max="1" width="12.21875" bestFit="1" customWidth="1"/>
    <col min="2" max="2" width="10.88671875" customWidth="1"/>
    <col min="4" max="4" width="22.5546875" bestFit="1" customWidth="1"/>
    <col min="5" max="5" width="22.5546875" customWidth="1"/>
    <col min="6" max="6" width="22.5546875" bestFit="1" customWidth="1"/>
    <col min="7" max="7" width="29.77734375" bestFit="1" customWidth="1"/>
    <col min="8" max="8" width="13.109375" bestFit="1" customWidth="1"/>
    <col min="9" max="9" width="25.77734375" bestFit="1" customWidth="1"/>
    <col min="10" max="10" width="29" bestFit="1" customWidth="1"/>
    <col min="12" max="12" width="21.21875" bestFit="1" customWidth="1"/>
    <col min="13" max="13" width="9.109375" customWidth="1"/>
    <col min="14" max="14" width="16.77734375" bestFit="1" customWidth="1"/>
    <col min="15" max="15" width="23.77734375" bestFit="1" customWidth="1"/>
    <col min="16" max="16" width="30.77734375" bestFit="1" customWidth="1"/>
    <col min="17" max="17" width="45.77734375" bestFit="1" customWidth="1"/>
    <col min="18" max="18" width="14.33203125" bestFit="1" customWidth="1"/>
    <col min="19" max="19" width="22.88671875" bestFit="1" customWidth="1"/>
    <col min="20" max="20" width="23.44140625" bestFit="1" customWidth="1"/>
  </cols>
  <sheetData>
    <row r="1" spans="1:20" s="14" customFormat="1" ht="30" customHeight="1" x14ac:dyDescent="0.35">
      <c r="A1" s="14" t="s">
        <v>21</v>
      </c>
      <c r="B1" s="14" t="s">
        <v>22</v>
      </c>
      <c r="C1" s="14" t="s">
        <v>54</v>
      </c>
      <c r="D1" s="14" t="s">
        <v>87</v>
      </c>
      <c r="E1" s="14" t="s">
        <v>55</v>
      </c>
      <c r="F1" s="14" t="s">
        <v>64</v>
      </c>
      <c r="G1" s="14" t="s">
        <v>24</v>
      </c>
      <c r="H1" s="14" t="s">
        <v>25</v>
      </c>
      <c r="I1" s="14" t="s">
        <v>27</v>
      </c>
      <c r="J1" s="14" t="s">
        <v>26</v>
      </c>
      <c r="K1" s="14" t="s">
        <v>56</v>
      </c>
      <c r="L1" s="14" t="s">
        <v>63</v>
      </c>
      <c r="M1" s="14" t="s">
        <v>62</v>
      </c>
      <c r="N1" s="14" t="s">
        <v>65</v>
      </c>
      <c r="O1" s="14" t="s">
        <v>86</v>
      </c>
      <c r="P1" s="14" t="s">
        <v>23</v>
      </c>
      <c r="Q1" s="14" t="s">
        <v>58</v>
      </c>
      <c r="R1" s="14" t="s">
        <v>28</v>
      </c>
      <c r="S1" s="14" t="s">
        <v>91</v>
      </c>
      <c r="T1" s="14" t="s">
        <v>92</v>
      </c>
    </row>
    <row r="2" spans="1:20" ht="14.55" x14ac:dyDescent="0.35">
      <c r="A2" t="s">
        <v>145</v>
      </c>
      <c r="B2" t="s">
        <v>146</v>
      </c>
      <c r="C2" t="s">
        <v>42</v>
      </c>
      <c r="D2" t="s">
        <v>43</v>
      </c>
      <c r="E2" t="s">
        <v>53</v>
      </c>
      <c r="F2" s="16"/>
      <c r="H2" s="9"/>
      <c r="L2" s="17"/>
      <c r="P2" t="s">
        <v>327</v>
      </c>
    </row>
    <row r="3" spans="1:20" ht="14.55" x14ac:dyDescent="0.35">
      <c r="A3" t="s">
        <v>147</v>
      </c>
      <c r="B3" t="s">
        <v>237</v>
      </c>
      <c r="C3" t="s">
        <v>42</v>
      </c>
      <c r="D3" t="s">
        <v>46</v>
      </c>
      <c r="E3" t="s">
        <v>88</v>
      </c>
      <c r="H3" s="9"/>
      <c r="L3" s="17"/>
      <c r="M3" s="15"/>
      <c r="P3" t="s">
        <v>328</v>
      </c>
    </row>
    <row r="4" spans="1:20" ht="14.55" x14ac:dyDescent="0.35">
      <c r="A4" t="s">
        <v>148</v>
      </c>
      <c r="B4" t="s">
        <v>238</v>
      </c>
      <c r="C4" t="s">
        <v>49</v>
      </c>
      <c r="D4" t="s">
        <v>46</v>
      </c>
      <c r="E4" t="s">
        <v>88</v>
      </c>
      <c r="H4" s="9"/>
      <c r="L4" s="17"/>
      <c r="P4" t="s">
        <v>329</v>
      </c>
    </row>
    <row r="5" spans="1:20" ht="14.55" x14ac:dyDescent="0.35">
      <c r="A5" t="s">
        <v>149</v>
      </c>
      <c r="B5" t="s">
        <v>239</v>
      </c>
      <c r="C5" t="s">
        <v>42</v>
      </c>
      <c r="D5" t="s">
        <v>51</v>
      </c>
      <c r="E5" t="s">
        <v>52</v>
      </c>
      <c r="H5" s="9"/>
      <c r="L5" s="17"/>
      <c r="P5" t="s">
        <v>330</v>
      </c>
    </row>
    <row r="6" spans="1:20" ht="14.55" x14ac:dyDescent="0.35">
      <c r="A6" t="s">
        <v>150</v>
      </c>
      <c r="B6" t="s">
        <v>240</v>
      </c>
      <c r="C6" t="s">
        <v>42</v>
      </c>
      <c r="D6" t="s">
        <v>43</v>
      </c>
      <c r="E6" t="s">
        <v>53</v>
      </c>
      <c r="F6" s="16"/>
      <c r="H6" s="9"/>
      <c r="L6" s="17"/>
      <c r="P6" t="s">
        <v>331</v>
      </c>
    </row>
    <row r="7" spans="1:20" ht="14.55" x14ac:dyDescent="0.35">
      <c r="A7" t="s">
        <v>151</v>
      </c>
      <c r="B7" t="s">
        <v>241</v>
      </c>
      <c r="C7" t="s">
        <v>42</v>
      </c>
      <c r="D7" t="s">
        <v>43</v>
      </c>
      <c r="E7" t="s">
        <v>53</v>
      </c>
      <c r="F7" s="16"/>
      <c r="H7" s="9"/>
      <c r="L7" s="17"/>
      <c r="P7" t="s">
        <v>332</v>
      </c>
    </row>
    <row r="8" spans="1:20" ht="14.55" x14ac:dyDescent="0.35">
      <c r="A8" t="s">
        <v>152</v>
      </c>
      <c r="B8" t="s">
        <v>242</v>
      </c>
      <c r="C8" t="s">
        <v>42</v>
      </c>
      <c r="D8" t="s">
        <v>43</v>
      </c>
      <c r="E8" t="s">
        <v>53</v>
      </c>
      <c r="F8" s="16"/>
      <c r="H8" s="9"/>
      <c r="L8" s="17"/>
      <c r="P8" t="s">
        <v>333</v>
      </c>
    </row>
    <row r="9" spans="1:20" ht="14.55" x14ac:dyDescent="0.35">
      <c r="A9" t="s">
        <v>153</v>
      </c>
      <c r="B9" t="s">
        <v>243</v>
      </c>
      <c r="C9" t="s">
        <v>42</v>
      </c>
      <c r="D9" t="s">
        <v>43</v>
      </c>
      <c r="E9" t="s">
        <v>53</v>
      </c>
      <c r="F9" s="16"/>
      <c r="H9" s="9"/>
      <c r="L9" s="17"/>
      <c r="P9" t="s">
        <v>334</v>
      </c>
    </row>
    <row r="10" spans="1:20" ht="14.55" x14ac:dyDescent="0.35">
      <c r="A10" t="s">
        <v>154</v>
      </c>
      <c r="B10" t="s">
        <v>244</v>
      </c>
      <c r="C10" t="s">
        <v>42</v>
      </c>
      <c r="D10" t="s">
        <v>51</v>
      </c>
      <c r="E10" t="s">
        <v>52</v>
      </c>
      <c r="H10" s="9"/>
      <c r="L10" s="17"/>
      <c r="P10" t="s">
        <v>335</v>
      </c>
    </row>
    <row r="11" spans="1:20" x14ac:dyDescent="0.3">
      <c r="A11" t="s">
        <v>155</v>
      </c>
      <c r="B11" t="s">
        <v>245</v>
      </c>
      <c r="C11" t="s">
        <v>42</v>
      </c>
      <c r="D11" t="s">
        <v>51</v>
      </c>
      <c r="E11" t="s">
        <v>52</v>
      </c>
      <c r="H11" s="9"/>
      <c r="L11" s="17"/>
      <c r="P11" t="s">
        <v>336</v>
      </c>
    </row>
    <row r="12" spans="1:20" x14ac:dyDescent="0.3">
      <c r="A12" t="s">
        <v>156</v>
      </c>
      <c r="B12" t="s">
        <v>246</v>
      </c>
      <c r="D12" t="s">
        <v>51</v>
      </c>
      <c r="E12" t="s">
        <v>52</v>
      </c>
      <c r="H12" s="9"/>
      <c r="L12" s="17"/>
      <c r="P12" t="s">
        <v>337</v>
      </c>
    </row>
    <row r="13" spans="1:20" ht="14.55" x14ac:dyDescent="0.35">
      <c r="A13" t="s">
        <v>157</v>
      </c>
      <c r="B13" t="s">
        <v>247</v>
      </c>
      <c r="C13" t="s">
        <v>42</v>
      </c>
      <c r="D13" t="s">
        <v>43</v>
      </c>
      <c r="E13" t="s">
        <v>53</v>
      </c>
      <c r="H13" s="9"/>
      <c r="L13" s="17"/>
      <c r="P13" t="s">
        <v>338</v>
      </c>
    </row>
    <row r="14" spans="1:20" x14ac:dyDescent="0.3">
      <c r="A14" t="s">
        <v>158</v>
      </c>
      <c r="B14" t="s">
        <v>248</v>
      </c>
      <c r="C14" t="s">
        <v>42</v>
      </c>
      <c r="D14" t="s">
        <v>43</v>
      </c>
      <c r="E14" t="s">
        <v>53</v>
      </c>
      <c r="H14" s="9"/>
      <c r="L14" s="17"/>
      <c r="P14" t="s">
        <v>339</v>
      </c>
    </row>
    <row r="15" spans="1:20" ht="14.55" x14ac:dyDescent="0.35">
      <c r="A15" t="s">
        <v>159</v>
      </c>
      <c r="B15" t="s">
        <v>249</v>
      </c>
      <c r="C15" t="s">
        <v>42</v>
      </c>
      <c r="D15" t="s">
        <v>46</v>
      </c>
      <c r="E15" t="s">
        <v>88</v>
      </c>
      <c r="H15" s="9"/>
      <c r="L15" s="17"/>
      <c r="P15" t="s">
        <v>340</v>
      </c>
    </row>
    <row r="16" spans="1:20" x14ac:dyDescent="0.3">
      <c r="A16" t="s">
        <v>160</v>
      </c>
      <c r="B16" t="s">
        <v>250</v>
      </c>
      <c r="C16" t="s">
        <v>42</v>
      </c>
      <c r="D16" t="s">
        <v>46</v>
      </c>
      <c r="E16" t="s">
        <v>88</v>
      </c>
      <c r="H16" s="9"/>
      <c r="L16" s="17"/>
      <c r="P16" t="s">
        <v>341</v>
      </c>
    </row>
    <row r="17" spans="1:16" x14ac:dyDescent="0.3">
      <c r="A17" t="s">
        <v>161</v>
      </c>
      <c r="B17" t="s">
        <v>251</v>
      </c>
      <c r="D17" t="s">
        <v>51</v>
      </c>
      <c r="E17" t="s">
        <v>52</v>
      </c>
      <c r="G17" s="12"/>
      <c r="H17" s="10"/>
      <c r="L17" s="17"/>
      <c r="P17" t="s">
        <v>342</v>
      </c>
    </row>
    <row r="18" spans="1:16" ht="14.55" x14ac:dyDescent="0.35">
      <c r="A18" t="s">
        <v>162</v>
      </c>
      <c r="B18" t="s">
        <v>252</v>
      </c>
      <c r="C18" t="s">
        <v>42</v>
      </c>
      <c r="D18" t="s">
        <v>46</v>
      </c>
      <c r="H18" s="9"/>
      <c r="L18" s="17"/>
      <c r="P18" t="s">
        <v>343</v>
      </c>
    </row>
    <row r="19" spans="1:16" ht="14.55" x14ac:dyDescent="0.35">
      <c r="A19" t="s">
        <v>163</v>
      </c>
      <c r="B19" t="s">
        <v>253</v>
      </c>
      <c r="C19" t="s">
        <v>42</v>
      </c>
      <c r="D19" t="s">
        <v>43</v>
      </c>
      <c r="H19" s="9"/>
      <c r="L19" s="17"/>
      <c r="P19" t="s">
        <v>344</v>
      </c>
    </row>
    <row r="20" spans="1:16" ht="14.55" x14ac:dyDescent="0.35">
      <c r="A20" t="s">
        <v>164</v>
      </c>
      <c r="B20" t="s">
        <v>254</v>
      </c>
      <c r="C20" t="s">
        <v>42</v>
      </c>
      <c r="D20" t="s">
        <v>51</v>
      </c>
      <c r="H20" s="9"/>
      <c r="L20" s="17"/>
      <c r="P20" t="s">
        <v>345</v>
      </c>
    </row>
    <row r="21" spans="1:16" ht="14.55" x14ac:dyDescent="0.35">
      <c r="A21" t="s">
        <v>165</v>
      </c>
      <c r="B21" t="s">
        <v>255</v>
      </c>
      <c r="C21" t="s">
        <v>42</v>
      </c>
      <c r="D21" t="s">
        <v>51</v>
      </c>
      <c r="H21" s="9"/>
      <c r="L21" s="17"/>
      <c r="P21" t="s">
        <v>346</v>
      </c>
    </row>
    <row r="22" spans="1:16" x14ac:dyDescent="0.3">
      <c r="A22" t="s">
        <v>166</v>
      </c>
      <c r="B22" t="s">
        <v>256</v>
      </c>
      <c r="C22" t="s">
        <v>42</v>
      </c>
      <c r="D22" t="s">
        <v>43</v>
      </c>
      <c r="H22" s="9"/>
      <c r="L22" s="17"/>
      <c r="P22" t="s">
        <v>347</v>
      </c>
    </row>
    <row r="23" spans="1:16" x14ac:dyDescent="0.3">
      <c r="A23" t="s">
        <v>167</v>
      </c>
      <c r="B23" t="s">
        <v>257</v>
      </c>
      <c r="C23" t="s">
        <v>42</v>
      </c>
      <c r="D23" t="s">
        <v>52</v>
      </c>
      <c r="H23" s="9"/>
      <c r="L23" s="17"/>
      <c r="P23" t="s">
        <v>348</v>
      </c>
    </row>
    <row r="24" spans="1:16" x14ac:dyDescent="0.3">
      <c r="A24" t="s">
        <v>168</v>
      </c>
      <c r="B24" t="s">
        <v>258</v>
      </c>
      <c r="C24" t="s">
        <v>49</v>
      </c>
      <c r="D24" t="s">
        <v>53</v>
      </c>
      <c r="H24" s="9"/>
      <c r="L24" s="17"/>
      <c r="P24" t="s">
        <v>349</v>
      </c>
    </row>
    <row r="25" spans="1:16" x14ac:dyDescent="0.3">
      <c r="A25" t="s">
        <v>169</v>
      </c>
      <c r="B25" t="s">
        <v>259</v>
      </c>
      <c r="C25" t="s">
        <v>42</v>
      </c>
      <c r="D25" t="s">
        <v>51</v>
      </c>
      <c r="H25" s="9"/>
      <c r="L25" s="17"/>
      <c r="P25" t="s">
        <v>350</v>
      </c>
    </row>
    <row r="26" spans="1:16" x14ac:dyDescent="0.3">
      <c r="A26" t="s">
        <v>170</v>
      </c>
      <c r="B26" t="s">
        <v>260</v>
      </c>
      <c r="C26" t="s">
        <v>42</v>
      </c>
      <c r="D26" t="s">
        <v>43</v>
      </c>
      <c r="H26" s="11"/>
      <c r="L26" s="17"/>
      <c r="P26" t="s">
        <v>351</v>
      </c>
    </row>
    <row r="27" spans="1:16" x14ac:dyDescent="0.3">
      <c r="A27" t="s">
        <v>171</v>
      </c>
      <c r="B27" t="s">
        <v>261</v>
      </c>
      <c r="C27" t="s">
        <v>42</v>
      </c>
      <c r="D27" t="s">
        <v>46</v>
      </c>
      <c r="H27" s="9"/>
      <c r="L27" s="17"/>
      <c r="P27" t="s">
        <v>352</v>
      </c>
    </row>
    <row r="28" spans="1:16" x14ac:dyDescent="0.3">
      <c r="A28" t="s">
        <v>172</v>
      </c>
      <c r="B28" t="s">
        <v>262</v>
      </c>
      <c r="C28" t="s">
        <v>42</v>
      </c>
      <c r="D28" t="s">
        <v>46</v>
      </c>
      <c r="H28" s="9"/>
      <c r="L28" s="17"/>
      <c r="P28" t="s">
        <v>353</v>
      </c>
    </row>
    <row r="29" spans="1:16" x14ac:dyDescent="0.3">
      <c r="A29" t="s">
        <v>173</v>
      </c>
      <c r="B29" t="s">
        <v>263</v>
      </c>
      <c r="C29" t="s">
        <v>42</v>
      </c>
      <c r="D29" t="s">
        <v>46</v>
      </c>
      <c r="H29" s="9"/>
      <c r="L29" s="17"/>
      <c r="P29" t="s">
        <v>354</v>
      </c>
    </row>
    <row r="30" spans="1:16" x14ac:dyDescent="0.3">
      <c r="A30" t="s">
        <v>174</v>
      </c>
      <c r="B30" t="s">
        <v>264</v>
      </c>
      <c r="C30" t="s">
        <v>49</v>
      </c>
      <c r="D30" t="s">
        <v>46</v>
      </c>
      <c r="H30" s="9"/>
      <c r="L30" s="17"/>
      <c r="P30" t="s">
        <v>355</v>
      </c>
    </row>
    <row r="31" spans="1:16" x14ac:dyDescent="0.3">
      <c r="A31" t="s">
        <v>175</v>
      </c>
      <c r="B31" t="s">
        <v>265</v>
      </c>
      <c r="C31" t="s">
        <v>42</v>
      </c>
      <c r="D31" t="s">
        <v>51</v>
      </c>
      <c r="H31" s="9"/>
      <c r="L31" s="17"/>
      <c r="P31" t="s">
        <v>356</v>
      </c>
    </row>
    <row r="32" spans="1:16" x14ac:dyDescent="0.3">
      <c r="A32" t="s">
        <v>176</v>
      </c>
      <c r="B32" t="s">
        <v>266</v>
      </c>
      <c r="C32" t="s">
        <v>42</v>
      </c>
      <c r="D32" t="s">
        <v>51</v>
      </c>
      <c r="H32" s="9"/>
      <c r="L32" s="17"/>
      <c r="P32" t="s">
        <v>357</v>
      </c>
    </row>
    <row r="33" spans="1:16" x14ac:dyDescent="0.3">
      <c r="A33" t="s">
        <v>177</v>
      </c>
      <c r="B33" t="s">
        <v>267</v>
      </c>
      <c r="C33" t="s">
        <v>42</v>
      </c>
      <c r="D33" t="s">
        <v>43</v>
      </c>
      <c r="H33" s="9"/>
      <c r="L33" s="17"/>
      <c r="P33" t="s">
        <v>358</v>
      </c>
    </row>
    <row r="34" spans="1:16" x14ac:dyDescent="0.3">
      <c r="A34" t="s">
        <v>178</v>
      </c>
      <c r="B34" t="s">
        <v>268</v>
      </c>
      <c r="C34" t="s">
        <v>42</v>
      </c>
      <c r="D34" t="s">
        <v>51</v>
      </c>
      <c r="H34" s="9"/>
      <c r="L34" s="17"/>
      <c r="P34" t="s">
        <v>359</v>
      </c>
    </row>
    <row r="35" spans="1:16" x14ac:dyDescent="0.3">
      <c r="A35" t="s">
        <v>179</v>
      </c>
      <c r="B35" t="s">
        <v>269</v>
      </c>
      <c r="C35" t="s">
        <v>42</v>
      </c>
      <c r="D35" t="s">
        <v>46</v>
      </c>
      <c r="H35" s="9"/>
      <c r="L35" s="17"/>
      <c r="P35" t="s">
        <v>360</v>
      </c>
    </row>
    <row r="36" spans="1:16" x14ac:dyDescent="0.3">
      <c r="A36" t="s">
        <v>180</v>
      </c>
      <c r="B36" t="s">
        <v>270</v>
      </c>
      <c r="D36" t="s">
        <v>53</v>
      </c>
      <c r="H36" s="10"/>
      <c r="L36" s="17"/>
      <c r="P36" t="s">
        <v>361</v>
      </c>
    </row>
    <row r="37" spans="1:16" x14ac:dyDescent="0.3">
      <c r="A37" t="s">
        <v>181</v>
      </c>
      <c r="B37" t="s">
        <v>271</v>
      </c>
      <c r="C37" t="s">
        <v>42</v>
      </c>
      <c r="D37" t="s">
        <v>51</v>
      </c>
      <c r="H37" s="9"/>
      <c r="L37" s="17"/>
      <c r="P37" t="s">
        <v>362</v>
      </c>
    </row>
    <row r="38" spans="1:16" x14ac:dyDescent="0.3">
      <c r="A38" t="s">
        <v>182</v>
      </c>
      <c r="B38" t="s">
        <v>272</v>
      </c>
      <c r="C38" t="s">
        <v>42</v>
      </c>
      <c r="D38" t="s">
        <v>46</v>
      </c>
      <c r="H38" s="9"/>
      <c r="L38" s="17"/>
      <c r="P38" t="s">
        <v>363</v>
      </c>
    </row>
    <row r="39" spans="1:16" x14ac:dyDescent="0.3">
      <c r="A39" t="s">
        <v>183</v>
      </c>
      <c r="B39" t="s">
        <v>273</v>
      </c>
      <c r="C39" t="s">
        <v>42</v>
      </c>
      <c r="D39" t="s">
        <v>43</v>
      </c>
      <c r="H39" s="9"/>
      <c r="L39" s="17"/>
      <c r="P39" t="s">
        <v>364</v>
      </c>
    </row>
    <row r="40" spans="1:16" x14ac:dyDescent="0.3">
      <c r="A40" t="s">
        <v>184</v>
      </c>
      <c r="B40" t="s">
        <v>274</v>
      </c>
      <c r="C40" t="s">
        <v>42</v>
      </c>
      <c r="D40" t="s">
        <v>51</v>
      </c>
      <c r="H40" s="9"/>
      <c r="L40" s="17"/>
      <c r="P40" t="s">
        <v>365</v>
      </c>
    </row>
    <row r="41" spans="1:16" x14ac:dyDescent="0.3">
      <c r="A41" t="s">
        <v>185</v>
      </c>
      <c r="B41" t="s">
        <v>275</v>
      </c>
      <c r="C41" t="s">
        <v>42</v>
      </c>
      <c r="D41" t="s">
        <v>51</v>
      </c>
      <c r="H41" s="9"/>
      <c r="L41" s="17"/>
      <c r="P41" t="s">
        <v>366</v>
      </c>
    </row>
    <row r="42" spans="1:16" x14ac:dyDescent="0.3">
      <c r="A42" t="s">
        <v>186</v>
      </c>
      <c r="B42" t="s">
        <v>276</v>
      </c>
      <c r="C42" t="s">
        <v>49</v>
      </c>
      <c r="D42" t="s">
        <v>43</v>
      </c>
      <c r="H42" s="9"/>
      <c r="L42" s="17"/>
      <c r="P42" t="s">
        <v>367</v>
      </c>
    </row>
    <row r="43" spans="1:16" x14ac:dyDescent="0.3">
      <c r="A43" t="s">
        <v>187</v>
      </c>
      <c r="B43" t="s">
        <v>277</v>
      </c>
      <c r="C43" t="s">
        <v>42</v>
      </c>
      <c r="D43" t="s">
        <v>46</v>
      </c>
      <c r="H43" s="9"/>
      <c r="L43" s="17"/>
      <c r="P43" t="s">
        <v>368</v>
      </c>
    </row>
    <row r="44" spans="1:16" x14ac:dyDescent="0.3">
      <c r="A44" t="s">
        <v>188</v>
      </c>
      <c r="B44" t="s">
        <v>278</v>
      </c>
      <c r="C44" t="s">
        <v>42</v>
      </c>
      <c r="D44" t="s">
        <v>53</v>
      </c>
      <c r="H44" s="9"/>
      <c r="L44" s="17"/>
      <c r="P44" t="s">
        <v>369</v>
      </c>
    </row>
    <row r="45" spans="1:16" x14ac:dyDescent="0.3">
      <c r="A45" t="s">
        <v>189</v>
      </c>
      <c r="B45" t="s">
        <v>279</v>
      </c>
      <c r="C45" t="s">
        <v>42</v>
      </c>
      <c r="D45" t="s">
        <v>51</v>
      </c>
      <c r="H45" s="9"/>
      <c r="L45" s="17"/>
      <c r="P45" t="s">
        <v>370</v>
      </c>
    </row>
    <row r="46" spans="1:16" x14ac:dyDescent="0.3">
      <c r="A46" t="s">
        <v>190</v>
      </c>
      <c r="B46" t="s">
        <v>280</v>
      </c>
      <c r="C46" t="s">
        <v>49</v>
      </c>
      <c r="D46" t="s">
        <v>43</v>
      </c>
      <c r="H46" s="9"/>
      <c r="L46" s="17"/>
      <c r="P46" t="s">
        <v>371</v>
      </c>
    </row>
    <row r="47" spans="1:16" x14ac:dyDescent="0.3">
      <c r="A47" t="s">
        <v>191</v>
      </c>
      <c r="B47" t="s">
        <v>281</v>
      </c>
      <c r="C47" t="s">
        <v>42</v>
      </c>
      <c r="D47" t="s">
        <v>51</v>
      </c>
      <c r="H47" s="9"/>
      <c r="L47" s="17"/>
      <c r="P47" t="s">
        <v>372</v>
      </c>
    </row>
    <row r="48" spans="1:16" x14ac:dyDescent="0.3">
      <c r="A48" t="s">
        <v>192</v>
      </c>
      <c r="B48" t="s">
        <v>282</v>
      </c>
      <c r="C48" t="s">
        <v>42</v>
      </c>
      <c r="D48" t="s">
        <v>46</v>
      </c>
      <c r="H48" s="9"/>
      <c r="L48" s="17"/>
      <c r="P48" t="s">
        <v>373</v>
      </c>
    </row>
    <row r="49" spans="1:16" x14ac:dyDescent="0.3">
      <c r="A49" t="s">
        <v>193</v>
      </c>
      <c r="B49" t="s">
        <v>283</v>
      </c>
      <c r="C49" t="s">
        <v>42</v>
      </c>
      <c r="D49" t="s">
        <v>43</v>
      </c>
      <c r="H49" s="9"/>
      <c r="L49" s="17"/>
      <c r="P49" t="s">
        <v>374</v>
      </c>
    </row>
    <row r="50" spans="1:16" x14ac:dyDescent="0.3">
      <c r="A50" t="s">
        <v>194</v>
      </c>
      <c r="B50" t="s">
        <v>284</v>
      </c>
      <c r="C50" t="s">
        <v>42</v>
      </c>
      <c r="D50" t="s">
        <v>43</v>
      </c>
      <c r="H50" s="9"/>
      <c r="L50" s="17"/>
      <c r="P50" t="s">
        <v>375</v>
      </c>
    </row>
    <row r="51" spans="1:16" x14ac:dyDescent="0.3">
      <c r="A51" t="s">
        <v>195</v>
      </c>
      <c r="B51" t="s">
        <v>285</v>
      </c>
      <c r="C51" t="s">
        <v>42</v>
      </c>
      <c r="D51" t="s">
        <v>43</v>
      </c>
      <c r="H51" s="9"/>
      <c r="L51" s="17"/>
      <c r="P51" t="s">
        <v>376</v>
      </c>
    </row>
    <row r="52" spans="1:16" x14ac:dyDescent="0.3">
      <c r="A52" t="s">
        <v>196</v>
      </c>
      <c r="B52" t="s">
        <v>286</v>
      </c>
      <c r="C52" t="s">
        <v>42</v>
      </c>
      <c r="D52" t="s">
        <v>43</v>
      </c>
      <c r="H52" s="9"/>
      <c r="L52" s="17"/>
      <c r="P52" t="s">
        <v>377</v>
      </c>
    </row>
    <row r="53" spans="1:16" x14ac:dyDescent="0.3">
      <c r="A53" t="s">
        <v>197</v>
      </c>
      <c r="B53" t="s">
        <v>287</v>
      </c>
      <c r="C53" t="s">
        <v>42</v>
      </c>
      <c r="D53" t="s">
        <v>46</v>
      </c>
      <c r="H53" s="9"/>
      <c r="L53" s="17"/>
      <c r="P53" t="s">
        <v>378</v>
      </c>
    </row>
    <row r="54" spans="1:16" x14ac:dyDescent="0.3">
      <c r="A54" t="s">
        <v>198</v>
      </c>
      <c r="B54" t="s">
        <v>288</v>
      </c>
      <c r="C54" t="s">
        <v>42</v>
      </c>
      <c r="D54" t="s">
        <v>51</v>
      </c>
      <c r="H54" s="9"/>
      <c r="L54" s="17"/>
      <c r="P54" t="s">
        <v>379</v>
      </c>
    </row>
    <row r="55" spans="1:16" x14ac:dyDescent="0.3">
      <c r="A55" t="s">
        <v>199</v>
      </c>
      <c r="B55" t="s">
        <v>289</v>
      </c>
      <c r="C55" t="s">
        <v>42</v>
      </c>
      <c r="D55" t="s">
        <v>46</v>
      </c>
      <c r="H55" s="11"/>
      <c r="L55" s="17"/>
      <c r="P55" t="s">
        <v>380</v>
      </c>
    </row>
    <row r="56" spans="1:16" x14ac:dyDescent="0.3">
      <c r="A56" t="s">
        <v>200</v>
      </c>
      <c r="B56" t="s">
        <v>290</v>
      </c>
      <c r="C56" t="s">
        <v>42</v>
      </c>
      <c r="D56" t="s">
        <v>51</v>
      </c>
      <c r="H56" s="9"/>
      <c r="L56" s="17"/>
      <c r="P56" t="s">
        <v>381</v>
      </c>
    </row>
    <row r="57" spans="1:16" x14ac:dyDescent="0.3">
      <c r="A57" t="s">
        <v>201</v>
      </c>
      <c r="B57" t="s">
        <v>291</v>
      </c>
      <c r="C57" t="s">
        <v>42</v>
      </c>
      <c r="D57" t="s">
        <v>43</v>
      </c>
      <c r="H57" s="9"/>
      <c r="L57" s="17"/>
      <c r="P57" t="s">
        <v>382</v>
      </c>
    </row>
    <row r="58" spans="1:16" x14ac:dyDescent="0.3">
      <c r="A58" t="s">
        <v>202</v>
      </c>
      <c r="B58" t="s">
        <v>292</v>
      </c>
      <c r="C58" t="s">
        <v>42</v>
      </c>
      <c r="D58" t="s">
        <v>51</v>
      </c>
      <c r="H58" s="9"/>
      <c r="L58" s="17"/>
      <c r="P58" t="s">
        <v>383</v>
      </c>
    </row>
    <row r="59" spans="1:16" x14ac:dyDescent="0.3">
      <c r="A59" t="s">
        <v>203</v>
      </c>
      <c r="B59" t="s">
        <v>293</v>
      </c>
      <c r="C59" t="s">
        <v>42</v>
      </c>
      <c r="D59" t="s">
        <v>51</v>
      </c>
      <c r="H59" s="9"/>
      <c r="L59" s="17"/>
      <c r="P59" t="s">
        <v>384</v>
      </c>
    </row>
    <row r="60" spans="1:16" x14ac:dyDescent="0.3">
      <c r="A60" t="s">
        <v>204</v>
      </c>
      <c r="B60" t="s">
        <v>294</v>
      </c>
      <c r="C60" t="s">
        <v>42</v>
      </c>
      <c r="D60" t="s">
        <v>51</v>
      </c>
      <c r="H60" s="9"/>
      <c r="L60" s="17"/>
      <c r="P60" t="s">
        <v>385</v>
      </c>
    </row>
    <row r="61" spans="1:16" x14ac:dyDescent="0.3">
      <c r="A61" t="s">
        <v>205</v>
      </c>
      <c r="B61" t="s">
        <v>295</v>
      </c>
      <c r="C61" t="s">
        <v>42</v>
      </c>
      <c r="D61" t="s">
        <v>43</v>
      </c>
      <c r="H61" s="9"/>
      <c r="L61" s="17"/>
      <c r="P61" t="s">
        <v>386</v>
      </c>
    </row>
    <row r="62" spans="1:16" x14ac:dyDescent="0.3">
      <c r="A62" t="s">
        <v>206</v>
      </c>
      <c r="B62" t="s">
        <v>296</v>
      </c>
      <c r="C62" t="s">
        <v>42</v>
      </c>
      <c r="D62" t="s">
        <v>43</v>
      </c>
      <c r="H62" s="9"/>
      <c r="L62" s="17"/>
      <c r="P62" t="s">
        <v>387</v>
      </c>
    </row>
    <row r="63" spans="1:16" x14ac:dyDescent="0.3">
      <c r="A63" t="s">
        <v>207</v>
      </c>
      <c r="B63" t="s">
        <v>297</v>
      </c>
      <c r="C63" t="s">
        <v>42</v>
      </c>
      <c r="D63" t="s">
        <v>51</v>
      </c>
      <c r="H63" s="9"/>
      <c r="L63" s="17"/>
      <c r="P63" t="s">
        <v>388</v>
      </c>
    </row>
    <row r="64" spans="1:16" x14ac:dyDescent="0.3">
      <c r="A64" t="s">
        <v>208</v>
      </c>
      <c r="B64" t="s">
        <v>298</v>
      </c>
      <c r="C64" t="s">
        <v>42</v>
      </c>
      <c r="D64" t="s">
        <v>51</v>
      </c>
      <c r="H64" s="9"/>
      <c r="L64" s="17"/>
      <c r="P64" t="s">
        <v>389</v>
      </c>
    </row>
    <row r="65" spans="1:16" x14ac:dyDescent="0.3">
      <c r="A65" t="s">
        <v>209</v>
      </c>
      <c r="B65" t="s">
        <v>299</v>
      </c>
      <c r="C65" t="s">
        <v>42</v>
      </c>
      <c r="D65" t="s">
        <v>51</v>
      </c>
      <c r="H65" s="9"/>
      <c r="L65" s="17"/>
      <c r="P65" t="s">
        <v>390</v>
      </c>
    </row>
    <row r="66" spans="1:16" x14ac:dyDescent="0.3">
      <c r="A66" t="s">
        <v>210</v>
      </c>
      <c r="B66" t="s">
        <v>300</v>
      </c>
      <c r="C66" t="s">
        <v>42</v>
      </c>
      <c r="D66" t="s">
        <v>46</v>
      </c>
      <c r="H66" s="9"/>
      <c r="L66" s="17"/>
      <c r="P66" t="s">
        <v>391</v>
      </c>
    </row>
    <row r="67" spans="1:16" x14ac:dyDescent="0.3">
      <c r="A67" t="s">
        <v>211</v>
      </c>
      <c r="B67" t="s">
        <v>301</v>
      </c>
      <c r="C67" t="s">
        <v>42</v>
      </c>
      <c r="D67" t="s">
        <v>46</v>
      </c>
      <c r="H67" s="9"/>
      <c r="L67" s="17"/>
      <c r="P67" t="s">
        <v>392</v>
      </c>
    </row>
    <row r="68" spans="1:16" x14ac:dyDescent="0.3">
      <c r="A68" t="s">
        <v>212</v>
      </c>
      <c r="B68" t="s">
        <v>302</v>
      </c>
      <c r="C68" t="s">
        <v>42</v>
      </c>
      <c r="D68" t="s">
        <v>46</v>
      </c>
      <c r="H68" s="9"/>
      <c r="L68" s="17"/>
      <c r="P68" t="s">
        <v>393</v>
      </c>
    </row>
    <row r="69" spans="1:16" x14ac:dyDescent="0.3">
      <c r="A69" t="s">
        <v>213</v>
      </c>
      <c r="B69" t="s">
        <v>303</v>
      </c>
      <c r="C69" t="s">
        <v>42</v>
      </c>
      <c r="D69" t="s">
        <v>46</v>
      </c>
      <c r="H69" s="9"/>
      <c r="L69" s="17"/>
      <c r="P69" t="s">
        <v>394</v>
      </c>
    </row>
    <row r="70" spans="1:16" x14ac:dyDescent="0.3">
      <c r="A70" t="s">
        <v>214</v>
      </c>
      <c r="B70" t="s">
        <v>304</v>
      </c>
      <c r="C70" t="s">
        <v>42</v>
      </c>
      <c r="D70" t="s">
        <v>46</v>
      </c>
      <c r="H70" s="9"/>
      <c r="L70" s="17"/>
      <c r="P70" t="s">
        <v>395</v>
      </c>
    </row>
    <row r="71" spans="1:16" x14ac:dyDescent="0.3">
      <c r="A71" t="s">
        <v>215</v>
      </c>
      <c r="B71" t="s">
        <v>305</v>
      </c>
      <c r="G71" s="12"/>
      <c r="H71" s="11"/>
      <c r="L71" s="17"/>
      <c r="P71" t="s">
        <v>396</v>
      </c>
    </row>
    <row r="72" spans="1:16" x14ac:dyDescent="0.3">
      <c r="A72" t="s">
        <v>216</v>
      </c>
      <c r="B72" t="s">
        <v>306</v>
      </c>
      <c r="C72" t="s">
        <v>42</v>
      </c>
      <c r="D72" t="s">
        <v>51</v>
      </c>
      <c r="H72" s="9"/>
      <c r="L72" s="17"/>
      <c r="P72" t="s">
        <v>397</v>
      </c>
    </row>
    <row r="73" spans="1:16" x14ac:dyDescent="0.3">
      <c r="A73" t="s">
        <v>217</v>
      </c>
      <c r="B73" t="s">
        <v>307</v>
      </c>
      <c r="C73" t="s">
        <v>42</v>
      </c>
      <c r="D73" t="s">
        <v>51</v>
      </c>
      <c r="H73" s="9"/>
      <c r="L73" s="17"/>
      <c r="P73" t="s">
        <v>398</v>
      </c>
    </row>
    <row r="74" spans="1:16" x14ac:dyDescent="0.3">
      <c r="A74" t="s">
        <v>218</v>
      </c>
      <c r="B74" t="s">
        <v>308</v>
      </c>
      <c r="C74" t="s">
        <v>42</v>
      </c>
      <c r="D74" t="s">
        <v>51</v>
      </c>
      <c r="H74" s="9"/>
      <c r="L74" s="17"/>
      <c r="P74" t="s">
        <v>399</v>
      </c>
    </row>
    <row r="75" spans="1:16" x14ac:dyDescent="0.3">
      <c r="A75" t="s">
        <v>219</v>
      </c>
      <c r="B75" t="s">
        <v>309</v>
      </c>
      <c r="C75" t="s">
        <v>42</v>
      </c>
      <c r="D75" t="s">
        <v>51</v>
      </c>
      <c r="H75" s="9"/>
      <c r="L75" s="17"/>
      <c r="P75" t="s">
        <v>400</v>
      </c>
    </row>
    <row r="76" spans="1:16" x14ac:dyDescent="0.3">
      <c r="A76" t="s">
        <v>220</v>
      </c>
      <c r="B76" t="s">
        <v>310</v>
      </c>
      <c r="C76" t="s">
        <v>42</v>
      </c>
      <c r="D76" t="s">
        <v>46</v>
      </c>
      <c r="H76" s="9"/>
      <c r="L76" s="17"/>
      <c r="P76" t="s">
        <v>401</v>
      </c>
    </row>
    <row r="77" spans="1:16" x14ac:dyDescent="0.3">
      <c r="A77" t="s">
        <v>221</v>
      </c>
      <c r="B77" t="s">
        <v>311</v>
      </c>
      <c r="C77" t="s">
        <v>42</v>
      </c>
      <c r="D77" t="s">
        <v>51</v>
      </c>
      <c r="H77" s="9"/>
      <c r="L77" s="17"/>
      <c r="P77" t="s">
        <v>402</v>
      </c>
    </row>
    <row r="78" spans="1:16" x14ac:dyDescent="0.3">
      <c r="A78" t="s">
        <v>222</v>
      </c>
      <c r="B78" t="s">
        <v>312</v>
      </c>
      <c r="C78" t="s">
        <v>49</v>
      </c>
      <c r="D78" t="s">
        <v>46</v>
      </c>
      <c r="H78" s="9"/>
      <c r="L78" s="17"/>
      <c r="P78" t="s">
        <v>403</v>
      </c>
    </row>
    <row r="79" spans="1:16" x14ac:dyDescent="0.3">
      <c r="A79" t="s">
        <v>223</v>
      </c>
      <c r="B79" t="s">
        <v>313</v>
      </c>
      <c r="C79" t="s">
        <v>42</v>
      </c>
      <c r="D79" t="s">
        <v>51</v>
      </c>
      <c r="H79" s="9"/>
      <c r="L79" s="17"/>
      <c r="P79" t="s">
        <v>404</v>
      </c>
    </row>
    <row r="80" spans="1:16" x14ac:dyDescent="0.3">
      <c r="A80" t="s">
        <v>224</v>
      </c>
      <c r="B80" t="s">
        <v>314</v>
      </c>
      <c r="C80" t="s">
        <v>42</v>
      </c>
      <c r="D80" t="s">
        <v>51</v>
      </c>
      <c r="H80" s="9"/>
      <c r="L80" s="17"/>
      <c r="P80" t="s">
        <v>405</v>
      </c>
    </row>
    <row r="81" spans="1:16" x14ac:dyDescent="0.3">
      <c r="A81" t="s">
        <v>225</v>
      </c>
      <c r="B81" t="s">
        <v>315</v>
      </c>
      <c r="C81" t="s">
        <v>42</v>
      </c>
      <c r="D81" t="s">
        <v>51</v>
      </c>
      <c r="H81" s="9"/>
      <c r="L81" s="17"/>
      <c r="P81" t="s">
        <v>406</v>
      </c>
    </row>
    <row r="82" spans="1:16" x14ac:dyDescent="0.3">
      <c r="A82" t="s">
        <v>226</v>
      </c>
      <c r="B82" t="s">
        <v>316</v>
      </c>
      <c r="C82" t="s">
        <v>42</v>
      </c>
      <c r="D82" t="s">
        <v>51</v>
      </c>
      <c r="H82" s="9"/>
      <c r="L82" s="17"/>
      <c r="P82" t="s">
        <v>407</v>
      </c>
    </row>
    <row r="83" spans="1:16" x14ac:dyDescent="0.3">
      <c r="A83" t="s">
        <v>227</v>
      </c>
      <c r="B83" t="s">
        <v>317</v>
      </c>
      <c r="C83" t="s">
        <v>49</v>
      </c>
      <c r="D83" t="s">
        <v>51</v>
      </c>
      <c r="H83" s="9"/>
      <c r="L83" s="17"/>
      <c r="P83" t="s">
        <v>408</v>
      </c>
    </row>
    <row r="84" spans="1:16" x14ac:dyDescent="0.3">
      <c r="A84" t="s">
        <v>228</v>
      </c>
      <c r="B84" t="s">
        <v>318</v>
      </c>
      <c r="C84" t="s">
        <v>42</v>
      </c>
      <c r="D84" t="s">
        <v>43</v>
      </c>
      <c r="H84" s="9"/>
      <c r="L84" s="17"/>
      <c r="P84" t="s">
        <v>409</v>
      </c>
    </row>
    <row r="85" spans="1:16" x14ac:dyDescent="0.3">
      <c r="A85" t="s">
        <v>229</v>
      </c>
      <c r="B85" t="s">
        <v>319</v>
      </c>
      <c r="C85" t="s">
        <v>42</v>
      </c>
      <c r="D85" t="s">
        <v>51</v>
      </c>
      <c r="H85" s="9"/>
      <c r="L85" s="17"/>
      <c r="P85" t="s">
        <v>410</v>
      </c>
    </row>
    <row r="86" spans="1:16" x14ac:dyDescent="0.3">
      <c r="A86" t="s">
        <v>230</v>
      </c>
      <c r="B86" t="s">
        <v>320</v>
      </c>
      <c r="C86" t="s">
        <v>42</v>
      </c>
      <c r="D86" t="s">
        <v>46</v>
      </c>
      <c r="H86" s="9"/>
      <c r="L86" s="17"/>
      <c r="P86" t="s">
        <v>411</v>
      </c>
    </row>
    <row r="87" spans="1:16" x14ac:dyDescent="0.3">
      <c r="A87" t="s">
        <v>231</v>
      </c>
      <c r="B87" t="s">
        <v>321</v>
      </c>
      <c r="C87" t="s">
        <v>42</v>
      </c>
      <c r="D87" t="s">
        <v>46</v>
      </c>
      <c r="H87" s="9"/>
      <c r="L87" s="17"/>
      <c r="P87" t="s">
        <v>412</v>
      </c>
    </row>
    <row r="88" spans="1:16" x14ac:dyDescent="0.3">
      <c r="A88" t="s">
        <v>232</v>
      </c>
      <c r="B88" t="s">
        <v>322</v>
      </c>
      <c r="C88" t="s">
        <v>42</v>
      </c>
      <c r="D88" t="s">
        <v>43</v>
      </c>
      <c r="H88" s="9"/>
      <c r="L88" s="17"/>
      <c r="P88" t="s">
        <v>413</v>
      </c>
    </row>
    <row r="89" spans="1:16" x14ac:dyDescent="0.3">
      <c r="A89" t="s">
        <v>233</v>
      </c>
      <c r="B89" t="s">
        <v>323</v>
      </c>
      <c r="C89" t="s">
        <v>42</v>
      </c>
      <c r="D89" t="s">
        <v>43</v>
      </c>
      <c r="H89" s="9"/>
      <c r="L89" s="17"/>
      <c r="P89" t="s">
        <v>414</v>
      </c>
    </row>
    <row r="90" spans="1:16" x14ac:dyDescent="0.3">
      <c r="A90" t="s">
        <v>234</v>
      </c>
      <c r="B90" t="s">
        <v>324</v>
      </c>
      <c r="C90" t="s">
        <v>42</v>
      </c>
      <c r="D90" t="s">
        <v>51</v>
      </c>
      <c r="H90" s="9"/>
      <c r="L90" s="17"/>
      <c r="P90" t="s">
        <v>415</v>
      </c>
    </row>
    <row r="91" spans="1:16" x14ac:dyDescent="0.3">
      <c r="A91" t="s">
        <v>235</v>
      </c>
      <c r="B91" t="s">
        <v>325</v>
      </c>
      <c r="C91" t="s">
        <v>42</v>
      </c>
      <c r="D91" t="s">
        <v>51</v>
      </c>
      <c r="H91" s="9"/>
      <c r="L91" s="17"/>
      <c r="P91" t="s">
        <v>416</v>
      </c>
    </row>
    <row r="92" spans="1:16" x14ac:dyDescent="0.3">
      <c r="A92" t="s">
        <v>236</v>
      </c>
      <c r="B92" t="s">
        <v>326</v>
      </c>
      <c r="C92" t="s">
        <v>42</v>
      </c>
      <c r="D92" t="s">
        <v>43</v>
      </c>
      <c r="H92" s="9"/>
      <c r="L92" s="17"/>
      <c r="P92" t="s">
        <v>417</v>
      </c>
    </row>
    <row r="93" spans="1:16" x14ac:dyDescent="0.3">
      <c r="H93" s="9"/>
    </row>
    <row r="94" spans="1:16" x14ac:dyDescent="0.3">
      <c r="H94" s="9"/>
    </row>
    <row r="95" spans="1:16" x14ac:dyDescent="0.3">
      <c r="H95" s="9"/>
    </row>
    <row r="96" spans="1:16" x14ac:dyDescent="0.3">
      <c r="H96" s="9"/>
    </row>
    <row r="97" spans="8:8" x14ac:dyDescent="0.3">
      <c r="H97" s="9"/>
    </row>
    <row r="98" spans="8:8" x14ac:dyDescent="0.3">
      <c r="H98" s="9"/>
    </row>
    <row r="99" spans="8:8" x14ac:dyDescent="0.3">
      <c r="H99" s="9"/>
    </row>
    <row r="100" spans="8:8" x14ac:dyDescent="0.3">
      <c r="H100" s="9"/>
    </row>
    <row r="101" spans="8:8" x14ac:dyDescent="0.3">
      <c r="H101" s="9"/>
    </row>
    <row r="102" spans="8:8" x14ac:dyDescent="0.3">
      <c r="H102" s="9"/>
    </row>
    <row r="103" spans="8:8" x14ac:dyDescent="0.3">
      <c r="H103" s="9"/>
    </row>
    <row r="104" spans="8:8" x14ac:dyDescent="0.3">
      <c r="H104" s="9"/>
    </row>
    <row r="105" spans="8:8" x14ac:dyDescent="0.3">
      <c r="H105" s="9"/>
    </row>
    <row r="106" spans="8:8" x14ac:dyDescent="0.3">
      <c r="H106" s="9"/>
    </row>
    <row r="107" spans="8:8" x14ac:dyDescent="0.3">
      <c r="H107" s="9"/>
    </row>
    <row r="108" spans="8:8" x14ac:dyDescent="0.3">
      <c r="H108" s="9"/>
    </row>
    <row r="109" spans="8:8" x14ac:dyDescent="0.3">
      <c r="H109" s="9"/>
    </row>
    <row r="110" spans="8:8" x14ac:dyDescent="0.3">
      <c r="H110" s="9"/>
    </row>
    <row r="111" spans="8:8" x14ac:dyDescent="0.3">
      <c r="H111" s="9"/>
    </row>
    <row r="112" spans="8:8" x14ac:dyDescent="0.3">
      <c r="H112" s="9"/>
    </row>
    <row r="113" spans="8:8" x14ac:dyDescent="0.3">
      <c r="H113" s="9"/>
    </row>
    <row r="114" spans="8:8" x14ac:dyDescent="0.3">
      <c r="H114" s="9"/>
    </row>
    <row r="115" spans="8:8" x14ac:dyDescent="0.3">
      <c r="H115" s="9"/>
    </row>
    <row r="116" spans="8:8" x14ac:dyDescent="0.3">
      <c r="H116" s="9"/>
    </row>
    <row r="117" spans="8:8" x14ac:dyDescent="0.3">
      <c r="H117" s="9"/>
    </row>
    <row r="118" spans="8:8" x14ac:dyDescent="0.3">
      <c r="H118" s="9"/>
    </row>
    <row r="119" spans="8:8" x14ac:dyDescent="0.3">
      <c r="H119" s="9"/>
    </row>
    <row r="120" spans="8:8" x14ac:dyDescent="0.3">
      <c r="H120" s="9"/>
    </row>
    <row r="121" spans="8:8" x14ac:dyDescent="0.3">
      <c r="H121" s="9"/>
    </row>
    <row r="122" spans="8:8" x14ac:dyDescent="0.3">
      <c r="H122" s="9"/>
    </row>
    <row r="123" spans="8:8" x14ac:dyDescent="0.3">
      <c r="H123" s="9"/>
    </row>
    <row r="124" spans="8:8" x14ac:dyDescent="0.3">
      <c r="H124" s="9"/>
    </row>
    <row r="125" spans="8:8" x14ac:dyDescent="0.3">
      <c r="H125" s="9"/>
    </row>
    <row r="126" spans="8:8" x14ac:dyDescent="0.3">
      <c r="H126" s="9"/>
    </row>
    <row r="127" spans="8:8" x14ac:dyDescent="0.3">
      <c r="H127" s="9"/>
    </row>
    <row r="128" spans="8:8" x14ac:dyDescent="0.3">
      <c r="H128" s="9"/>
    </row>
    <row r="129" spans="8:8" x14ac:dyDescent="0.3">
      <c r="H129" s="9"/>
    </row>
    <row r="130" spans="8:8" x14ac:dyDescent="0.3">
      <c r="H130" s="9"/>
    </row>
    <row r="131" spans="8:8" x14ac:dyDescent="0.3">
      <c r="H131" s="9"/>
    </row>
    <row r="132" spans="8:8" x14ac:dyDescent="0.3">
      <c r="H132" s="9"/>
    </row>
    <row r="133" spans="8:8" x14ac:dyDescent="0.3">
      <c r="H133" s="9"/>
    </row>
    <row r="134" spans="8:8" x14ac:dyDescent="0.3">
      <c r="H134" s="9"/>
    </row>
    <row r="135" spans="8:8" x14ac:dyDescent="0.3">
      <c r="H135" s="9"/>
    </row>
    <row r="136" spans="8:8" x14ac:dyDescent="0.3">
      <c r="H136" s="9"/>
    </row>
    <row r="137" spans="8:8" x14ac:dyDescent="0.3">
      <c r="H137" s="9"/>
    </row>
    <row r="138" spans="8:8" x14ac:dyDescent="0.3">
      <c r="H138" s="9"/>
    </row>
    <row r="139" spans="8:8" x14ac:dyDescent="0.3">
      <c r="H139" s="9"/>
    </row>
    <row r="140" spans="8:8" x14ac:dyDescent="0.3">
      <c r="H140" s="9"/>
    </row>
    <row r="141" spans="8:8" x14ac:dyDescent="0.3">
      <c r="H141" s="9"/>
    </row>
    <row r="142" spans="8:8" x14ac:dyDescent="0.3">
      <c r="H142" s="9"/>
    </row>
    <row r="143" spans="8:8" x14ac:dyDescent="0.3">
      <c r="H143" s="9"/>
    </row>
    <row r="144" spans="8:8" x14ac:dyDescent="0.3">
      <c r="H144" s="9"/>
    </row>
    <row r="145" spans="8:8" x14ac:dyDescent="0.3">
      <c r="H145" s="9"/>
    </row>
    <row r="146" spans="8:8" x14ac:dyDescent="0.3">
      <c r="H146" s="9"/>
    </row>
    <row r="147" spans="8:8" x14ac:dyDescent="0.3">
      <c r="H147" s="9"/>
    </row>
    <row r="148" spans="8:8" x14ac:dyDescent="0.3">
      <c r="H148" s="9"/>
    </row>
    <row r="149" spans="8:8" x14ac:dyDescent="0.3">
      <c r="H149" s="9"/>
    </row>
    <row r="150" spans="8:8" x14ac:dyDescent="0.3">
      <c r="H150" s="9"/>
    </row>
    <row r="151" spans="8:8" x14ac:dyDescent="0.3">
      <c r="H151" s="9"/>
    </row>
    <row r="152" spans="8:8" x14ac:dyDescent="0.3">
      <c r="H152" s="9"/>
    </row>
    <row r="153" spans="8:8" x14ac:dyDescent="0.3">
      <c r="H153" s="9"/>
    </row>
    <row r="154" spans="8:8" x14ac:dyDescent="0.3">
      <c r="H154" s="9"/>
    </row>
    <row r="155" spans="8:8" x14ac:dyDescent="0.3">
      <c r="H155" s="9"/>
    </row>
    <row r="156" spans="8:8" x14ac:dyDescent="0.3">
      <c r="H156" s="9"/>
    </row>
    <row r="157" spans="8:8" x14ac:dyDescent="0.3">
      <c r="H157" s="9"/>
    </row>
    <row r="158" spans="8:8" x14ac:dyDescent="0.3">
      <c r="H158" s="9"/>
    </row>
    <row r="159" spans="8:8" x14ac:dyDescent="0.3">
      <c r="H159" s="9"/>
    </row>
    <row r="160" spans="8:8" x14ac:dyDescent="0.3">
      <c r="H160" s="9"/>
    </row>
    <row r="161" spans="8:8" x14ac:dyDescent="0.3">
      <c r="H161" s="9"/>
    </row>
    <row r="162" spans="8:8" x14ac:dyDescent="0.3">
      <c r="H162" s="9"/>
    </row>
    <row r="163" spans="8:8" x14ac:dyDescent="0.3">
      <c r="H163" s="9"/>
    </row>
    <row r="164" spans="8:8" x14ac:dyDescent="0.3">
      <c r="H164" s="9"/>
    </row>
    <row r="165" spans="8:8" x14ac:dyDescent="0.3">
      <c r="H165" s="9"/>
    </row>
    <row r="166" spans="8:8" x14ac:dyDescent="0.3">
      <c r="H166" s="9"/>
    </row>
    <row r="167" spans="8:8" x14ac:dyDescent="0.3">
      <c r="H167" s="9"/>
    </row>
    <row r="168" spans="8:8" x14ac:dyDescent="0.3">
      <c r="H168" s="9"/>
    </row>
    <row r="169" spans="8:8" x14ac:dyDescent="0.3">
      <c r="H169" s="9"/>
    </row>
    <row r="170" spans="8:8" x14ac:dyDescent="0.3">
      <c r="H170" s="9"/>
    </row>
    <row r="171" spans="8:8" x14ac:dyDescent="0.3">
      <c r="H171" s="9"/>
    </row>
    <row r="172" spans="8:8" x14ac:dyDescent="0.3">
      <c r="H172" s="9"/>
    </row>
    <row r="173" spans="8:8" x14ac:dyDescent="0.3">
      <c r="H173" s="9"/>
    </row>
    <row r="174" spans="8:8" x14ac:dyDescent="0.3">
      <c r="H174" s="9"/>
    </row>
    <row r="175" spans="8:8" x14ac:dyDescent="0.3">
      <c r="H175" s="9"/>
    </row>
    <row r="176" spans="8:8" x14ac:dyDescent="0.3">
      <c r="H176" s="9"/>
    </row>
    <row r="177" spans="8:8" x14ac:dyDescent="0.3">
      <c r="H177" s="9"/>
    </row>
    <row r="178" spans="8:8" x14ac:dyDescent="0.3">
      <c r="H178" s="9"/>
    </row>
    <row r="179" spans="8:8" x14ac:dyDescent="0.3">
      <c r="H179" s="9"/>
    </row>
    <row r="180" spans="8:8" x14ac:dyDescent="0.3">
      <c r="H180" s="9"/>
    </row>
    <row r="181" spans="8:8" x14ac:dyDescent="0.3">
      <c r="H181" s="9"/>
    </row>
    <row r="182" spans="8:8" x14ac:dyDescent="0.3">
      <c r="H182" s="9"/>
    </row>
    <row r="183" spans="8:8" x14ac:dyDescent="0.3">
      <c r="H183" s="9"/>
    </row>
    <row r="184" spans="8:8" x14ac:dyDescent="0.3">
      <c r="H184" s="9"/>
    </row>
    <row r="185" spans="8:8" x14ac:dyDescent="0.3">
      <c r="H185" s="9"/>
    </row>
    <row r="186" spans="8:8" x14ac:dyDescent="0.3">
      <c r="H186" s="9"/>
    </row>
    <row r="187" spans="8:8" x14ac:dyDescent="0.3">
      <c r="H187" s="9"/>
    </row>
    <row r="188" spans="8:8" x14ac:dyDescent="0.3">
      <c r="H188" s="9"/>
    </row>
    <row r="189" spans="8:8" x14ac:dyDescent="0.3">
      <c r="H189" s="9"/>
    </row>
    <row r="190" spans="8:8" x14ac:dyDescent="0.3">
      <c r="H190" s="9"/>
    </row>
    <row r="191" spans="8:8" x14ac:dyDescent="0.3">
      <c r="H191" s="9"/>
    </row>
    <row r="192" spans="8:8" x14ac:dyDescent="0.3">
      <c r="H192" s="9"/>
    </row>
    <row r="193" spans="8:8" x14ac:dyDescent="0.3">
      <c r="H193" s="9"/>
    </row>
    <row r="194" spans="8:8" x14ac:dyDescent="0.3">
      <c r="H194" s="9"/>
    </row>
    <row r="195" spans="8:8" x14ac:dyDescent="0.3">
      <c r="H195" s="9"/>
    </row>
    <row r="196" spans="8:8" x14ac:dyDescent="0.3">
      <c r="H196" s="9"/>
    </row>
    <row r="197" spans="8:8" x14ac:dyDescent="0.3">
      <c r="H197" s="9"/>
    </row>
    <row r="198" spans="8:8" x14ac:dyDescent="0.3">
      <c r="H198" s="9"/>
    </row>
    <row r="199" spans="8:8" x14ac:dyDescent="0.3">
      <c r="H199" s="9"/>
    </row>
    <row r="200" spans="8:8" x14ac:dyDescent="0.3">
      <c r="H200" s="9"/>
    </row>
    <row r="201" spans="8:8" x14ac:dyDescent="0.3">
      <c r="H201" s="9"/>
    </row>
    <row r="202" spans="8:8" x14ac:dyDescent="0.3">
      <c r="H202" s="9"/>
    </row>
    <row r="203" spans="8:8" x14ac:dyDescent="0.3">
      <c r="H203" s="9"/>
    </row>
    <row r="204" spans="8:8" x14ac:dyDescent="0.3">
      <c r="H204" s="9"/>
    </row>
    <row r="205" spans="8:8" x14ac:dyDescent="0.3">
      <c r="H205" s="9"/>
    </row>
    <row r="206" spans="8:8" x14ac:dyDescent="0.3">
      <c r="H206" s="9"/>
    </row>
    <row r="207" spans="8:8" x14ac:dyDescent="0.3">
      <c r="H207" s="9"/>
    </row>
    <row r="208" spans="8:8" x14ac:dyDescent="0.3">
      <c r="H208" s="9"/>
    </row>
    <row r="209" spans="8:8" x14ac:dyDescent="0.3">
      <c r="H209" s="9"/>
    </row>
    <row r="210" spans="8:8" x14ac:dyDescent="0.3">
      <c r="H210" s="9"/>
    </row>
    <row r="211" spans="8:8" x14ac:dyDescent="0.3">
      <c r="H211" s="9"/>
    </row>
    <row r="212" spans="8:8" x14ac:dyDescent="0.3">
      <c r="H212" s="9"/>
    </row>
    <row r="213" spans="8:8" x14ac:dyDescent="0.3">
      <c r="H213" s="9"/>
    </row>
    <row r="214" spans="8:8" x14ac:dyDescent="0.3">
      <c r="H214" s="9"/>
    </row>
    <row r="215" spans="8:8" x14ac:dyDescent="0.3">
      <c r="H215" s="9"/>
    </row>
    <row r="216" spans="8:8" x14ac:dyDescent="0.3">
      <c r="H216" s="9"/>
    </row>
    <row r="217" spans="8:8" x14ac:dyDescent="0.3">
      <c r="H217" s="9"/>
    </row>
    <row r="218" spans="8:8" x14ac:dyDescent="0.3">
      <c r="H218" s="9"/>
    </row>
    <row r="219" spans="8:8" x14ac:dyDescent="0.3">
      <c r="H219" s="9"/>
    </row>
    <row r="220" spans="8:8" x14ac:dyDescent="0.3">
      <c r="H220" s="9"/>
    </row>
    <row r="221" spans="8:8" x14ac:dyDescent="0.3">
      <c r="H221" s="9"/>
    </row>
    <row r="222" spans="8:8" x14ac:dyDescent="0.3">
      <c r="H222" s="9"/>
    </row>
    <row r="223" spans="8:8" x14ac:dyDescent="0.3">
      <c r="H223" s="9"/>
    </row>
    <row r="224" spans="8:8" x14ac:dyDescent="0.3">
      <c r="H224" s="9"/>
    </row>
    <row r="225" spans="8:8" x14ac:dyDescent="0.3">
      <c r="H225" s="9"/>
    </row>
    <row r="226" spans="8:8" x14ac:dyDescent="0.3">
      <c r="H226" s="9"/>
    </row>
    <row r="227" spans="8:8" x14ac:dyDescent="0.3">
      <c r="H227" s="9"/>
    </row>
    <row r="228" spans="8:8" x14ac:dyDescent="0.3">
      <c r="H228" s="9"/>
    </row>
    <row r="229" spans="8:8" x14ac:dyDescent="0.3">
      <c r="H229" s="9"/>
    </row>
    <row r="230" spans="8:8" x14ac:dyDescent="0.3">
      <c r="H230" s="9"/>
    </row>
    <row r="231" spans="8:8" x14ac:dyDescent="0.3">
      <c r="H231" s="9"/>
    </row>
    <row r="232" spans="8:8" x14ac:dyDescent="0.3">
      <c r="H232" s="9"/>
    </row>
    <row r="233" spans="8:8" x14ac:dyDescent="0.3">
      <c r="H233" s="9"/>
    </row>
    <row r="234" spans="8:8" x14ac:dyDescent="0.3">
      <c r="H234" s="9"/>
    </row>
    <row r="235" spans="8:8" x14ac:dyDescent="0.3">
      <c r="H235" s="9"/>
    </row>
    <row r="236" spans="8:8" x14ac:dyDescent="0.3">
      <c r="H236" s="9"/>
    </row>
    <row r="237" spans="8:8" x14ac:dyDescent="0.3">
      <c r="H237" s="9"/>
    </row>
    <row r="238" spans="8:8" x14ac:dyDescent="0.3">
      <c r="H238" s="9"/>
    </row>
    <row r="239" spans="8:8" x14ac:dyDescent="0.3">
      <c r="H239" s="9"/>
    </row>
    <row r="240" spans="8:8" x14ac:dyDescent="0.3">
      <c r="H240" s="9"/>
    </row>
    <row r="241" spans="8:8" x14ac:dyDescent="0.3">
      <c r="H241" s="9"/>
    </row>
    <row r="242" spans="8:8" x14ac:dyDescent="0.3">
      <c r="H242" s="9"/>
    </row>
    <row r="243" spans="8:8" x14ac:dyDescent="0.3">
      <c r="H243" s="9"/>
    </row>
    <row r="244" spans="8:8" x14ac:dyDescent="0.3">
      <c r="H244" s="9"/>
    </row>
    <row r="245" spans="8:8" x14ac:dyDescent="0.3">
      <c r="H245" s="9"/>
    </row>
    <row r="246" spans="8:8" x14ac:dyDescent="0.3">
      <c r="H246" s="9"/>
    </row>
    <row r="247" spans="8:8" x14ac:dyDescent="0.3">
      <c r="H247" s="9"/>
    </row>
    <row r="248" spans="8:8" x14ac:dyDescent="0.3">
      <c r="H248" s="9"/>
    </row>
    <row r="249" spans="8:8" x14ac:dyDescent="0.3">
      <c r="H249" s="9"/>
    </row>
    <row r="250" spans="8:8" x14ac:dyDescent="0.3">
      <c r="H250" s="9"/>
    </row>
    <row r="251" spans="8:8" x14ac:dyDescent="0.3">
      <c r="H251" s="9"/>
    </row>
    <row r="252" spans="8:8" x14ac:dyDescent="0.3">
      <c r="H252" s="9"/>
    </row>
    <row r="253" spans="8:8" x14ac:dyDescent="0.3">
      <c r="H253" s="9"/>
    </row>
    <row r="254" spans="8:8" x14ac:dyDescent="0.3">
      <c r="H254" s="9"/>
    </row>
    <row r="255" spans="8:8" x14ac:dyDescent="0.3">
      <c r="H255" s="9"/>
    </row>
    <row r="256" spans="8:8" x14ac:dyDescent="0.3">
      <c r="H256" s="9"/>
    </row>
    <row r="257" spans="8:8" x14ac:dyDescent="0.3">
      <c r="H257" s="9"/>
    </row>
    <row r="258" spans="8:8" x14ac:dyDescent="0.3">
      <c r="H258" s="9"/>
    </row>
    <row r="259" spans="8:8" x14ac:dyDescent="0.3">
      <c r="H259" s="9"/>
    </row>
    <row r="260" spans="8:8" x14ac:dyDescent="0.3">
      <c r="H260" s="9"/>
    </row>
    <row r="261" spans="8:8" x14ac:dyDescent="0.3">
      <c r="H261" s="9"/>
    </row>
    <row r="262" spans="8:8" x14ac:dyDescent="0.3">
      <c r="H262" s="9"/>
    </row>
    <row r="263" spans="8:8" x14ac:dyDescent="0.3">
      <c r="H263" s="9"/>
    </row>
    <row r="264" spans="8:8" x14ac:dyDescent="0.3">
      <c r="H264" s="9"/>
    </row>
    <row r="265" spans="8:8" x14ac:dyDescent="0.3">
      <c r="H265" s="9"/>
    </row>
    <row r="266" spans="8:8" x14ac:dyDescent="0.3">
      <c r="H266" s="9"/>
    </row>
    <row r="267" spans="8:8" x14ac:dyDescent="0.3">
      <c r="H267" s="9"/>
    </row>
    <row r="268" spans="8:8" x14ac:dyDescent="0.3">
      <c r="H268" s="9"/>
    </row>
    <row r="269" spans="8:8" x14ac:dyDescent="0.3">
      <c r="H269" s="9"/>
    </row>
    <row r="270" spans="8:8" x14ac:dyDescent="0.3">
      <c r="H270" s="9"/>
    </row>
    <row r="271" spans="8:8" x14ac:dyDescent="0.3">
      <c r="H271" s="9"/>
    </row>
    <row r="272" spans="8:8" x14ac:dyDescent="0.3">
      <c r="H272" s="9"/>
    </row>
    <row r="273" spans="8:8" x14ac:dyDescent="0.3">
      <c r="H273" s="9"/>
    </row>
    <row r="274" spans="8:8" x14ac:dyDescent="0.3">
      <c r="H274" s="9"/>
    </row>
    <row r="275" spans="8:8" x14ac:dyDescent="0.3">
      <c r="H275" s="9"/>
    </row>
    <row r="276" spans="8:8" x14ac:dyDescent="0.3">
      <c r="H276" s="9"/>
    </row>
    <row r="277" spans="8:8" x14ac:dyDescent="0.3">
      <c r="H277" s="9"/>
    </row>
    <row r="278" spans="8:8" x14ac:dyDescent="0.3">
      <c r="H278" s="9"/>
    </row>
    <row r="279" spans="8:8" x14ac:dyDescent="0.3">
      <c r="H279" s="9"/>
    </row>
    <row r="280" spans="8:8" x14ac:dyDescent="0.3">
      <c r="H280" s="9"/>
    </row>
    <row r="281" spans="8:8" x14ac:dyDescent="0.3">
      <c r="H281" s="9"/>
    </row>
    <row r="282" spans="8:8" x14ac:dyDescent="0.3">
      <c r="H282" s="9"/>
    </row>
    <row r="283" spans="8:8" x14ac:dyDescent="0.3">
      <c r="H283" s="9"/>
    </row>
    <row r="284" spans="8:8" x14ac:dyDescent="0.3">
      <c r="H284" s="9"/>
    </row>
    <row r="285" spans="8:8" x14ac:dyDescent="0.3">
      <c r="H285" s="9"/>
    </row>
    <row r="286" spans="8:8" x14ac:dyDescent="0.3">
      <c r="H286" s="9"/>
    </row>
    <row r="287" spans="8:8" x14ac:dyDescent="0.3">
      <c r="H287" s="9"/>
    </row>
    <row r="288" spans="8:8" x14ac:dyDescent="0.3">
      <c r="H288" s="9"/>
    </row>
    <row r="289" spans="8:8" x14ac:dyDescent="0.3">
      <c r="H289" s="9"/>
    </row>
    <row r="290" spans="8:8" x14ac:dyDescent="0.3">
      <c r="H290" s="9"/>
    </row>
    <row r="291" spans="8:8" x14ac:dyDescent="0.3">
      <c r="H291" s="9"/>
    </row>
    <row r="292" spans="8:8" x14ac:dyDescent="0.3">
      <c r="H292" s="9"/>
    </row>
    <row r="293" spans="8:8" x14ac:dyDescent="0.3">
      <c r="H293" s="9"/>
    </row>
    <row r="294" spans="8:8" x14ac:dyDescent="0.3">
      <c r="H294" s="9"/>
    </row>
    <row r="295" spans="8:8" x14ac:dyDescent="0.3">
      <c r="H295" s="9"/>
    </row>
    <row r="296" spans="8:8" x14ac:dyDescent="0.3">
      <c r="H296" s="9"/>
    </row>
    <row r="297" spans="8:8" x14ac:dyDescent="0.3">
      <c r="H297" s="9"/>
    </row>
    <row r="298" spans="8:8" x14ac:dyDescent="0.3">
      <c r="H298" s="9"/>
    </row>
    <row r="299" spans="8:8" x14ac:dyDescent="0.3">
      <c r="H299" s="9"/>
    </row>
    <row r="300" spans="8:8" x14ac:dyDescent="0.3">
      <c r="H300" s="9"/>
    </row>
    <row r="301" spans="8:8" x14ac:dyDescent="0.3">
      <c r="H301" s="9"/>
    </row>
    <row r="302" spans="8:8" x14ac:dyDescent="0.3">
      <c r="H302" s="9"/>
    </row>
    <row r="303" spans="8:8" x14ac:dyDescent="0.3">
      <c r="H303" s="9"/>
    </row>
    <row r="304" spans="8:8" x14ac:dyDescent="0.3">
      <c r="H304" s="9"/>
    </row>
    <row r="305" spans="8:8" x14ac:dyDescent="0.3">
      <c r="H305" s="9"/>
    </row>
    <row r="306" spans="8:8" x14ac:dyDescent="0.3">
      <c r="H306" s="9"/>
    </row>
    <row r="307" spans="8:8" x14ac:dyDescent="0.3">
      <c r="H307" s="9"/>
    </row>
    <row r="308" spans="8:8" x14ac:dyDescent="0.3">
      <c r="H308" s="9"/>
    </row>
    <row r="309" spans="8:8" x14ac:dyDescent="0.3">
      <c r="H309" s="9"/>
    </row>
    <row r="310" spans="8:8" x14ac:dyDescent="0.3">
      <c r="H310" s="9"/>
    </row>
    <row r="311" spans="8:8" x14ac:dyDescent="0.3">
      <c r="H311" s="9"/>
    </row>
  </sheetData>
  <autoFilter ref="A1:R311"/>
  <sortState ref="A2:Q146">
    <sortCondition ref="A2"/>
  </sortState>
  <pageMargins left="0.7" right="0.7" top="0.75" bottom="0.75" header="0.3" footer="0.3"/>
  <legacyDrawing r:id="rId1"/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>
          <x14:formula1>
            <xm:f>'Menus déroulants'!$C$2:$C$4</xm:f>
          </x14:formula1>
          <xm:sqref>E2:E295</xm:sqref>
        </x14:dataValidation>
        <x14:dataValidation type="list" allowBlank="1" showInputMessage="1" showErrorMessage="1">
          <x14:formula1>
            <xm:f>'Menus déroulants'!$D$2:$D$10</xm:f>
          </x14:formula1>
          <xm:sqref>I2:I306</xm:sqref>
        </x14:dataValidation>
        <x14:dataValidation type="list" allowBlank="1" showInputMessage="1" showErrorMessage="1">
          <x14:formula1>
            <xm:f>'Menus déroulants'!$E$2:$E$4</xm:f>
          </x14:formula1>
          <xm:sqref>K2:K294</xm:sqref>
        </x14:dataValidation>
        <x14:dataValidation type="list" allowBlank="1" showInputMessage="1" showErrorMessage="1">
          <x14:formula1>
            <xm:f>'Menus déroulants'!$F$2:$F$10</xm:f>
          </x14:formula1>
          <xm:sqref>N2:N287</xm:sqref>
        </x14:dataValidation>
        <x14:dataValidation type="list" allowBlank="1" showInputMessage="1" showErrorMessage="1">
          <x14:formula1>
            <xm:f>'Menus déroulants'!$G$2:$G$4</xm:f>
          </x14:formula1>
          <xm:sqref>O2:O305</xm:sqref>
        </x14:dataValidation>
        <x14:dataValidation type="list" allowBlank="1" showInputMessage="1" showErrorMessage="1">
          <x14:formula1>
            <xm:f>'Menus déroulants'!$H$2:$H$8</xm:f>
          </x14:formula1>
          <xm:sqref>Q2:Q305</xm:sqref>
        </x14:dataValidation>
        <x14:dataValidation type="list" allowBlank="1" showInputMessage="1" showErrorMessage="1">
          <x14:formula1>
            <xm:f>'Menus déroulants'!$I$2:$I$3</xm:f>
          </x14:formula1>
          <xm:sqref>R2:R308</xm:sqref>
        </x14:dataValidation>
        <x14:dataValidation type="list" allowBlank="1" showInputMessage="1" showErrorMessage="1">
          <x14:formula1>
            <xm:f>'Menus déroulants'!$B$2:$B$14</xm:f>
          </x14:formula1>
          <xm:sqref>F2:F287</xm:sqref>
        </x14:dataValidation>
        <x14:dataValidation type="list" allowBlank="1" showInputMessage="1" showErrorMessage="1">
          <x14:formula1>
            <xm:f>'Menus déroulants'!B288:B301</xm:f>
          </x14:formula1>
          <xm:sqref>F288:F311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26"/>
  <sheetViews>
    <sheetView tabSelected="1" topLeftCell="A31" workbookViewId="0">
      <selection activeCell="D8" sqref="D8"/>
    </sheetView>
  </sheetViews>
  <sheetFormatPr baseColWidth="10" defaultRowHeight="14.4" x14ac:dyDescent="0.3"/>
  <cols>
    <col min="1" max="1" width="12.21875" bestFit="1" customWidth="1"/>
    <col min="2" max="2" width="16.33203125" bestFit="1" customWidth="1"/>
    <col min="8" max="8" width="16.88671875" style="16" bestFit="1" customWidth="1"/>
    <col min="9" max="9" width="12.6640625" style="21" bestFit="1" customWidth="1"/>
    <col min="10" max="10" width="16" style="21" bestFit="1" customWidth="1"/>
    <col min="14" max="15" width="17.77734375" bestFit="1" customWidth="1"/>
    <col min="17" max="17" width="14.77734375" bestFit="1" customWidth="1"/>
    <col min="18" max="18" width="15.88671875" bestFit="1" customWidth="1"/>
    <col min="19" max="19" width="11.21875" bestFit="1" customWidth="1"/>
    <col min="20" max="20" width="27.77734375" bestFit="1" customWidth="1"/>
    <col min="21" max="21" width="25.109375" bestFit="1" customWidth="1"/>
    <col min="23" max="31" width="12.88671875" bestFit="1" customWidth="1"/>
  </cols>
  <sheetData>
    <row r="1" spans="1:31" s="13" customFormat="1" ht="19.5" customHeight="1" x14ac:dyDescent="0.3">
      <c r="A1" s="18" t="s">
        <v>21</v>
      </c>
      <c r="B1" s="18" t="s">
        <v>22</v>
      </c>
      <c r="C1" s="18" t="s">
        <v>81</v>
      </c>
      <c r="D1" s="18" t="s">
        <v>82</v>
      </c>
      <c r="E1" s="18" t="s">
        <v>83</v>
      </c>
      <c r="F1" s="18" t="s">
        <v>84</v>
      </c>
      <c r="G1" s="18" t="s">
        <v>85</v>
      </c>
      <c r="H1" s="30" t="s">
        <v>117</v>
      </c>
      <c r="I1" s="19" t="s">
        <v>94</v>
      </c>
      <c r="J1" s="19" t="s">
        <v>89</v>
      </c>
      <c r="K1" s="18" t="s">
        <v>29</v>
      </c>
      <c r="L1" s="18" t="s">
        <v>30</v>
      </c>
      <c r="M1" s="18" t="s">
        <v>31</v>
      </c>
      <c r="N1" s="18" t="s">
        <v>32</v>
      </c>
      <c r="O1" s="18" t="s">
        <v>33</v>
      </c>
      <c r="P1" s="18" t="s">
        <v>34</v>
      </c>
      <c r="Q1" s="18" t="s">
        <v>35</v>
      </c>
      <c r="R1" s="18" t="s">
        <v>36</v>
      </c>
      <c r="S1" s="18" t="s">
        <v>37</v>
      </c>
      <c r="T1" s="18" t="s">
        <v>38</v>
      </c>
      <c r="U1" s="18" t="s">
        <v>39</v>
      </c>
      <c r="V1" s="18" t="s">
        <v>40</v>
      </c>
      <c r="W1" s="18" t="s">
        <v>41</v>
      </c>
      <c r="X1" s="18"/>
      <c r="Y1" s="18"/>
      <c r="Z1" s="18"/>
      <c r="AA1" s="18"/>
      <c r="AB1" s="18"/>
      <c r="AC1" s="18"/>
      <c r="AD1" s="18"/>
      <c r="AE1" s="18"/>
    </row>
    <row r="2" spans="1:31" s="13" customFormat="1" ht="19.5" customHeight="1" x14ac:dyDescent="0.35">
      <c r="A2" s="22" t="s">
        <v>93</v>
      </c>
      <c r="B2" s="23"/>
      <c r="C2" s="24"/>
      <c r="D2" s="18"/>
      <c r="E2" s="18"/>
      <c r="F2" s="18"/>
      <c r="G2" s="18"/>
      <c r="H2" s="30"/>
      <c r="I2" s="19"/>
      <c r="J2" s="19"/>
      <c r="K2" s="25">
        <v>44561</v>
      </c>
      <c r="L2" s="25">
        <v>44561</v>
      </c>
      <c r="M2" s="25">
        <v>44561</v>
      </c>
      <c r="N2" s="25">
        <v>44561</v>
      </c>
      <c r="O2" s="25">
        <v>44561</v>
      </c>
      <c r="P2" s="25">
        <v>44561</v>
      </c>
      <c r="Q2" s="25">
        <v>44573</v>
      </c>
      <c r="R2" s="25">
        <v>44607</v>
      </c>
      <c r="S2" s="25">
        <v>44581</v>
      </c>
      <c r="T2" s="25">
        <v>44625</v>
      </c>
      <c r="U2" s="25">
        <v>44628</v>
      </c>
      <c r="V2" s="25">
        <v>44629</v>
      </c>
      <c r="W2" s="25">
        <v>44646</v>
      </c>
      <c r="X2" s="26"/>
      <c r="Y2" s="26"/>
      <c r="Z2" s="26"/>
      <c r="AA2" s="26"/>
      <c r="AB2" s="26"/>
      <c r="AC2" s="26"/>
      <c r="AD2" s="26"/>
      <c r="AE2" s="26"/>
    </row>
    <row r="3" spans="1:31" ht="14.55" x14ac:dyDescent="0.35">
      <c r="A3" s="5" t="str">
        <f>'Base de données'!A2</f>
        <v xml:space="preserve">NOM 1 </v>
      </c>
      <c r="B3" s="5" t="str">
        <f>'Base de données'!B2</f>
        <v>Prénom 1</v>
      </c>
      <c r="C3" s="5"/>
      <c r="D3" s="5"/>
      <c r="E3" s="5"/>
      <c r="F3" s="5"/>
      <c r="G3" s="5"/>
      <c r="H3" s="31">
        <f ca="1">COUNTIFS($K$2:$AE$2,$K$2&gt;'Tableau de suivi'!$I$3,'Suivi activités'!K3:AE3,"OUI")</f>
        <v>0</v>
      </c>
      <c r="I3" s="28">
        <f>(COUNTIF(K3:BI3,"OUI"))/((COUNTIF(K3:BI3,"OUI")+(COUNTIF(K3:BI3,"NON"))))</f>
        <v>0</v>
      </c>
      <c r="J3" s="20">
        <f>COUNTIF(K3:BI3,"OUI")</f>
        <v>0</v>
      </c>
      <c r="K3" s="5" t="s">
        <v>45</v>
      </c>
      <c r="L3" s="5" t="s">
        <v>45</v>
      </c>
      <c r="M3" s="5" t="s">
        <v>45</v>
      </c>
      <c r="N3" s="5" t="s">
        <v>45</v>
      </c>
      <c r="O3" s="5" t="s">
        <v>45</v>
      </c>
      <c r="P3" s="5" t="s">
        <v>45</v>
      </c>
      <c r="Q3" s="5" t="s">
        <v>45</v>
      </c>
      <c r="R3" s="5" t="s">
        <v>45</v>
      </c>
      <c r="S3" s="5" t="s">
        <v>45</v>
      </c>
      <c r="T3" s="5" t="s">
        <v>45</v>
      </c>
      <c r="U3" s="5" t="s">
        <v>45</v>
      </c>
      <c r="V3" s="5" t="s">
        <v>45</v>
      </c>
      <c r="W3" s="5" t="s">
        <v>45</v>
      </c>
      <c r="X3" s="5"/>
      <c r="Y3" s="5"/>
      <c r="Z3" s="5"/>
      <c r="AA3" s="5"/>
      <c r="AB3" s="5"/>
      <c r="AC3" s="5"/>
      <c r="AD3" s="5"/>
      <c r="AE3" s="5"/>
    </row>
    <row r="4" spans="1:31" ht="14.55" x14ac:dyDescent="0.35">
      <c r="A4" s="5" t="str">
        <f>'Base de données'!A3</f>
        <v>NOM 2</v>
      </c>
      <c r="B4" s="5" t="str">
        <f>'Base de données'!B3</f>
        <v>Prénom 2</v>
      </c>
      <c r="C4" s="5"/>
      <c r="D4" s="5"/>
      <c r="E4" s="5"/>
      <c r="F4" s="5"/>
      <c r="G4" s="5"/>
      <c r="H4" s="31">
        <f ca="1">COUNTIFS($K$2:$AE$2,$K$2&gt;'Tableau de suivi'!$I$3,'Suivi activités'!K4:AE4,"OUI")</f>
        <v>0</v>
      </c>
      <c r="I4" s="28">
        <f t="shared" ref="I4:I67" si="0">(COUNTIF(K4:BI4,"OUI"))/((COUNTIF(K4:BI4,"OUI")+(COUNTIF(K4:BI4,"NON"))))</f>
        <v>0.23076923076923078</v>
      </c>
      <c r="J4" s="20">
        <f t="shared" ref="J4:J67" si="1">COUNTIF(K4:BI4,"OUI")</f>
        <v>3</v>
      </c>
      <c r="K4" s="5" t="s">
        <v>45</v>
      </c>
      <c r="L4" s="5" t="s">
        <v>45</v>
      </c>
      <c r="M4" s="5" t="s">
        <v>48</v>
      </c>
      <c r="N4" s="5" t="s">
        <v>48</v>
      </c>
      <c r="O4" s="5" t="s">
        <v>45</v>
      </c>
      <c r="P4" s="5" t="s">
        <v>48</v>
      </c>
      <c r="Q4" s="5" t="s">
        <v>45</v>
      </c>
      <c r="R4" s="5" t="s">
        <v>45</v>
      </c>
      <c r="S4" s="5" t="s">
        <v>45</v>
      </c>
      <c r="T4" s="5" t="s">
        <v>45</v>
      </c>
      <c r="U4" s="5" t="s">
        <v>45</v>
      </c>
      <c r="V4" s="5" t="s">
        <v>45</v>
      </c>
      <c r="W4" s="5" t="s">
        <v>45</v>
      </c>
      <c r="X4" s="5"/>
      <c r="Y4" s="5"/>
      <c r="Z4" s="5"/>
      <c r="AA4" s="5"/>
      <c r="AB4" s="5"/>
      <c r="AC4" s="5"/>
      <c r="AD4" s="5"/>
      <c r="AE4" s="5"/>
    </row>
    <row r="5" spans="1:31" ht="14.55" x14ac:dyDescent="0.35">
      <c r="A5" s="5" t="str">
        <f>'Base de données'!A4</f>
        <v>NOM 3</v>
      </c>
      <c r="B5" s="5" t="str">
        <f>'Base de données'!B4</f>
        <v>Prénom 3</v>
      </c>
      <c r="C5" s="5"/>
      <c r="D5" s="5"/>
      <c r="E5" s="5"/>
      <c r="F5" s="5"/>
      <c r="G5" s="5"/>
      <c r="H5" s="31">
        <f ca="1">COUNTIFS($K$2:$AE$2,$K$2&gt;'Tableau de suivi'!$I$3,'Suivi activités'!K5:AE5,"OUI")</f>
        <v>0</v>
      </c>
      <c r="I5" s="28" t="e">
        <f t="shared" si="0"/>
        <v>#DIV/0!</v>
      </c>
      <c r="J5" s="20">
        <f t="shared" si="1"/>
        <v>0</v>
      </c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</row>
    <row r="6" spans="1:31" ht="14.55" x14ac:dyDescent="0.35">
      <c r="A6" s="5" t="str">
        <f>'Base de données'!A5</f>
        <v>NOM 4</v>
      </c>
      <c r="B6" s="5" t="str">
        <f>'Base de données'!B5</f>
        <v>Prénom 4</v>
      </c>
      <c r="C6" s="5"/>
      <c r="D6" s="5"/>
      <c r="E6" s="5"/>
      <c r="F6" s="5"/>
      <c r="G6" s="5"/>
      <c r="H6" s="31">
        <f ca="1">COUNTIFS($K$2:$AE$2,$K$2&gt;'Tableau de suivi'!$I$3,'Suivi activités'!K6:AE6,"OUI")</f>
        <v>0</v>
      </c>
      <c r="I6" s="28">
        <f t="shared" si="0"/>
        <v>0.46153846153846156</v>
      </c>
      <c r="J6" s="20">
        <f t="shared" si="1"/>
        <v>6</v>
      </c>
      <c r="K6" s="5" t="s">
        <v>48</v>
      </c>
      <c r="L6" s="5" t="s">
        <v>48</v>
      </c>
      <c r="M6" s="5" t="s">
        <v>45</v>
      </c>
      <c r="N6" s="5" t="s">
        <v>48</v>
      </c>
      <c r="O6" s="5" t="s">
        <v>48</v>
      </c>
      <c r="P6" s="5" t="s">
        <v>48</v>
      </c>
      <c r="Q6" s="5" t="s">
        <v>45</v>
      </c>
      <c r="R6" s="5" t="s">
        <v>45</v>
      </c>
      <c r="S6" s="5" t="s">
        <v>48</v>
      </c>
      <c r="T6" s="5" t="s">
        <v>45</v>
      </c>
      <c r="U6" s="5" t="s">
        <v>45</v>
      </c>
      <c r="V6" s="5" t="s">
        <v>45</v>
      </c>
      <c r="W6" s="5" t="s">
        <v>45</v>
      </c>
      <c r="X6" s="5"/>
      <c r="Y6" s="5"/>
      <c r="Z6" s="5"/>
      <c r="AA6" s="5"/>
      <c r="AB6" s="5"/>
      <c r="AC6" s="5"/>
      <c r="AD6" s="5"/>
      <c r="AE6" s="5"/>
    </row>
    <row r="7" spans="1:31" ht="14.55" x14ac:dyDescent="0.35">
      <c r="A7" s="5" t="str">
        <f>'Base de données'!A6</f>
        <v>NOM 5</v>
      </c>
      <c r="B7" s="5" t="str">
        <f>'Base de données'!B6</f>
        <v>Prénom 5</v>
      </c>
      <c r="C7" s="5"/>
      <c r="D7" s="5"/>
      <c r="E7" s="5"/>
      <c r="F7" s="5"/>
      <c r="G7" s="5"/>
      <c r="H7" s="31">
        <f ca="1">COUNTIFS($K$2:$AE$2,$K$2&gt;'Tableau de suivi'!$I$3,'Suivi activités'!K7:AE7,"OUI")</f>
        <v>0</v>
      </c>
      <c r="I7" s="28">
        <f t="shared" si="0"/>
        <v>0.46153846153846156</v>
      </c>
      <c r="J7" s="20">
        <f t="shared" si="1"/>
        <v>6</v>
      </c>
      <c r="K7" s="5" t="s">
        <v>48</v>
      </c>
      <c r="L7" s="5" t="s">
        <v>48</v>
      </c>
      <c r="M7" s="5" t="s">
        <v>45</v>
      </c>
      <c r="N7" s="5" t="s">
        <v>48</v>
      </c>
      <c r="O7" s="5" t="s">
        <v>48</v>
      </c>
      <c r="P7" s="5" t="s">
        <v>45</v>
      </c>
      <c r="Q7" s="5" t="s">
        <v>45</v>
      </c>
      <c r="R7" s="5" t="s">
        <v>45</v>
      </c>
      <c r="S7" s="5" t="s">
        <v>48</v>
      </c>
      <c r="T7" s="5" t="s">
        <v>45</v>
      </c>
      <c r="U7" s="5" t="s">
        <v>48</v>
      </c>
      <c r="V7" s="5" t="s">
        <v>45</v>
      </c>
      <c r="W7" s="5" t="s">
        <v>45</v>
      </c>
      <c r="X7" s="5"/>
      <c r="Y7" s="5"/>
      <c r="Z7" s="5"/>
      <c r="AA7" s="5"/>
      <c r="AB7" s="5"/>
      <c r="AC7" s="5"/>
      <c r="AD7" s="5"/>
      <c r="AE7" s="5"/>
    </row>
    <row r="8" spans="1:31" ht="14.55" x14ac:dyDescent="0.35">
      <c r="A8" s="5" t="str">
        <f>'Base de données'!A7</f>
        <v>NOM 6</v>
      </c>
      <c r="B8" s="5" t="str">
        <f>'Base de données'!B7</f>
        <v>Prénom 6</v>
      </c>
      <c r="C8" s="5"/>
      <c r="D8" s="5"/>
      <c r="E8" s="5"/>
      <c r="F8" s="5"/>
      <c r="G8" s="5"/>
      <c r="H8" s="31">
        <f ca="1">COUNTIFS($K$2:$AE$2,$K$2&gt;'Tableau de suivi'!$I$3,'Suivi activités'!K8:AE8,"OUI")</f>
        <v>0</v>
      </c>
      <c r="I8" s="28">
        <f t="shared" si="0"/>
        <v>0.53846153846153844</v>
      </c>
      <c r="J8" s="20">
        <f t="shared" si="1"/>
        <v>7</v>
      </c>
      <c r="K8" s="5" t="s">
        <v>45</v>
      </c>
      <c r="L8" s="5" t="s">
        <v>48</v>
      </c>
      <c r="M8" s="5" t="s">
        <v>48</v>
      </c>
      <c r="N8" s="5" t="s">
        <v>48</v>
      </c>
      <c r="O8" s="5" t="s">
        <v>48</v>
      </c>
      <c r="P8" s="5" t="s">
        <v>48</v>
      </c>
      <c r="Q8" s="5" t="s">
        <v>45</v>
      </c>
      <c r="R8" s="5" t="s">
        <v>45</v>
      </c>
      <c r="S8" s="5" t="s">
        <v>48</v>
      </c>
      <c r="T8" s="5" t="s">
        <v>45</v>
      </c>
      <c r="U8" s="5" t="s">
        <v>45</v>
      </c>
      <c r="V8" s="5" t="s">
        <v>45</v>
      </c>
      <c r="W8" s="5" t="s">
        <v>48</v>
      </c>
      <c r="X8" s="5"/>
      <c r="Y8" s="5"/>
      <c r="Z8" s="5"/>
      <c r="AA8" s="5"/>
      <c r="AB8" s="5"/>
      <c r="AC8" s="5"/>
      <c r="AD8" s="5"/>
      <c r="AE8" s="5"/>
    </row>
    <row r="9" spans="1:31" ht="14.55" x14ac:dyDescent="0.35">
      <c r="A9" s="5" t="str">
        <f>'Base de données'!A8</f>
        <v>NOM 7</v>
      </c>
      <c r="B9" s="5" t="str">
        <f>'Base de données'!B8</f>
        <v>Prénom 7</v>
      </c>
      <c r="C9" s="5"/>
      <c r="D9" s="5"/>
      <c r="E9" s="5"/>
      <c r="F9" s="5"/>
      <c r="G9" s="5"/>
      <c r="H9" s="31">
        <f ca="1">COUNTIFS($K$2:$AE$2,$K$2&gt;'Tableau de suivi'!$I$3,'Suivi activités'!K9:AE9,"OUI")</f>
        <v>0</v>
      </c>
      <c r="I9" s="28">
        <f t="shared" si="0"/>
        <v>0</v>
      </c>
      <c r="J9" s="20">
        <f t="shared" si="1"/>
        <v>0</v>
      </c>
      <c r="K9" s="5" t="s">
        <v>45</v>
      </c>
      <c r="L9" s="5" t="s">
        <v>45</v>
      </c>
      <c r="M9" s="5" t="s">
        <v>45</v>
      </c>
      <c r="N9" s="5" t="s">
        <v>45</v>
      </c>
      <c r="O9" s="5" t="s">
        <v>45</v>
      </c>
      <c r="P9" s="5" t="s">
        <v>45</v>
      </c>
      <c r="Q9" s="5" t="s">
        <v>45</v>
      </c>
      <c r="R9" s="5" t="s">
        <v>45</v>
      </c>
      <c r="S9" s="5" t="s">
        <v>45</v>
      </c>
      <c r="T9" s="5" t="s">
        <v>45</v>
      </c>
      <c r="U9" s="5" t="s">
        <v>45</v>
      </c>
      <c r="V9" s="5" t="s">
        <v>45</v>
      </c>
      <c r="W9" s="5" t="s">
        <v>45</v>
      </c>
      <c r="X9" s="5"/>
      <c r="Y9" s="5"/>
      <c r="Z9" s="5"/>
      <c r="AA9" s="5"/>
      <c r="AB9" s="5"/>
      <c r="AC9" s="5"/>
      <c r="AD9" s="5"/>
      <c r="AE9" s="5"/>
    </row>
    <row r="10" spans="1:31" ht="14.55" x14ac:dyDescent="0.35">
      <c r="A10" s="5" t="str">
        <f>'Base de données'!A9</f>
        <v>NOM 8</v>
      </c>
      <c r="B10" s="5" t="str">
        <f>'Base de données'!B9</f>
        <v>Prénom 8</v>
      </c>
      <c r="C10" s="5"/>
      <c r="D10" s="5"/>
      <c r="E10" s="5"/>
      <c r="F10" s="5"/>
      <c r="G10" s="5"/>
      <c r="H10" s="31">
        <f ca="1">COUNTIFS($K$2:$AE$2,$K$2&gt;'Tableau de suivi'!$I$3,'Suivi activités'!K10:AE10,"OUI")</f>
        <v>0</v>
      </c>
      <c r="I10" s="28">
        <f t="shared" si="0"/>
        <v>0.15384615384615385</v>
      </c>
      <c r="J10" s="20">
        <f t="shared" si="1"/>
        <v>2</v>
      </c>
      <c r="K10" s="5" t="s">
        <v>45</v>
      </c>
      <c r="L10" s="5" t="s">
        <v>45</v>
      </c>
      <c r="M10" s="5" t="s">
        <v>45</v>
      </c>
      <c r="N10" s="5" t="s">
        <v>48</v>
      </c>
      <c r="O10" s="5" t="s">
        <v>45</v>
      </c>
      <c r="P10" s="5" t="s">
        <v>48</v>
      </c>
      <c r="Q10" s="5" t="s">
        <v>45</v>
      </c>
      <c r="R10" s="5" t="s">
        <v>45</v>
      </c>
      <c r="S10" s="5" t="s">
        <v>45</v>
      </c>
      <c r="T10" s="5" t="s">
        <v>45</v>
      </c>
      <c r="U10" s="5" t="s">
        <v>45</v>
      </c>
      <c r="V10" s="5" t="s">
        <v>45</v>
      </c>
      <c r="W10" s="5" t="s">
        <v>45</v>
      </c>
      <c r="X10" s="5"/>
      <c r="Y10" s="5"/>
      <c r="Z10" s="5"/>
      <c r="AA10" s="5"/>
      <c r="AB10" s="5"/>
      <c r="AC10" s="5"/>
      <c r="AD10" s="5"/>
      <c r="AE10" s="5"/>
    </row>
    <row r="11" spans="1:31" ht="14.55" x14ac:dyDescent="0.35">
      <c r="A11" s="5" t="str">
        <f>'Base de données'!A10</f>
        <v>NOM 9</v>
      </c>
      <c r="B11" s="5" t="str">
        <f>'Base de données'!B10</f>
        <v>Prénom 9</v>
      </c>
      <c r="C11" s="5"/>
      <c r="D11" s="5"/>
      <c r="E11" s="5"/>
      <c r="F11" s="5"/>
      <c r="G11" s="5"/>
      <c r="H11" s="31">
        <f ca="1">COUNTIFS($K$2:$AE$2,$K$2&gt;'Tableau de suivi'!$I$3,'Suivi activités'!K11:AE11,"OUI")</f>
        <v>0</v>
      </c>
      <c r="I11" s="28">
        <f t="shared" si="0"/>
        <v>0.76923076923076927</v>
      </c>
      <c r="J11" s="20">
        <f t="shared" si="1"/>
        <v>10</v>
      </c>
      <c r="K11" s="5" t="s">
        <v>45</v>
      </c>
      <c r="L11" s="5" t="s">
        <v>48</v>
      </c>
      <c r="M11" s="5" t="s">
        <v>48</v>
      </c>
      <c r="N11" s="5" t="s">
        <v>48</v>
      </c>
      <c r="O11" s="5" t="s">
        <v>48</v>
      </c>
      <c r="P11" s="5" t="s">
        <v>48</v>
      </c>
      <c r="Q11" s="5" t="s">
        <v>45</v>
      </c>
      <c r="R11" s="5" t="s">
        <v>48</v>
      </c>
      <c r="S11" s="5" t="s">
        <v>48</v>
      </c>
      <c r="T11" s="5" t="s">
        <v>45</v>
      </c>
      <c r="U11" s="5" t="s">
        <v>48</v>
      </c>
      <c r="V11" s="5" t="s">
        <v>48</v>
      </c>
      <c r="W11" s="5" t="s">
        <v>48</v>
      </c>
      <c r="X11" s="5"/>
      <c r="Y11" s="5"/>
      <c r="Z11" s="5"/>
      <c r="AA11" s="5"/>
      <c r="AB11" s="5"/>
      <c r="AC11" s="5"/>
      <c r="AD11" s="5"/>
      <c r="AE11" s="5"/>
    </row>
    <row r="12" spans="1:31" ht="14.55" x14ac:dyDescent="0.35">
      <c r="A12" s="5" t="str">
        <f>'Base de données'!A11</f>
        <v>NOM 10</v>
      </c>
      <c r="B12" s="5" t="str">
        <f>'Base de données'!B11</f>
        <v>Prénom 10</v>
      </c>
      <c r="C12" s="5"/>
      <c r="D12" s="5"/>
      <c r="E12" s="5"/>
      <c r="F12" s="5"/>
      <c r="G12" s="5"/>
      <c r="H12" s="31">
        <f ca="1">COUNTIFS($K$2:$AE$2,$K$2&gt;'Tableau de suivi'!$I$3,'Suivi activités'!K12:AE12,"OUI")</f>
        <v>0</v>
      </c>
      <c r="I12" s="28">
        <f t="shared" si="0"/>
        <v>0.76923076923076927</v>
      </c>
      <c r="J12" s="20">
        <f t="shared" si="1"/>
        <v>10</v>
      </c>
      <c r="K12" s="5" t="s">
        <v>48</v>
      </c>
      <c r="L12" s="5" t="s">
        <v>48</v>
      </c>
      <c r="M12" s="5" t="s">
        <v>48</v>
      </c>
      <c r="N12" s="5" t="s">
        <v>48</v>
      </c>
      <c r="O12" s="5" t="s">
        <v>48</v>
      </c>
      <c r="P12" s="5" t="s">
        <v>48</v>
      </c>
      <c r="Q12" s="5" t="s">
        <v>48</v>
      </c>
      <c r="R12" s="5" t="s">
        <v>45</v>
      </c>
      <c r="S12" s="5" t="s">
        <v>48</v>
      </c>
      <c r="T12" s="5" t="s">
        <v>45</v>
      </c>
      <c r="U12" s="5" t="s">
        <v>45</v>
      </c>
      <c r="V12" s="5" t="s">
        <v>48</v>
      </c>
      <c r="W12" s="5" t="s">
        <v>48</v>
      </c>
      <c r="X12" s="5"/>
      <c r="Y12" s="5"/>
      <c r="Z12" s="5"/>
      <c r="AA12" s="5"/>
      <c r="AB12" s="5"/>
      <c r="AC12" s="5"/>
      <c r="AD12" s="5"/>
      <c r="AE12" s="5"/>
    </row>
    <row r="13" spans="1:31" ht="14.55" x14ac:dyDescent="0.35">
      <c r="A13" s="5" t="str">
        <f>'Base de données'!A12</f>
        <v>NOM 11</v>
      </c>
      <c r="B13" s="5" t="str">
        <f>'Base de données'!B12</f>
        <v>Prénom 11</v>
      </c>
      <c r="C13" s="5"/>
      <c r="D13" s="5"/>
      <c r="E13" s="5"/>
      <c r="F13" s="5"/>
      <c r="G13" s="5"/>
      <c r="H13" s="31">
        <f ca="1">COUNTIFS($K$2:$AE$2,$K$2&gt;'Tableau de suivi'!$I$3,'Suivi activités'!K13:AE13,"OUI")</f>
        <v>0</v>
      </c>
      <c r="I13" s="28">
        <f t="shared" si="0"/>
        <v>1</v>
      </c>
      <c r="J13" s="20">
        <f t="shared" si="1"/>
        <v>2</v>
      </c>
      <c r="K13" s="5"/>
      <c r="L13" s="5"/>
      <c r="M13" s="5"/>
      <c r="N13" s="5"/>
      <c r="O13" s="5" t="s">
        <v>48</v>
      </c>
      <c r="P13" s="5"/>
      <c r="Q13" s="5"/>
      <c r="R13" s="5"/>
      <c r="S13" s="5"/>
      <c r="T13" s="5"/>
      <c r="U13" s="5"/>
      <c r="V13" s="5"/>
      <c r="W13" s="5" t="s">
        <v>48</v>
      </c>
      <c r="X13" s="5"/>
      <c r="Y13" s="5"/>
      <c r="Z13" s="5"/>
      <c r="AA13" s="5"/>
      <c r="AB13" s="5"/>
      <c r="AC13" s="5"/>
      <c r="AD13" s="5"/>
      <c r="AE13" s="5"/>
    </row>
    <row r="14" spans="1:31" ht="14.55" x14ac:dyDescent="0.35">
      <c r="A14" s="5" t="str">
        <f>'Base de données'!A13</f>
        <v>NOM 12</v>
      </c>
      <c r="B14" s="5" t="str">
        <f>'Base de données'!B13</f>
        <v>Prénom 12</v>
      </c>
      <c r="C14" s="5"/>
      <c r="D14" s="5"/>
      <c r="E14" s="5"/>
      <c r="F14" s="5"/>
      <c r="G14" s="5"/>
      <c r="H14" s="31">
        <f ca="1">COUNTIFS($K$2:$AE$2,$K$2&gt;'Tableau de suivi'!$I$3,'Suivi activités'!K14:AE14,"OUI")</f>
        <v>0</v>
      </c>
      <c r="I14" s="28">
        <f t="shared" si="0"/>
        <v>0.38461538461538464</v>
      </c>
      <c r="J14" s="20">
        <f t="shared" si="1"/>
        <v>5</v>
      </c>
      <c r="K14" s="5" t="s">
        <v>45</v>
      </c>
      <c r="L14" s="5" t="s">
        <v>48</v>
      </c>
      <c r="M14" s="5" t="s">
        <v>45</v>
      </c>
      <c r="N14" s="5" t="s">
        <v>48</v>
      </c>
      <c r="O14" s="5" t="s">
        <v>48</v>
      </c>
      <c r="P14" s="5" t="s">
        <v>48</v>
      </c>
      <c r="Q14" s="5" t="s">
        <v>45</v>
      </c>
      <c r="R14" s="5" t="s">
        <v>45</v>
      </c>
      <c r="S14" s="5" t="s">
        <v>48</v>
      </c>
      <c r="T14" s="5" t="s">
        <v>45</v>
      </c>
      <c r="U14" s="5" t="s">
        <v>45</v>
      </c>
      <c r="V14" s="5" t="s">
        <v>45</v>
      </c>
      <c r="W14" s="5" t="s">
        <v>45</v>
      </c>
      <c r="X14" s="5"/>
      <c r="Y14" s="5"/>
      <c r="Z14" s="5"/>
      <c r="AA14" s="5"/>
      <c r="AB14" s="5"/>
      <c r="AC14" s="5"/>
      <c r="AD14" s="5"/>
      <c r="AE14" s="5"/>
    </row>
    <row r="15" spans="1:31" ht="14.55" x14ac:dyDescent="0.35">
      <c r="A15" s="5" t="str">
        <f>'Base de données'!A14</f>
        <v>NOM 13</v>
      </c>
      <c r="B15" s="5" t="str">
        <f>'Base de données'!B14</f>
        <v>Prénom 13</v>
      </c>
      <c r="C15" s="5"/>
      <c r="D15" s="5"/>
      <c r="E15" s="5"/>
      <c r="F15" s="5"/>
      <c r="G15" s="5"/>
      <c r="H15" s="31">
        <f ca="1">COUNTIFS($K$2:$AE$2,$K$2&gt;'Tableau de suivi'!$I$3,'Suivi activités'!K15:AE15,"OUI")</f>
        <v>0</v>
      </c>
      <c r="I15" s="28">
        <f t="shared" si="0"/>
        <v>0.61538461538461542</v>
      </c>
      <c r="J15" s="20">
        <f t="shared" si="1"/>
        <v>8</v>
      </c>
      <c r="K15" s="5" t="s">
        <v>48</v>
      </c>
      <c r="L15" s="5" t="s">
        <v>48</v>
      </c>
      <c r="M15" s="5" t="s">
        <v>45</v>
      </c>
      <c r="N15" s="5" t="s">
        <v>48</v>
      </c>
      <c r="O15" s="5" t="s">
        <v>48</v>
      </c>
      <c r="P15" s="5" t="s">
        <v>48</v>
      </c>
      <c r="Q15" s="5" t="s">
        <v>45</v>
      </c>
      <c r="R15" s="5" t="s">
        <v>45</v>
      </c>
      <c r="S15" s="5" t="s">
        <v>48</v>
      </c>
      <c r="T15" s="5" t="s">
        <v>45</v>
      </c>
      <c r="U15" s="5" t="s">
        <v>48</v>
      </c>
      <c r="V15" s="5" t="s">
        <v>48</v>
      </c>
      <c r="W15" s="5" t="s">
        <v>45</v>
      </c>
      <c r="X15" s="5"/>
      <c r="Y15" s="5"/>
      <c r="Z15" s="5"/>
      <c r="AA15" s="5"/>
      <c r="AB15" s="5"/>
      <c r="AC15" s="5"/>
      <c r="AD15" s="5"/>
      <c r="AE15" s="5"/>
    </row>
    <row r="16" spans="1:31" ht="14.55" x14ac:dyDescent="0.35">
      <c r="A16" s="5" t="str">
        <f>'Base de données'!A15</f>
        <v>NOM 14</v>
      </c>
      <c r="B16" s="5" t="str">
        <f>'Base de données'!B15</f>
        <v>Prénom 14</v>
      </c>
      <c r="C16" s="5"/>
      <c r="D16" s="5"/>
      <c r="E16" s="5"/>
      <c r="F16" s="5"/>
      <c r="G16" s="5"/>
      <c r="H16" s="31">
        <f ca="1">COUNTIFS($K$2:$AE$2,$K$2&gt;'Tableau de suivi'!$I$3,'Suivi activités'!K16:AE16,"OUI")</f>
        <v>0</v>
      </c>
      <c r="I16" s="28">
        <f t="shared" si="0"/>
        <v>0.76923076923076927</v>
      </c>
      <c r="J16" s="20">
        <f t="shared" si="1"/>
        <v>10</v>
      </c>
      <c r="K16" s="5" t="s">
        <v>48</v>
      </c>
      <c r="L16" s="5" t="s">
        <v>48</v>
      </c>
      <c r="M16" s="5" t="s">
        <v>48</v>
      </c>
      <c r="N16" s="5" t="s">
        <v>48</v>
      </c>
      <c r="O16" s="5" t="s">
        <v>48</v>
      </c>
      <c r="P16" s="5" t="s">
        <v>48</v>
      </c>
      <c r="Q16" s="5" t="s">
        <v>48</v>
      </c>
      <c r="R16" s="5" t="s">
        <v>48</v>
      </c>
      <c r="S16" s="5" t="s">
        <v>48</v>
      </c>
      <c r="T16" s="5" t="s">
        <v>45</v>
      </c>
      <c r="U16" s="5" t="s">
        <v>45</v>
      </c>
      <c r="V16" s="5" t="s">
        <v>45</v>
      </c>
      <c r="W16" s="5" t="s">
        <v>48</v>
      </c>
      <c r="X16" s="5"/>
      <c r="Y16" s="5"/>
      <c r="Z16" s="5"/>
      <c r="AA16" s="5"/>
      <c r="AB16" s="5"/>
      <c r="AC16" s="5"/>
      <c r="AD16" s="5"/>
      <c r="AE16" s="5"/>
    </row>
    <row r="17" spans="1:31" ht="14.55" x14ac:dyDescent="0.35">
      <c r="A17" s="5" t="str">
        <f>'Base de données'!A16</f>
        <v>NOM 15</v>
      </c>
      <c r="B17" s="5" t="str">
        <f>'Base de données'!B16</f>
        <v>Prénom 15</v>
      </c>
      <c r="C17" s="5"/>
      <c r="D17" s="5"/>
      <c r="E17" s="5"/>
      <c r="F17" s="5"/>
      <c r="G17" s="5"/>
      <c r="H17" s="31">
        <f ca="1">COUNTIFS($K$2:$AE$2,$K$2&gt;'Tableau de suivi'!$I$3,'Suivi activités'!K17:AE17,"OUI")</f>
        <v>0</v>
      </c>
      <c r="I17" s="28">
        <f t="shared" si="0"/>
        <v>0.84615384615384615</v>
      </c>
      <c r="J17" s="20">
        <f t="shared" si="1"/>
        <v>11</v>
      </c>
      <c r="K17" s="5" t="s">
        <v>48</v>
      </c>
      <c r="L17" s="5" t="s">
        <v>45</v>
      </c>
      <c r="M17" s="5" t="s">
        <v>45</v>
      </c>
      <c r="N17" s="5" t="s">
        <v>48</v>
      </c>
      <c r="O17" s="5" t="s">
        <v>48</v>
      </c>
      <c r="P17" s="5" t="s">
        <v>48</v>
      </c>
      <c r="Q17" s="5" t="s">
        <v>48</v>
      </c>
      <c r="R17" s="5" t="s">
        <v>48</v>
      </c>
      <c r="S17" s="5" t="s">
        <v>48</v>
      </c>
      <c r="T17" s="5" t="s">
        <v>48</v>
      </c>
      <c r="U17" s="5" t="s">
        <v>48</v>
      </c>
      <c r="V17" s="5" t="s">
        <v>48</v>
      </c>
      <c r="W17" s="5" t="s">
        <v>48</v>
      </c>
      <c r="X17" s="5"/>
      <c r="Y17" s="5"/>
      <c r="Z17" s="5"/>
      <c r="AA17" s="5"/>
      <c r="AB17" s="5"/>
      <c r="AC17" s="5"/>
      <c r="AD17" s="5"/>
      <c r="AE17" s="5"/>
    </row>
    <row r="18" spans="1:31" ht="14.55" x14ac:dyDescent="0.35">
      <c r="A18" s="5" t="str">
        <f>'Base de données'!A17</f>
        <v>NOM 16</v>
      </c>
      <c r="B18" s="5" t="str">
        <f>'Base de données'!B17</f>
        <v>Prénom 16</v>
      </c>
      <c r="C18" s="5"/>
      <c r="D18" s="5"/>
      <c r="E18" s="5"/>
      <c r="F18" s="5"/>
      <c r="G18" s="5"/>
      <c r="H18" s="31">
        <f ca="1">COUNTIFS($K$2:$AE$2,$K$2&gt;'Tableau de suivi'!$I$3,'Suivi activités'!K18:AE18,"OUI")</f>
        <v>0</v>
      </c>
      <c r="I18" s="28" t="e">
        <f t="shared" si="0"/>
        <v>#DIV/0!</v>
      </c>
      <c r="J18" s="20">
        <f t="shared" si="1"/>
        <v>0</v>
      </c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</row>
    <row r="19" spans="1:31" ht="14.55" x14ac:dyDescent="0.35">
      <c r="A19" s="5" t="str">
        <f>'Base de données'!A18</f>
        <v>NOM 17</v>
      </c>
      <c r="B19" s="5" t="str">
        <f>'Base de données'!B18</f>
        <v>Prénom 17</v>
      </c>
      <c r="C19" s="5"/>
      <c r="D19" s="5"/>
      <c r="E19" s="5"/>
      <c r="F19" s="5"/>
      <c r="G19" s="5"/>
      <c r="H19" s="31"/>
      <c r="I19" s="28">
        <f t="shared" si="0"/>
        <v>0.15384615384615385</v>
      </c>
      <c r="J19" s="20">
        <f t="shared" si="1"/>
        <v>2</v>
      </c>
      <c r="K19" s="5" t="s">
        <v>45</v>
      </c>
      <c r="L19" s="5" t="s">
        <v>45</v>
      </c>
      <c r="M19" s="5" t="s">
        <v>45</v>
      </c>
      <c r="N19" s="5" t="s">
        <v>48</v>
      </c>
      <c r="O19" s="5" t="s">
        <v>45</v>
      </c>
      <c r="P19" s="5" t="s">
        <v>48</v>
      </c>
      <c r="Q19" s="5" t="s">
        <v>45</v>
      </c>
      <c r="R19" s="5" t="s">
        <v>45</v>
      </c>
      <c r="S19" s="5" t="s">
        <v>45</v>
      </c>
      <c r="T19" s="5" t="s">
        <v>45</v>
      </c>
      <c r="U19" s="5" t="s">
        <v>45</v>
      </c>
      <c r="V19" s="5" t="s">
        <v>45</v>
      </c>
      <c r="W19" s="5" t="s">
        <v>45</v>
      </c>
      <c r="X19" s="5"/>
      <c r="Y19" s="5"/>
      <c r="Z19" s="5"/>
      <c r="AA19" s="5"/>
      <c r="AB19" s="5"/>
      <c r="AC19" s="5"/>
      <c r="AD19" s="5"/>
      <c r="AE19" s="5"/>
    </row>
    <row r="20" spans="1:31" ht="14.55" x14ac:dyDescent="0.35">
      <c r="A20" s="5" t="str">
        <f>'Base de données'!A19</f>
        <v>NOM 18</v>
      </c>
      <c r="B20" s="5" t="str">
        <f>'Base de données'!B19</f>
        <v>Prénom 18</v>
      </c>
      <c r="C20" s="5"/>
      <c r="D20" s="5"/>
      <c r="E20" s="5"/>
      <c r="F20" s="5"/>
      <c r="G20" s="5"/>
      <c r="H20" s="31"/>
      <c r="I20" s="28">
        <f t="shared" si="0"/>
        <v>0.53846153846153844</v>
      </c>
      <c r="J20" s="20">
        <f t="shared" si="1"/>
        <v>7</v>
      </c>
      <c r="K20" s="5" t="s">
        <v>48</v>
      </c>
      <c r="L20" s="5" t="s">
        <v>48</v>
      </c>
      <c r="M20" s="5" t="s">
        <v>45</v>
      </c>
      <c r="N20" s="5" t="s">
        <v>48</v>
      </c>
      <c r="O20" s="5" t="s">
        <v>48</v>
      </c>
      <c r="P20" s="5" t="s">
        <v>48</v>
      </c>
      <c r="Q20" s="5" t="s">
        <v>48</v>
      </c>
      <c r="R20" s="5" t="s">
        <v>45</v>
      </c>
      <c r="S20" s="5" t="s">
        <v>48</v>
      </c>
      <c r="T20" s="5" t="s">
        <v>45</v>
      </c>
      <c r="U20" s="5" t="s">
        <v>45</v>
      </c>
      <c r="V20" s="5" t="s">
        <v>45</v>
      </c>
      <c r="W20" s="5" t="s">
        <v>45</v>
      </c>
      <c r="X20" s="5"/>
      <c r="Y20" s="5"/>
      <c r="Z20" s="5"/>
      <c r="AA20" s="5"/>
      <c r="AB20" s="5"/>
      <c r="AC20" s="5"/>
      <c r="AD20" s="5"/>
      <c r="AE20" s="5"/>
    </row>
    <row r="21" spans="1:31" ht="14.55" x14ac:dyDescent="0.35">
      <c r="A21" s="5" t="str">
        <f>'Base de données'!A20</f>
        <v>NOM 19</v>
      </c>
      <c r="B21" s="5" t="str">
        <f>'Base de données'!B20</f>
        <v>Prénom 19</v>
      </c>
      <c r="C21" s="5"/>
      <c r="D21" s="5"/>
      <c r="E21" s="5"/>
      <c r="F21" s="5"/>
      <c r="G21" s="5"/>
      <c r="H21" s="31"/>
      <c r="I21" s="28">
        <f t="shared" si="0"/>
        <v>0</v>
      </c>
      <c r="J21" s="20">
        <f t="shared" si="1"/>
        <v>0</v>
      </c>
      <c r="K21" s="5" t="s">
        <v>45</v>
      </c>
      <c r="L21" s="5" t="s">
        <v>45</v>
      </c>
      <c r="M21" s="5" t="s">
        <v>45</v>
      </c>
      <c r="N21" s="5" t="s">
        <v>45</v>
      </c>
      <c r="O21" s="5" t="s">
        <v>45</v>
      </c>
      <c r="P21" s="5" t="s">
        <v>45</v>
      </c>
      <c r="Q21" s="5" t="s">
        <v>45</v>
      </c>
      <c r="R21" s="5" t="s">
        <v>45</v>
      </c>
      <c r="S21" s="5" t="s">
        <v>45</v>
      </c>
      <c r="T21" s="5" t="s">
        <v>45</v>
      </c>
      <c r="U21" s="5" t="s">
        <v>45</v>
      </c>
      <c r="V21" s="5" t="s">
        <v>45</v>
      </c>
      <c r="W21" s="5" t="s">
        <v>45</v>
      </c>
      <c r="X21" s="5"/>
      <c r="Y21" s="5"/>
      <c r="Z21" s="5"/>
      <c r="AA21" s="5"/>
      <c r="AB21" s="5"/>
      <c r="AC21" s="5"/>
      <c r="AD21" s="5"/>
      <c r="AE21" s="5"/>
    </row>
    <row r="22" spans="1:31" ht="14.55" x14ac:dyDescent="0.35">
      <c r="A22" s="5" t="str">
        <f>'Base de données'!A21</f>
        <v>NOM 20</v>
      </c>
      <c r="B22" s="5" t="str">
        <f>'Base de données'!B21</f>
        <v>Prénom 20</v>
      </c>
      <c r="C22" s="5"/>
      <c r="D22" s="5"/>
      <c r="E22" s="5"/>
      <c r="F22" s="5"/>
      <c r="G22" s="5"/>
      <c r="H22" s="31"/>
      <c r="I22" s="28">
        <f t="shared" si="0"/>
        <v>0.46153846153846156</v>
      </c>
      <c r="J22" s="20">
        <f t="shared" si="1"/>
        <v>6</v>
      </c>
      <c r="K22" s="5" t="s">
        <v>45</v>
      </c>
      <c r="L22" s="5" t="s">
        <v>48</v>
      </c>
      <c r="M22" s="5" t="s">
        <v>48</v>
      </c>
      <c r="N22" s="5" t="s">
        <v>48</v>
      </c>
      <c r="O22" s="5" t="s">
        <v>48</v>
      </c>
      <c r="P22" s="5" t="s">
        <v>48</v>
      </c>
      <c r="Q22" s="5" t="s">
        <v>45</v>
      </c>
      <c r="R22" s="5" t="s">
        <v>45</v>
      </c>
      <c r="S22" s="5" t="s">
        <v>48</v>
      </c>
      <c r="T22" s="5" t="s">
        <v>45</v>
      </c>
      <c r="U22" s="5" t="s">
        <v>45</v>
      </c>
      <c r="V22" s="5" t="s">
        <v>45</v>
      </c>
      <c r="W22" s="5" t="s">
        <v>45</v>
      </c>
      <c r="X22" s="5"/>
      <c r="Y22" s="5"/>
      <c r="Z22" s="5"/>
      <c r="AA22" s="5"/>
      <c r="AB22" s="5"/>
      <c r="AC22" s="5"/>
      <c r="AD22" s="5"/>
      <c r="AE22" s="5"/>
    </row>
    <row r="23" spans="1:31" ht="14.55" x14ac:dyDescent="0.35">
      <c r="A23" s="5" t="str">
        <f>'Base de données'!A22</f>
        <v>NOM 21</v>
      </c>
      <c r="B23" s="5" t="str">
        <f>'Base de données'!B22</f>
        <v>Prénom 21</v>
      </c>
      <c r="C23" s="5"/>
      <c r="D23" s="5"/>
      <c r="E23" s="5"/>
      <c r="F23" s="5"/>
      <c r="G23" s="5"/>
      <c r="H23" s="31"/>
      <c r="I23" s="28">
        <f t="shared" si="0"/>
        <v>0.69230769230769229</v>
      </c>
      <c r="J23" s="20">
        <f t="shared" si="1"/>
        <v>9</v>
      </c>
      <c r="K23" s="5" t="s">
        <v>48</v>
      </c>
      <c r="L23" s="5" t="s">
        <v>45</v>
      </c>
      <c r="M23" s="5" t="s">
        <v>48</v>
      </c>
      <c r="N23" s="5" t="s">
        <v>48</v>
      </c>
      <c r="O23" s="5" t="s">
        <v>48</v>
      </c>
      <c r="P23" s="5" t="s">
        <v>48</v>
      </c>
      <c r="Q23" s="5" t="s">
        <v>45</v>
      </c>
      <c r="R23" s="5" t="s">
        <v>45</v>
      </c>
      <c r="S23" s="5" t="s">
        <v>48</v>
      </c>
      <c r="T23" s="5" t="s">
        <v>48</v>
      </c>
      <c r="U23" s="5" t="s">
        <v>45</v>
      </c>
      <c r="V23" s="5" t="s">
        <v>48</v>
      </c>
      <c r="W23" s="5" t="s">
        <v>48</v>
      </c>
      <c r="X23" s="5"/>
      <c r="Y23" s="5"/>
      <c r="Z23" s="5"/>
      <c r="AA23" s="5"/>
      <c r="AB23" s="5"/>
      <c r="AC23" s="5"/>
      <c r="AD23" s="5"/>
      <c r="AE23" s="5"/>
    </row>
    <row r="24" spans="1:31" ht="14.55" x14ac:dyDescent="0.35">
      <c r="A24" s="5" t="str">
        <f>'Base de données'!A23</f>
        <v>NOM 22</v>
      </c>
      <c r="B24" s="5" t="str">
        <f>'Base de données'!B23</f>
        <v>Prénom 22</v>
      </c>
      <c r="C24" s="5"/>
      <c r="D24" s="5"/>
      <c r="E24" s="5"/>
      <c r="F24" s="5"/>
      <c r="G24" s="5"/>
      <c r="H24" s="31"/>
      <c r="I24" s="28">
        <f t="shared" si="0"/>
        <v>0.53846153846153844</v>
      </c>
      <c r="J24" s="20">
        <f t="shared" si="1"/>
        <v>7</v>
      </c>
      <c r="K24" s="5" t="s">
        <v>48</v>
      </c>
      <c r="L24" s="5" t="s">
        <v>45</v>
      </c>
      <c r="M24" s="5" t="s">
        <v>48</v>
      </c>
      <c r="N24" s="5" t="s">
        <v>45</v>
      </c>
      <c r="O24" s="5" t="s">
        <v>48</v>
      </c>
      <c r="P24" s="5" t="s">
        <v>48</v>
      </c>
      <c r="Q24" s="5" t="s">
        <v>45</v>
      </c>
      <c r="R24" s="5" t="s">
        <v>45</v>
      </c>
      <c r="S24" s="5" t="s">
        <v>48</v>
      </c>
      <c r="T24" s="5" t="s">
        <v>48</v>
      </c>
      <c r="U24" s="5" t="s">
        <v>45</v>
      </c>
      <c r="V24" s="5" t="s">
        <v>45</v>
      </c>
      <c r="W24" s="5" t="s">
        <v>48</v>
      </c>
      <c r="X24" s="5"/>
      <c r="Y24" s="5"/>
      <c r="Z24" s="5"/>
      <c r="AA24" s="5"/>
      <c r="AB24" s="5"/>
      <c r="AC24" s="5"/>
      <c r="AD24" s="5"/>
      <c r="AE24" s="5"/>
    </row>
    <row r="25" spans="1:31" ht="14.55" x14ac:dyDescent="0.35">
      <c r="A25" s="5" t="str">
        <f>'Base de données'!A24</f>
        <v>NOM 23</v>
      </c>
      <c r="B25" s="5" t="str">
        <f>'Base de données'!B24</f>
        <v>Prénom 23</v>
      </c>
      <c r="C25" s="5"/>
      <c r="D25" s="5"/>
      <c r="E25" s="5"/>
      <c r="F25" s="5"/>
      <c r="G25" s="5"/>
      <c r="H25" s="31"/>
      <c r="I25" s="28" t="e">
        <f t="shared" si="0"/>
        <v>#DIV/0!</v>
      </c>
      <c r="J25" s="20">
        <f t="shared" si="1"/>
        <v>0</v>
      </c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</row>
    <row r="26" spans="1:31" ht="14.55" x14ac:dyDescent="0.35">
      <c r="A26" s="5" t="str">
        <f>'Base de données'!A25</f>
        <v>NOM 24</v>
      </c>
      <c r="B26" s="5" t="str">
        <f>'Base de données'!B25</f>
        <v>Prénom 24</v>
      </c>
      <c r="C26" s="5"/>
      <c r="D26" s="5"/>
      <c r="E26" s="5"/>
      <c r="F26" s="5"/>
      <c r="G26" s="5"/>
      <c r="H26" s="31"/>
      <c r="I26" s="28">
        <f t="shared" si="0"/>
        <v>0.76923076923076927</v>
      </c>
      <c r="J26" s="20">
        <f t="shared" si="1"/>
        <v>10</v>
      </c>
      <c r="K26" s="5" t="s">
        <v>45</v>
      </c>
      <c r="L26" s="5" t="s">
        <v>45</v>
      </c>
      <c r="M26" s="5" t="s">
        <v>48</v>
      </c>
      <c r="N26" s="5" t="s">
        <v>48</v>
      </c>
      <c r="O26" s="5" t="s">
        <v>48</v>
      </c>
      <c r="P26" s="5" t="s">
        <v>48</v>
      </c>
      <c r="Q26" s="5" t="s">
        <v>48</v>
      </c>
      <c r="R26" s="5" t="s">
        <v>48</v>
      </c>
      <c r="S26" s="5" t="s">
        <v>48</v>
      </c>
      <c r="T26" s="5" t="s">
        <v>48</v>
      </c>
      <c r="U26" s="5" t="s">
        <v>48</v>
      </c>
      <c r="V26" s="5" t="s">
        <v>48</v>
      </c>
      <c r="W26" s="5" t="s">
        <v>45</v>
      </c>
      <c r="X26" s="5"/>
      <c r="Y26" s="5"/>
      <c r="Z26" s="5"/>
      <c r="AA26" s="5"/>
      <c r="AB26" s="5"/>
      <c r="AC26" s="5"/>
      <c r="AD26" s="5"/>
      <c r="AE26" s="5"/>
    </row>
    <row r="27" spans="1:31" ht="14.55" x14ac:dyDescent="0.35">
      <c r="A27" s="5" t="str">
        <f>'Base de données'!A26</f>
        <v>NOM 25</v>
      </c>
      <c r="B27" s="5" t="str">
        <f>'Base de données'!B26</f>
        <v>Prénom 25</v>
      </c>
      <c r="C27" s="5"/>
      <c r="D27" s="5"/>
      <c r="E27" s="5"/>
      <c r="F27" s="5"/>
      <c r="G27" s="5"/>
      <c r="H27" s="31"/>
      <c r="I27" s="28">
        <f t="shared" si="0"/>
        <v>0</v>
      </c>
      <c r="J27" s="20">
        <f t="shared" si="1"/>
        <v>0</v>
      </c>
      <c r="K27" s="5" t="s">
        <v>45</v>
      </c>
      <c r="L27" s="5" t="s">
        <v>45</v>
      </c>
      <c r="M27" s="5" t="s">
        <v>45</v>
      </c>
      <c r="N27" s="5" t="s">
        <v>45</v>
      </c>
      <c r="O27" s="5" t="s">
        <v>45</v>
      </c>
      <c r="P27" s="5" t="s">
        <v>45</v>
      </c>
      <c r="Q27" s="5" t="s">
        <v>45</v>
      </c>
      <c r="R27" s="5" t="s">
        <v>45</v>
      </c>
      <c r="S27" s="5" t="s">
        <v>45</v>
      </c>
      <c r="T27" s="5" t="s">
        <v>45</v>
      </c>
      <c r="U27" s="5" t="s">
        <v>45</v>
      </c>
      <c r="V27" s="5">
        <v>0</v>
      </c>
      <c r="W27" s="5" t="s">
        <v>45</v>
      </c>
      <c r="X27" s="5"/>
      <c r="Y27" s="5"/>
      <c r="Z27" s="5"/>
      <c r="AA27" s="5"/>
      <c r="AB27" s="5"/>
      <c r="AC27" s="5"/>
      <c r="AD27" s="5"/>
      <c r="AE27" s="5"/>
    </row>
    <row r="28" spans="1:31" ht="14.55" x14ac:dyDescent="0.35">
      <c r="A28" s="5" t="str">
        <f>'Base de données'!A27</f>
        <v>NOM 26</v>
      </c>
      <c r="B28" s="5" t="str">
        <f>'Base de données'!B27</f>
        <v>Prénom 26</v>
      </c>
      <c r="C28" s="5"/>
      <c r="D28" s="5"/>
      <c r="E28" s="5"/>
      <c r="F28" s="5"/>
      <c r="G28" s="5"/>
      <c r="H28" s="31"/>
      <c r="I28" s="28">
        <f t="shared" si="0"/>
        <v>0.69230769230769229</v>
      </c>
      <c r="J28" s="20">
        <f t="shared" si="1"/>
        <v>9</v>
      </c>
      <c r="K28" s="5" t="s">
        <v>48</v>
      </c>
      <c r="L28" s="5" t="s">
        <v>48</v>
      </c>
      <c r="M28" s="5" t="s">
        <v>48</v>
      </c>
      <c r="N28" s="5" t="s">
        <v>48</v>
      </c>
      <c r="O28" s="5" t="s">
        <v>48</v>
      </c>
      <c r="P28" s="5" t="s">
        <v>48</v>
      </c>
      <c r="Q28" s="5" t="s">
        <v>45</v>
      </c>
      <c r="R28" s="5" t="s">
        <v>45</v>
      </c>
      <c r="S28" s="5" t="s">
        <v>48</v>
      </c>
      <c r="T28" s="5" t="s">
        <v>45</v>
      </c>
      <c r="U28" s="5" t="s">
        <v>48</v>
      </c>
      <c r="V28" s="5" t="s">
        <v>48</v>
      </c>
      <c r="W28" s="5" t="s">
        <v>45</v>
      </c>
      <c r="X28" s="5"/>
      <c r="Y28" s="5"/>
      <c r="Z28" s="5"/>
      <c r="AA28" s="5"/>
      <c r="AB28" s="5"/>
      <c r="AC28" s="5"/>
      <c r="AD28" s="5"/>
      <c r="AE28" s="5"/>
    </row>
    <row r="29" spans="1:31" ht="14.55" x14ac:dyDescent="0.35">
      <c r="A29" s="5" t="str">
        <f>'Base de données'!A28</f>
        <v>NOM 27</v>
      </c>
      <c r="B29" s="5" t="str">
        <f>'Base de données'!B28</f>
        <v>Prénom 27</v>
      </c>
      <c r="C29" s="5"/>
      <c r="D29" s="5"/>
      <c r="E29" s="5"/>
      <c r="F29" s="5"/>
      <c r="G29" s="5"/>
      <c r="H29" s="31"/>
      <c r="I29" s="28">
        <f t="shared" si="0"/>
        <v>0</v>
      </c>
      <c r="J29" s="20">
        <f t="shared" si="1"/>
        <v>0</v>
      </c>
      <c r="K29" s="5" t="s">
        <v>45</v>
      </c>
      <c r="L29" s="5" t="s">
        <v>45</v>
      </c>
      <c r="M29" s="5" t="s">
        <v>45</v>
      </c>
      <c r="N29" s="5" t="s">
        <v>45</v>
      </c>
      <c r="O29" s="5" t="s">
        <v>45</v>
      </c>
      <c r="P29" s="5" t="s">
        <v>45</v>
      </c>
      <c r="Q29" s="5" t="s">
        <v>45</v>
      </c>
      <c r="R29" s="5" t="s">
        <v>45</v>
      </c>
      <c r="S29" s="5" t="s">
        <v>45</v>
      </c>
      <c r="T29" s="5" t="s">
        <v>45</v>
      </c>
      <c r="U29" s="5" t="s">
        <v>45</v>
      </c>
      <c r="V29" s="5" t="s">
        <v>45</v>
      </c>
      <c r="W29" s="5" t="s">
        <v>45</v>
      </c>
      <c r="X29" s="5"/>
      <c r="Y29" s="5"/>
      <c r="Z29" s="5"/>
      <c r="AA29" s="5"/>
      <c r="AB29" s="5"/>
      <c r="AC29" s="5"/>
      <c r="AD29" s="5"/>
      <c r="AE29" s="5"/>
    </row>
    <row r="30" spans="1:31" ht="14.55" x14ac:dyDescent="0.35">
      <c r="A30" s="5" t="str">
        <f>'Base de données'!A29</f>
        <v>NOM 28</v>
      </c>
      <c r="B30" s="5" t="str">
        <f>'Base de données'!B29</f>
        <v>Prénom 28</v>
      </c>
      <c r="C30" s="5"/>
      <c r="D30" s="5"/>
      <c r="E30" s="5"/>
      <c r="F30" s="5"/>
      <c r="G30" s="5"/>
      <c r="H30" s="31"/>
      <c r="I30" s="28">
        <f t="shared" si="0"/>
        <v>0.76923076923076927</v>
      </c>
      <c r="J30" s="20">
        <f t="shared" si="1"/>
        <v>10</v>
      </c>
      <c r="K30" s="5" t="s">
        <v>48</v>
      </c>
      <c r="L30" s="5" t="s">
        <v>48</v>
      </c>
      <c r="M30" s="5" t="s">
        <v>48</v>
      </c>
      <c r="N30" s="5" t="s">
        <v>48</v>
      </c>
      <c r="O30" s="5" t="s">
        <v>48</v>
      </c>
      <c r="P30" s="5" t="s">
        <v>48</v>
      </c>
      <c r="Q30" s="5" t="s">
        <v>48</v>
      </c>
      <c r="R30" s="5" t="s">
        <v>45</v>
      </c>
      <c r="S30" s="5" t="s">
        <v>48</v>
      </c>
      <c r="T30" s="5" t="s">
        <v>45</v>
      </c>
      <c r="U30" s="5" t="s">
        <v>45</v>
      </c>
      <c r="V30" s="5" t="s">
        <v>48</v>
      </c>
      <c r="W30" s="5" t="s">
        <v>48</v>
      </c>
      <c r="X30" s="5"/>
      <c r="Y30" s="5"/>
      <c r="Z30" s="5"/>
      <c r="AA30" s="5"/>
      <c r="AB30" s="5"/>
      <c r="AC30" s="5"/>
      <c r="AD30" s="5"/>
      <c r="AE30" s="5"/>
    </row>
    <row r="31" spans="1:31" ht="14.55" x14ac:dyDescent="0.35">
      <c r="A31" s="5" t="str">
        <f>'Base de données'!A30</f>
        <v>NOM 29</v>
      </c>
      <c r="B31" s="5" t="str">
        <f>'Base de données'!B30</f>
        <v>Prénom 29</v>
      </c>
      <c r="C31" s="5"/>
      <c r="D31" s="5"/>
      <c r="E31" s="5"/>
      <c r="F31" s="5"/>
      <c r="G31" s="5"/>
      <c r="H31" s="31"/>
      <c r="I31" s="28">
        <f t="shared" si="0"/>
        <v>1</v>
      </c>
      <c r="J31" s="20">
        <f t="shared" si="1"/>
        <v>2</v>
      </c>
      <c r="K31" s="5"/>
      <c r="L31" s="5"/>
      <c r="M31" s="5"/>
      <c r="N31" s="5" t="s">
        <v>48</v>
      </c>
      <c r="O31" s="5"/>
      <c r="P31" s="5" t="s">
        <v>48</v>
      </c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</row>
    <row r="32" spans="1:31" ht="14.55" x14ac:dyDescent="0.35">
      <c r="A32" s="5" t="str">
        <f>'Base de données'!A31</f>
        <v>NOM 30</v>
      </c>
      <c r="B32" s="5" t="str">
        <f>'Base de données'!B31</f>
        <v>Prénom 30</v>
      </c>
      <c r="C32" s="5"/>
      <c r="D32" s="5"/>
      <c r="E32" s="5"/>
      <c r="F32" s="5"/>
      <c r="G32" s="5"/>
      <c r="H32" s="31"/>
      <c r="I32" s="28">
        <f t="shared" si="0"/>
        <v>0.53846153846153844</v>
      </c>
      <c r="J32" s="20">
        <f t="shared" si="1"/>
        <v>7</v>
      </c>
      <c r="K32" s="5" t="s">
        <v>48</v>
      </c>
      <c r="L32" s="5" t="s">
        <v>48</v>
      </c>
      <c r="M32" s="5" t="s">
        <v>45</v>
      </c>
      <c r="N32" s="5" t="s">
        <v>48</v>
      </c>
      <c r="O32" s="5" t="s">
        <v>48</v>
      </c>
      <c r="P32" s="5" t="s">
        <v>48</v>
      </c>
      <c r="Q32" s="5" t="s">
        <v>45</v>
      </c>
      <c r="R32" s="5" t="s">
        <v>45</v>
      </c>
      <c r="S32" s="5" t="s">
        <v>48</v>
      </c>
      <c r="T32" s="5" t="s">
        <v>45</v>
      </c>
      <c r="U32" s="5" t="s">
        <v>48</v>
      </c>
      <c r="V32" s="5" t="s">
        <v>45</v>
      </c>
      <c r="W32" s="5" t="s">
        <v>45</v>
      </c>
      <c r="X32" s="5"/>
      <c r="Y32" s="5"/>
      <c r="Z32" s="5"/>
      <c r="AA32" s="5"/>
      <c r="AB32" s="5"/>
      <c r="AC32" s="5"/>
      <c r="AD32" s="5"/>
      <c r="AE32" s="5"/>
    </row>
    <row r="33" spans="1:31" ht="14.55" x14ac:dyDescent="0.35">
      <c r="A33" s="5" t="str">
        <f>'Base de données'!A32</f>
        <v>NOM 31</v>
      </c>
      <c r="B33" s="5" t="str">
        <f>'Base de données'!B32</f>
        <v>Prénom 31</v>
      </c>
      <c r="C33" s="5"/>
      <c r="D33" s="5"/>
      <c r="E33" s="5"/>
      <c r="F33" s="5"/>
      <c r="G33" s="5"/>
      <c r="H33" s="31"/>
      <c r="I33" s="28">
        <f t="shared" si="0"/>
        <v>0.38461538461538464</v>
      </c>
      <c r="J33" s="20">
        <f t="shared" si="1"/>
        <v>5</v>
      </c>
      <c r="K33" s="5" t="s">
        <v>48</v>
      </c>
      <c r="L33" s="5" t="s">
        <v>48</v>
      </c>
      <c r="M33" s="5" t="s">
        <v>48</v>
      </c>
      <c r="N33" s="5" t="s">
        <v>48</v>
      </c>
      <c r="O33" s="5" t="s">
        <v>45</v>
      </c>
      <c r="P33" s="5" t="s">
        <v>48</v>
      </c>
      <c r="Q33" s="5" t="s">
        <v>45</v>
      </c>
      <c r="R33" s="5" t="s">
        <v>45</v>
      </c>
      <c r="S33" s="5" t="s">
        <v>45</v>
      </c>
      <c r="T33" s="5" t="s">
        <v>45</v>
      </c>
      <c r="U33" s="5" t="s">
        <v>45</v>
      </c>
      <c r="V33" s="5" t="s">
        <v>45</v>
      </c>
      <c r="W33" s="5" t="s">
        <v>45</v>
      </c>
      <c r="X33" s="5"/>
      <c r="Y33" s="5"/>
      <c r="Z33" s="5"/>
      <c r="AA33" s="5"/>
      <c r="AB33" s="5"/>
      <c r="AC33" s="5"/>
      <c r="AD33" s="5"/>
      <c r="AE33" s="5"/>
    </row>
    <row r="34" spans="1:31" ht="14.55" x14ac:dyDescent="0.35">
      <c r="A34" s="5" t="str">
        <f>'Base de données'!A33</f>
        <v>NOM 32</v>
      </c>
      <c r="B34" s="5" t="str">
        <f>'Base de données'!B33</f>
        <v>Prénom 32</v>
      </c>
      <c r="C34" s="5"/>
      <c r="D34" s="5"/>
      <c r="E34" s="5"/>
      <c r="F34" s="5"/>
      <c r="G34" s="5"/>
      <c r="H34" s="31"/>
      <c r="I34" s="28">
        <f t="shared" si="0"/>
        <v>0</v>
      </c>
      <c r="J34" s="20">
        <f t="shared" si="1"/>
        <v>0</v>
      </c>
      <c r="K34" s="5" t="s">
        <v>45</v>
      </c>
      <c r="L34" s="5" t="s">
        <v>45</v>
      </c>
      <c r="M34" s="5" t="s">
        <v>45</v>
      </c>
      <c r="N34" s="5" t="s">
        <v>45</v>
      </c>
      <c r="O34" s="5" t="s">
        <v>45</v>
      </c>
      <c r="P34" s="5" t="s">
        <v>45</v>
      </c>
      <c r="Q34" s="5" t="s">
        <v>45</v>
      </c>
      <c r="R34" s="5" t="s">
        <v>45</v>
      </c>
      <c r="S34" s="5" t="s">
        <v>45</v>
      </c>
      <c r="T34" s="5" t="s">
        <v>45</v>
      </c>
      <c r="U34" s="5" t="s">
        <v>45</v>
      </c>
      <c r="V34" s="5" t="s">
        <v>45</v>
      </c>
      <c r="W34" s="5" t="s">
        <v>45</v>
      </c>
      <c r="X34" s="5"/>
      <c r="Y34" s="5"/>
      <c r="Z34" s="5"/>
      <c r="AA34" s="5"/>
      <c r="AB34" s="5"/>
      <c r="AC34" s="5"/>
      <c r="AD34" s="5"/>
      <c r="AE34" s="5"/>
    </row>
    <row r="35" spans="1:31" x14ac:dyDescent="0.3">
      <c r="A35" s="5" t="str">
        <f>'Base de données'!A34</f>
        <v>NOM 33</v>
      </c>
      <c r="B35" s="5" t="str">
        <f>'Base de données'!B34</f>
        <v>Prénom 33</v>
      </c>
      <c r="C35" s="5"/>
      <c r="D35" s="5"/>
      <c r="E35" s="5"/>
      <c r="F35" s="5"/>
      <c r="G35" s="5"/>
      <c r="H35" s="31"/>
      <c r="I35" s="28">
        <f t="shared" si="0"/>
        <v>0.61538461538461542</v>
      </c>
      <c r="J35" s="20">
        <f t="shared" si="1"/>
        <v>8</v>
      </c>
      <c r="K35" s="5" t="s">
        <v>45</v>
      </c>
      <c r="L35" s="5" t="s">
        <v>48</v>
      </c>
      <c r="M35" s="5" t="s">
        <v>45</v>
      </c>
      <c r="N35" s="5" t="s">
        <v>48</v>
      </c>
      <c r="O35" s="5" t="s">
        <v>48</v>
      </c>
      <c r="P35" s="5" t="s">
        <v>48</v>
      </c>
      <c r="Q35" s="5" t="s">
        <v>45</v>
      </c>
      <c r="R35" s="5" t="s">
        <v>45</v>
      </c>
      <c r="S35" s="5" t="s">
        <v>48</v>
      </c>
      <c r="T35" s="5" t="s">
        <v>48</v>
      </c>
      <c r="U35" s="5" t="s">
        <v>48</v>
      </c>
      <c r="V35" s="5" t="s">
        <v>45</v>
      </c>
      <c r="W35" s="5" t="s">
        <v>48</v>
      </c>
      <c r="X35" s="5"/>
      <c r="Y35" s="5"/>
      <c r="Z35" s="5"/>
      <c r="AA35" s="5"/>
      <c r="AB35" s="5"/>
      <c r="AC35" s="5"/>
      <c r="AD35" s="5"/>
      <c r="AE35" s="5"/>
    </row>
    <row r="36" spans="1:31" x14ac:dyDescent="0.3">
      <c r="A36" s="5" t="str">
        <f>'Base de données'!A35</f>
        <v>NOM 34</v>
      </c>
      <c r="B36" s="5" t="str">
        <f>'Base de données'!B35</f>
        <v>Prénom 34</v>
      </c>
      <c r="C36" s="5"/>
      <c r="D36" s="5"/>
      <c r="E36" s="5"/>
      <c r="F36" s="5"/>
      <c r="G36" s="5"/>
      <c r="H36" s="31"/>
      <c r="I36" s="28">
        <f t="shared" si="0"/>
        <v>0.61538461538461542</v>
      </c>
      <c r="J36" s="20">
        <f t="shared" si="1"/>
        <v>8</v>
      </c>
      <c r="K36" s="5" t="s">
        <v>48</v>
      </c>
      <c r="L36" s="5" t="s">
        <v>48</v>
      </c>
      <c r="M36" s="5" t="s">
        <v>48</v>
      </c>
      <c r="N36" s="5" t="s">
        <v>48</v>
      </c>
      <c r="O36" s="5" t="s">
        <v>48</v>
      </c>
      <c r="P36" s="5" t="s">
        <v>48</v>
      </c>
      <c r="Q36" s="5" t="s">
        <v>45</v>
      </c>
      <c r="R36" s="5" t="s">
        <v>45</v>
      </c>
      <c r="S36" s="5" t="s">
        <v>48</v>
      </c>
      <c r="T36" s="5" t="s">
        <v>45</v>
      </c>
      <c r="U36" s="5" t="s">
        <v>48</v>
      </c>
      <c r="V36" s="5" t="s">
        <v>45</v>
      </c>
      <c r="W36" s="5" t="s">
        <v>45</v>
      </c>
      <c r="X36" s="5"/>
      <c r="Y36" s="5"/>
      <c r="Z36" s="5"/>
      <c r="AA36" s="5"/>
      <c r="AB36" s="5"/>
      <c r="AC36" s="5"/>
      <c r="AD36" s="5"/>
      <c r="AE36" s="5"/>
    </row>
    <row r="37" spans="1:31" x14ac:dyDescent="0.3">
      <c r="A37" s="5" t="str">
        <f>'Base de données'!A36</f>
        <v>NOM 35</v>
      </c>
      <c r="B37" s="5" t="str">
        <f>'Base de données'!B36</f>
        <v>Prénom 35</v>
      </c>
      <c r="C37" s="5"/>
      <c r="D37" s="5"/>
      <c r="E37" s="5"/>
      <c r="F37" s="5"/>
      <c r="G37" s="5"/>
      <c r="H37" s="31"/>
      <c r="I37" s="28">
        <f t="shared" si="0"/>
        <v>0</v>
      </c>
      <c r="J37" s="20">
        <f t="shared" si="1"/>
        <v>0</v>
      </c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 t="s">
        <v>45</v>
      </c>
      <c r="X37" s="5"/>
      <c r="Y37" s="5"/>
      <c r="Z37" s="5"/>
      <c r="AA37" s="5"/>
      <c r="AB37" s="5"/>
      <c r="AC37" s="5"/>
      <c r="AD37" s="5"/>
      <c r="AE37" s="5"/>
    </row>
    <row r="38" spans="1:31" x14ac:dyDescent="0.3">
      <c r="A38" s="5" t="str">
        <f>'Base de données'!A37</f>
        <v>NOM 36</v>
      </c>
      <c r="B38" s="5" t="str">
        <f>'Base de données'!B37</f>
        <v>Prénom 36</v>
      </c>
      <c r="C38" s="5"/>
      <c r="D38" s="5"/>
      <c r="E38" s="5"/>
      <c r="F38" s="5"/>
      <c r="G38" s="5"/>
      <c r="H38" s="31"/>
      <c r="I38" s="28">
        <f t="shared" si="0"/>
        <v>0.30769230769230771</v>
      </c>
      <c r="J38" s="20">
        <f t="shared" si="1"/>
        <v>4</v>
      </c>
      <c r="K38" s="5" t="s">
        <v>48</v>
      </c>
      <c r="L38" s="5" t="s">
        <v>45</v>
      </c>
      <c r="M38" s="5" t="s">
        <v>48</v>
      </c>
      <c r="N38" s="5" t="s">
        <v>48</v>
      </c>
      <c r="O38" s="5" t="s">
        <v>45</v>
      </c>
      <c r="P38" s="5" t="s">
        <v>48</v>
      </c>
      <c r="Q38" s="5" t="s">
        <v>45</v>
      </c>
      <c r="R38" s="5" t="s">
        <v>45</v>
      </c>
      <c r="S38" s="5" t="s">
        <v>45</v>
      </c>
      <c r="T38" s="5" t="s">
        <v>45</v>
      </c>
      <c r="U38" s="5" t="s">
        <v>45</v>
      </c>
      <c r="V38" s="5" t="s">
        <v>45</v>
      </c>
      <c r="W38" s="5" t="s">
        <v>45</v>
      </c>
      <c r="X38" s="5"/>
      <c r="Y38" s="5"/>
      <c r="Z38" s="5"/>
      <c r="AA38" s="5"/>
      <c r="AB38" s="5"/>
      <c r="AC38" s="5"/>
      <c r="AD38" s="5"/>
      <c r="AE38" s="5"/>
    </row>
    <row r="39" spans="1:31" x14ac:dyDescent="0.3">
      <c r="A39" s="5" t="str">
        <f>'Base de données'!A38</f>
        <v>NOM 37</v>
      </c>
      <c r="B39" s="5" t="str">
        <f>'Base de données'!B38</f>
        <v>Prénom 37</v>
      </c>
      <c r="C39" s="5"/>
      <c r="D39" s="5"/>
      <c r="E39" s="5"/>
      <c r="F39" s="5"/>
      <c r="G39" s="5"/>
      <c r="H39" s="31"/>
      <c r="I39" s="28">
        <f t="shared" si="0"/>
        <v>7.6923076923076927E-2</v>
      </c>
      <c r="J39" s="20">
        <f t="shared" si="1"/>
        <v>1</v>
      </c>
      <c r="K39" s="5" t="s">
        <v>45</v>
      </c>
      <c r="L39" s="5" t="s">
        <v>45</v>
      </c>
      <c r="M39" s="5" t="s">
        <v>45</v>
      </c>
      <c r="N39" s="5" t="s">
        <v>48</v>
      </c>
      <c r="O39" s="5" t="s">
        <v>45</v>
      </c>
      <c r="P39" s="5" t="s">
        <v>45</v>
      </c>
      <c r="Q39" s="5" t="s">
        <v>45</v>
      </c>
      <c r="R39" s="5" t="s">
        <v>45</v>
      </c>
      <c r="S39" s="5" t="s">
        <v>45</v>
      </c>
      <c r="T39" s="5" t="s">
        <v>45</v>
      </c>
      <c r="U39" s="5" t="s">
        <v>45</v>
      </c>
      <c r="V39" s="5" t="s">
        <v>45</v>
      </c>
      <c r="W39" s="5" t="s">
        <v>45</v>
      </c>
      <c r="X39" s="5"/>
      <c r="Y39" s="5"/>
      <c r="Z39" s="5"/>
      <c r="AA39" s="5"/>
      <c r="AB39" s="5"/>
      <c r="AC39" s="5"/>
      <c r="AD39" s="5"/>
      <c r="AE39" s="5"/>
    </row>
    <row r="40" spans="1:31" x14ac:dyDescent="0.3">
      <c r="A40" s="5" t="str">
        <f>'Base de données'!A39</f>
        <v>NOM 38</v>
      </c>
      <c r="B40" s="5" t="str">
        <f>'Base de données'!B39</f>
        <v>Prénom 38</v>
      </c>
      <c r="C40" s="5"/>
      <c r="D40" s="5"/>
      <c r="E40" s="5"/>
      <c r="F40" s="5"/>
      <c r="G40" s="5"/>
      <c r="H40" s="31"/>
      <c r="I40" s="28">
        <f t="shared" si="0"/>
        <v>0.38461538461538464</v>
      </c>
      <c r="J40" s="20">
        <f t="shared" si="1"/>
        <v>5</v>
      </c>
      <c r="K40" s="5" t="s">
        <v>45</v>
      </c>
      <c r="L40" s="5" t="s">
        <v>48</v>
      </c>
      <c r="M40" s="5" t="s">
        <v>48</v>
      </c>
      <c r="N40" s="5" t="s">
        <v>48</v>
      </c>
      <c r="O40" s="5" t="s">
        <v>48</v>
      </c>
      <c r="P40" s="5" t="s">
        <v>45</v>
      </c>
      <c r="Q40" s="5" t="s">
        <v>45</v>
      </c>
      <c r="R40" s="5" t="s">
        <v>45</v>
      </c>
      <c r="S40" s="5" t="s">
        <v>48</v>
      </c>
      <c r="T40" s="5" t="s">
        <v>45</v>
      </c>
      <c r="U40" s="5" t="s">
        <v>45</v>
      </c>
      <c r="V40" s="5" t="s">
        <v>45</v>
      </c>
      <c r="W40" s="5" t="s">
        <v>45</v>
      </c>
      <c r="X40" s="5"/>
      <c r="Y40" s="5"/>
      <c r="Z40" s="5"/>
      <c r="AA40" s="5"/>
      <c r="AB40" s="5"/>
      <c r="AC40" s="5"/>
      <c r="AD40" s="5"/>
      <c r="AE40" s="5"/>
    </row>
    <row r="41" spans="1:31" x14ac:dyDescent="0.3">
      <c r="A41" s="5" t="str">
        <f>'Base de données'!A40</f>
        <v>NOM 39</v>
      </c>
      <c r="B41" s="5" t="str">
        <f>'Base de données'!B40</f>
        <v>Prénom 39</v>
      </c>
      <c r="C41" s="5"/>
      <c r="D41" s="5"/>
      <c r="E41" s="5"/>
      <c r="F41" s="5"/>
      <c r="G41" s="5"/>
      <c r="H41" s="31"/>
      <c r="I41" s="28">
        <f t="shared" si="0"/>
        <v>0.61538461538461542</v>
      </c>
      <c r="J41" s="20">
        <f t="shared" si="1"/>
        <v>8</v>
      </c>
      <c r="K41" s="5" t="s">
        <v>48</v>
      </c>
      <c r="L41" s="5" t="s">
        <v>48</v>
      </c>
      <c r="M41" s="5" t="s">
        <v>48</v>
      </c>
      <c r="N41" s="5" t="s">
        <v>48</v>
      </c>
      <c r="O41" s="5" t="s">
        <v>48</v>
      </c>
      <c r="P41" s="5" t="s">
        <v>48</v>
      </c>
      <c r="Q41" s="5" t="s">
        <v>45</v>
      </c>
      <c r="R41" s="5" t="s">
        <v>45</v>
      </c>
      <c r="S41" s="5" t="s">
        <v>48</v>
      </c>
      <c r="T41" s="5" t="s">
        <v>45</v>
      </c>
      <c r="U41" s="5" t="s">
        <v>45</v>
      </c>
      <c r="V41" s="5" t="s">
        <v>45</v>
      </c>
      <c r="W41" s="5" t="s">
        <v>48</v>
      </c>
      <c r="X41" s="5"/>
      <c r="Y41" s="5"/>
      <c r="Z41" s="5"/>
      <c r="AA41" s="5"/>
      <c r="AB41" s="5"/>
      <c r="AC41" s="5"/>
      <c r="AD41" s="5"/>
      <c r="AE41" s="5"/>
    </row>
    <row r="42" spans="1:31" x14ac:dyDescent="0.3">
      <c r="A42" s="5" t="str">
        <f>'Base de données'!A41</f>
        <v>NOM 40</v>
      </c>
      <c r="B42" s="5" t="str">
        <f>'Base de données'!B41</f>
        <v>Prénom 40</v>
      </c>
      <c r="C42" s="5"/>
      <c r="D42" s="5"/>
      <c r="E42" s="5"/>
      <c r="F42" s="5"/>
      <c r="G42" s="5"/>
      <c r="H42" s="31"/>
      <c r="I42" s="28">
        <f t="shared" si="0"/>
        <v>0.46153846153846156</v>
      </c>
      <c r="J42" s="20">
        <f t="shared" si="1"/>
        <v>6</v>
      </c>
      <c r="K42" s="5" t="s">
        <v>48</v>
      </c>
      <c r="L42" s="5" t="s">
        <v>48</v>
      </c>
      <c r="M42" s="5" t="s">
        <v>45</v>
      </c>
      <c r="N42" s="5" t="s">
        <v>48</v>
      </c>
      <c r="O42" s="5" t="s">
        <v>45</v>
      </c>
      <c r="P42" s="5" t="s">
        <v>48</v>
      </c>
      <c r="Q42" s="5" t="s">
        <v>45</v>
      </c>
      <c r="R42" s="5" t="s">
        <v>45</v>
      </c>
      <c r="S42" s="5" t="s">
        <v>45</v>
      </c>
      <c r="T42" s="5" t="s">
        <v>48</v>
      </c>
      <c r="U42" s="5" t="s">
        <v>45</v>
      </c>
      <c r="V42" s="5" t="s">
        <v>48</v>
      </c>
      <c r="W42" s="5" t="s">
        <v>45</v>
      </c>
      <c r="X42" s="5"/>
      <c r="Y42" s="5"/>
      <c r="Z42" s="5"/>
      <c r="AA42" s="5"/>
      <c r="AB42" s="5"/>
      <c r="AC42" s="5"/>
      <c r="AD42" s="5"/>
      <c r="AE42" s="5"/>
    </row>
    <row r="43" spans="1:31" x14ac:dyDescent="0.3">
      <c r="A43" s="5" t="str">
        <f>'Base de données'!A42</f>
        <v>NOM 41</v>
      </c>
      <c r="B43" s="5" t="str">
        <f>'Base de données'!B42</f>
        <v>Prénom 41</v>
      </c>
      <c r="C43" s="5"/>
      <c r="D43" s="5"/>
      <c r="E43" s="5"/>
      <c r="F43" s="5"/>
      <c r="G43" s="5"/>
      <c r="H43" s="31"/>
      <c r="I43" s="28" t="e">
        <f t="shared" si="0"/>
        <v>#DIV/0!</v>
      </c>
      <c r="J43" s="20">
        <f t="shared" si="1"/>
        <v>0</v>
      </c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</row>
    <row r="44" spans="1:31" x14ac:dyDescent="0.3">
      <c r="A44" s="5" t="str">
        <f>'Base de données'!A43</f>
        <v>NOM 42</v>
      </c>
      <c r="B44" s="5" t="str">
        <f>'Base de données'!B43</f>
        <v>Prénom 42</v>
      </c>
      <c r="C44" s="5"/>
      <c r="D44" s="5"/>
      <c r="E44" s="5"/>
      <c r="F44" s="5"/>
      <c r="G44" s="5"/>
      <c r="H44" s="31"/>
      <c r="I44" s="28">
        <f t="shared" si="0"/>
        <v>1</v>
      </c>
      <c r="J44" s="20">
        <f t="shared" si="1"/>
        <v>13</v>
      </c>
      <c r="K44" s="5" t="s">
        <v>48</v>
      </c>
      <c r="L44" s="5" t="s">
        <v>48</v>
      </c>
      <c r="M44" s="5" t="s">
        <v>48</v>
      </c>
      <c r="N44" s="5" t="s">
        <v>48</v>
      </c>
      <c r="O44" s="5" t="s">
        <v>48</v>
      </c>
      <c r="P44" s="5" t="s">
        <v>48</v>
      </c>
      <c r="Q44" s="5" t="s">
        <v>48</v>
      </c>
      <c r="R44" s="5" t="s">
        <v>48</v>
      </c>
      <c r="S44" s="5" t="s">
        <v>48</v>
      </c>
      <c r="T44" s="5" t="s">
        <v>48</v>
      </c>
      <c r="U44" s="5" t="s">
        <v>48</v>
      </c>
      <c r="V44" s="5" t="s">
        <v>48</v>
      </c>
      <c r="W44" s="5" t="s">
        <v>48</v>
      </c>
      <c r="X44" s="5"/>
      <c r="Y44" s="5"/>
      <c r="Z44" s="5"/>
      <c r="AA44" s="5"/>
      <c r="AB44" s="5"/>
      <c r="AC44" s="5"/>
      <c r="AD44" s="5"/>
      <c r="AE44" s="5"/>
    </row>
    <row r="45" spans="1:31" x14ac:dyDescent="0.3">
      <c r="A45" s="5" t="str">
        <f>'Base de données'!A44</f>
        <v>NOM 43</v>
      </c>
      <c r="B45" s="5" t="str">
        <f>'Base de données'!B44</f>
        <v>Prénom 43</v>
      </c>
      <c r="C45" s="5"/>
      <c r="D45" s="5"/>
      <c r="E45" s="5"/>
      <c r="F45" s="5"/>
      <c r="G45" s="5"/>
      <c r="H45" s="31"/>
      <c r="I45" s="28">
        <f t="shared" si="0"/>
        <v>0.61538461538461542</v>
      </c>
      <c r="J45" s="20">
        <f t="shared" si="1"/>
        <v>8</v>
      </c>
      <c r="K45" s="5" t="s">
        <v>48</v>
      </c>
      <c r="L45" s="5" t="s">
        <v>48</v>
      </c>
      <c r="M45" s="5" t="s">
        <v>48</v>
      </c>
      <c r="N45" s="5" t="s">
        <v>48</v>
      </c>
      <c r="O45" s="5" t="s">
        <v>48</v>
      </c>
      <c r="P45" s="5" t="s">
        <v>48</v>
      </c>
      <c r="Q45" s="5" t="s">
        <v>45</v>
      </c>
      <c r="R45" s="5" t="s">
        <v>45</v>
      </c>
      <c r="S45" s="5" t="s">
        <v>48</v>
      </c>
      <c r="T45" s="5" t="s">
        <v>45</v>
      </c>
      <c r="U45" s="5" t="s">
        <v>45</v>
      </c>
      <c r="V45" s="5" t="s">
        <v>45</v>
      </c>
      <c r="W45" s="5" t="s">
        <v>48</v>
      </c>
      <c r="X45" s="5"/>
      <c r="Y45" s="5"/>
      <c r="Z45" s="5"/>
      <c r="AA45" s="5"/>
      <c r="AB45" s="5"/>
      <c r="AC45" s="5"/>
      <c r="AD45" s="5"/>
      <c r="AE45" s="5"/>
    </row>
    <row r="46" spans="1:31" x14ac:dyDescent="0.3">
      <c r="A46" s="5" t="str">
        <f>'Base de données'!A45</f>
        <v>NOM 44</v>
      </c>
      <c r="B46" s="5" t="str">
        <f>'Base de données'!B45</f>
        <v>Prénom 44</v>
      </c>
      <c r="C46" s="5"/>
      <c r="D46" s="5"/>
      <c r="E46" s="5"/>
      <c r="F46" s="5"/>
      <c r="G46" s="5"/>
      <c r="H46" s="31"/>
      <c r="I46" s="28">
        <f t="shared" si="0"/>
        <v>0.84615384615384615</v>
      </c>
      <c r="J46" s="20">
        <f t="shared" si="1"/>
        <v>11</v>
      </c>
      <c r="K46" s="5" t="s">
        <v>45</v>
      </c>
      <c r="L46" s="5" t="s">
        <v>48</v>
      </c>
      <c r="M46" s="5" t="s">
        <v>48</v>
      </c>
      <c r="N46" s="5" t="s">
        <v>48</v>
      </c>
      <c r="O46" s="5" t="s">
        <v>48</v>
      </c>
      <c r="P46" s="5" t="s">
        <v>48</v>
      </c>
      <c r="Q46" s="5" t="s">
        <v>48</v>
      </c>
      <c r="R46" s="5" t="s">
        <v>48</v>
      </c>
      <c r="S46" s="5" t="s">
        <v>48</v>
      </c>
      <c r="T46" s="5" t="s">
        <v>48</v>
      </c>
      <c r="U46" s="5" t="s">
        <v>48</v>
      </c>
      <c r="V46" s="5" t="s">
        <v>45</v>
      </c>
      <c r="W46" s="5" t="s">
        <v>48</v>
      </c>
      <c r="X46" s="5"/>
      <c r="Y46" s="5"/>
      <c r="Z46" s="5"/>
      <c r="AA46" s="5"/>
      <c r="AB46" s="5"/>
      <c r="AC46" s="5"/>
      <c r="AD46" s="5"/>
      <c r="AE46" s="5"/>
    </row>
    <row r="47" spans="1:31" x14ac:dyDescent="0.3">
      <c r="A47" s="5" t="str">
        <f>'Base de données'!A46</f>
        <v>NOM 45</v>
      </c>
      <c r="B47" s="5" t="str">
        <f>'Base de données'!B46</f>
        <v>Prénom 45</v>
      </c>
      <c r="C47" s="5"/>
      <c r="D47" s="5"/>
      <c r="E47" s="5"/>
      <c r="F47" s="5"/>
      <c r="G47" s="5"/>
      <c r="H47" s="31"/>
      <c r="I47" s="28" t="e">
        <f t="shared" si="0"/>
        <v>#DIV/0!</v>
      </c>
      <c r="J47" s="20">
        <f t="shared" si="1"/>
        <v>0</v>
      </c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</row>
    <row r="48" spans="1:31" x14ac:dyDescent="0.3">
      <c r="A48" s="5" t="str">
        <f>'Base de données'!A47</f>
        <v>NOM 46</v>
      </c>
      <c r="B48" s="5" t="str">
        <f>'Base de données'!B47</f>
        <v>Prénom 46</v>
      </c>
      <c r="C48" s="5"/>
      <c r="D48" s="5"/>
      <c r="E48" s="5"/>
      <c r="F48" s="5"/>
      <c r="G48" s="5"/>
      <c r="H48" s="31"/>
      <c r="I48" s="28">
        <f t="shared" si="0"/>
        <v>0.46153846153846156</v>
      </c>
      <c r="J48" s="20">
        <f t="shared" si="1"/>
        <v>6</v>
      </c>
      <c r="K48" s="5" t="s">
        <v>48</v>
      </c>
      <c r="L48" s="5" t="s">
        <v>48</v>
      </c>
      <c r="M48" s="5" t="s">
        <v>45</v>
      </c>
      <c r="N48" s="5" t="s">
        <v>48</v>
      </c>
      <c r="O48" s="5" t="s">
        <v>48</v>
      </c>
      <c r="P48" s="5" t="s">
        <v>48</v>
      </c>
      <c r="Q48" s="5" t="s">
        <v>45</v>
      </c>
      <c r="R48" s="5" t="s">
        <v>45</v>
      </c>
      <c r="S48" s="5" t="s">
        <v>48</v>
      </c>
      <c r="T48" s="5" t="s">
        <v>45</v>
      </c>
      <c r="U48" s="5" t="s">
        <v>45</v>
      </c>
      <c r="V48" s="5" t="s">
        <v>45</v>
      </c>
      <c r="W48" s="5" t="s">
        <v>45</v>
      </c>
      <c r="X48" s="5"/>
      <c r="Y48" s="5"/>
      <c r="Z48" s="5"/>
      <c r="AA48" s="5"/>
      <c r="AB48" s="5"/>
      <c r="AC48" s="5"/>
      <c r="AD48" s="5"/>
      <c r="AE48" s="5"/>
    </row>
    <row r="49" spans="1:31" x14ac:dyDescent="0.3">
      <c r="A49" s="5" t="str">
        <f>'Base de données'!A48</f>
        <v>NOM 47</v>
      </c>
      <c r="B49" s="5" t="str">
        <f>'Base de données'!B48</f>
        <v>Prénom 47</v>
      </c>
      <c r="C49" s="5"/>
      <c r="D49" s="5"/>
      <c r="E49" s="5"/>
      <c r="F49" s="5"/>
      <c r="G49" s="5"/>
      <c r="H49" s="31"/>
      <c r="I49" s="28">
        <f t="shared" si="0"/>
        <v>7.6923076923076927E-2</v>
      </c>
      <c r="J49" s="20">
        <f t="shared" si="1"/>
        <v>1</v>
      </c>
      <c r="K49" s="5" t="s">
        <v>45</v>
      </c>
      <c r="L49" s="5" t="s">
        <v>45</v>
      </c>
      <c r="M49" s="5" t="s">
        <v>45</v>
      </c>
      <c r="N49" s="5" t="s">
        <v>48</v>
      </c>
      <c r="O49" s="5" t="s">
        <v>45</v>
      </c>
      <c r="P49" s="5" t="s">
        <v>45</v>
      </c>
      <c r="Q49" s="5" t="s">
        <v>45</v>
      </c>
      <c r="R49" s="5" t="s">
        <v>45</v>
      </c>
      <c r="S49" s="5" t="s">
        <v>45</v>
      </c>
      <c r="T49" s="5" t="s">
        <v>45</v>
      </c>
      <c r="U49" s="5" t="s">
        <v>45</v>
      </c>
      <c r="V49" s="5" t="s">
        <v>45</v>
      </c>
      <c r="W49" s="5" t="s">
        <v>45</v>
      </c>
      <c r="X49" s="5"/>
      <c r="Y49" s="5"/>
      <c r="Z49" s="5"/>
      <c r="AA49" s="5"/>
      <c r="AB49" s="5"/>
      <c r="AC49" s="5"/>
      <c r="AD49" s="5"/>
      <c r="AE49" s="5"/>
    </row>
    <row r="50" spans="1:31" x14ac:dyDescent="0.3">
      <c r="A50" s="5" t="str">
        <f>'Base de données'!A49</f>
        <v>NOM 48</v>
      </c>
      <c r="B50" s="5" t="str">
        <f>'Base de données'!B49</f>
        <v>Prénom 48</v>
      </c>
      <c r="C50" s="5"/>
      <c r="D50" s="5"/>
      <c r="E50" s="5"/>
      <c r="F50" s="5"/>
      <c r="G50" s="5"/>
      <c r="H50" s="31"/>
      <c r="I50" s="28">
        <f t="shared" si="0"/>
        <v>0.33333333333333331</v>
      </c>
      <c r="J50" s="20">
        <f t="shared" si="1"/>
        <v>4</v>
      </c>
      <c r="K50" s="5" t="s">
        <v>45</v>
      </c>
      <c r="L50" s="5" t="s">
        <v>48</v>
      </c>
      <c r="M50" s="5" t="s">
        <v>48</v>
      </c>
      <c r="N50" s="5" t="s">
        <v>48</v>
      </c>
      <c r="O50" s="5" t="s">
        <v>45</v>
      </c>
      <c r="P50" s="5">
        <v>0</v>
      </c>
      <c r="Q50" s="5" t="s">
        <v>45</v>
      </c>
      <c r="R50" s="5" t="s">
        <v>45</v>
      </c>
      <c r="S50" s="5" t="s">
        <v>45</v>
      </c>
      <c r="T50" s="5" t="s">
        <v>45</v>
      </c>
      <c r="U50" s="5" t="s">
        <v>45</v>
      </c>
      <c r="V50" s="5" t="s">
        <v>45</v>
      </c>
      <c r="W50" s="5" t="s">
        <v>48</v>
      </c>
      <c r="X50" s="5"/>
      <c r="Y50" s="5"/>
      <c r="Z50" s="5"/>
      <c r="AA50" s="5"/>
      <c r="AB50" s="5"/>
      <c r="AC50" s="5"/>
      <c r="AD50" s="5"/>
      <c r="AE50" s="5"/>
    </row>
    <row r="51" spans="1:31" x14ac:dyDescent="0.3">
      <c r="A51" s="5" t="str">
        <f>'Base de données'!A50</f>
        <v>NOM 49</v>
      </c>
      <c r="B51" s="5" t="str">
        <f>'Base de données'!B50</f>
        <v>Prénom 49</v>
      </c>
      <c r="C51" s="5"/>
      <c r="D51" s="5"/>
      <c r="E51" s="5"/>
      <c r="F51" s="5"/>
      <c r="G51" s="5"/>
      <c r="H51" s="31"/>
      <c r="I51" s="28">
        <f t="shared" si="0"/>
        <v>0.46153846153846156</v>
      </c>
      <c r="J51" s="20">
        <f t="shared" si="1"/>
        <v>6</v>
      </c>
      <c r="K51" s="5" t="s">
        <v>45</v>
      </c>
      <c r="L51" s="5" t="s">
        <v>45</v>
      </c>
      <c r="M51" s="5" t="s">
        <v>48</v>
      </c>
      <c r="N51" s="5" t="s">
        <v>48</v>
      </c>
      <c r="O51" s="5" t="s">
        <v>48</v>
      </c>
      <c r="P51" s="5" t="s">
        <v>48</v>
      </c>
      <c r="Q51" s="5" t="s">
        <v>45</v>
      </c>
      <c r="R51" s="5" t="s">
        <v>45</v>
      </c>
      <c r="S51" s="5" t="s">
        <v>48</v>
      </c>
      <c r="T51" s="5" t="s">
        <v>45</v>
      </c>
      <c r="U51" s="5" t="s">
        <v>48</v>
      </c>
      <c r="V51" s="5" t="s">
        <v>45</v>
      </c>
      <c r="W51" s="5" t="s">
        <v>45</v>
      </c>
      <c r="X51" s="5"/>
      <c r="Y51" s="5"/>
      <c r="Z51" s="5"/>
      <c r="AA51" s="5"/>
      <c r="AB51" s="5"/>
      <c r="AC51" s="5"/>
      <c r="AD51" s="5"/>
      <c r="AE51" s="5"/>
    </row>
    <row r="52" spans="1:31" x14ac:dyDescent="0.3">
      <c r="A52" s="5" t="str">
        <f>'Base de données'!A51</f>
        <v>NOM 50</v>
      </c>
      <c r="B52" s="5" t="str">
        <f>'Base de données'!B51</f>
        <v>Prénom 50</v>
      </c>
      <c r="C52" s="5"/>
      <c r="D52" s="5"/>
      <c r="E52" s="5"/>
      <c r="F52" s="5"/>
      <c r="G52" s="5"/>
      <c r="H52" s="31"/>
      <c r="I52" s="28">
        <f t="shared" si="0"/>
        <v>0.23076923076923078</v>
      </c>
      <c r="J52" s="20">
        <f t="shared" si="1"/>
        <v>3</v>
      </c>
      <c r="K52" s="5" t="s">
        <v>48</v>
      </c>
      <c r="L52" s="5" t="s">
        <v>45</v>
      </c>
      <c r="M52" s="5" t="s">
        <v>45</v>
      </c>
      <c r="N52" s="5" t="s">
        <v>48</v>
      </c>
      <c r="O52" s="5" t="s">
        <v>45</v>
      </c>
      <c r="P52" s="5" t="s">
        <v>48</v>
      </c>
      <c r="Q52" s="5" t="s">
        <v>45</v>
      </c>
      <c r="R52" s="5" t="s">
        <v>45</v>
      </c>
      <c r="S52" s="5" t="s">
        <v>45</v>
      </c>
      <c r="T52" s="5" t="s">
        <v>45</v>
      </c>
      <c r="U52" s="5" t="s">
        <v>45</v>
      </c>
      <c r="V52" s="5" t="s">
        <v>45</v>
      </c>
      <c r="W52" s="5" t="s">
        <v>45</v>
      </c>
      <c r="X52" s="5"/>
      <c r="Y52" s="5"/>
      <c r="Z52" s="5"/>
      <c r="AA52" s="5"/>
      <c r="AB52" s="5"/>
      <c r="AC52" s="5"/>
      <c r="AD52" s="5"/>
      <c r="AE52" s="5"/>
    </row>
    <row r="53" spans="1:31" x14ac:dyDescent="0.3">
      <c r="A53" s="5" t="str">
        <f>'Base de données'!A52</f>
        <v>NOM 51</v>
      </c>
      <c r="B53" s="5" t="str">
        <f>'Base de données'!B52</f>
        <v>Prénom 51</v>
      </c>
      <c r="C53" s="5"/>
      <c r="D53" s="5"/>
      <c r="E53" s="5"/>
      <c r="F53" s="5"/>
      <c r="G53" s="5"/>
      <c r="H53" s="31"/>
      <c r="I53" s="28">
        <f t="shared" si="0"/>
        <v>0.69230769230769229</v>
      </c>
      <c r="J53" s="20">
        <f t="shared" si="1"/>
        <v>9</v>
      </c>
      <c r="K53" s="5" t="s">
        <v>48</v>
      </c>
      <c r="L53" s="5" t="s">
        <v>48</v>
      </c>
      <c r="M53" s="5" t="s">
        <v>48</v>
      </c>
      <c r="N53" s="5" t="s">
        <v>48</v>
      </c>
      <c r="O53" s="5" t="s">
        <v>48</v>
      </c>
      <c r="P53" s="5" t="s">
        <v>48</v>
      </c>
      <c r="Q53" s="5" t="s">
        <v>45</v>
      </c>
      <c r="R53" s="5" t="s">
        <v>48</v>
      </c>
      <c r="S53" s="5" t="s">
        <v>48</v>
      </c>
      <c r="T53" s="5" t="s">
        <v>45</v>
      </c>
      <c r="U53" s="5" t="s">
        <v>45</v>
      </c>
      <c r="V53" s="5" t="s">
        <v>45</v>
      </c>
      <c r="W53" s="5" t="s">
        <v>48</v>
      </c>
      <c r="X53" s="5"/>
      <c r="Y53" s="5"/>
      <c r="Z53" s="5"/>
      <c r="AA53" s="5"/>
      <c r="AB53" s="5"/>
      <c r="AC53" s="5"/>
      <c r="AD53" s="5"/>
      <c r="AE53" s="5"/>
    </row>
    <row r="54" spans="1:31" x14ac:dyDescent="0.3">
      <c r="A54" s="5" t="str">
        <f>'Base de données'!A53</f>
        <v>NOM 52</v>
      </c>
      <c r="B54" s="5" t="str">
        <f>'Base de données'!B53</f>
        <v>Prénom 52</v>
      </c>
      <c r="C54" s="5"/>
      <c r="D54" s="5"/>
      <c r="E54" s="5"/>
      <c r="F54" s="5"/>
      <c r="G54" s="5"/>
      <c r="H54" s="31"/>
      <c r="I54" s="28">
        <f t="shared" si="0"/>
        <v>0.38461538461538464</v>
      </c>
      <c r="J54" s="20">
        <f t="shared" si="1"/>
        <v>5</v>
      </c>
      <c r="K54" s="5" t="s">
        <v>45</v>
      </c>
      <c r="L54" s="5" t="s">
        <v>45</v>
      </c>
      <c r="M54" s="5" t="s">
        <v>48</v>
      </c>
      <c r="N54" s="5" t="s">
        <v>48</v>
      </c>
      <c r="O54" s="5" t="s">
        <v>48</v>
      </c>
      <c r="P54" s="5" t="s">
        <v>48</v>
      </c>
      <c r="Q54" s="5" t="s">
        <v>45</v>
      </c>
      <c r="R54" s="5" t="s">
        <v>45</v>
      </c>
      <c r="S54" s="5" t="s">
        <v>48</v>
      </c>
      <c r="T54" s="5" t="s">
        <v>45</v>
      </c>
      <c r="U54" s="5" t="s">
        <v>45</v>
      </c>
      <c r="V54" s="5" t="s">
        <v>45</v>
      </c>
      <c r="W54" s="5" t="s">
        <v>45</v>
      </c>
      <c r="X54" s="5"/>
      <c r="Y54" s="5"/>
      <c r="Z54" s="5"/>
      <c r="AA54" s="5"/>
      <c r="AB54" s="5"/>
      <c r="AC54" s="5"/>
      <c r="AD54" s="5"/>
      <c r="AE54" s="5"/>
    </row>
    <row r="55" spans="1:31" x14ac:dyDescent="0.3">
      <c r="A55" s="5" t="str">
        <f>'Base de données'!A54</f>
        <v>NOM 53</v>
      </c>
      <c r="B55" s="5" t="str">
        <f>'Base de données'!B54</f>
        <v>Prénom 53</v>
      </c>
      <c r="C55" s="5"/>
      <c r="D55" s="5"/>
      <c r="E55" s="5"/>
      <c r="F55" s="5"/>
      <c r="G55" s="5"/>
      <c r="H55" s="31"/>
      <c r="I55" s="28">
        <f t="shared" si="0"/>
        <v>0.15384615384615385</v>
      </c>
      <c r="J55" s="20">
        <f t="shared" si="1"/>
        <v>2</v>
      </c>
      <c r="K55" s="5" t="s">
        <v>45</v>
      </c>
      <c r="L55" s="5" t="s">
        <v>45</v>
      </c>
      <c r="M55" s="5" t="s">
        <v>45</v>
      </c>
      <c r="N55" s="5" t="s">
        <v>48</v>
      </c>
      <c r="O55" s="5" t="s">
        <v>45</v>
      </c>
      <c r="P55" s="5" t="s">
        <v>48</v>
      </c>
      <c r="Q55" s="5" t="s">
        <v>45</v>
      </c>
      <c r="R55" s="5" t="s">
        <v>45</v>
      </c>
      <c r="S55" s="5" t="s">
        <v>45</v>
      </c>
      <c r="T55" s="5" t="s">
        <v>45</v>
      </c>
      <c r="U55" s="5" t="s">
        <v>45</v>
      </c>
      <c r="V55" s="5" t="s">
        <v>45</v>
      </c>
      <c r="W55" s="5" t="s">
        <v>45</v>
      </c>
      <c r="X55" s="5"/>
      <c r="Y55" s="5"/>
      <c r="Z55" s="5"/>
      <c r="AA55" s="5"/>
      <c r="AB55" s="5"/>
      <c r="AC55" s="5"/>
      <c r="AD55" s="5"/>
      <c r="AE55" s="5"/>
    </row>
    <row r="56" spans="1:31" x14ac:dyDescent="0.3">
      <c r="A56" s="5" t="str">
        <f>'Base de données'!A55</f>
        <v>NOM 54</v>
      </c>
      <c r="B56" s="5" t="str">
        <f>'Base de données'!B55</f>
        <v>Prénom 54</v>
      </c>
      <c r="C56" s="5"/>
      <c r="D56" s="5"/>
      <c r="E56" s="5"/>
      <c r="F56" s="5"/>
      <c r="G56" s="5"/>
      <c r="H56" s="31"/>
      <c r="I56" s="28">
        <f t="shared" si="0"/>
        <v>0</v>
      </c>
      <c r="J56" s="20">
        <f t="shared" si="1"/>
        <v>0</v>
      </c>
      <c r="K56" s="5" t="s">
        <v>45</v>
      </c>
      <c r="L56" s="5" t="s">
        <v>45</v>
      </c>
      <c r="M56" s="5" t="s">
        <v>45</v>
      </c>
      <c r="N56" s="5" t="s">
        <v>45</v>
      </c>
      <c r="O56" s="5" t="s">
        <v>45</v>
      </c>
      <c r="P56" s="5" t="s">
        <v>45</v>
      </c>
      <c r="Q56" s="5" t="s">
        <v>45</v>
      </c>
      <c r="R56" s="5" t="s">
        <v>45</v>
      </c>
      <c r="S56" s="5" t="s">
        <v>45</v>
      </c>
      <c r="T56" s="5" t="s">
        <v>45</v>
      </c>
      <c r="U56" s="5" t="s">
        <v>45</v>
      </c>
      <c r="V56" s="5">
        <v>0</v>
      </c>
      <c r="W56" s="5" t="s">
        <v>45</v>
      </c>
      <c r="X56" s="5"/>
      <c r="Y56" s="5"/>
      <c r="Z56" s="5"/>
      <c r="AA56" s="5"/>
      <c r="AB56" s="5"/>
      <c r="AC56" s="5"/>
      <c r="AD56" s="5"/>
      <c r="AE56" s="5"/>
    </row>
    <row r="57" spans="1:31" x14ac:dyDescent="0.3">
      <c r="A57" s="5" t="str">
        <f>'Base de données'!A56</f>
        <v>NOM 55</v>
      </c>
      <c r="B57" s="5" t="str">
        <f>'Base de données'!B56</f>
        <v>Prénom 55</v>
      </c>
      <c r="C57" s="5"/>
      <c r="D57" s="5"/>
      <c r="E57" s="5"/>
      <c r="F57" s="5"/>
      <c r="G57" s="5"/>
      <c r="H57" s="31"/>
      <c r="I57" s="28">
        <f t="shared" si="0"/>
        <v>0.76923076923076927</v>
      </c>
      <c r="J57" s="20">
        <f t="shared" si="1"/>
        <v>10</v>
      </c>
      <c r="K57" s="5" t="s">
        <v>48</v>
      </c>
      <c r="L57" s="5" t="s">
        <v>48</v>
      </c>
      <c r="M57" s="5" t="s">
        <v>45</v>
      </c>
      <c r="N57" s="5" t="s">
        <v>48</v>
      </c>
      <c r="O57" s="5" t="s">
        <v>48</v>
      </c>
      <c r="P57" s="5" t="s">
        <v>48</v>
      </c>
      <c r="Q57" s="5" t="s">
        <v>48</v>
      </c>
      <c r="R57" s="5" t="s">
        <v>45</v>
      </c>
      <c r="S57" s="5" t="s">
        <v>48</v>
      </c>
      <c r="T57" s="5" t="s">
        <v>48</v>
      </c>
      <c r="U57" s="5" t="s">
        <v>48</v>
      </c>
      <c r="V57" s="5" t="s">
        <v>45</v>
      </c>
      <c r="W57" s="5" t="s">
        <v>48</v>
      </c>
      <c r="X57" s="5"/>
      <c r="Y57" s="5"/>
      <c r="Z57" s="5"/>
      <c r="AA57" s="5"/>
      <c r="AB57" s="5"/>
      <c r="AC57" s="5"/>
      <c r="AD57" s="5"/>
      <c r="AE57" s="5"/>
    </row>
    <row r="58" spans="1:31" x14ac:dyDescent="0.3">
      <c r="A58" s="5" t="str">
        <f>'Base de données'!A57</f>
        <v>NOM 56</v>
      </c>
      <c r="B58" s="5" t="str">
        <f>'Base de données'!B57</f>
        <v>Prénom 56</v>
      </c>
      <c r="C58" s="5"/>
      <c r="D58" s="5"/>
      <c r="E58" s="5"/>
      <c r="F58" s="5"/>
      <c r="G58" s="5"/>
      <c r="H58" s="31"/>
      <c r="I58" s="28">
        <f t="shared" si="0"/>
        <v>0.53846153846153844</v>
      </c>
      <c r="J58" s="20">
        <f t="shared" si="1"/>
        <v>7</v>
      </c>
      <c r="K58" s="5" t="s">
        <v>48</v>
      </c>
      <c r="L58" s="5" t="s">
        <v>45</v>
      </c>
      <c r="M58" s="5" t="s">
        <v>45</v>
      </c>
      <c r="N58" s="5" t="s">
        <v>48</v>
      </c>
      <c r="O58" s="5" t="s">
        <v>48</v>
      </c>
      <c r="P58" s="5" t="s">
        <v>48</v>
      </c>
      <c r="Q58" s="5" t="s">
        <v>45</v>
      </c>
      <c r="R58" s="5" t="s">
        <v>48</v>
      </c>
      <c r="S58" s="5" t="s">
        <v>48</v>
      </c>
      <c r="T58" s="5" t="s">
        <v>48</v>
      </c>
      <c r="U58" s="5" t="s">
        <v>45</v>
      </c>
      <c r="V58" s="5" t="s">
        <v>45</v>
      </c>
      <c r="W58" s="5" t="s">
        <v>45</v>
      </c>
      <c r="X58" s="5"/>
      <c r="Y58" s="5"/>
      <c r="Z58" s="5"/>
      <c r="AA58" s="5"/>
      <c r="AB58" s="5"/>
      <c r="AC58" s="5"/>
      <c r="AD58" s="5"/>
      <c r="AE58" s="5"/>
    </row>
    <row r="59" spans="1:31" x14ac:dyDescent="0.3">
      <c r="A59" s="5" t="str">
        <f>'Base de données'!A58</f>
        <v>NOM 57</v>
      </c>
      <c r="B59" s="5" t="str">
        <f>'Base de données'!B58</f>
        <v>Prénom 57</v>
      </c>
      <c r="C59" s="5"/>
      <c r="D59" s="5"/>
      <c r="E59" s="5"/>
      <c r="F59" s="5"/>
      <c r="G59" s="5"/>
      <c r="H59" s="31"/>
      <c r="I59" s="28">
        <f t="shared" si="0"/>
        <v>0</v>
      </c>
      <c r="J59" s="20">
        <f t="shared" si="1"/>
        <v>0</v>
      </c>
      <c r="K59" s="5" t="s">
        <v>45</v>
      </c>
      <c r="L59" s="5" t="s">
        <v>45</v>
      </c>
      <c r="M59" s="5" t="s">
        <v>45</v>
      </c>
      <c r="N59" s="5" t="s">
        <v>45</v>
      </c>
      <c r="O59" s="5" t="s">
        <v>45</v>
      </c>
      <c r="P59" s="5" t="s">
        <v>45</v>
      </c>
      <c r="Q59" s="5" t="s">
        <v>45</v>
      </c>
      <c r="R59" s="5" t="s">
        <v>45</v>
      </c>
      <c r="S59" s="5" t="s">
        <v>45</v>
      </c>
      <c r="T59" s="5" t="s">
        <v>45</v>
      </c>
      <c r="U59" s="5" t="s">
        <v>45</v>
      </c>
      <c r="V59" s="5" t="s">
        <v>45</v>
      </c>
      <c r="W59" s="5" t="s">
        <v>45</v>
      </c>
      <c r="X59" s="5"/>
      <c r="Y59" s="5"/>
      <c r="Z59" s="5"/>
      <c r="AA59" s="5"/>
      <c r="AB59" s="5"/>
      <c r="AC59" s="5"/>
      <c r="AD59" s="5"/>
      <c r="AE59" s="5"/>
    </row>
    <row r="60" spans="1:31" x14ac:dyDescent="0.3">
      <c r="A60" s="5" t="str">
        <f>'Base de données'!A59</f>
        <v>NOM 58</v>
      </c>
      <c r="B60" s="5" t="str">
        <f>'Base de données'!B59</f>
        <v>Prénom 58</v>
      </c>
      <c r="C60" s="5"/>
      <c r="D60" s="5"/>
      <c r="E60" s="5"/>
      <c r="F60" s="5"/>
      <c r="G60" s="5"/>
      <c r="H60" s="31"/>
      <c r="I60" s="28">
        <f t="shared" si="0"/>
        <v>0.69230769230769229</v>
      </c>
      <c r="J60" s="20">
        <f t="shared" si="1"/>
        <v>9</v>
      </c>
      <c r="K60" s="5" t="s">
        <v>48</v>
      </c>
      <c r="L60" s="5" t="s">
        <v>45</v>
      </c>
      <c r="M60" s="5" t="s">
        <v>45</v>
      </c>
      <c r="N60" s="5" t="s">
        <v>48</v>
      </c>
      <c r="O60" s="5" t="s">
        <v>48</v>
      </c>
      <c r="P60" s="5" t="s">
        <v>48</v>
      </c>
      <c r="Q60" s="5" t="s">
        <v>45</v>
      </c>
      <c r="R60" s="5" t="s">
        <v>45</v>
      </c>
      <c r="S60" s="5" t="s">
        <v>48</v>
      </c>
      <c r="T60" s="5" t="s">
        <v>48</v>
      </c>
      <c r="U60" s="5" t="s">
        <v>48</v>
      </c>
      <c r="V60" s="5" t="s">
        <v>48</v>
      </c>
      <c r="W60" s="5" t="s">
        <v>48</v>
      </c>
      <c r="X60" s="5"/>
      <c r="Y60" s="5"/>
      <c r="Z60" s="5"/>
      <c r="AA60" s="5"/>
      <c r="AB60" s="5"/>
      <c r="AC60" s="5"/>
      <c r="AD60" s="5"/>
      <c r="AE60" s="5"/>
    </row>
    <row r="61" spans="1:31" x14ac:dyDescent="0.3">
      <c r="A61" s="5" t="str">
        <f>'Base de données'!A60</f>
        <v>NOM 59</v>
      </c>
      <c r="B61" s="5" t="str">
        <f>'Base de données'!B60</f>
        <v>Prénom 59</v>
      </c>
      <c r="C61" s="5"/>
      <c r="D61" s="5"/>
      <c r="E61" s="5"/>
      <c r="F61" s="5"/>
      <c r="G61" s="5"/>
      <c r="H61" s="31"/>
      <c r="I61" s="28">
        <f t="shared" si="0"/>
        <v>0.46153846153846156</v>
      </c>
      <c r="J61" s="20">
        <f t="shared" si="1"/>
        <v>6</v>
      </c>
      <c r="K61" s="5" t="s">
        <v>48</v>
      </c>
      <c r="L61" s="5" t="s">
        <v>48</v>
      </c>
      <c r="M61" s="5" t="s">
        <v>45</v>
      </c>
      <c r="N61" s="5" t="s">
        <v>48</v>
      </c>
      <c r="O61" s="5" t="s">
        <v>48</v>
      </c>
      <c r="P61" s="5" t="s">
        <v>48</v>
      </c>
      <c r="Q61" s="5" t="s">
        <v>45</v>
      </c>
      <c r="R61" s="5" t="s">
        <v>45</v>
      </c>
      <c r="S61" s="5" t="s">
        <v>48</v>
      </c>
      <c r="T61" s="5" t="s">
        <v>45</v>
      </c>
      <c r="U61" s="5" t="s">
        <v>45</v>
      </c>
      <c r="V61" s="5" t="s">
        <v>45</v>
      </c>
      <c r="W61" s="5" t="s">
        <v>45</v>
      </c>
      <c r="X61" s="5"/>
      <c r="Y61" s="5"/>
      <c r="Z61" s="5"/>
      <c r="AA61" s="5"/>
      <c r="AB61" s="5"/>
      <c r="AC61" s="5"/>
      <c r="AD61" s="5"/>
      <c r="AE61" s="5"/>
    </row>
    <row r="62" spans="1:31" x14ac:dyDescent="0.3">
      <c r="A62" s="5" t="str">
        <f>'Base de données'!A61</f>
        <v>NOM 60</v>
      </c>
      <c r="B62" s="5" t="str">
        <f>'Base de données'!B61</f>
        <v>Prénom 60</v>
      </c>
      <c r="C62" s="5"/>
      <c r="D62" s="5"/>
      <c r="E62" s="5"/>
      <c r="F62" s="5"/>
      <c r="G62" s="5"/>
      <c r="H62" s="31"/>
      <c r="I62" s="28">
        <f t="shared" si="0"/>
        <v>7.6923076923076927E-2</v>
      </c>
      <c r="J62" s="20">
        <f t="shared" si="1"/>
        <v>1</v>
      </c>
      <c r="K62" s="5" t="s">
        <v>48</v>
      </c>
      <c r="L62" s="5" t="s">
        <v>45</v>
      </c>
      <c r="M62" s="5" t="s">
        <v>45</v>
      </c>
      <c r="N62" s="5" t="s">
        <v>45</v>
      </c>
      <c r="O62" s="5" t="s">
        <v>45</v>
      </c>
      <c r="P62" s="5" t="s">
        <v>45</v>
      </c>
      <c r="Q62" s="5" t="s">
        <v>45</v>
      </c>
      <c r="R62" s="5" t="s">
        <v>45</v>
      </c>
      <c r="S62" s="5" t="s">
        <v>45</v>
      </c>
      <c r="T62" s="5" t="s">
        <v>45</v>
      </c>
      <c r="U62" s="5" t="s">
        <v>45</v>
      </c>
      <c r="V62" s="5" t="s">
        <v>45</v>
      </c>
      <c r="W62" s="5" t="s">
        <v>45</v>
      </c>
      <c r="X62" s="5"/>
      <c r="Y62" s="5"/>
      <c r="Z62" s="5"/>
      <c r="AA62" s="5"/>
      <c r="AB62" s="5"/>
      <c r="AC62" s="5"/>
      <c r="AD62" s="5"/>
      <c r="AE62" s="5"/>
    </row>
    <row r="63" spans="1:31" x14ac:dyDescent="0.3">
      <c r="A63" s="5" t="str">
        <f>'Base de données'!A62</f>
        <v>NOM 61</v>
      </c>
      <c r="B63" s="5" t="str">
        <f>'Base de données'!B62</f>
        <v>Prénom 61</v>
      </c>
      <c r="C63" s="5"/>
      <c r="D63" s="5"/>
      <c r="E63" s="5"/>
      <c r="F63" s="5"/>
      <c r="G63" s="5"/>
      <c r="H63" s="31"/>
      <c r="I63" s="28">
        <f t="shared" si="0"/>
        <v>0.92307692307692313</v>
      </c>
      <c r="J63" s="20">
        <f t="shared" si="1"/>
        <v>12</v>
      </c>
      <c r="K63" s="5" t="s">
        <v>48</v>
      </c>
      <c r="L63" s="5" t="s">
        <v>48</v>
      </c>
      <c r="M63" s="5" t="s">
        <v>48</v>
      </c>
      <c r="N63" s="5" t="s">
        <v>48</v>
      </c>
      <c r="O63" s="5" t="s">
        <v>48</v>
      </c>
      <c r="P63" s="5" t="s">
        <v>48</v>
      </c>
      <c r="Q63" s="5" t="s">
        <v>45</v>
      </c>
      <c r="R63" s="5" t="s">
        <v>48</v>
      </c>
      <c r="S63" s="5" t="s">
        <v>48</v>
      </c>
      <c r="T63" s="5" t="s">
        <v>48</v>
      </c>
      <c r="U63" s="5" t="s">
        <v>48</v>
      </c>
      <c r="V63" s="5" t="s">
        <v>48</v>
      </c>
      <c r="W63" s="5" t="s">
        <v>48</v>
      </c>
      <c r="X63" s="5"/>
      <c r="Y63" s="5"/>
      <c r="Z63" s="5"/>
      <c r="AA63" s="5"/>
      <c r="AB63" s="5"/>
      <c r="AC63" s="5"/>
      <c r="AD63" s="5"/>
      <c r="AE63" s="5"/>
    </row>
    <row r="64" spans="1:31" x14ac:dyDescent="0.3">
      <c r="A64" s="5" t="str">
        <f>'Base de données'!A63</f>
        <v>NOM 62</v>
      </c>
      <c r="B64" s="5" t="str">
        <f>'Base de données'!B63</f>
        <v>Prénom 62</v>
      </c>
      <c r="C64" s="5"/>
      <c r="D64" s="5"/>
      <c r="E64" s="5"/>
      <c r="F64" s="5"/>
      <c r="G64" s="5"/>
      <c r="H64" s="31"/>
      <c r="I64" s="28">
        <f t="shared" si="0"/>
        <v>0.38461538461538464</v>
      </c>
      <c r="J64" s="20">
        <f t="shared" si="1"/>
        <v>5</v>
      </c>
      <c r="K64" s="5" t="s">
        <v>45</v>
      </c>
      <c r="L64" s="5" t="s">
        <v>45</v>
      </c>
      <c r="M64" s="5" t="s">
        <v>45</v>
      </c>
      <c r="N64" s="5" t="s">
        <v>48</v>
      </c>
      <c r="O64" s="5" t="s">
        <v>48</v>
      </c>
      <c r="P64" s="5" t="s">
        <v>48</v>
      </c>
      <c r="Q64" s="5" t="s">
        <v>45</v>
      </c>
      <c r="R64" s="5" t="s">
        <v>45</v>
      </c>
      <c r="S64" s="5" t="s">
        <v>48</v>
      </c>
      <c r="T64" s="5" t="s">
        <v>45</v>
      </c>
      <c r="U64" s="5" t="s">
        <v>48</v>
      </c>
      <c r="V64" s="5" t="s">
        <v>45</v>
      </c>
      <c r="W64" s="5" t="s">
        <v>45</v>
      </c>
      <c r="X64" s="5"/>
      <c r="Y64" s="5"/>
      <c r="Z64" s="5"/>
      <c r="AA64" s="5"/>
      <c r="AB64" s="5"/>
      <c r="AC64" s="5"/>
      <c r="AD64" s="5"/>
      <c r="AE64" s="5"/>
    </row>
    <row r="65" spans="1:31" x14ac:dyDescent="0.3">
      <c r="A65" s="5" t="str">
        <f>'Base de données'!A64</f>
        <v>NOM 63</v>
      </c>
      <c r="B65" s="5" t="str">
        <f>'Base de données'!B64</f>
        <v>Prénom 63</v>
      </c>
      <c r="C65" s="5"/>
      <c r="D65" s="5"/>
      <c r="E65" s="5"/>
      <c r="F65" s="5"/>
      <c r="G65" s="5"/>
      <c r="H65" s="31"/>
      <c r="I65" s="28">
        <f t="shared" si="0"/>
        <v>0.38461538461538464</v>
      </c>
      <c r="J65" s="20">
        <f t="shared" si="1"/>
        <v>5</v>
      </c>
      <c r="K65" s="5" t="s">
        <v>45</v>
      </c>
      <c r="L65" s="5" t="s">
        <v>45</v>
      </c>
      <c r="M65" s="5" t="s">
        <v>45</v>
      </c>
      <c r="N65" s="5" t="s">
        <v>48</v>
      </c>
      <c r="O65" s="5" t="s">
        <v>48</v>
      </c>
      <c r="P65" s="5" t="s">
        <v>48</v>
      </c>
      <c r="Q65" s="5" t="s">
        <v>45</v>
      </c>
      <c r="R65" s="5" t="s">
        <v>45</v>
      </c>
      <c r="S65" s="5" t="s">
        <v>48</v>
      </c>
      <c r="T65" s="5" t="s">
        <v>45</v>
      </c>
      <c r="U65" s="5" t="s">
        <v>48</v>
      </c>
      <c r="V65" s="5" t="s">
        <v>45</v>
      </c>
      <c r="W65" s="5" t="s">
        <v>45</v>
      </c>
      <c r="X65" s="5"/>
      <c r="Y65" s="5"/>
      <c r="Z65" s="5"/>
      <c r="AA65" s="5"/>
      <c r="AB65" s="5"/>
      <c r="AC65" s="5"/>
      <c r="AD65" s="5"/>
      <c r="AE65" s="5"/>
    </row>
    <row r="66" spans="1:31" x14ac:dyDescent="0.3">
      <c r="A66" s="5" t="str">
        <f>'Base de données'!A65</f>
        <v>NOM 64</v>
      </c>
      <c r="B66" s="5" t="str">
        <f>'Base de données'!B65</f>
        <v>Prénom 64</v>
      </c>
      <c r="C66" s="5"/>
      <c r="D66" s="5"/>
      <c r="E66" s="5"/>
      <c r="F66" s="5"/>
      <c r="G66" s="5"/>
      <c r="H66" s="31"/>
      <c r="I66" s="28">
        <f t="shared" si="0"/>
        <v>0.53846153846153844</v>
      </c>
      <c r="J66" s="20">
        <f t="shared" si="1"/>
        <v>7</v>
      </c>
      <c r="K66" s="5" t="s">
        <v>45</v>
      </c>
      <c r="L66" s="5" t="s">
        <v>48</v>
      </c>
      <c r="M66" s="5" t="s">
        <v>45</v>
      </c>
      <c r="N66" s="5" t="s">
        <v>48</v>
      </c>
      <c r="O66" s="5" t="s">
        <v>48</v>
      </c>
      <c r="P66" s="5" t="s">
        <v>48</v>
      </c>
      <c r="Q66" s="5" t="s">
        <v>45</v>
      </c>
      <c r="R66" s="5" t="s">
        <v>45</v>
      </c>
      <c r="S66" s="5" t="s">
        <v>48</v>
      </c>
      <c r="T66" s="5" t="s">
        <v>45</v>
      </c>
      <c r="U66" s="5" t="s">
        <v>48</v>
      </c>
      <c r="V66" s="5" t="s">
        <v>48</v>
      </c>
      <c r="W66" s="5" t="s">
        <v>45</v>
      </c>
      <c r="X66" s="5"/>
      <c r="Y66" s="5"/>
      <c r="Z66" s="5"/>
      <c r="AA66" s="5"/>
      <c r="AB66" s="5"/>
      <c r="AC66" s="5"/>
      <c r="AD66" s="5"/>
      <c r="AE66" s="5"/>
    </row>
    <row r="67" spans="1:31" x14ac:dyDescent="0.3">
      <c r="A67" s="5" t="str">
        <f>'Base de données'!A66</f>
        <v>NOM 65</v>
      </c>
      <c r="B67" s="5" t="str">
        <f>'Base de données'!B66</f>
        <v>Prénom 65</v>
      </c>
      <c r="C67" s="5"/>
      <c r="D67" s="5"/>
      <c r="E67" s="5"/>
      <c r="F67" s="5"/>
      <c r="G67" s="5"/>
      <c r="H67" s="31"/>
      <c r="I67" s="28">
        <f t="shared" si="0"/>
        <v>0</v>
      </c>
      <c r="J67" s="20">
        <f t="shared" si="1"/>
        <v>0</v>
      </c>
      <c r="K67" s="5" t="s">
        <v>45</v>
      </c>
      <c r="L67" s="5" t="s">
        <v>45</v>
      </c>
      <c r="M67" s="5" t="s">
        <v>45</v>
      </c>
      <c r="N67" s="5" t="s">
        <v>45</v>
      </c>
      <c r="O67" s="5" t="s">
        <v>45</v>
      </c>
      <c r="P67" s="5" t="s">
        <v>45</v>
      </c>
      <c r="Q67" s="5" t="s">
        <v>45</v>
      </c>
      <c r="R67" s="5" t="s">
        <v>45</v>
      </c>
      <c r="S67" s="5" t="s">
        <v>45</v>
      </c>
      <c r="T67" s="5" t="s">
        <v>45</v>
      </c>
      <c r="U67" s="5" t="s">
        <v>45</v>
      </c>
      <c r="V67" s="5" t="s">
        <v>45</v>
      </c>
      <c r="W67" s="5" t="s">
        <v>45</v>
      </c>
      <c r="X67" s="5"/>
      <c r="Y67" s="5"/>
      <c r="Z67" s="5"/>
      <c r="AA67" s="5"/>
      <c r="AB67" s="5"/>
      <c r="AC67" s="5"/>
      <c r="AD67" s="5"/>
      <c r="AE67" s="5"/>
    </row>
    <row r="68" spans="1:31" x14ac:dyDescent="0.3">
      <c r="A68" s="5" t="str">
        <f>'Base de données'!A67</f>
        <v>NOM 66</v>
      </c>
      <c r="B68" s="5" t="str">
        <f>'Base de données'!B67</f>
        <v>Prénom 66</v>
      </c>
      <c r="C68" s="5"/>
      <c r="D68" s="5"/>
      <c r="E68" s="5"/>
      <c r="F68" s="5"/>
      <c r="G68" s="5"/>
      <c r="H68" s="31"/>
      <c r="I68" s="28">
        <f t="shared" ref="I68:I131" si="2">(COUNTIF(K68:BI68,"OUI"))/((COUNTIF(K68:BI68,"OUI")+(COUNTIF(K68:BI68,"NON"))))</f>
        <v>0.30769230769230771</v>
      </c>
      <c r="J68" s="20">
        <f t="shared" ref="J68:J131" si="3">COUNTIF(K68:BI68,"OUI")</f>
        <v>4</v>
      </c>
      <c r="K68" s="5" t="s">
        <v>45</v>
      </c>
      <c r="L68" s="5" t="s">
        <v>45</v>
      </c>
      <c r="M68" s="5" t="s">
        <v>48</v>
      </c>
      <c r="N68" s="5" t="s">
        <v>45</v>
      </c>
      <c r="O68" s="5" t="s">
        <v>48</v>
      </c>
      <c r="P68" s="5" t="s">
        <v>48</v>
      </c>
      <c r="Q68" s="5" t="s">
        <v>45</v>
      </c>
      <c r="R68" s="5" t="s">
        <v>45</v>
      </c>
      <c r="S68" s="5" t="s">
        <v>48</v>
      </c>
      <c r="T68" s="5" t="s">
        <v>45</v>
      </c>
      <c r="U68" s="5" t="s">
        <v>45</v>
      </c>
      <c r="V68" s="5" t="s">
        <v>45</v>
      </c>
      <c r="W68" s="5" t="s">
        <v>45</v>
      </c>
      <c r="X68" s="5"/>
      <c r="Y68" s="5"/>
      <c r="Z68" s="5"/>
      <c r="AA68" s="5"/>
      <c r="AB68" s="5"/>
      <c r="AC68" s="5"/>
      <c r="AD68" s="5"/>
      <c r="AE68" s="5"/>
    </row>
    <row r="69" spans="1:31" x14ac:dyDescent="0.3">
      <c r="A69" s="5" t="str">
        <f>'Base de données'!A68</f>
        <v>NOM 67</v>
      </c>
      <c r="B69" s="5" t="str">
        <f>'Base de données'!B68</f>
        <v>Prénom 67</v>
      </c>
      <c r="C69" s="5"/>
      <c r="D69" s="5"/>
      <c r="E69" s="5"/>
      <c r="F69" s="5"/>
      <c r="G69" s="5"/>
      <c r="H69" s="31"/>
      <c r="I69" s="28">
        <f t="shared" si="2"/>
        <v>0</v>
      </c>
      <c r="J69" s="20">
        <f t="shared" si="3"/>
        <v>0</v>
      </c>
      <c r="K69" s="5" t="s">
        <v>45</v>
      </c>
      <c r="L69" s="5" t="s">
        <v>45</v>
      </c>
      <c r="M69" s="5" t="s">
        <v>45</v>
      </c>
      <c r="N69" s="5" t="s">
        <v>45</v>
      </c>
      <c r="O69" s="5" t="s">
        <v>45</v>
      </c>
      <c r="P69" s="5" t="s">
        <v>45</v>
      </c>
      <c r="Q69" s="5" t="s">
        <v>45</v>
      </c>
      <c r="R69" s="5" t="s">
        <v>45</v>
      </c>
      <c r="S69" s="5" t="s">
        <v>45</v>
      </c>
      <c r="T69" s="5" t="s">
        <v>45</v>
      </c>
      <c r="U69" s="5" t="s">
        <v>45</v>
      </c>
      <c r="V69" s="5" t="s">
        <v>45</v>
      </c>
      <c r="W69" s="5" t="s">
        <v>45</v>
      </c>
      <c r="X69" s="5"/>
      <c r="Y69" s="5"/>
      <c r="Z69" s="5"/>
      <c r="AA69" s="5"/>
      <c r="AB69" s="5"/>
      <c r="AC69" s="5"/>
      <c r="AD69" s="5"/>
      <c r="AE69" s="5"/>
    </row>
    <row r="70" spans="1:31" x14ac:dyDescent="0.3">
      <c r="A70" s="5" t="str">
        <f>'Base de données'!A69</f>
        <v>NOM 68</v>
      </c>
      <c r="B70" s="5" t="str">
        <f>'Base de données'!B69</f>
        <v>Prénom 68</v>
      </c>
      <c r="C70" s="5"/>
      <c r="D70" s="5"/>
      <c r="E70" s="5"/>
      <c r="F70" s="5"/>
      <c r="G70" s="5"/>
      <c r="H70" s="31"/>
      <c r="I70" s="28">
        <f t="shared" si="2"/>
        <v>0.38461538461538464</v>
      </c>
      <c r="J70" s="20">
        <f t="shared" si="3"/>
        <v>5</v>
      </c>
      <c r="K70" s="5" t="s">
        <v>48</v>
      </c>
      <c r="L70" s="5" t="s">
        <v>45</v>
      </c>
      <c r="M70" s="5" t="s">
        <v>48</v>
      </c>
      <c r="N70" s="5" t="s">
        <v>45</v>
      </c>
      <c r="O70" s="5" t="s">
        <v>48</v>
      </c>
      <c r="P70" s="5" t="s">
        <v>48</v>
      </c>
      <c r="Q70" s="5" t="s">
        <v>45</v>
      </c>
      <c r="R70" s="5" t="s">
        <v>45</v>
      </c>
      <c r="S70" s="5" t="s">
        <v>48</v>
      </c>
      <c r="T70" s="5" t="s">
        <v>45</v>
      </c>
      <c r="U70" s="5" t="s">
        <v>45</v>
      </c>
      <c r="V70" s="5" t="s">
        <v>45</v>
      </c>
      <c r="W70" s="5" t="s">
        <v>45</v>
      </c>
      <c r="X70" s="5"/>
      <c r="Y70" s="5"/>
      <c r="Z70" s="5"/>
      <c r="AA70" s="5"/>
      <c r="AB70" s="5"/>
      <c r="AC70" s="5"/>
      <c r="AD70" s="5"/>
      <c r="AE70" s="5"/>
    </row>
    <row r="71" spans="1:31" x14ac:dyDescent="0.3">
      <c r="A71" s="5" t="str">
        <f>'Base de données'!A70</f>
        <v>NOM 69</v>
      </c>
      <c r="B71" s="5" t="str">
        <f>'Base de données'!B70</f>
        <v>Prénom 69</v>
      </c>
      <c r="C71" s="5"/>
      <c r="D71" s="5"/>
      <c r="E71" s="5"/>
      <c r="F71" s="5"/>
      <c r="G71" s="5"/>
      <c r="H71" s="31"/>
      <c r="I71" s="28">
        <f t="shared" si="2"/>
        <v>0.15384615384615385</v>
      </c>
      <c r="J71" s="20">
        <f t="shared" si="3"/>
        <v>2</v>
      </c>
      <c r="K71" s="5" t="s">
        <v>45</v>
      </c>
      <c r="L71" s="5" t="s">
        <v>45</v>
      </c>
      <c r="M71" s="5" t="s">
        <v>45</v>
      </c>
      <c r="N71" s="5" t="s">
        <v>48</v>
      </c>
      <c r="O71" s="5" t="s">
        <v>45</v>
      </c>
      <c r="P71" s="5" t="s">
        <v>48</v>
      </c>
      <c r="Q71" s="5" t="s">
        <v>45</v>
      </c>
      <c r="R71" s="5" t="s">
        <v>45</v>
      </c>
      <c r="S71" s="5" t="s">
        <v>45</v>
      </c>
      <c r="T71" s="5" t="s">
        <v>45</v>
      </c>
      <c r="U71" s="5" t="s">
        <v>45</v>
      </c>
      <c r="V71" s="5" t="s">
        <v>45</v>
      </c>
      <c r="W71" s="5" t="s">
        <v>45</v>
      </c>
      <c r="X71" s="5"/>
      <c r="Y71" s="5"/>
      <c r="Z71" s="5"/>
      <c r="AA71" s="5"/>
      <c r="AB71" s="5"/>
      <c r="AC71" s="5"/>
      <c r="AD71" s="5"/>
      <c r="AE71" s="5"/>
    </row>
    <row r="72" spans="1:31" x14ac:dyDescent="0.3">
      <c r="A72" s="5" t="str">
        <f>'Base de données'!A71</f>
        <v>NOM 70</v>
      </c>
      <c r="B72" s="5" t="str">
        <f>'Base de données'!B71</f>
        <v>Prénom 70</v>
      </c>
      <c r="C72" s="5"/>
      <c r="D72" s="5"/>
      <c r="E72" s="5"/>
      <c r="F72" s="5"/>
      <c r="G72" s="5"/>
      <c r="H72" s="31"/>
      <c r="I72" s="28">
        <f t="shared" si="2"/>
        <v>0.46153846153846156</v>
      </c>
      <c r="J72" s="20">
        <f t="shared" si="3"/>
        <v>6</v>
      </c>
      <c r="K72" s="5" t="s">
        <v>48</v>
      </c>
      <c r="L72" s="5" t="s">
        <v>45</v>
      </c>
      <c r="M72" s="5" t="s">
        <v>45</v>
      </c>
      <c r="N72" s="5" t="s">
        <v>48</v>
      </c>
      <c r="O72" s="5" t="s">
        <v>48</v>
      </c>
      <c r="P72" s="5" t="s">
        <v>48</v>
      </c>
      <c r="Q72" s="5" t="s">
        <v>45</v>
      </c>
      <c r="R72" s="5" t="s">
        <v>45</v>
      </c>
      <c r="S72" s="5" t="s">
        <v>48</v>
      </c>
      <c r="T72" s="5" t="s">
        <v>45</v>
      </c>
      <c r="U72" s="5" t="s">
        <v>45</v>
      </c>
      <c r="V72" s="5" t="s">
        <v>45</v>
      </c>
      <c r="W72" s="5" t="s">
        <v>48</v>
      </c>
      <c r="X72" s="5"/>
      <c r="Y72" s="5"/>
      <c r="Z72" s="5"/>
      <c r="AA72" s="5"/>
      <c r="AB72" s="5"/>
      <c r="AC72" s="5"/>
      <c r="AD72" s="5"/>
      <c r="AE72" s="5"/>
    </row>
    <row r="73" spans="1:31" x14ac:dyDescent="0.3">
      <c r="A73" s="5" t="str">
        <f>'Base de données'!A72</f>
        <v>NOM 71</v>
      </c>
      <c r="B73" s="5" t="str">
        <f>'Base de données'!B72</f>
        <v>Prénom 71</v>
      </c>
      <c r="C73" s="5"/>
      <c r="D73" s="5"/>
      <c r="E73" s="5"/>
      <c r="F73" s="5"/>
      <c r="G73" s="5"/>
      <c r="H73" s="31"/>
      <c r="I73" s="28">
        <f t="shared" si="2"/>
        <v>0.69230769230769229</v>
      </c>
      <c r="J73" s="20">
        <f t="shared" si="3"/>
        <v>9</v>
      </c>
      <c r="K73" s="5" t="s">
        <v>45</v>
      </c>
      <c r="L73" s="5" t="s">
        <v>45</v>
      </c>
      <c r="M73" s="5" t="s">
        <v>48</v>
      </c>
      <c r="N73" s="5" t="s">
        <v>48</v>
      </c>
      <c r="O73" s="5" t="s">
        <v>48</v>
      </c>
      <c r="P73" s="5" t="s">
        <v>48</v>
      </c>
      <c r="Q73" s="5" t="s">
        <v>48</v>
      </c>
      <c r="R73" s="5" t="s">
        <v>48</v>
      </c>
      <c r="S73" s="5" t="s">
        <v>48</v>
      </c>
      <c r="T73" s="5" t="s">
        <v>45</v>
      </c>
      <c r="U73" s="5" t="s">
        <v>48</v>
      </c>
      <c r="V73" s="5" t="s">
        <v>45</v>
      </c>
      <c r="W73" s="5" t="s">
        <v>48</v>
      </c>
      <c r="X73" s="5"/>
      <c r="Y73" s="5"/>
      <c r="Z73" s="5"/>
      <c r="AA73" s="5"/>
      <c r="AB73" s="5"/>
      <c r="AC73" s="5"/>
      <c r="AD73" s="5"/>
      <c r="AE73" s="5"/>
    </row>
    <row r="74" spans="1:31" x14ac:dyDescent="0.3">
      <c r="A74" s="5" t="str">
        <f>'Base de données'!A73</f>
        <v>NOM 72</v>
      </c>
      <c r="B74" s="5" t="str">
        <f>'Base de données'!B73</f>
        <v>Prénom 72</v>
      </c>
      <c r="C74" s="5"/>
      <c r="D74" s="5"/>
      <c r="E74" s="5"/>
      <c r="F74" s="5"/>
      <c r="G74" s="5"/>
      <c r="H74" s="31"/>
      <c r="I74" s="28">
        <f t="shared" si="2"/>
        <v>0.92307692307692313</v>
      </c>
      <c r="J74" s="20">
        <f t="shared" si="3"/>
        <v>12</v>
      </c>
      <c r="K74" s="5" t="s">
        <v>48</v>
      </c>
      <c r="L74" s="5" t="s">
        <v>48</v>
      </c>
      <c r="M74" s="5" t="s">
        <v>48</v>
      </c>
      <c r="N74" s="5" t="s">
        <v>48</v>
      </c>
      <c r="O74" s="5" t="s">
        <v>48</v>
      </c>
      <c r="P74" s="5" t="s">
        <v>48</v>
      </c>
      <c r="Q74" s="5" t="s">
        <v>48</v>
      </c>
      <c r="R74" s="5" t="s">
        <v>48</v>
      </c>
      <c r="S74" s="5" t="s">
        <v>48</v>
      </c>
      <c r="T74" s="5" t="s">
        <v>45</v>
      </c>
      <c r="U74" s="5" t="s">
        <v>48</v>
      </c>
      <c r="V74" s="5" t="s">
        <v>48</v>
      </c>
      <c r="W74" s="5" t="s">
        <v>48</v>
      </c>
      <c r="X74" s="5"/>
      <c r="Y74" s="5"/>
      <c r="Z74" s="5"/>
      <c r="AA74" s="5"/>
      <c r="AB74" s="5"/>
      <c r="AC74" s="5"/>
      <c r="AD74" s="5"/>
      <c r="AE74" s="5"/>
    </row>
    <row r="75" spans="1:31" x14ac:dyDescent="0.3">
      <c r="A75" s="5" t="str">
        <f>'Base de données'!A74</f>
        <v>NOM 73</v>
      </c>
      <c r="B75" s="5" t="str">
        <f>'Base de données'!B74</f>
        <v>Prénom 73</v>
      </c>
      <c r="C75" s="5"/>
      <c r="D75" s="5"/>
      <c r="E75" s="5"/>
      <c r="F75" s="5"/>
      <c r="G75" s="5"/>
      <c r="H75" s="31"/>
      <c r="I75" s="28">
        <f t="shared" si="2"/>
        <v>0.69230769230769229</v>
      </c>
      <c r="J75" s="20">
        <f t="shared" si="3"/>
        <v>9</v>
      </c>
      <c r="K75" s="5" t="s">
        <v>48</v>
      </c>
      <c r="L75" s="5" t="s">
        <v>48</v>
      </c>
      <c r="M75" s="5" t="s">
        <v>45</v>
      </c>
      <c r="N75" s="5" t="s">
        <v>48</v>
      </c>
      <c r="O75" s="5" t="s">
        <v>48</v>
      </c>
      <c r="P75" s="5" t="s">
        <v>48</v>
      </c>
      <c r="Q75" s="5" t="s">
        <v>45</v>
      </c>
      <c r="R75" s="5" t="s">
        <v>45</v>
      </c>
      <c r="S75" s="5" t="s">
        <v>48</v>
      </c>
      <c r="T75" s="5" t="s">
        <v>48</v>
      </c>
      <c r="U75" s="5" t="s">
        <v>48</v>
      </c>
      <c r="V75" s="5" t="s">
        <v>45</v>
      </c>
      <c r="W75" s="5" t="s">
        <v>48</v>
      </c>
      <c r="X75" s="5"/>
      <c r="Y75" s="5"/>
      <c r="Z75" s="5"/>
      <c r="AA75" s="5"/>
      <c r="AB75" s="5"/>
      <c r="AC75" s="5"/>
      <c r="AD75" s="5"/>
      <c r="AE75" s="5"/>
    </row>
    <row r="76" spans="1:31" x14ac:dyDescent="0.3">
      <c r="A76" s="5" t="str">
        <f>'Base de données'!A75</f>
        <v>NOM 74</v>
      </c>
      <c r="B76" s="5" t="str">
        <f>'Base de données'!B75</f>
        <v>Prénom 74</v>
      </c>
      <c r="C76" s="5"/>
      <c r="D76" s="5"/>
      <c r="E76" s="5"/>
      <c r="F76" s="5"/>
      <c r="G76" s="5"/>
      <c r="H76" s="31"/>
      <c r="I76" s="28">
        <f t="shared" si="2"/>
        <v>0.30769230769230771</v>
      </c>
      <c r="J76" s="20">
        <f t="shared" si="3"/>
        <v>4</v>
      </c>
      <c r="K76" s="5" t="s">
        <v>48</v>
      </c>
      <c r="L76" s="5" t="s">
        <v>45</v>
      </c>
      <c r="M76" s="5" t="s">
        <v>45</v>
      </c>
      <c r="N76" s="5" t="s">
        <v>48</v>
      </c>
      <c r="O76" s="5" t="s">
        <v>45</v>
      </c>
      <c r="P76" s="5" t="s">
        <v>48</v>
      </c>
      <c r="Q76" s="5" t="s">
        <v>45</v>
      </c>
      <c r="R76" s="5" t="s">
        <v>45</v>
      </c>
      <c r="S76" s="5" t="s">
        <v>45</v>
      </c>
      <c r="T76" s="5" t="s">
        <v>45</v>
      </c>
      <c r="U76" s="5" t="s">
        <v>45</v>
      </c>
      <c r="V76" s="5" t="s">
        <v>48</v>
      </c>
      <c r="W76" s="5" t="s">
        <v>45</v>
      </c>
      <c r="X76" s="5"/>
      <c r="Y76" s="5"/>
      <c r="Z76" s="5"/>
      <c r="AA76" s="5"/>
      <c r="AB76" s="5"/>
      <c r="AC76" s="5"/>
      <c r="AD76" s="5"/>
      <c r="AE76" s="5"/>
    </row>
    <row r="77" spans="1:31" x14ac:dyDescent="0.3">
      <c r="A77" s="5" t="str">
        <f>'Base de données'!A76</f>
        <v>NOM 75</v>
      </c>
      <c r="B77" s="5" t="str">
        <f>'Base de données'!B76</f>
        <v>Prénom 75</v>
      </c>
      <c r="C77" s="5"/>
      <c r="D77" s="5"/>
      <c r="E77" s="5"/>
      <c r="F77" s="5"/>
      <c r="G77" s="5"/>
      <c r="H77" s="31"/>
      <c r="I77" s="28">
        <f t="shared" si="2"/>
        <v>0.61538461538461542</v>
      </c>
      <c r="J77" s="20">
        <f t="shared" si="3"/>
        <v>8</v>
      </c>
      <c r="K77" s="5" t="s">
        <v>45</v>
      </c>
      <c r="L77" s="5" t="s">
        <v>45</v>
      </c>
      <c r="M77" s="5" t="s">
        <v>45</v>
      </c>
      <c r="N77" s="5" t="s">
        <v>48</v>
      </c>
      <c r="O77" s="5" t="s">
        <v>48</v>
      </c>
      <c r="P77" s="5" t="s">
        <v>48</v>
      </c>
      <c r="Q77" s="5" t="s">
        <v>48</v>
      </c>
      <c r="R77" s="5" t="s">
        <v>48</v>
      </c>
      <c r="S77" s="5" t="s">
        <v>48</v>
      </c>
      <c r="T77" s="5" t="s">
        <v>45</v>
      </c>
      <c r="U77" s="5" t="s">
        <v>48</v>
      </c>
      <c r="V77" s="5" t="s">
        <v>48</v>
      </c>
      <c r="W77" s="5" t="s">
        <v>45</v>
      </c>
      <c r="X77" s="5"/>
      <c r="Y77" s="5"/>
      <c r="Z77" s="5"/>
      <c r="AA77" s="5"/>
      <c r="AB77" s="5"/>
      <c r="AC77" s="5"/>
      <c r="AD77" s="5"/>
      <c r="AE77" s="5"/>
    </row>
    <row r="78" spans="1:31" x14ac:dyDescent="0.3">
      <c r="A78" s="5" t="str">
        <f>'Base de données'!A77</f>
        <v>NOM 76</v>
      </c>
      <c r="B78" s="5" t="str">
        <f>'Base de données'!B77</f>
        <v>Prénom 76</v>
      </c>
      <c r="C78" s="5"/>
      <c r="D78" s="5"/>
      <c r="E78" s="5"/>
      <c r="F78" s="5"/>
      <c r="G78" s="5"/>
      <c r="H78" s="31"/>
      <c r="I78" s="28" t="e">
        <f t="shared" si="2"/>
        <v>#DIV/0!</v>
      </c>
      <c r="J78" s="20">
        <f t="shared" si="3"/>
        <v>0</v>
      </c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</row>
    <row r="79" spans="1:31" x14ac:dyDescent="0.3">
      <c r="A79" s="5" t="str">
        <f>'Base de données'!A78</f>
        <v>NOM 77</v>
      </c>
      <c r="B79" s="5" t="str">
        <f>'Base de données'!B78</f>
        <v>Prénom 77</v>
      </c>
      <c r="C79" s="5"/>
      <c r="D79" s="5"/>
      <c r="E79" s="5"/>
      <c r="F79" s="5"/>
      <c r="G79" s="5"/>
      <c r="H79" s="31"/>
      <c r="I79" s="28">
        <f t="shared" si="2"/>
        <v>0.61538461538461542</v>
      </c>
      <c r="J79" s="20">
        <f t="shared" si="3"/>
        <v>8</v>
      </c>
      <c r="K79" s="5" t="s">
        <v>45</v>
      </c>
      <c r="L79" s="5" t="s">
        <v>48</v>
      </c>
      <c r="M79" s="5" t="s">
        <v>45</v>
      </c>
      <c r="N79" s="5" t="s">
        <v>48</v>
      </c>
      <c r="O79" s="5" t="s">
        <v>48</v>
      </c>
      <c r="P79" s="5" t="s">
        <v>48</v>
      </c>
      <c r="Q79" s="5" t="s">
        <v>45</v>
      </c>
      <c r="R79" s="5" t="s">
        <v>48</v>
      </c>
      <c r="S79" s="5" t="s">
        <v>48</v>
      </c>
      <c r="T79" s="5" t="s">
        <v>45</v>
      </c>
      <c r="U79" s="5" t="s">
        <v>45</v>
      </c>
      <c r="V79" s="5" t="s">
        <v>48</v>
      </c>
      <c r="W79" s="5" t="s">
        <v>48</v>
      </c>
      <c r="X79" s="5"/>
      <c r="Y79" s="5"/>
      <c r="Z79" s="5"/>
      <c r="AA79" s="5"/>
      <c r="AB79" s="5"/>
      <c r="AC79" s="5"/>
      <c r="AD79" s="5"/>
      <c r="AE79" s="5"/>
    </row>
    <row r="80" spans="1:31" x14ac:dyDescent="0.3">
      <c r="A80" s="5" t="str">
        <f>'Base de données'!A79</f>
        <v>NOM 78</v>
      </c>
      <c r="B80" s="5" t="str">
        <f>'Base de données'!B79</f>
        <v>Prénom 78</v>
      </c>
      <c r="C80" s="5"/>
      <c r="D80" s="5"/>
      <c r="E80" s="5"/>
      <c r="F80" s="5"/>
      <c r="G80" s="5"/>
      <c r="H80" s="31"/>
      <c r="I80" s="28">
        <f t="shared" si="2"/>
        <v>0.61538461538461542</v>
      </c>
      <c r="J80" s="20">
        <f t="shared" si="3"/>
        <v>8</v>
      </c>
      <c r="K80" s="5" t="s">
        <v>48</v>
      </c>
      <c r="L80" s="5" t="s">
        <v>48</v>
      </c>
      <c r="M80" s="5" t="s">
        <v>48</v>
      </c>
      <c r="N80" s="5" t="s">
        <v>48</v>
      </c>
      <c r="O80" s="5" t="s">
        <v>48</v>
      </c>
      <c r="P80" s="5" t="s">
        <v>48</v>
      </c>
      <c r="Q80" s="5" t="s">
        <v>45</v>
      </c>
      <c r="R80" s="5" t="s">
        <v>45</v>
      </c>
      <c r="S80" s="5" t="s">
        <v>48</v>
      </c>
      <c r="T80" s="5" t="s">
        <v>45</v>
      </c>
      <c r="U80" s="5" t="s">
        <v>45</v>
      </c>
      <c r="V80" s="5" t="s">
        <v>48</v>
      </c>
      <c r="W80" s="5" t="s">
        <v>45</v>
      </c>
      <c r="X80" s="5"/>
      <c r="Y80" s="5"/>
      <c r="Z80" s="5"/>
      <c r="AA80" s="5"/>
      <c r="AB80" s="5"/>
      <c r="AC80" s="5"/>
      <c r="AD80" s="5"/>
      <c r="AE80" s="5"/>
    </row>
    <row r="81" spans="1:31" x14ac:dyDescent="0.3">
      <c r="A81" s="5" t="str">
        <f>'Base de données'!A80</f>
        <v>NOM 79</v>
      </c>
      <c r="B81" s="5" t="str">
        <f>'Base de données'!B80</f>
        <v>Prénom 79</v>
      </c>
      <c r="C81" s="5"/>
      <c r="D81" s="5"/>
      <c r="E81" s="5"/>
      <c r="F81" s="5"/>
      <c r="G81" s="5"/>
      <c r="H81" s="31"/>
      <c r="I81" s="28">
        <f t="shared" si="2"/>
        <v>0.53846153846153844</v>
      </c>
      <c r="J81" s="20">
        <f t="shared" si="3"/>
        <v>7</v>
      </c>
      <c r="K81" s="5" t="s">
        <v>48</v>
      </c>
      <c r="L81" s="5" t="s">
        <v>48</v>
      </c>
      <c r="M81" s="5" t="s">
        <v>45</v>
      </c>
      <c r="N81" s="5" t="s">
        <v>48</v>
      </c>
      <c r="O81" s="5" t="s">
        <v>48</v>
      </c>
      <c r="P81" s="5" t="s">
        <v>48</v>
      </c>
      <c r="Q81" s="5" t="s">
        <v>45</v>
      </c>
      <c r="R81" s="5" t="s">
        <v>45</v>
      </c>
      <c r="S81" s="5" t="s">
        <v>48</v>
      </c>
      <c r="T81" s="5" t="s">
        <v>45</v>
      </c>
      <c r="U81" s="5" t="s">
        <v>45</v>
      </c>
      <c r="V81" s="5" t="s">
        <v>45</v>
      </c>
      <c r="W81" s="5" t="s">
        <v>48</v>
      </c>
      <c r="X81" s="5"/>
      <c r="Y81" s="5"/>
      <c r="Z81" s="5"/>
      <c r="AA81" s="5"/>
      <c r="AB81" s="5"/>
      <c r="AC81" s="5"/>
      <c r="AD81" s="5"/>
      <c r="AE81" s="5"/>
    </row>
    <row r="82" spans="1:31" x14ac:dyDescent="0.3">
      <c r="A82" s="5" t="str">
        <f>'Base de données'!A81</f>
        <v>NOM 80</v>
      </c>
      <c r="B82" s="5" t="str">
        <f>'Base de données'!B81</f>
        <v>Prénom 80</v>
      </c>
      <c r="C82" s="5"/>
      <c r="D82" s="5"/>
      <c r="E82" s="5"/>
      <c r="F82" s="5"/>
      <c r="G82" s="5"/>
      <c r="H82" s="31"/>
      <c r="I82" s="28">
        <f t="shared" si="2"/>
        <v>0.69230769230769229</v>
      </c>
      <c r="J82" s="20">
        <f t="shared" si="3"/>
        <v>9</v>
      </c>
      <c r="K82" s="5" t="s">
        <v>48</v>
      </c>
      <c r="L82" s="5" t="s">
        <v>48</v>
      </c>
      <c r="M82" s="5" t="s">
        <v>45</v>
      </c>
      <c r="N82" s="5" t="s">
        <v>48</v>
      </c>
      <c r="O82" s="5" t="s">
        <v>48</v>
      </c>
      <c r="P82" s="5" t="s">
        <v>48</v>
      </c>
      <c r="Q82" s="5" t="s">
        <v>48</v>
      </c>
      <c r="R82" s="5" t="s">
        <v>45</v>
      </c>
      <c r="S82" s="5" t="s">
        <v>48</v>
      </c>
      <c r="T82" s="5" t="s">
        <v>45</v>
      </c>
      <c r="U82" s="5" t="s">
        <v>48</v>
      </c>
      <c r="V82" s="5" t="s">
        <v>45</v>
      </c>
      <c r="W82" s="5" t="s">
        <v>48</v>
      </c>
      <c r="X82" s="5"/>
      <c r="Y82" s="5"/>
      <c r="Z82" s="5"/>
      <c r="AA82" s="5"/>
      <c r="AB82" s="5"/>
      <c r="AC82" s="5"/>
      <c r="AD82" s="5"/>
      <c r="AE82" s="5"/>
    </row>
    <row r="83" spans="1:31" x14ac:dyDescent="0.3">
      <c r="A83" s="5" t="str">
        <f>'Base de données'!A82</f>
        <v>NOM 81</v>
      </c>
      <c r="B83" s="5" t="str">
        <f>'Base de données'!B82</f>
        <v>Prénom 81</v>
      </c>
      <c r="C83" s="5"/>
      <c r="D83" s="5"/>
      <c r="E83" s="5"/>
      <c r="F83" s="5"/>
      <c r="G83" s="5"/>
      <c r="H83" s="31"/>
      <c r="I83" s="28">
        <f t="shared" si="2"/>
        <v>1</v>
      </c>
      <c r="J83" s="20">
        <f t="shared" si="3"/>
        <v>2</v>
      </c>
      <c r="K83" s="5"/>
      <c r="L83" s="5"/>
      <c r="M83" s="5"/>
      <c r="N83" s="5" t="s">
        <v>48</v>
      </c>
      <c r="O83" s="5"/>
      <c r="P83" s="5" t="s">
        <v>48</v>
      </c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</row>
    <row r="84" spans="1:31" x14ac:dyDescent="0.3">
      <c r="A84" s="5" t="str">
        <f>'Base de données'!A83</f>
        <v>NOM 82</v>
      </c>
      <c r="B84" s="5" t="str">
        <f>'Base de données'!B83</f>
        <v>Prénom 82</v>
      </c>
      <c r="C84" s="5"/>
      <c r="D84" s="5"/>
      <c r="E84" s="5"/>
      <c r="F84" s="5"/>
      <c r="G84" s="5"/>
      <c r="H84" s="31"/>
      <c r="I84" s="28">
        <f t="shared" si="2"/>
        <v>0.76923076923076927</v>
      </c>
      <c r="J84" s="20">
        <f t="shared" si="3"/>
        <v>10</v>
      </c>
      <c r="K84" s="5" t="s">
        <v>48</v>
      </c>
      <c r="L84" s="5" t="s">
        <v>48</v>
      </c>
      <c r="M84" s="5" t="s">
        <v>48</v>
      </c>
      <c r="N84" s="5" t="s">
        <v>48</v>
      </c>
      <c r="O84" s="5" t="s">
        <v>48</v>
      </c>
      <c r="P84" s="5" t="s">
        <v>48</v>
      </c>
      <c r="Q84" s="5" t="s">
        <v>45</v>
      </c>
      <c r="R84" s="5" t="s">
        <v>45</v>
      </c>
      <c r="S84" s="5" t="s">
        <v>48</v>
      </c>
      <c r="T84" s="5" t="s">
        <v>48</v>
      </c>
      <c r="U84" s="5" t="s">
        <v>45</v>
      </c>
      <c r="V84" s="5" t="s">
        <v>48</v>
      </c>
      <c r="W84" s="5" t="s">
        <v>48</v>
      </c>
      <c r="X84" s="5"/>
      <c r="Y84" s="5"/>
      <c r="Z84" s="5"/>
      <c r="AA84" s="5"/>
      <c r="AB84" s="5"/>
      <c r="AC84" s="5"/>
      <c r="AD84" s="5"/>
      <c r="AE84" s="5"/>
    </row>
    <row r="85" spans="1:31" x14ac:dyDescent="0.3">
      <c r="A85" s="5" t="str">
        <f>'Base de données'!A84</f>
        <v>NOM 83</v>
      </c>
      <c r="B85" s="5" t="str">
        <f>'Base de données'!B84</f>
        <v>Prénom 83</v>
      </c>
      <c r="C85" s="5"/>
      <c r="D85" s="5"/>
      <c r="E85" s="5"/>
      <c r="F85" s="5"/>
      <c r="G85" s="5"/>
      <c r="H85" s="31"/>
      <c r="I85" s="28">
        <f t="shared" si="2"/>
        <v>0.38461538461538464</v>
      </c>
      <c r="J85" s="20">
        <f t="shared" si="3"/>
        <v>5</v>
      </c>
      <c r="K85" s="5" t="s">
        <v>45</v>
      </c>
      <c r="L85" s="5" t="s">
        <v>45</v>
      </c>
      <c r="M85" s="5" t="s">
        <v>48</v>
      </c>
      <c r="N85" s="5" t="s">
        <v>48</v>
      </c>
      <c r="O85" s="5" t="s">
        <v>48</v>
      </c>
      <c r="P85" s="5" t="s">
        <v>48</v>
      </c>
      <c r="Q85" s="5" t="s">
        <v>45</v>
      </c>
      <c r="R85" s="5" t="s">
        <v>45</v>
      </c>
      <c r="S85" s="5" t="s">
        <v>48</v>
      </c>
      <c r="T85" s="5" t="s">
        <v>45</v>
      </c>
      <c r="U85" s="5" t="s">
        <v>45</v>
      </c>
      <c r="V85" s="5" t="s">
        <v>45</v>
      </c>
      <c r="W85" s="5" t="s">
        <v>45</v>
      </c>
      <c r="X85" s="5"/>
      <c r="Y85" s="5"/>
      <c r="Z85" s="5"/>
      <c r="AA85" s="5"/>
      <c r="AB85" s="5"/>
      <c r="AC85" s="5"/>
      <c r="AD85" s="5"/>
      <c r="AE85" s="5"/>
    </row>
    <row r="86" spans="1:31" x14ac:dyDescent="0.3">
      <c r="A86" s="5" t="str">
        <f>'Base de données'!A85</f>
        <v>NOM 84</v>
      </c>
      <c r="B86" s="5" t="str">
        <f>'Base de données'!B85</f>
        <v>Prénom 84</v>
      </c>
      <c r="C86" s="5"/>
      <c r="D86" s="5"/>
      <c r="E86" s="5"/>
      <c r="F86" s="5"/>
      <c r="G86" s="5"/>
      <c r="H86" s="31"/>
      <c r="I86" s="28">
        <f t="shared" si="2"/>
        <v>0.61538461538461542</v>
      </c>
      <c r="J86" s="20">
        <f t="shared" si="3"/>
        <v>8</v>
      </c>
      <c r="K86" s="5" t="s">
        <v>48</v>
      </c>
      <c r="L86" s="5" t="s">
        <v>48</v>
      </c>
      <c r="M86" s="5" t="s">
        <v>48</v>
      </c>
      <c r="N86" s="5" t="s">
        <v>45</v>
      </c>
      <c r="O86" s="5" t="s">
        <v>48</v>
      </c>
      <c r="P86" s="5" t="s">
        <v>48</v>
      </c>
      <c r="Q86" s="5" t="s">
        <v>48</v>
      </c>
      <c r="R86" s="5" t="s">
        <v>45</v>
      </c>
      <c r="S86" s="5" t="s">
        <v>48</v>
      </c>
      <c r="T86" s="5" t="s">
        <v>45</v>
      </c>
      <c r="U86" s="5" t="s">
        <v>48</v>
      </c>
      <c r="V86" s="5" t="s">
        <v>45</v>
      </c>
      <c r="W86" s="5" t="s">
        <v>45</v>
      </c>
      <c r="X86" s="5"/>
      <c r="Y86" s="5"/>
      <c r="Z86" s="5"/>
      <c r="AA86" s="5"/>
      <c r="AB86" s="5"/>
      <c r="AC86" s="5"/>
      <c r="AD86" s="5"/>
      <c r="AE86" s="5"/>
    </row>
    <row r="87" spans="1:31" x14ac:dyDescent="0.3">
      <c r="A87" s="5" t="str">
        <f>'Base de données'!A86</f>
        <v>NOM 85</v>
      </c>
      <c r="B87" s="5" t="str">
        <f>'Base de données'!B86</f>
        <v>Prénom 85</v>
      </c>
      <c r="C87" s="5"/>
      <c r="D87" s="5"/>
      <c r="E87" s="5"/>
      <c r="F87" s="5"/>
      <c r="G87" s="5"/>
      <c r="H87" s="31"/>
      <c r="I87" s="28">
        <f t="shared" si="2"/>
        <v>0</v>
      </c>
      <c r="J87" s="20">
        <f t="shared" si="3"/>
        <v>0</v>
      </c>
      <c r="K87" s="5" t="s">
        <v>45</v>
      </c>
      <c r="L87" s="5" t="s">
        <v>45</v>
      </c>
      <c r="M87" s="5" t="s">
        <v>45</v>
      </c>
      <c r="N87" s="5" t="s">
        <v>45</v>
      </c>
      <c r="O87" s="5" t="s">
        <v>45</v>
      </c>
      <c r="P87" s="5" t="s">
        <v>45</v>
      </c>
      <c r="Q87" s="5" t="s">
        <v>45</v>
      </c>
      <c r="R87" s="5" t="s">
        <v>45</v>
      </c>
      <c r="S87" s="5" t="s">
        <v>45</v>
      </c>
      <c r="T87" s="5" t="s">
        <v>45</v>
      </c>
      <c r="U87" s="5" t="s">
        <v>45</v>
      </c>
      <c r="V87" s="5" t="s">
        <v>45</v>
      </c>
      <c r="W87" s="5" t="s">
        <v>45</v>
      </c>
      <c r="X87" s="5"/>
      <c r="Y87" s="5"/>
      <c r="Z87" s="5"/>
      <c r="AA87" s="5"/>
      <c r="AB87" s="5"/>
      <c r="AC87" s="5"/>
      <c r="AD87" s="5"/>
      <c r="AE87" s="5"/>
    </row>
    <row r="88" spans="1:31" x14ac:dyDescent="0.3">
      <c r="A88" s="5" t="str">
        <f>'Base de données'!A87</f>
        <v>NOM 86</v>
      </c>
      <c r="B88" s="5" t="str">
        <f>'Base de données'!B87</f>
        <v>Prénom 86</v>
      </c>
      <c r="C88" s="5"/>
      <c r="D88" s="5"/>
      <c r="E88" s="5"/>
      <c r="F88" s="5"/>
      <c r="G88" s="5"/>
      <c r="H88" s="31"/>
      <c r="I88" s="28">
        <f t="shared" si="2"/>
        <v>0.92307692307692313</v>
      </c>
      <c r="J88" s="20">
        <f t="shared" si="3"/>
        <v>12</v>
      </c>
      <c r="K88" s="5" t="s">
        <v>48</v>
      </c>
      <c r="L88" s="5" t="s">
        <v>48</v>
      </c>
      <c r="M88" s="5" t="s">
        <v>48</v>
      </c>
      <c r="N88" s="5" t="s">
        <v>48</v>
      </c>
      <c r="O88" s="5" t="s">
        <v>48</v>
      </c>
      <c r="P88" s="5" t="s">
        <v>48</v>
      </c>
      <c r="Q88" s="5" t="s">
        <v>48</v>
      </c>
      <c r="R88" s="5" t="s">
        <v>48</v>
      </c>
      <c r="S88" s="5" t="s">
        <v>48</v>
      </c>
      <c r="T88" s="5" t="s">
        <v>48</v>
      </c>
      <c r="U88" s="5" t="s">
        <v>48</v>
      </c>
      <c r="V88" s="5" t="s">
        <v>45</v>
      </c>
      <c r="W88" s="5" t="s">
        <v>48</v>
      </c>
      <c r="X88" s="5"/>
      <c r="Y88" s="5"/>
      <c r="Z88" s="5"/>
      <c r="AA88" s="5"/>
      <c r="AB88" s="5"/>
      <c r="AC88" s="5"/>
      <c r="AD88" s="5"/>
      <c r="AE88" s="5"/>
    </row>
    <row r="89" spans="1:31" x14ac:dyDescent="0.3">
      <c r="A89" s="5" t="str">
        <f>'Base de données'!A88</f>
        <v>NOM 87</v>
      </c>
      <c r="B89" s="5" t="str">
        <f>'Base de données'!B88</f>
        <v>Prénom 87</v>
      </c>
      <c r="C89" s="5"/>
      <c r="D89" s="5"/>
      <c r="E89" s="5"/>
      <c r="F89" s="5"/>
      <c r="G89" s="5"/>
      <c r="H89" s="31"/>
      <c r="I89" s="28">
        <f t="shared" si="2"/>
        <v>0.38461538461538464</v>
      </c>
      <c r="J89" s="20">
        <f t="shared" si="3"/>
        <v>5</v>
      </c>
      <c r="K89" s="5" t="s">
        <v>45</v>
      </c>
      <c r="L89" s="5" t="s">
        <v>45</v>
      </c>
      <c r="M89" s="5" t="s">
        <v>48</v>
      </c>
      <c r="N89" s="5" t="s">
        <v>48</v>
      </c>
      <c r="O89" s="5" t="s">
        <v>48</v>
      </c>
      <c r="P89" s="5" t="s">
        <v>48</v>
      </c>
      <c r="Q89" s="5" t="s">
        <v>45</v>
      </c>
      <c r="R89" s="5" t="s">
        <v>45</v>
      </c>
      <c r="S89" s="5" t="s">
        <v>48</v>
      </c>
      <c r="T89" s="5" t="s">
        <v>45</v>
      </c>
      <c r="U89" s="5" t="s">
        <v>45</v>
      </c>
      <c r="V89" s="5" t="s">
        <v>45</v>
      </c>
      <c r="W89" s="5" t="s">
        <v>45</v>
      </c>
      <c r="X89" s="5"/>
      <c r="Y89" s="5"/>
      <c r="Z89" s="5"/>
      <c r="AA89" s="5"/>
      <c r="AB89" s="5"/>
      <c r="AC89" s="5"/>
      <c r="AD89" s="5"/>
      <c r="AE89" s="5"/>
    </row>
    <row r="90" spans="1:31" x14ac:dyDescent="0.3">
      <c r="A90" s="5" t="str">
        <f>'Base de données'!A89</f>
        <v>NOM 88</v>
      </c>
      <c r="B90" s="5" t="str">
        <f>'Base de données'!B89</f>
        <v>Prénom 88</v>
      </c>
      <c r="C90" s="5"/>
      <c r="D90" s="5"/>
      <c r="E90" s="5"/>
      <c r="F90" s="5"/>
      <c r="G90" s="5"/>
      <c r="H90" s="31"/>
      <c r="I90" s="28">
        <f t="shared" si="2"/>
        <v>0.61538461538461542</v>
      </c>
      <c r="J90" s="20">
        <f t="shared" si="3"/>
        <v>8</v>
      </c>
      <c r="K90" s="5" t="s">
        <v>48</v>
      </c>
      <c r="L90" s="5" t="s">
        <v>48</v>
      </c>
      <c r="M90" s="5" t="s">
        <v>48</v>
      </c>
      <c r="N90" s="5" t="s">
        <v>48</v>
      </c>
      <c r="O90" s="5" t="s">
        <v>48</v>
      </c>
      <c r="P90" s="5" t="s">
        <v>48</v>
      </c>
      <c r="Q90" s="5" t="s">
        <v>45</v>
      </c>
      <c r="R90" s="5" t="s">
        <v>45</v>
      </c>
      <c r="S90" s="5" t="s">
        <v>48</v>
      </c>
      <c r="T90" s="5" t="s">
        <v>45</v>
      </c>
      <c r="U90" s="5" t="s">
        <v>45</v>
      </c>
      <c r="V90" s="5" t="s">
        <v>45</v>
      </c>
      <c r="W90" s="5" t="s">
        <v>48</v>
      </c>
      <c r="X90" s="5"/>
      <c r="Y90" s="5"/>
      <c r="Z90" s="5"/>
      <c r="AA90" s="5"/>
      <c r="AB90" s="5"/>
      <c r="AC90" s="5"/>
      <c r="AD90" s="5"/>
      <c r="AE90" s="5"/>
    </row>
    <row r="91" spans="1:31" x14ac:dyDescent="0.3">
      <c r="A91" s="5" t="str">
        <f>'Base de données'!A90</f>
        <v>NOM 89</v>
      </c>
      <c r="B91" s="5" t="str">
        <f>'Base de données'!B90</f>
        <v>Prénom 89</v>
      </c>
      <c r="C91" s="5"/>
      <c r="D91" s="5"/>
      <c r="E91" s="5"/>
      <c r="F91" s="5"/>
      <c r="G91" s="5"/>
      <c r="H91" s="31"/>
      <c r="I91" s="28">
        <f t="shared" si="2"/>
        <v>0.53846153846153844</v>
      </c>
      <c r="J91" s="20">
        <f t="shared" si="3"/>
        <v>7</v>
      </c>
      <c r="K91" s="5" t="s">
        <v>48</v>
      </c>
      <c r="L91" s="5" t="s">
        <v>48</v>
      </c>
      <c r="M91" s="5" t="s">
        <v>48</v>
      </c>
      <c r="N91" s="5" t="s">
        <v>48</v>
      </c>
      <c r="O91" s="5" t="s">
        <v>48</v>
      </c>
      <c r="P91" s="5" t="s">
        <v>48</v>
      </c>
      <c r="Q91" s="5" t="s">
        <v>45</v>
      </c>
      <c r="R91" s="5" t="s">
        <v>45</v>
      </c>
      <c r="S91" s="5" t="s">
        <v>48</v>
      </c>
      <c r="T91" s="5" t="s">
        <v>45</v>
      </c>
      <c r="U91" s="5" t="s">
        <v>45</v>
      </c>
      <c r="V91" s="5" t="s">
        <v>45</v>
      </c>
      <c r="W91" s="5" t="s">
        <v>45</v>
      </c>
      <c r="X91" s="5"/>
      <c r="Y91" s="5"/>
      <c r="Z91" s="5"/>
      <c r="AA91" s="5"/>
      <c r="AB91" s="5"/>
      <c r="AC91" s="5"/>
      <c r="AD91" s="5"/>
      <c r="AE91" s="5"/>
    </row>
    <row r="92" spans="1:31" x14ac:dyDescent="0.3">
      <c r="A92" s="5" t="str">
        <f>'Base de données'!A91</f>
        <v>NOM 90</v>
      </c>
      <c r="B92" s="5" t="str">
        <f>'Base de données'!B91</f>
        <v>Prénom 90</v>
      </c>
      <c r="C92" s="5"/>
      <c r="D92" s="5"/>
      <c r="E92" s="5"/>
      <c r="F92" s="5"/>
      <c r="G92" s="5"/>
      <c r="H92" s="31"/>
      <c r="I92" s="28">
        <f t="shared" si="2"/>
        <v>0.30769230769230771</v>
      </c>
      <c r="J92" s="20">
        <f t="shared" si="3"/>
        <v>4</v>
      </c>
      <c r="K92" s="5" t="s">
        <v>48</v>
      </c>
      <c r="L92" s="5" t="s">
        <v>48</v>
      </c>
      <c r="M92" s="5" t="s">
        <v>45</v>
      </c>
      <c r="N92" s="5" t="s">
        <v>48</v>
      </c>
      <c r="O92" s="5" t="s">
        <v>45</v>
      </c>
      <c r="P92" s="5" t="s">
        <v>48</v>
      </c>
      <c r="Q92" s="5" t="s">
        <v>45</v>
      </c>
      <c r="R92" s="5" t="s">
        <v>45</v>
      </c>
      <c r="S92" s="5" t="s">
        <v>45</v>
      </c>
      <c r="T92" s="5" t="s">
        <v>45</v>
      </c>
      <c r="U92" s="5" t="s">
        <v>45</v>
      </c>
      <c r="V92" s="5" t="s">
        <v>45</v>
      </c>
      <c r="W92" s="5" t="s">
        <v>45</v>
      </c>
      <c r="X92" s="5"/>
      <c r="Y92" s="5"/>
      <c r="Z92" s="5"/>
      <c r="AA92" s="5"/>
      <c r="AB92" s="5"/>
      <c r="AC92" s="5"/>
      <c r="AD92" s="5"/>
      <c r="AE92" s="5"/>
    </row>
    <row r="93" spans="1:31" x14ac:dyDescent="0.3">
      <c r="A93" s="5" t="str">
        <f>'Base de données'!A92</f>
        <v>NOM 91</v>
      </c>
      <c r="B93" s="5" t="str">
        <f>'Base de données'!B92</f>
        <v>Prénom 91</v>
      </c>
      <c r="C93" s="5"/>
      <c r="D93" s="5"/>
      <c r="E93" s="5"/>
      <c r="F93" s="5"/>
      <c r="G93" s="5"/>
      <c r="H93" s="31"/>
      <c r="I93" s="28" t="e">
        <f t="shared" si="2"/>
        <v>#DIV/0!</v>
      </c>
      <c r="J93" s="20">
        <f t="shared" si="3"/>
        <v>0</v>
      </c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</row>
    <row r="94" spans="1:31" x14ac:dyDescent="0.3">
      <c r="A94" s="5">
        <f>'Base de données'!A93</f>
        <v>0</v>
      </c>
      <c r="B94" s="5">
        <f>'Base de données'!B93</f>
        <v>0</v>
      </c>
      <c r="C94" s="5"/>
      <c r="D94" s="5"/>
      <c r="E94" s="5"/>
      <c r="F94" s="5"/>
      <c r="G94" s="5"/>
      <c r="H94" s="31"/>
      <c r="I94" s="28" t="e">
        <f t="shared" si="2"/>
        <v>#DIV/0!</v>
      </c>
      <c r="J94" s="20">
        <f t="shared" si="3"/>
        <v>0</v>
      </c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</row>
    <row r="95" spans="1:31" x14ac:dyDescent="0.3">
      <c r="A95" s="5">
        <f>'Base de données'!A94</f>
        <v>0</v>
      </c>
      <c r="B95" s="5">
        <f>'Base de données'!B94</f>
        <v>0</v>
      </c>
      <c r="C95" s="5"/>
      <c r="D95" s="5"/>
      <c r="E95" s="5"/>
      <c r="F95" s="5"/>
      <c r="G95" s="5"/>
      <c r="H95" s="31"/>
      <c r="I95" s="28" t="e">
        <f t="shared" si="2"/>
        <v>#DIV/0!</v>
      </c>
      <c r="J95" s="20">
        <f t="shared" si="3"/>
        <v>0</v>
      </c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</row>
    <row r="96" spans="1:31" x14ac:dyDescent="0.3">
      <c r="A96" s="5">
        <f>'Base de données'!A95</f>
        <v>0</v>
      </c>
      <c r="B96" s="5">
        <f>'Base de données'!B95</f>
        <v>0</v>
      </c>
      <c r="C96" s="5"/>
      <c r="D96" s="5"/>
      <c r="E96" s="5"/>
      <c r="F96" s="5"/>
      <c r="G96" s="5"/>
      <c r="H96" s="31"/>
      <c r="I96" s="28" t="e">
        <f t="shared" si="2"/>
        <v>#DIV/0!</v>
      </c>
      <c r="J96" s="20">
        <f t="shared" si="3"/>
        <v>0</v>
      </c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</row>
    <row r="97" spans="1:31" x14ac:dyDescent="0.3">
      <c r="A97" s="5">
        <f>'Base de données'!A96</f>
        <v>0</v>
      </c>
      <c r="B97" s="5">
        <f>'Base de données'!B96</f>
        <v>0</v>
      </c>
      <c r="C97" s="5"/>
      <c r="D97" s="5"/>
      <c r="E97" s="5"/>
      <c r="F97" s="5"/>
      <c r="G97" s="5"/>
      <c r="H97" s="31"/>
      <c r="I97" s="28" t="e">
        <f t="shared" si="2"/>
        <v>#DIV/0!</v>
      </c>
      <c r="J97" s="20">
        <f t="shared" si="3"/>
        <v>0</v>
      </c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</row>
    <row r="98" spans="1:31" x14ac:dyDescent="0.3">
      <c r="A98" s="5">
        <f>'Base de données'!A97</f>
        <v>0</v>
      </c>
      <c r="B98" s="5">
        <f>'Base de données'!B97</f>
        <v>0</v>
      </c>
      <c r="C98" s="5"/>
      <c r="D98" s="5"/>
      <c r="E98" s="5"/>
      <c r="F98" s="5"/>
      <c r="G98" s="5"/>
      <c r="H98" s="31"/>
      <c r="I98" s="28" t="e">
        <f t="shared" si="2"/>
        <v>#DIV/0!</v>
      </c>
      <c r="J98" s="20">
        <f t="shared" si="3"/>
        <v>0</v>
      </c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</row>
    <row r="99" spans="1:31" x14ac:dyDescent="0.3">
      <c r="A99" s="5">
        <f>'Base de données'!A98</f>
        <v>0</v>
      </c>
      <c r="B99" s="5">
        <f>'Base de données'!B98</f>
        <v>0</v>
      </c>
      <c r="C99" s="5"/>
      <c r="D99" s="5"/>
      <c r="E99" s="5"/>
      <c r="F99" s="5"/>
      <c r="G99" s="5"/>
      <c r="H99" s="31"/>
      <c r="I99" s="28" t="e">
        <f t="shared" si="2"/>
        <v>#DIV/0!</v>
      </c>
      <c r="J99" s="20">
        <f t="shared" si="3"/>
        <v>0</v>
      </c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</row>
    <row r="100" spans="1:31" x14ac:dyDescent="0.3">
      <c r="A100" s="5">
        <f>'Base de données'!A99</f>
        <v>0</v>
      </c>
      <c r="B100" s="5">
        <f>'Base de données'!B99</f>
        <v>0</v>
      </c>
      <c r="C100" s="5"/>
      <c r="D100" s="5"/>
      <c r="E100" s="5"/>
      <c r="F100" s="5"/>
      <c r="G100" s="5"/>
      <c r="H100" s="31"/>
      <c r="I100" s="28" t="e">
        <f t="shared" si="2"/>
        <v>#DIV/0!</v>
      </c>
      <c r="J100" s="20">
        <f t="shared" si="3"/>
        <v>0</v>
      </c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</row>
    <row r="101" spans="1:31" x14ac:dyDescent="0.3">
      <c r="A101" s="5">
        <f>'Base de données'!A100</f>
        <v>0</v>
      </c>
      <c r="B101" s="5">
        <f>'Base de données'!B100</f>
        <v>0</v>
      </c>
      <c r="C101" s="5"/>
      <c r="D101" s="5"/>
      <c r="E101" s="5"/>
      <c r="F101" s="5"/>
      <c r="G101" s="5"/>
      <c r="H101" s="31"/>
      <c r="I101" s="28" t="e">
        <f t="shared" si="2"/>
        <v>#DIV/0!</v>
      </c>
      <c r="J101" s="20">
        <f t="shared" si="3"/>
        <v>0</v>
      </c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</row>
    <row r="102" spans="1:31" x14ac:dyDescent="0.3">
      <c r="A102" s="5">
        <f>'Base de données'!A101</f>
        <v>0</v>
      </c>
      <c r="B102" s="5">
        <f>'Base de données'!B101</f>
        <v>0</v>
      </c>
      <c r="C102" s="5"/>
      <c r="D102" s="5"/>
      <c r="E102" s="5"/>
      <c r="F102" s="5"/>
      <c r="G102" s="5"/>
      <c r="H102" s="31"/>
      <c r="I102" s="28" t="e">
        <f t="shared" si="2"/>
        <v>#DIV/0!</v>
      </c>
      <c r="J102" s="20">
        <f t="shared" si="3"/>
        <v>0</v>
      </c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</row>
    <row r="103" spans="1:31" x14ac:dyDescent="0.3">
      <c r="A103" s="5">
        <f>'Base de données'!A102</f>
        <v>0</v>
      </c>
      <c r="B103" s="5">
        <f>'Base de données'!B102</f>
        <v>0</v>
      </c>
      <c r="C103" s="5"/>
      <c r="D103" s="5"/>
      <c r="E103" s="5"/>
      <c r="F103" s="5"/>
      <c r="G103" s="5"/>
      <c r="H103" s="31"/>
      <c r="I103" s="28" t="e">
        <f t="shared" si="2"/>
        <v>#DIV/0!</v>
      </c>
      <c r="J103" s="20">
        <f t="shared" si="3"/>
        <v>0</v>
      </c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</row>
    <row r="104" spans="1:31" x14ac:dyDescent="0.3">
      <c r="A104" s="5">
        <f>'Base de données'!A103</f>
        <v>0</v>
      </c>
      <c r="B104" s="5">
        <f>'Base de données'!B103</f>
        <v>0</v>
      </c>
      <c r="C104" s="5"/>
      <c r="D104" s="5"/>
      <c r="E104" s="5"/>
      <c r="F104" s="5"/>
      <c r="G104" s="5"/>
      <c r="H104" s="31"/>
      <c r="I104" s="28" t="e">
        <f t="shared" si="2"/>
        <v>#DIV/0!</v>
      </c>
      <c r="J104" s="20">
        <f t="shared" si="3"/>
        <v>0</v>
      </c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</row>
    <row r="105" spans="1:31" x14ac:dyDescent="0.3">
      <c r="A105" s="5">
        <f>'Base de données'!A104</f>
        <v>0</v>
      </c>
      <c r="B105" s="5">
        <f>'Base de données'!B104</f>
        <v>0</v>
      </c>
      <c r="C105" s="5"/>
      <c r="D105" s="5"/>
      <c r="E105" s="5"/>
      <c r="F105" s="5"/>
      <c r="G105" s="5"/>
      <c r="H105" s="31"/>
      <c r="I105" s="28" t="e">
        <f t="shared" si="2"/>
        <v>#DIV/0!</v>
      </c>
      <c r="J105" s="20">
        <f t="shared" si="3"/>
        <v>0</v>
      </c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</row>
    <row r="106" spans="1:31" x14ac:dyDescent="0.3">
      <c r="A106" s="5">
        <f>'Base de données'!A105</f>
        <v>0</v>
      </c>
      <c r="B106" s="5">
        <f>'Base de données'!B105</f>
        <v>0</v>
      </c>
      <c r="C106" s="5"/>
      <c r="D106" s="5"/>
      <c r="E106" s="5"/>
      <c r="F106" s="5"/>
      <c r="G106" s="5"/>
      <c r="H106" s="31"/>
      <c r="I106" s="28" t="e">
        <f t="shared" si="2"/>
        <v>#DIV/0!</v>
      </c>
      <c r="J106" s="20">
        <f t="shared" si="3"/>
        <v>0</v>
      </c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</row>
    <row r="107" spans="1:31" x14ac:dyDescent="0.3">
      <c r="A107" s="5">
        <f>'Base de données'!A106</f>
        <v>0</v>
      </c>
      <c r="B107" s="5">
        <f>'Base de données'!B106</f>
        <v>0</v>
      </c>
      <c r="C107" s="5"/>
      <c r="D107" s="5"/>
      <c r="E107" s="5"/>
      <c r="F107" s="5"/>
      <c r="G107" s="5"/>
      <c r="H107" s="31"/>
      <c r="I107" s="28" t="e">
        <f t="shared" si="2"/>
        <v>#DIV/0!</v>
      </c>
      <c r="J107" s="20">
        <f t="shared" si="3"/>
        <v>0</v>
      </c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</row>
    <row r="108" spans="1:31" x14ac:dyDescent="0.3">
      <c r="A108" s="5">
        <f>'Base de données'!A107</f>
        <v>0</v>
      </c>
      <c r="B108" s="5">
        <f>'Base de données'!B107</f>
        <v>0</v>
      </c>
      <c r="C108" s="5"/>
      <c r="D108" s="5"/>
      <c r="E108" s="5"/>
      <c r="F108" s="5"/>
      <c r="G108" s="5"/>
      <c r="H108" s="31"/>
      <c r="I108" s="28" t="e">
        <f t="shared" si="2"/>
        <v>#DIV/0!</v>
      </c>
      <c r="J108" s="20">
        <f t="shared" si="3"/>
        <v>0</v>
      </c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</row>
    <row r="109" spans="1:31" x14ac:dyDescent="0.3">
      <c r="A109" s="5">
        <f>'Base de données'!A108</f>
        <v>0</v>
      </c>
      <c r="B109" s="5">
        <f>'Base de données'!B108</f>
        <v>0</v>
      </c>
      <c r="C109" s="5"/>
      <c r="D109" s="5"/>
      <c r="E109" s="5"/>
      <c r="F109" s="5"/>
      <c r="G109" s="5"/>
      <c r="H109" s="31"/>
      <c r="I109" s="28" t="e">
        <f t="shared" si="2"/>
        <v>#DIV/0!</v>
      </c>
      <c r="J109" s="20">
        <f t="shared" si="3"/>
        <v>0</v>
      </c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</row>
    <row r="110" spans="1:31" x14ac:dyDescent="0.3">
      <c r="A110" s="5">
        <f>'Base de données'!A109</f>
        <v>0</v>
      </c>
      <c r="B110" s="5">
        <f>'Base de données'!B109</f>
        <v>0</v>
      </c>
      <c r="C110" s="5"/>
      <c r="D110" s="5"/>
      <c r="E110" s="5"/>
      <c r="F110" s="5"/>
      <c r="G110" s="5"/>
      <c r="H110" s="31"/>
      <c r="I110" s="28" t="e">
        <f t="shared" si="2"/>
        <v>#DIV/0!</v>
      </c>
      <c r="J110" s="20">
        <f t="shared" si="3"/>
        <v>0</v>
      </c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</row>
    <row r="111" spans="1:31" x14ac:dyDescent="0.3">
      <c r="A111" s="5">
        <f>'Base de données'!A110</f>
        <v>0</v>
      </c>
      <c r="B111" s="5">
        <f>'Base de données'!B110</f>
        <v>0</v>
      </c>
      <c r="C111" s="5"/>
      <c r="D111" s="5"/>
      <c r="E111" s="5"/>
      <c r="F111" s="5"/>
      <c r="G111" s="5"/>
      <c r="H111" s="31"/>
      <c r="I111" s="28" t="e">
        <f t="shared" si="2"/>
        <v>#DIV/0!</v>
      </c>
      <c r="J111" s="20">
        <f t="shared" si="3"/>
        <v>0</v>
      </c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</row>
    <row r="112" spans="1:31" x14ac:dyDescent="0.3">
      <c r="A112" s="5">
        <f>'Base de données'!A111</f>
        <v>0</v>
      </c>
      <c r="B112" s="5">
        <f>'Base de données'!B111</f>
        <v>0</v>
      </c>
      <c r="C112" s="5"/>
      <c r="D112" s="5"/>
      <c r="E112" s="5"/>
      <c r="F112" s="5"/>
      <c r="G112" s="5"/>
      <c r="H112" s="31"/>
      <c r="I112" s="28" t="e">
        <f t="shared" si="2"/>
        <v>#DIV/0!</v>
      </c>
      <c r="J112" s="20">
        <f t="shared" si="3"/>
        <v>0</v>
      </c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</row>
    <row r="113" spans="1:31" x14ac:dyDescent="0.3">
      <c r="A113" s="5">
        <f>'Base de données'!A112</f>
        <v>0</v>
      </c>
      <c r="B113" s="5">
        <f>'Base de données'!B112</f>
        <v>0</v>
      </c>
      <c r="C113" s="5"/>
      <c r="D113" s="5"/>
      <c r="E113" s="5"/>
      <c r="F113" s="5"/>
      <c r="G113" s="5"/>
      <c r="H113" s="31"/>
      <c r="I113" s="28" t="e">
        <f t="shared" si="2"/>
        <v>#DIV/0!</v>
      </c>
      <c r="J113" s="20">
        <f t="shared" si="3"/>
        <v>0</v>
      </c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</row>
    <row r="114" spans="1:31" x14ac:dyDescent="0.3">
      <c r="A114" s="5">
        <f>'Base de données'!A113</f>
        <v>0</v>
      </c>
      <c r="B114" s="5">
        <f>'Base de données'!B113</f>
        <v>0</v>
      </c>
      <c r="C114" s="5"/>
      <c r="D114" s="5"/>
      <c r="E114" s="5"/>
      <c r="F114" s="5"/>
      <c r="G114" s="5"/>
      <c r="H114" s="31"/>
      <c r="I114" s="28" t="e">
        <f t="shared" si="2"/>
        <v>#DIV/0!</v>
      </c>
      <c r="J114" s="20">
        <f t="shared" si="3"/>
        <v>0</v>
      </c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</row>
    <row r="115" spans="1:31" x14ac:dyDescent="0.3">
      <c r="A115" s="5">
        <f>'Base de données'!A114</f>
        <v>0</v>
      </c>
      <c r="B115" s="5">
        <f>'Base de données'!B114</f>
        <v>0</v>
      </c>
      <c r="C115" s="5"/>
      <c r="D115" s="5"/>
      <c r="E115" s="5"/>
      <c r="F115" s="5"/>
      <c r="G115" s="5"/>
      <c r="H115" s="31"/>
      <c r="I115" s="28" t="e">
        <f t="shared" si="2"/>
        <v>#DIV/0!</v>
      </c>
      <c r="J115" s="20">
        <f t="shared" si="3"/>
        <v>0</v>
      </c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</row>
    <row r="116" spans="1:31" x14ac:dyDescent="0.3">
      <c r="A116" s="5">
        <f>'Base de données'!A115</f>
        <v>0</v>
      </c>
      <c r="B116" s="5">
        <f>'Base de données'!B115</f>
        <v>0</v>
      </c>
      <c r="C116" s="5"/>
      <c r="D116" s="5"/>
      <c r="E116" s="5"/>
      <c r="F116" s="5"/>
      <c r="G116" s="5"/>
      <c r="H116" s="31"/>
      <c r="I116" s="28" t="e">
        <f t="shared" si="2"/>
        <v>#DIV/0!</v>
      </c>
      <c r="J116" s="20">
        <f t="shared" si="3"/>
        <v>0</v>
      </c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</row>
    <row r="117" spans="1:31" x14ac:dyDescent="0.3">
      <c r="A117" s="5">
        <f>'Base de données'!A116</f>
        <v>0</v>
      </c>
      <c r="B117" s="5">
        <f>'Base de données'!B116</f>
        <v>0</v>
      </c>
      <c r="C117" s="5"/>
      <c r="D117" s="5"/>
      <c r="E117" s="5"/>
      <c r="F117" s="5"/>
      <c r="G117" s="5"/>
      <c r="H117" s="31"/>
      <c r="I117" s="28" t="e">
        <f t="shared" si="2"/>
        <v>#DIV/0!</v>
      </c>
      <c r="J117" s="20">
        <f t="shared" si="3"/>
        <v>0</v>
      </c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</row>
    <row r="118" spans="1:31" x14ac:dyDescent="0.3">
      <c r="A118" s="5">
        <f>'Base de données'!A117</f>
        <v>0</v>
      </c>
      <c r="B118" s="5">
        <f>'Base de données'!B117</f>
        <v>0</v>
      </c>
      <c r="C118" s="5"/>
      <c r="D118" s="5"/>
      <c r="E118" s="5"/>
      <c r="F118" s="5"/>
      <c r="G118" s="5"/>
      <c r="H118" s="31"/>
      <c r="I118" s="28" t="e">
        <f t="shared" si="2"/>
        <v>#DIV/0!</v>
      </c>
      <c r="J118" s="20">
        <f t="shared" si="3"/>
        <v>0</v>
      </c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</row>
    <row r="119" spans="1:31" x14ac:dyDescent="0.3">
      <c r="A119" s="5">
        <f>'Base de données'!A118</f>
        <v>0</v>
      </c>
      <c r="B119" s="5">
        <f>'Base de données'!B118</f>
        <v>0</v>
      </c>
      <c r="C119" s="5"/>
      <c r="D119" s="5"/>
      <c r="E119" s="5"/>
      <c r="F119" s="5"/>
      <c r="G119" s="5"/>
      <c r="H119" s="31"/>
      <c r="I119" s="28" t="e">
        <f t="shared" si="2"/>
        <v>#DIV/0!</v>
      </c>
      <c r="J119" s="20">
        <f t="shared" si="3"/>
        <v>0</v>
      </c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</row>
    <row r="120" spans="1:31" x14ac:dyDescent="0.3">
      <c r="A120" s="5">
        <f>'Base de données'!A119</f>
        <v>0</v>
      </c>
      <c r="B120" s="5">
        <f>'Base de données'!B119</f>
        <v>0</v>
      </c>
      <c r="C120" s="5"/>
      <c r="D120" s="5"/>
      <c r="E120" s="5"/>
      <c r="F120" s="5"/>
      <c r="G120" s="5"/>
      <c r="H120" s="31"/>
      <c r="I120" s="28" t="e">
        <f t="shared" si="2"/>
        <v>#DIV/0!</v>
      </c>
      <c r="J120" s="20">
        <f t="shared" si="3"/>
        <v>0</v>
      </c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</row>
    <row r="121" spans="1:31" x14ac:dyDescent="0.3">
      <c r="A121" s="5">
        <f>'Base de données'!A120</f>
        <v>0</v>
      </c>
      <c r="B121" s="5">
        <f>'Base de données'!B120</f>
        <v>0</v>
      </c>
      <c r="C121" s="5"/>
      <c r="D121" s="5"/>
      <c r="E121" s="5"/>
      <c r="F121" s="5"/>
      <c r="G121" s="5"/>
      <c r="H121" s="31"/>
      <c r="I121" s="28" t="e">
        <f t="shared" si="2"/>
        <v>#DIV/0!</v>
      </c>
      <c r="J121" s="20">
        <f t="shared" si="3"/>
        <v>0</v>
      </c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</row>
    <row r="122" spans="1:31" x14ac:dyDescent="0.3">
      <c r="A122" s="5">
        <f>'Base de données'!A121</f>
        <v>0</v>
      </c>
      <c r="B122" s="5">
        <f>'Base de données'!B121</f>
        <v>0</v>
      </c>
      <c r="C122" s="5"/>
      <c r="D122" s="5"/>
      <c r="E122" s="5"/>
      <c r="F122" s="5"/>
      <c r="G122" s="5"/>
      <c r="H122" s="31"/>
      <c r="I122" s="28" t="e">
        <f t="shared" si="2"/>
        <v>#DIV/0!</v>
      </c>
      <c r="J122" s="20">
        <f t="shared" si="3"/>
        <v>0</v>
      </c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</row>
    <row r="123" spans="1:31" x14ac:dyDescent="0.3">
      <c r="A123" s="5">
        <f>'Base de données'!A122</f>
        <v>0</v>
      </c>
      <c r="B123" s="5">
        <f>'Base de données'!B122</f>
        <v>0</v>
      </c>
      <c r="C123" s="5"/>
      <c r="D123" s="5"/>
      <c r="E123" s="5"/>
      <c r="F123" s="5"/>
      <c r="G123" s="5"/>
      <c r="H123" s="31"/>
      <c r="I123" s="28" t="e">
        <f t="shared" si="2"/>
        <v>#DIV/0!</v>
      </c>
      <c r="J123" s="20">
        <f t="shared" si="3"/>
        <v>0</v>
      </c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</row>
    <row r="124" spans="1:31" x14ac:dyDescent="0.3">
      <c r="A124" s="5">
        <f>'Base de données'!A123</f>
        <v>0</v>
      </c>
      <c r="B124" s="5">
        <f>'Base de données'!B123</f>
        <v>0</v>
      </c>
      <c r="C124" s="5"/>
      <c r="D124" s="5"/>
      <c r="E124" s="5"/>
      <c r="F124" s="5"/>
      <c r="G124" s="5"/>
      <c r="H124" s="31"/>
      <c r="I124" s="28" t="e">
        <f t="shared" si="2"/>
        <v>#DIV/0!</v>
      </c>
      <c r="J124" s="20">
        <f t="shared" si="3"/>
        <v>0</v>
      </c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</row>
    <row r="125" spans="1:31" x14ac:dyDescent="0.3">
      <c r="A125" s="5">
        <f>'Base de données'!A124</f>
        <v>0</v>
      </c>
      <c r="B125" s="5">
        <f>'Base de données'!B124</f>
        <v>0</v>
      </c>
      <c r="C125" s="5"/>
      <c r="D125" s="5"/>
      <c r="E125" s="5"/>
      <c r="F125" s="5"/>
      <c r="G125" s="5"/>
      <c r="H125" s="31"/>
      <c r="I125" s="28" t="e">
        <f t="shared" si="2"/>
        <v>#DIV/0!</v>
      </c>
      <c r="J125" s="20">
        <f t="shared" si="3"/>
        <v>0</v>
      </c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</row>
    <row r="126" spans="1:31" x14ac:dyDescent="0.3">
      <c r="A126" s="5">
        <f>'Base de données'!A125</f>
        <v>0</v>
      </c>
      <c r="B126" s="5">
        <f>'Base de données'!B125</f>
        <v>0</v>
      </c>
      <c r="C126" s="5"/>
      <c r="D126" s="5"/>
      <c r="E126" s="5"/>
      <c r="F126" s="5"/>
      <c r="G126" s="5"/>
      <c r="H126" s="31"/>
      <c r="I126" s="28" t="e">
        <f t="shared" si="2"/>
        <v>#DIV/0!</v>
      </c>
      <c r="J126" s="20">
        <f t="shared" si="3"/>
        <v>0</v>
      </c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</row>
    <row r="127" spans="1:31" x14ac:dyDescent="0.3">
      <c r="A127" s="5">
        <f>'Base de données'!A126</f>
        <v>0</v>
      </c>
      <c r="B127" s="5">
        <f>'Base de données'!B126</f>
        <v>0</v>
      </c>
      <c r="C127" s="5"/>
      <c r="D127" s="5"/>
      <c r="E127" s="5"/>
      <c r="F127" s="5"/>
      <c r="G127" s="5"/>
      <c r="H127" s="31"/>
      <c r="I127" s="28" t="e">
        <f t="shared" si="2"/>
        <v>#DIV/0!</v>
      </c>
      <c r="J127" s="20">
        <f t="shared" si="3"/>
        <v>0</v>
      </c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</row>
    <row r="128" spans="1:31" x14ac:dyDescent="0.3">
      <c r="A128" s="5">
        <f>'Base de données'!A127</f>
        <v>0</v>
      </c>
      <c r="B128" s="5">
        <f>'Base de données'!B127</f>
        <v>0</v>
      </c>
      <c r="C128" s="5"/>
      <c r="D128" s="5"/>
      <c r="E128" s="5"/>
      <c r="F128" s="5"/>
      <c r="G128" s="5"/>
      <c r="H128" s="31"/>
      <c r="I128" s="28" t="e">
        <f t="shared" si="2"/>
        <v>#DIV/0!</v>
      </c>
      <c r="J128" s="20">
        <f t="shared" si="3"/>
        <v>0</v>
      </c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</row>
    <row r="129" spans="1:31" x14ac:dyDescent="0.3">
      <c r="A129" s="5">
        <f>'Base de données'!A128</f>
        <v>0</v>
      </c>
      <c r="B129" s="5">
        <f>'Base de données'!B128</f>
        <v>0</v>
      </c>
      <c r="C129" s="5"/>
      <c r="D129" s="5"/>
      <c r="E129" s="5"/>
      <c r="F129" s="5"/>
      <c r="G129" s="5"/>
      <c r="H129" s="31"/>
      <c r="I129" s="28" t="e">
        <f t="shared" si="2"/>
        <v>#DIV/0!</v>
      </c>
      <c r="J129" s="20">
        <f t="shared" si="3"/>
        <v>0</v>
      </c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</row>
    <row r="130" spans="1:31" x14ac:dyDescent="0.3">
      <c r="A130" s="5">
        <f>'Base de données'!A129</f>
        <v>0</v>
      </c>
      <c r="B130" s="5">
        <f>'Base de données'!B129</f>
        <v>0</v>
      </c>
      <c r="C130" s="5"/>
      <c r="D130" s="5"/>
      <c r="E130" s="5"/>
      <c r="F130" s="5"/>
      <c r="G130" s="5"/>
      <c r="H130" s="31"/>
      <c r="I130" s="28" t="e">
        <f t="shared" si="2"/>
        <v>#DIV/0!</v>
      </c>
      <c r="J130" s="20">
        <f t="shared" si="3"/>
        <v>0</v>
      </c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</row>
    <row r="131" spans="1:31" x14ac:dyDescent="0.3">
      <c r="A131" s="5">
        <f>'Base de données'!A130</f>
        <v>0</v>
      </c>
      <c r="B131" s="5">
        <f>'Base de données'!B130</f>
        <v>0</v>
      </c>
      <c r="C131" s="5"/>
      <c r="D131" s="5"/>
      <c r="E131" s="5"/>
      <c r="F131" s="5"/>
      <c r="G131" s="5"/>
      <c r="H131" s="31"/>
      <c r="I131" s="28" t="e">
        <f t="shared" si="2"/>
        <v>#DIV/0!</v>
      </c>
      <c r="J131" s="20">
        <f t="shared" si="3"/>
        <v>0</v>
      </c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</row>
    <row r="132" spans="1:31" x14ac:dyDescent="0.3">
      <c r="A132" s="5">
        <f>'Base de données'!A131</f>
        <v>0</v>
      </c>
      <c r="B132" s="5">
        <f>'Base de données'!B131</f>
        <v>0</v>
      </c>
      <c r="C132" s="5"/>
      <c r="D132" s="5"/>
      <c r="E132" s="5"/>
      <c r="F132" s="5"/>
      <c r="G132" s="5"/>
      <c r="H132" s="31"/>
      <c r="I132" s="28" t="e">
        <f t="shared" ref="I132:I195" si="4">(COUNTIF(K132:BI132,"OUI"))/((COUNTIF(K132:BI132,"OUI")+(COUNTIF(K132:BI132,"NON"))))</f>
        <v>#DIV/0!</v>
      </c>
      <c r="J132" s="20">
        <f t="shared" ref="J132:J195" si="5">COUNTIF(K132:BI132,"OUI")</f>
        <v>0</v>
      </c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</row>
    <row r="133" spans="1:31" x14ac:dyDescent="0.3">
      <c r="A133" s="5">
        <f>'Base de données'!A132</f>
        <v>0</v>
      </c>
      <c r="B133" s="5">
        <f>'Base de données'!B132</f>
        <v>0</v>
      </c>
      <c r="C133" s="5"/>
      <c r="D133" s="5"/>
      <c r="E133" s="5"/>
      <c r="F133" s="5"/>
      <c r="G133" s="5"/>
      <c r="H133" s="31"/>
      <c r="I133" s="28" t="e">
        <f t="shared" si="4"/>
        <v>#DIV/0!</v>
      </c>
      <c r="J133" s="20">
        <f t="shared" si="5"/>
        <v>0</v>
      </c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</row>
    <row r="134" spans="1:31" x14ac:dyDescent="0.3">
      <c r="A134" s="5">
        <f>'Base de données'!A133</f>
        <v>0</v>
      </c>
      <c r="B134" s="5">
        <f>'Base de données'!B133</f>
        <v>0</v>
      </c>
      <c r="C134" s="5"/>
      <c r="D134" s="5"/>
      <c r="E134" s="5"/>
      <c r="F134" s="5"/>
      <c r="G134" s="5"/>
      <c r="H134" s="31"/>
      <c r="I134" s="28" t="e">
        <f t="shared" si="4"/>
        <v>#DIV/0!</v>
      </c>
      <c r="J134" s="20">
        <f t="shared" si="5"/>
        <v>0</v>
      </c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</row>
    <row r="135" spans="1:31" x14ac:dyDescent="0.3">
      <c r="A135" s="5">
        <f>'Base de données'!A134</f>
        <v>0</v>
      </c>
      <c r="B135" s="5">
        <f>'Base de données'!B134</f>
        <v>0</v>
      </c>
      <c r="C135" s="5"/>
      <c r="D135" s="5"/>
      <c r="E135" s="5"/>
      <c r="F135" s="5"/>
      <c r="G135" s="5"/>
      <c r="H135" s="31"/>
      <c r="I135" s="28" t="e">
        <f t="shared" si="4"/>
        <v>#DIV/0!</v>
      </c>
      <c r="J135" s="20">
        <f t="shared" si="5"/>
        <v>0</v>
      </c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</row>
    <row r="136" spans="1:31" x14ac:dyDescent="0.3">
      <c r="A136" s="5">
        <f>'Base de données'!A135</f>
        <v>0</v>
      </c>
      <c r="B136" s="5">
        <f>'Base de données'!B135</f>
        <v>0</v>
      </c>
      <c r="C136" s="5"/>
      <c r="D136" s="5"/>
      <c r="E136" s="5"/>
      <c r="F136" s="5"/>
      <c r="G136" s="5"/>
      <c r="H136" s="31"/>
      <c r="I136" s="28" t="e">
        <f t="shared" si="4"/>
        <v>#DIV/0!</v>
      </c>
      <c r="J136" s="20">
        <f t="shared" si="5"/>
        <v>0</v>
      </c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</row>
    <row r="137" spans="1:31" x14ac:dyDescent="0.3">
      <c r="A137" s="5">
        <f>'Base de données'!A136</f>
        <v>0</v>
      </c>
      <c r="B137" s="5">
        <f>'Base de données'!B136</f>
        <v>0</v>
      </c>
      <c r="C137" s="5"/>
      <c r="D137" s="5"/>
      <c r="E137" s="5"/>
      <c r="F137" s="5"/>
      <c r="G137" s="5"/>
      <c r="H137" s="31"/>
      <c r="I137" s="28" t="e">
        <f t="shared" si="4"/>
        <v>#DIV/0!</v>
      </c>
      <c r="J137" s="20">
        <f t="shared" si="5"/>
        <v>0</v>
      </c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</row>
    <row r="138" spans="1:31" x14ac:dyDescent="0.3">
      <c r="A138" s="5">
        <f>'Base de données'!A137</f>
        <v>0</v>
      </c>
      <c r="B138" s="5">
        <f>'Base de données'!B137</f>
        <v>0</v>
      </c>
      <c r="C138" s="5"/>
      <c r="D138" s="5"/>
      <c r="E138" s="5"/>
      <c r="F138" s="5"/>
      <c r="G138" s="5"/>
      <c r="H138" s="31"/>
      <c r="I138" s="28" t="e">
        <f t="shared" si="4"/>
        <v>#DIV/0!</v>
      </c>
      <c r="J138" s="20">
        <f t="shared" si="5"/>
        <v>0</v>
      </c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</row>
    <row r="139" spans="1:31" x14ac:dyDescent="0.3">
      <c r="A139" s="5">
        <f>'Base de données'!A138</f>
        <v>0</v>
      </c>
      <c r="B139" s="5">
        <f>'Base de données'!B138</f>
        <v>0</v>
      </c>
      <c r="C139" s="5"/>
      <c r="D139" s="5"/>
      <c r="E139" s="5"/>
      <c r="F139" s="5"/>
      <c r="G139" s="5"/>
      <c r="H139" s="31"/>
      <c r="I139" s="28" t="e">
        <f t="shared" si="4"/>
        <v>#DIV/0!</v>
      </c>
      <c r="J139" s="20">
        <f t="shared" si="5"/>
        <v>0</v>
      </c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</row>
    <row r="140" spans="1:31" x14ac:dyDescent="0.3">
      <c r="A140" s="5">
        <f>'Base de données'!A139</f>
        <v>0</v>
      </c>
      <c r="B140" s="5">
        <f>'Base de données'!B139</f>
        <v>0</v>
      </c>
      <c r="C140" s="5"/>
      <c r="D140" s="5"/>
      <c r="E140" s="5"/>
      <c r="F140" s="5"/>
      <c r="G140" s="5"/>
      <c r="H140" s="31"/>
      <c r="I140" s="28" t="e">
        <f t="shared" si="4"/>
        <v>#DIV/0!</v>
      </c>
      <c r="J140" s="20">
        <f t="shared" si="5"/>
        <v>0</v>
      </c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</row>
    <row r="141" spans="1:31" x14ac:dyDescent="0.3">
      <c r="A141" s="5">
        <f>'Base de données'!A140</f>
        <v>0</v>
      </c>
      <c r="B141" s="5">
        <f>'Base de données'!B140</f>
        <v>0</v>
      </c>
      <c r="C141" s="5"/>
      <c r="D141" s="5"/>
      <c r="E141" s="5"/>
      <c r="F141" s="5"/>
      <c r="G141" s="5"/>
      <c r="H141" s="31"/>
      <c r="I141" s="28" t="e">
        <f t="shared" si="4"/>
        <v>#DIV/0!</v>
      </c>
      <c r="J141" s="20">
        <f t="shared" si="5"/>
        <v>0</v>
      </c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</row>
    <row r="142" spans="1:31" x14ac:dyDescent="0.3">
      <c r="A142" s="5">
        <f>'Base de données'!A141</f>
        <v>0</v>
      </c>
      <c r="B142" s="5">
        <f>'Base de données'!B141</f>
        <v>0</v>
      </c>
      <c r="C142" s="5"/>
      <c r="D142" s="5"/>
      <c r="E142" s="5"/>
      <c r="F142" s="5"/>
      <c r="G142" s="5"/>
      <c r="H142" s="31"/>
      <c r="I142" s="28" t="e">
        <f t="shared" si="4"/>
        <v>#DIV/0!</v>
      </c>
      <c r="J142" s="20">
        <f t="shared" si="5"/>
        <v>0</v>
      </c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</row>
    <row r="143" spans="1:31" x14ac:dyDescent="0.3">
      <c r="A143" s="5">
        <f>'Base de données'!A142</f>
        <v>0</v>
      </c>
      <c r="B143" s="5">
        <f>'Base de données'!B142</f>
        <v>0</v>
      </c>
      <c r="C143" s="5"/>
      <c r="D143" s="5"/>
      <c r="E143" s="5"/>
      <c r="F143" s="5"/>
      <c r="G143" s="5"/>
      <c r="H143" s="31"/>
      <c r="I143" s="28" t="e">
        <f t="shared" si="4"/>
        <v>#DIV/0!</v>
      </c>
      <c r="J143" s="20">
        <f t="shared" si="5"/>
        <v>0</v>
      </c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</row>
    <row r="144" spans="1:31" x14ac:dyDescent="0.3">
      <c r="A144" s="5">
        <f>'Base de données'!A143</f>
        <v>0</v>
      </c>
      <c r="B144" s="5">
        <f>'Base de données'!B143</f>
        <v>0</v>
      </c>
      <c r="C144" s="5"/>
      <c r="D144" s="5"/>
      <c r="E144" s="5"/>
      <c r="F144" s="5"/>
      <c r="G144" s="5"/>
      <c r="H144" s="31"/>
      <c r="I144" s="28" t="e">
        <f t="shared" si="4"/>
        <v>#DIV/0!</v>
      </c>
      <c r="J144" s="20">
        <f t="shared" si="5"/>
        <v>0</v>
      </c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</row>
    <row r="145" spans="1:31" x14ac:dyDescent="0.3">
      <c r="A145" s="5">
        <f>'Base de données'!A144</f>
        <v>0</v>
      </c>
      <c r="B145" s="5">
        <f>'Base de données'!B144</f>
        <v>0</v>
      </c>
      <c r="C145" s="5"/>
      <c r="D145" s="5"/>
      <c r="E145" s="5"/>
      <c r="F145" s="5"/>
      <c r="G145" s="5"/>
      <c r="H145" s="31"/>
      <c r="I145" s="28" t="e">
        <f t="shared" si="4"/>
        <v>#DIV/0!</v>
      </c>
      <c r="J145" s="20">
        <f t="shared" si="5"/>
        <v>0</v>
      </c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</row>
    <row r="146" spans="1:31" x14ac:dyDescent="0.3">
      <c r="A146" s="5">
        <f>'Base de données'!A145</f>
        <v>0</v>
      </c>
      <c r="B146" s="5">
        <f>'Base de données'!B145</f>
        <v>0</v>
      </c>
      <c r="C146" s="5"/>
      <c r="D146" s="5"/>
      <c r="E146" s="5"/>
      <c r="F146" s="5"/>
      <c r="G146" s="5"/>
      <c r="H146" s="31"/>
      <c r="I146" s="28" t="e">
        <f t="shared" si="4"/>
        <v>#DIV/0!</v>
      </c>
      <c r="J146" s="20">
        <f t="shared" si="5"/>
        <v>0</v>
      </c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</row>
    <row r="147" spans="1:31" x14ac:dyDescent="0.3">
      <c r="A147" s="5">
        <f>'Base de données'!A146</f>
        <v>0</v>
      </c>
      <c r="B147" s="5">
        <f>'Base de données'!B146</f>
        <v>0</v>
      </c>
      <c r="C147" s="5"/>
      <c r="D147" s="5"/>
      <c r="E147" s="5"/>
      <c r="F147" s="5"/>
      <c r="G147" s="5"/>
      <c r="H147" s="31"/>
      <c r="I147" s="28" t="e">
        <f t="shared" si="4"/>
        <v>#DIV/0!</v>
      </c>
      <c r="J147" s="20">
        <f t="shared" si="5"/>
        <v>0</v>
      </c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</row>
    <row r="148" spans="1:31" x14ac:dyDescent="0.3">
      <c r="A148" s="5">
        <f>'Base de données'!A147</f>
        <v>0</v>
      </c>
      <c r="B148" s="5">
        <f>'Base de données'!B147</f>
        <v>0</v>
      </c>
      <c r="C148" s="5"/>
      <c r="D148" s="5"/>
      <c r="E148" s="5"/>
      <c r="F148" s="5"/>
      <c r="G148" s="5"/>
      <c r="H148" s="31"/>
      <c r="I148" s="28" t="e">
        <f t="shared" si="4"/>
        <v>#DIV/0!</v>
      </c>
      <c r="J148" s="20">
        <f t="shared" si="5"/>
        <v>0</v>
      </c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</row>
    <row r="149" spans="1:31" x14ac:dyDescent="0.3">
      <c r="A149" s="5">
        <f>'Base de données'!A148</f>
        <v>0</v>
      </c>
      <c r="B149" s="5">
        <f>'Base de données'!B148</f>
        <v>0</v>
      </c>
      <c r="C149" s="5"/>
      <c r="D149" s="5"/>
      <c r="E149" s="5"/>
      <c r="F149" s="5"/>
      <c r="G149" s="5"/>
      <c r="H149" s="31"/>
      <c r="I149" s="28" t="e">
        <f t="shared" si="4"/>
        <v>#DIV/0!</v>
      </c>
      <c r="J149" s="20">
        <f t="shared" si="5"/>
        <v>0</v>
      </c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</row>
    <row r="150" spans="1:31" x14ac:dyDescent="0.3">
      <c r="A150" s="5">
        <f>'Base de données'!A149</f>
        <v>0</v>
      </c>
      <c r="B150" s="5">
        <f>'Base de données'!B149</f>
        <v>0</v>
      </c>
      <c r="C150" s="5"/>
      <c r="D150" s="5"/>
      <c r="E150" s="5"/>
      <c r="F150" s="5"/>
      <c r="G150" s="5"/>
      <c r="H150" s="31"/>
      <c r="I150" s="28" t="e">
        <f t="shared" si="4"/>
        <v>#DIV/0!</v>
      </c>
      <c r="J150" s="20">
        <f t="shared" si="5"/>
        <v>0</v>
      </c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</row>
    <row r="151" spans="1:31" x14ac:dyDescent="0.3">
      <c r="A151" s="5">
        <f>'Base de données'!A150</f>
        <v>0</v>
      </c>
      <c r="B151" s="5">
        <f>'Base de données'!B150</f>
        <v>0</v>
      </c>
      <c r="C151" s="5"/>
      <c r="D151" s="5"/>
      <c r="E151" s="5"/>
      <c r="F151" s="5"/>
      <c r="G151" s="5"/>
      <c r="H151" s="31"/>
      <c r="I151" s="28" t="e">
        <f t="shared" si="4"/>
        <v>#DIV/0!</v>
      </c>
      <c r="J151" s="20">
        <f t="shared" si="5"/>
        <v>0</v>
      </c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</row>
    <row r="152" spans="1:31" x14ac:dyDescent="0.3">
      <c r="A152" s="5">
        <f>'Base de données'!A151</f>
        <v>0</v>
      </c>
      <c r="B152" s="5">
        <f>'Base de données'!B151</f>
        <v>0</v>
      </c>
      <c r="C152" s="5"/>
      <c r="D152" s="5"/>
      <c r="E152" s="5"/>
      <c r="F152" s="5"/>
      <c r="G152" s="5"/>
      <c r="H152" s="31"/>
      <c r="I152" s="28" t="e">
        <f t="shared" si="4"/>
        <v>#DIV/0!</v>
      </c>
      <c r="J152" s="20">
        <f t="shared" si="5"/>
        <v>0</v>
      </c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</row>
    <row r="153" spans="1:31" x14ac:dyDescent="0.3">
      <c r="A153" s="5">
        <f>'Base de données'!A152</f>
        <v>0</v>
      </c>
      <c r="B153" s="5">
        <f>'Base de données'!B152</f>
        <v>0</v>
      </c>
      <c r="C153" s="5"/>
      <c r="D153" s="5"/>
      <c r="E153" s="5"/>
      <c r="F153" s="5"/>
      <c r="G153" s="5"/>
      <c r="H153" s="31"/>
      <c r="I153" s="28" t="e">
        <f t="shared" si="4"/>
        <v>#DIV/0!</v>
      </c>
      <c r="J153" s="20">
        <f t="shared" si="5"/>
        <v>0</v>
      </c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</row>
    <row r="154" spans="1:31" x14ac:dyDescent="0.3">
      <c r="A154" s="5">
        <f>'Base de données'!A153</f>
        <v>0</v>
      </c>
      <c r="B154" s="5">
        <f>'Base de données'!B153</f>
        <v>0</v>
      </c>
      <c r="C154" s="5"/>
      <c r="D154" s="5"/>
      <c r="E154" s="5"/>
      <c r="F154" s="5"/>
      <c r="G154" s="5"/>
      <c r="H154" s="31"/>
      <c r="I154" s="28" t="e">
        <f t="shared" si="4"/>
        <v>#DIV/0!</v>
      </c>
      <c r="J154" s="20">
        <f t="shared" si="5"/>
        <v>0</v>
      </c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</row>
    <row r="155" spans="1:31" x14ac:dyDescent="0.3">
      <c r="A155" s="5">
        <f>'Base de données'!A154</f>
        <v>0</v>
      </c>
      <c r="B155" s="5">
        <f>'Base de données'!B154</f>
        <v>0</v>
      </c>
      <c r="C155" s="5"/>
      <c r="D155" s="5"/>
      <c r="E155" s="5"/>
      <c r="F155" s="5"/>
      <c r="G155" s="5"/>
      <c r="H155" s="31"/>
      <c r="I155" s="28" t="e">
        <f t="shared" si="4"/>
        <v>#DIV/0!</v>
      </c>
      <c r="J155" s="20">
        <f t="shared" si="5"/>
        <v>0</v>
      </c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</row>
    <row r="156" spans="1:31" x14ac:dyDescent="0.3">
      <c r="A156" s="5">
        <f>'Base de données'!A155</f>
        <v>0</v>
      </c>
      <c r="B156" s="5">
        <f>'Base de données'!B155</f>
        <v>0</v>
      </c>
      <c r="C156" s="5"/>
      <c r="D156" s="5"/>
      <c r="E156" s="5"/>
      <c r="F156" s="5"/>
      <c r="G156" s="5"/>
      <c r="H156" s="31"/>
      <c r="I156" s="28" t="e">
        <f t="shared" si="4"/>
        <v>#DIV/0!</v>
      </c>
      <c r="J156" s="20">
        <f t="shared" si="5"/>
        <v>0</v>
      </c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</row>
    <row r="157" spans="1:31" x14ac:dyDescent="0.3">
      <c r="A157" s="5">
        <f>'Base de données'!A156</f>
        <v>0</v>
      </c>
      <c r="B157" s="5">
        <f>'Base de données'!B156</f>
        <v>0</v>
      </c>
      <c r="C157" s="5"/>
      <c r="D157" s="5"/>
      <c r="E157" s="5"/>
      <c r="F157" s="5"/>
      <c r="G157" s="5"/>
      <c r="H157" s="31"/>
      <c r="I157" s="28" t="e">
        <f t="shared" si="4"/>
        <v>#DIV/0!</v>
      </c>
      <c r="J157" s="20">
        <f t="shared" si="5"/>
        <v>0</v>
      </c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</row>
    <row r="158" spans="1:31" x14ac:dyDescent="0.3">
      <c r="A158" s="5">
        <f>'Base de données'!A157</f>
        <v>0</v>
      </c>
      <c r="B158" s="5">
        <f>'Base de données'!B157</f>
        <v>0</v>
      </c>
      <c r="C158" s="5"/>
      <c r="D158" s="5"/>
      <c r="E158" s="5"/>
      <c r="F158" s="5"/>
      <c r="G158" s="5"/>
      <c r="H158" s="31"/>
      <c r="I158" s="28" t="e">
        <f t="shared" si="4"/>
        <v>#DIV/0!</v>
      </c>
      <c r="J158" s="20">
        <f t="shared" si="5"/>
        <v>0</v>
      </c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</row>
    <row r="159" spans="1:31" x14ac:dyDescent="0.3">
      <c r="A159" s="5">
        <f>'Base de données'!A158</f>
        <v>0</v>
      </c>
      <c r="B159" s="5">
        <f>'Base de données'!B158</f>
        <v>0</v>
      </c>
      <c r="C159" s="5"/>
      <c r="D159" s="5"/>
      <c r="E159" s="5"/>
      <c r="F159" s="5"/>
      <c r="G159" s="5"/>
      <c r="H159" s="31"/>
      <c r="I159" s="28" t="e">
        <f t="shared" si="4"/>
        <v>#DIV/0!</v>
      </c>
      <c r="J159" s="20">
        <f t="shared" si="5"/>
        <v>0</v>
      </c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</row>
    <row r="160" spans="1:31" x14ac:dyDescent="0.3">
      <c r="A160" s="5">
        <f>'Base de données'!A159</f>
        <v>0</v>
      </c>
      <c r="B160" s="5">
        <f>'Base de données'!B159</f>
        <v>0</v>
      </c>
      <c r="C160" s="5"/>
      <c r="D160" s="5"/>
      <c r="E160" s="5"/>
      <c r="F160" s="5"/>
      <c r="G160" s="5"/>
      <c r="H160" s="31"/>
      <c r="I160" s="28" t="e">
        <f t="shared" si="4"/>
        <v>#DIV/0!</v>
      </c>
      <c r="J160" s="20">
        <f t="shared" si="5"/>
        <v>0</v>
      </c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</row>
    <row r="161" spans="1:31" x14ac:dyDescent="0.3">
      <c r="A161" s="5">
        <f>'Base de données'!A160</f>
        <v>0</v>
      </c>
      <c r="B161" s="5">
        <f>'Base de données'!B160</f>
        <v>0</v>
      </c>
      <c r="C161" s="5"/>
      <c r="D161" s="5"/>
      <c r="E161" s="5"/>
      <c r="F161" s="5"/>
      <c r="G161" s="5"/>
      <c r="H161" s="31"/>
      <c r="I161" s="28" t="e">
        <f t="shared" si="4"/>
        <v>#DIV/0!</v>
      </c>
      <c r="J161" s="20">
        <f t="shared" si="5"/>
        <v>0</v>
      </c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</row>
    <row r="162" spans="1:31" x14ac:dyDescent="0.3">
      <c r="A162" s="5">
        <f>'Base de données'!A161</f>
        <v>0</v>
      </c>
      <c r="B162" s="5">
        <f>'Base de données'!B161</f>
        <v>0</v>
      </c>
      <c r="C162" s="5"/>
      <c r="D162" s="5"/>
      <c r="E162" s="5"/>
      <c r="F162" s="5"/>
      <c r="G162" s="5"/>
      <c r="H162" s="31"/>
      <c r="I162" s="28" t="e">
        <f t="shared" si="4"/>
        <v>#DIV/0!</v>
      </c>
      <c r="J162" s="20">
        <f t="shared" si="5"/>
        <v>0</v>
      </c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</row>
    <row r="163" spans="1:31" x14ac:dyDescent="0.3">
      <c r="A163" s="5">
        <f>'Base de données'!A162</f>
        <v>0</v>
      </c>
      <c r="B163" s="5">
        <f>'Base de données'!B162</f>
        <v>0</v>
      </c>
      <c r="C163" s="5"/>
      <c r="D163" s="5"/>
      <c r="E163" s="5"/>
      <c r="F163" s="5"/>
      <c r="G163" s="5"/>
      <c r="H163" s="31"/>
      <c r="I163" s="28" t="e">
        <f t="shared" si="4"/>
        <v>#DIV/0!</v>
      </c>
      <c r="J163" s="20">
        <f t="shared" si="5"/>
        <v>0</v>
      </c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</row>
    <row r="164" spans="1:31" x14ac:dyDescent="0.3">
      <c r="A164" s="5">
        <f>'Base de données'!A163</f>
        <v>0</v>
      </c>
      <c r="B164" s="5">
        <f>'Base de données'!B163</f>
        <v>0</v>
      </c>
      <c r="C164" s="5"/>
      <c r="D164" s="5"/>
      <c r="E164" s="5"/>
      <c r="F164" s="5"/>
      <c r="G164" s="5"/>
      <c r="H164" s="31"/>
      <c r="I164" s="28" t="e">
        <f t="shared" si="4"/>
        <v>#DIV/0!</v>
      </c>
      <c r="J164" s="20">
        <f t="shared" si="5"/>
        <v>0</v>
      </c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</row>
    <row r="165" spans="1:31" x14ac:dyDescent="0.3">
      <c r="A165" s="5">
        <f>'Base de données'!A164</f>
        <v>0</v>
      </c>
      <c r="B165" s="5">
        <f>'Base de données'!B164</f>
        <v>0</v>
      </c>
      <c r="C165" s="5"/>
      <c r="D165" s="5"/>
      <c r="E165" s="5"/>
      <c r="F165" s="5"/>
      <c r="G165" s="5"/>
      <c r="H165" s="31"/>
      <c r="I165" s="28" t="e">
        <f t="shared" si="4"/>
        <v>#DIV/0!</v>
      </c>
      <c r="J165" s="20">
        <f t="shared" si="5"/>
        <v>0</v>
      </c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</row>
    <row r="166" spans="1:31" x14ac:dyDescent="0.3">
      <c r="A166" s="5">
        <f>'Base de données'!A165</f>
        <v>0</v>
      </c>
      <c r="B166" s="5">
        <f>'Base de données'!B165</f>
        <v>0</v>
      </c>
      <c r="C166" s="5"/>
      <c r="D166" s="5"/>
      <c r="E166" s="5"/>
      <c r="F166" s="5"/>
      <c r="G166" s="5"/>
      <c r="H166" s="31"/>
      <c r="I166" s="28" t="e">
        <f t="shared" si="4"/>
        <v>#DIV/0!</v>
      </c>
      <c r="J166" s="20">
        <f t="shared" si="5"/>
        <v>0</v>
      </c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</row>
    <row r="167" spans="1:31" x14ac:dyDescent="0.3">
      <c r="A167" s="5">
        <f>'Base de données'!A166</f>
        <v>0</v>
      </c>
      <c r="B167" s="5">
        <f>'Base de données'!B166</f>
        <v>0</v>
      </c>
      <c r="C167" s="5"/>
      <c r="D167" s="5"/>
      <c r="E167" s="5"/>
      <c r="F167" s="5"/>
      <c r="G167" s="5"/>
      <c r="H167" s="31"/>
      <c r="I167" s="28" t="e">
        <f t="shared" si="4"/>
        <v>#DIV/0!</v>
      </c>
      <c r="J167" s="20">
        <f t="shared" si="5"/>
        <v>0</v>
      </c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</row>
    <row r="168" spans="1:31" x14ac:dyDescent="0.3">
      <c r="A168" s="5">
        <f>'Base de données'!A167</f>
        <v>0</v>
      </c>
      <c r="B168" s="5">
        <f>'Base de données'!B167</f>
        <v>0</v>
      </c>
      <c r="C168" s="5"/>
      <c r="D168" s="5"/>
      <c r="E168" s="5"/>
      <c r="F168" s="5"/>
      <c r="G168" s="5"/>
      <c r="H168" s="31"/>
      <c r="I168" s="28" t="e">
        <f t="shared" si="4"/>
        <v>#DIV/0!</v>
      </c>
      <c r="J168" s="20">
        <f t="shared" si="5"/>
        <v>0</v>
      </c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</row>
    <row r="169" spans="1:31" x14ac:dyDescent="0.3">
      <c r="A169" s="5">
        <f>'Base de données'!A168</f>
        <v>0</v>
      </c>
      <c r="B169" s="5">
        <f>'Base de données'!B168</f>
        <v>0</v>
      </c>
      <c r="C169" s="5"/>
      <c r="D169" s="5"/>
      <c r="E169" s="5"/>
      <c r="F169" s="5"/>
      <c r="G169" s="5"/>
      <c r="H169" s="31"/>
      <c r="I169" s="28" t="e">
        <f t="shared" si="4"/>
        <v>#DIV/0!</v>
      </c>
      <c r="J169" s="20">
        <f t="shared" si="5"/>
        <v>0</v>
      </c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</row>
    <row r="170" spans="1:31" x14ac:dyDescent="0.3">
      <c r="A170" s="5">
        <f>'Base de données'!A169</f>
        <v>0</v>
      </c>
      <c r="B170" s="5">
        <f>'Base de données'!B169</f>
        <v>0</v>
      </c>
      <c r="C170" s="5"/>
      <c r="D170" s="5"/>
      <c r="E170" s="5"/>
      <c r="F170" s="5"/>
      <c r="G170" s="5"/>
      <c r="H170" s="31"/>
      <c r="I170" s="28" t="e">
        <f t="shared" si="4"/>
        <v>#DIV/0!</v>
      </c>
      <c r="J170" s="20">
        <f t="shared" si="5"/>
        <v>0</v>
      </c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</row>
    <row r="171" spans="1:31" x14ac:dyDescent="0.3">
      <c r="A171" s="5">
        <f>'Base de données'!A170</f>
        <v>0</v>
      </c>
      <c r="B171" s="5">
        <f>'Base de données'!B170</f>
        <v>0</v>
      </c>
      <c r="C171" s="5"/>
      <c r="D171" s="5"/>
      <c r="E171" s="5"/>
      <c r="F171" s="5"/>
      <c r="G171" s="5"/>
      <c r="H171" s="31"/>
      <c r="I171" s="28" t="e">
        <f t="shared" si="4"/>
        <v>#DIV/0!</v>
      </c>
      <c r="J171" s="20">
        <f t="shared" si="5"/>
        <v>0</v>
      </c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</row>
    <row r="172" spans="1:31" x14ac:dyDescent="0.3">
      <c r="A172" s="5">
        <f>'Base de données'!A171</f>
        <v>0</v>
      </c>
      <c r="B172" s="5">
        <f>'Base de données'!B171</f>
        <v>0</v>
      </c>
      <c r="C172" s="5"/>
      <c r="D172" s="5"/>
      <c r="E172" s="5"/>
      <c r="F172" s="5"/>
      <c r="G172" s="5"/>
      <c r="H172" s="31"/>
      <c r="I172" s="28" t="e">
        <f t="shared" si="4"/>
        <v>#DIV/0!</v>
      </c>
      <c r="J172" s="20">
        <f t="shared" si="5"/>
        <v>0</v>
      </c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</row>
    <row r="173" spans="1:31" x14ac:dyDescent="0.3">
      <c r="A173" s="5">
        <f>'Base de données'!A172</f>
        <v>0</v>
      </c>
      <c r="B173" s="5">
        <f>'Base de données'!B172</f>
        <v>0</v>
      </c>
      <c r="C173" s="5"/>
      <c r="D173" s="5"/>
      <c r="E173" s="5"/>
      <c r="F173" s="5"/>
      <c r="G173" s="5"/>
      <c r="H173" s="31"/>
      <c r="I173" s="28" t="e">
        <f t="shared" si="4"/>
        <v>#DIV/0!</v>
      </c>
      <c r="J173" s="20">
        <f t="shared" si="5"/>
        <v>0</v>
      </c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</row>
    <row r="174" spans="1:31" x14ac:dyDescent="0.3">
      <c r="A174" s="5">
        <f>'Base de données'!A173</f>
        <v>0</v>
      </c>
      <c r="B174" s="5">
        <f>'Base de données'!B173</f>
        <v>0</v>
      </c>
      <c r="C174" s="5"/>
      <c r="D174" s="5"/>
      <c r="E174" s="5"/>
      <c r="F174" s="5"/>
      <c r="G174" s="5"/>
      <c r="H174" s="31"/>
      <c r="I174" s="28" t="e">
        <f t="shared" si="4"/>
        <v>#DIV/0!</v>
      </c>
      <c r="J174" s="20">
        <f t="shared" si="5"/>
        <v>0</v>
      </c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</row>
    <row r="175" spans="1:31" x14ac:dyDescent="0.3">
      <c r="A175" s="5">
        <f>'Base de données'!A174</f>
        <v>0</v>
      </c>
      <c r="B175" s="5">
        <f>'Base de données'!B174</f>
        <v>0</v>
      </c>
      <c r="C175" s="5"/>
      <c r="D175" s="5"/>
      <c r="E175" s="5"/>
      <c r="F175" s="5"/>
      <c r="G175" s="5"/>
      <c r="H175" s="31"/>
      <c r="I175" s="28" t="e">
        <f t="shared" si="4"/>
        <v>#DIV/0!</v>
      </c>
      <c r="J175" s="20">
        <f t="shared" si="5"/>
        <v>0</v>
      </c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</row>
    <row r="176" spans="1:31" x14ac:dyDescent="0.3">
      <c r="A176" s="5">
        <f>'Base de données'!A175</f>
        <v>0</v>
      </c>
      <c r="B176" s="5">
        <f>'Base de données'!B175</f>
        <v>0</v>
      </c>
      <c r="C176" s="5"/>
      <c r="D176" s="5"/>
      <c r="E176" s="5"/>
      <c r="F176" s="5"/>
      <c r="G176" s="5"/>
      <c r="H176" s="31"/>
      <c r="I176" s="28" t="e">
        <f t="shared" si="4"/>
        <v>#DIV/0!</v>
      </c>
      <c r="J176" s="20">
        <f t="shared" si="5"/>
        <v>0</v>
      </c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</row>
    <row r="177" spans="1:31" x14ac:dyDescent="0.3">
      <c r="A177" s="5">
        <f>'Base de données'!A176</f>
        <v>0</v>
      </c>
      <c r="B177" s="5">
        <f>'Base de données'!B176</f>
        <v>0</v>
      </c>
      <c r="C177" s="5"/>
      <c r="D177" s="5"/>
      <c r="E177" s="5"/>
      <c r="F177" s="5"/>
      <c r="G177" s="5"/>
      <c r="H177" s="31"/>
      <c r="I177" s="28" t="e">
        <f t="shared" si="4"/>
        <v>#DIV/0!</v>
      </c>
      <c r="J177" s="20">
        <f t="shared" si="5"/>
        <v>0</v>
      </c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</row>
    <row r="178" spans="1:31" x14ac:dyDescent="0.3">
      <c r="A178" s="5">
        <f>'Base de données'!A177</f>
        <v>0</v>
      </c>
      <c r="B178" s="5">
        <f>'Base de données'!B177</f>
        <v>0</v>
      </c>
      <c r="C178" s="5"/>
      <c r="D178" s="5"/>
      <c r="E178" s="5"/>
      <c r="F178" s="5"/>
      <c r="G178" s="5"/>
      <c r="H178" s="31"/>
      <c r="I178" s="28" t="e">
        <f t="shared" si="4"/>
        <v>#DIV/0!</v>
      </c>
      <c r="J178" s="20">
        <f t="shared" si="5"/>
        <v>0</v>
      </c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</row>
    <row r="179" spans="1:31" x14ac:dyDescent="0.3">
      <c r="A179" s="5">
        <f>'Base de données'!A178</f>
        <v>0</v>
      </c>
      <c r="B179" s="5">
        <f>'Base de données'!B178</f>
        <v>0</v>
      </c>
      <c r="C179" s="5"/>
      <c r="D179" s="5"/>
      <c r="E179" s="5"/>
      <c r="F179" s="5"/>
      <c r="G179" s="5"/>
      <c r="H179" s="31"/>
      <c r="I179" s="28" t="e">
        <f t="shared" si="4"/>
        <v>#DIV/0!</v>
      </c>
      <c r="J179" s="20">
        <f t="shared" si="5"/>
        <v>0</v>
      </c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</row>
    <row r="180" spans="1:31" x14ac:dyDescent="0.3">
      <c r="A180" s="5">
        <f>'Base de données'!A179</f>
        <v>0</v>
      </c>
      <c r="B180" s="5">
        <f>'Base de données'!B179</f>
        <v>0</v>
      </c>
      <c r="C180" s="5"/>
      <c r="D180" s="5"/>
      <c r="E180" s="5"/>
      <c r="F180" s="5"/>
      <c r="G180" s="5"/>
      <c r="H180" s="31"/>
      <c r="I180" s="28" t="e">
        <f t="shared" si="4"/>
        <v>#DIV/0!</v>
      </c>
      <c r="J180" s="20">
        <f t="shared" si="5"/>
        <v>0</v>
      </c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</row>
    <row r="181" spans="1:31" x14ac:dyDescent="0.3">
      <c r="A181" s="5">
        <f>'Base de données'!A180</f>
        <v>0</v>
      </c>
      <c r="B181" s="5">
        <f>'Base de données'!B180</f>
        <v>0</v>
      </c>
      <c r="C181" s="5"/>
      <c r="D181" s="5"/>
      <c r="E181" s="5"/>
      <c r="F181" s="5"/>
      <c r="G181" s="5"/>
      <c r="H181" s="31"/>
      <c r="I181" s="28" t="e">
        <f t="shared" si="4"/>
        <v>#DIV/0!</v>
      </c>
      <c r="J181" s="20">
        <f t="shared" si="5"/>
        <v>0</v>
      </c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</row>
    <row r="182" spans="1:31" x14ac:dyDescent="0.3">
      <c r="A182" s="5">
        <f>'Base de données'!A181</f>
        <v>0</v>
      </c>
      <c r="B182" s="5">
        <f>'Base de données'!B181</f>
        <v>0</v>
      </c>
      <c r="C182" s="5"/>
      <c r="D182" s="5"/>
      <c r="E182" s="5"/>
      <c r="F182" s="5"/>
      <c r="G182" s="5"/>
      <c r="H182" s="31"/>
      <c r="I182" s="28" t="e">
        <f t="shared" si="4"/>
        <v>#DIV/0!</v>
      </c>
      <c r="J182" s="20">
        <f t="shared" si="5"/>
        <v>0</v>
      </c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</row>
    <row r="183" spans="1:31" x14ac:dyDescent="0.3">
      <c r="A183" s="5">
        <f>'Base de données'!A182</f>
        <v>0</v>
      </c>
      <c r="B183" s="5">
        <f>'Base de données'!B182</f>
        <v>0</v>
      </c>
      <c r="C183" s="5"/>
      <c r="D183" s="5"/>
      <c r="E183" s="5"/>
      <c r="F183" s="5"/>
      <c r="G183" s="5"/>
      <c r="H183" s="31"/>
      <c r="I183" s="28" t="e">
        <f t="shared" si="4"/>
        <v>#DIV/0!</v>
      </c>
      <c r="J183" s="20">
        <f t="shared" si="5"/>
        <v>0</v>
      </c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</row>
    <row r="184" spans="1:31" x14ac:dyDescent="0.3">
      <c r="A184" s="5">
        <f>'Base de données'!A183</f>
        <v>0</v>
      </c>
      <c r="B184" s="5">
        <f>'Base de données'!B183</f>
        <v>0</v>
      </c>
      <c r="C184" s="5"/>
      <c r="D184" s="5"/>
      <c r="E184" s="5"/>
      <c r="F184" s="5"/>
      <c r="G184" s="5"/>
      <c r="H184" s="31"/>
      <c r="I184" s="28" t="e">
        <f t="shared" si="4"/>
        <v>#DIV/0!</v>
      </c>
      <c r="J184" s="20">
        <f t="shared" si="5"/>
        <v>0</v>
      </c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</row>
    <row r="185" spans="1:31" x14ac:dyDescent="0.3">
      <c r="A185" s="5">
        <f>'Base de données'!A184</f>
        <v>0</v>
      </c>
      <c r="B185" s="5">
        <f>'Base de données'!B184</f>
        <v>0</v>
      </c>
      <c r="C185" s="5"/>
      <c r="D185" s="5"/>
      <c r="E185" s="5"/>
      <c r="F185" s="5"/>
      <c r="G185" s="5"/>
      <c r="H185" s="31"/>
      <c r="I185" s="28" t="e">
        <f t="shared" si="4"/>
        <v>#DIV/0!</v>
      </c>
      <c r="J185" s="20">
        <f t="shared" si="5"/>
        <v>0</v>
      </c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</row>
    <row r="186" spans="1:31" x14ac:dyDescent="0.3">
      <c r="A186" s="5">
        <f>'Base de données'!A185</f>
        <v>0</v>
      </c>
      <c r="B186" s="5">
        <f>'Base de données'!B185</f>
        <v>0</v>
      </c>
      <c r="C186" s="5"/>
      <c r="D186" s="5"/>
      <c r="E186" s="5"/>
      <c r="F186" s="5"/>
      <c r="G186" s="5"/>
      <c r="H186" s="31"/>
      <c r="I186" s="28" t="e">
        <f t="shared" si="4"/>
        <v>#DIV/0!</v>
      </c>
      <c r="J186" s="20">
        <f t="shared" si="5"/>
        <v>0</v>
      </c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</row>
    <row r="187" spans="1:31" x14ac:dyDescent="0.3">
      <c r="A187" s="5">
        <f>'Base de données'!A186</f>
        <v>0</v>
      </c>
      <c r="B187" s="5">
        <f>'Base de données'!B186</f>
        <v>0</v>
      </c>
      <c r="C187" s="5"/>
      <c r="D187" s="5"/>
      <c r="E187" s="5"/>
      <c r="F187" s="5"/>
      <c r="G187" s="5"/>
      <c r="H187" s="31"/>
      <c r="I187" s="28" t="e">
        <f t="shared" si="4"/>
        <v>#DIV/0!</v>
      </c>
      <c r="J187" s="20">
        <f t="shared" si="5"/>
        <v>0</v>
      </c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</row>
    <row r="188" spans="1:31" x14ac:dyDescent="0.3">
      <c r="A188" s="5">
        <f>'Base de données'!A187</f>
        <v>0</v>
      </c>
      <c r="B188" s="5">
        <f>'Base de données'!B187</f>
        <v>0</v>
      </c>
      <c r="C188" s="5"/>
      <c r="D188" s="5"/>
      <c r="E188" s="5"/>
      <c r="F188" s="5"/>
      <c r="G188" s="5"/>
      <c r="H188" s="31"/>
      <c r="I188" s="28" t="e">
        <f t="shared" si="4"/>
        <v>#DIV/0!</v>
      </c>
      <c r="J188" s="20">
        <f t="shared" si="5"/>
        <v>0</v>
      </c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</row>
    <row r="189" spans="1:31" x14ac:dyDescent="0.3">
      <c r="A189" s="5">
        <f>'Base de données'!A188</f>
        <v>0</v>
      </c>
      <c r="B189" s="5">
        <f>'Base de données'!B188</f>
        <v>0</v>
      </c>
      <c r="C189" s="5"/>
      <c r="D189" s="5"/>
      <c r="E189" s="5"/>
      <c r="F189" s="5"/>
      <c r="G189" s="5"/>
      <c r="H189" s="31"/>
      <c r="I189" s="28" t="e">
        <f t="shared" si="4"/>
        <v>#DIV/0!</v>
      </c>
      <c r="J189" s="20">
        <f t="shared" si="5"/>
        <v>0</v>
      </c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</row>
    <row r="190" spans="1:31" x14ac:dyDescent="0.3">
      <c r="A190" s="5">
        <f>'Base de données'!A189</f>
        <v>0</v>
      </c>
      <c r="B190" s="5">
        <f>'Base de données'!B189</f>
        <v>0</v>
      </c>
      <c r="C190" s="5"/>
      <c r="D190" s="5"/>
      <c r="E190" s="5"/>
      <c r="F190" s="5"/>
      <c r="G190" s="5"/>
      <c r="H190" s="31"/>
      <c r="I190" s="28" t="e">
        <f t="shared" si="4"/>
        <v>#DIV/0!</v>
      </c>
      <c r="J190" s="20">
        <f t="shared" si="5"/>
        <v>0</v>
      </c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</row>
    <row r="191" spans="1:31" x14ac:dyDescent="0.3">
      <c r="A191" s="5">
        <f>'Base de données'!A190</f>
        <v>0</v>
      </c>
      <c r="B191" s="5">
        <f>'Base de données'!B190</f>
        <v>0</v>
      </c>
      <c r="C191" s="5"/>
      <c r="D191" s="5"/>
      <c r="E191" s="5"/>
      <c r="F191" s="5"/>
      <c r="G191" s="5"/>
      <c r="H191" s="31"/>
      <c r="I191" s="28" t="e">
        <f t="shared" si="4"/>
        <v>#DIV/0!</v>
      </c>
      <c r="J191" s="20">
        <f t="shared" si="5"/>
        <v>0</v>
      </c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</row>
    <row r="192" spans="1:31" x14ac:dyDescent="0.3">
      <c r="A192" s="5">
        <f>'Base de données'!A191</f>
        <v>0</v>
      </c>
      <c r="B192" s="5">
        <f>'Base de données'!B191</f>
        <v>0</v>
      </c>
      <c r="C192" s="5"/>
      <c r="D192" s="5"/>
      <c r="E192" s="5"/>
      <c r="F192" s="5"/>
      <c r="G192" s="5"/>
      <c r="H192" s="31"/>
      <c r="I192" s="28" t="e">
        <f t="shared" si="4"/>
        <v>#DIV/0!</v>
      </c>
      <c r="J192" s="20">
        <f t="shared" si="5"/>
        <v>0</v>
      </c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</row>
    <row r="193" spans="1:31" x14ac:dyDescent="0.3">
      <c r="A193" s="5">
        <f>'Base de données'!A192</f>
        <v>0</v>
      </c>
      <c r="B193" s="5">
        <f>'Base de données'!B192</f>
        <v>0</v>
      </c>
      <c r="C193" s="5"/>
      <c r="D193" s="5"/>
      <c r="E193" s="5"/>
      <c r="F193" s="5"/>
      <c r="G193" s="5"/>
      <c r="H193" s="31"/>
      <c r="I193" s="28" t="e">
        <f t="shared" si="4"/>
        <v>#DIV/0!</v>
      </c>
      <c r="J193" s="20">
        <f t="shared" si="5"/>
        <v>0</v>
      </c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</row>
    <row r="194" spans="1:31" x14ac:dyDescent="0.3">
      <c r="A194" s="5">
        <f>'Base de données'!A193</f>
        <v>0</v>
      </c>
      <c r="B194" s="5">
        <f>'Base de données'!B193</f>
        <v>0</v>
      </c>
      <c r="C194" s="5"/>
      <c r="D194" s="5"/>
      <c r="E194" s="5"/>
      <c r="F194" s="5"/>
      <c r="G194" s="5"/>
      <c r="H194" s="31"/>
      <c r="I194" s="28" t="e">
        <f t="shared" si="4"/>
        <v>#DIV/0!</v>
      </c>
      <c r="J194" s="20">
        <f t="shared" si="5"/>
        <v>0</v>
      </c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</row>
    <row r="195" spans="1:31" x14ac:dyDescent="0.3">
      <c r="A195" s="5">
        <f>'Base de données'!A194</f>
        <v>0</v>
      </c>
      <c r="B195" s="5">
        <f>'Base de données'!B194</f>
        <v>0</v>
      </c>
      <c r="C195" s="5"/>
      <c r="D195" s="5"/>
      <c r="E195" s="5"/>
      <c r="F195" s="5"/>
      <c r="G195" s="5"/>
      <c r="H195" s="31"/>
      <c r="I195" s="28" t="e">
        <f t="shared" si="4"/>
        <v>#DIV/0!</v>
      </c>
      <c r="J195" s="20">
        <f t="shared" si="5"/>
        <v>0</v>
      </c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</row>
    <row r="196" spans="1:31" x14ac:dyDescent="0.3">
      <c r="A196" s="5">
        <f>'Base de données'!A195</f>
        <v>0</v>
      </c>
      <c r="B196" s="5">
        <f>'Base de données'!B195</f>
        <v>0</v>
      </c>
      <c r="C196" s="5"/>
      <c r="D196" s="5"/>
      <c r="E196" s="5"/>
      <c r="F196" s="5"/>
      <c r="G196" s="5"/>
      <c r="H196" s="31"/>
      <c r="I196" s="28" t="e">
        <f t="shared" ref="I196:I225" si="6">(COUNTIF(K196:BI196,"OUI"))/((COUNTIF(K196:BI196,"OUI")+(COUNTIF(K196:BI196,"NON"))))</f>
        <v>#DIV/0!</v>
      </c>
      <c r="J196" s="20">
        <f t="shared" ref="J196:J225" si="7">COUNTIF(K196:BI196,"OUI")</f>
        <v>0</v>
      </c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</row>
    <row r="197" spans="1:31" x14ac:dyDescent="0.3">
      <c r="A197" s="5">
        <f>'Base de données'!A196</f>
        <v>0</v>
      </c>
      <c r="B197" s="5">
        <f>'Base de données'!B196</f>
        <v>0</v>
      </c>
      <c r="C197" s="5"/>
      <c r="D197" s="5"/>
      <c r="E197" s="5"/>
      <c r="F197" s="5"/>
      <c r="G197" s="5"/>
      <c r="H197" s="31"/>
      <c r="I197" s="28" t="e">
        <f t="shared" si="6"/>
        <v>#DIV/0!</v>
      </c>
      <c r="J197" s="20">
        <f t="shared" si="7"/>
        <v>0</v>
      </c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</row>
    <row r="198" spans="1:31" x14ac:dyDescent="0.3">
      <c r="A198" s="5">
        <f>'Base de données'!A197</f>
        <v>0</v>
      </c>
      <c r="B198" s="5">
        <f>'Base de données'!B197</f>
        <v>0</v>
      </c>
      <c r="C198" s="5"/>
      <c r="D198" s="5"/>
      <c r="E198" s="5"/>
      <c r="F198" s="5"/>
      <c r="G198" s="5"/>
      <c r="H198" s="31"/>
      <c r="I198" s="28" t="e">
        <f t="shared" si="6"/>
        <v>#DIV/0!</v>
      </c>
      <c r="J198" s="20">
        <f t="shared" si="7"/>
        <v>0</v>
      </c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</row>
    <row r="199" spans="1:31" x14ac:dyDescent="0.3">
      <c r="A199" s="5">
        <f>'Base de données'!A198</f>
        <v>0</v>
      </c>
      <c r="B199" s="5">
        <f>'Base de données'!B198</f>
        <v>0</v>
      </c>
      <c r="C199" s="5"/>
      <c r="D199" s="5"/>
      <c r="E199" s="5"/>
      <c r="F199" s="5"/>
      <c r="G199" s="5"/>
      <c r="H199" s="31"/>
      <c r="I199" s="28" t="e">
        <f t="shared" si="6"/>
        <v>#DIV/0!</v>
      </c>
      <c r="J199" s="20">
        <f t="shared" si="7"/>
        <v>0</v>
      </c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</row>
    <row r="200" spans="1:31" x14ac:dyDescent="0.3">
      <c r="A200" s="5">
        <f>'Base de données'!A199</f>
        <v>0</v>
      </c>
      <c r="B200" s="5">
        <f>'Base de données'!B199</f>
        <v>0</v>
      </c>
      <c r="C200" s="5"/>
      <c r="D200" s="5"/>
      <c r="E200" s="5"/>
      <c r="F200" s="5"/>
      <c r="G200" s="5"/>
      <c r="H200" s="31"/>
      <c r="I200" s="28" t="e">
        <f t="shared" si="6"/>
        <v>#DIV/0!</v>
      </c>
      <c r="J200" s="20">
        <f t="shared" si="7"/>
        <v>0</v>
      </c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</row>
    <row r="201" spans="1:31" x14ac:dyDescent="0.3">
      <c r="A201" s="5">
        <f>'Base de données'!A200</f>
        <v>0</v>
      </c>
      <c r="B201" s="5">
        <f>'Base de données'!B200</f>
        <v>0</v>
      </c>
      <c r="C201" s="5"/>
      <c r="D201" s="5"/>
      <c r="E201" s="5"/>
      <c r="F201" s="5"/>
      <c r="G201" s="5"/>
      <c r="H201" s="31"/>
      <c r="I201" s="28" t="e">
        <f t="shared" si="6"/>
        <v>#DIV/0!</v>
      </c>
      <c r="J201" s="20">
        <f t="shared" si="7"/>
        <v>0</v>
      </c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</row>
    <row r="202" spans="1:31" x14ac:dyDescent="0.3">
      <c r="A202" s="5">
        <f>'Base de données'!A201</f>
        <v>0</v>
      </c>
      <c r="B202" s="5">
        <f>'Base de données'!B201</f>
        <v>0</v>
      </c>
      <c r="C202" s="5"/>
      <c r="D202" s="5"/>
      <c r="E202" s="5"/>
      <c r="F202" s="5"/>
      <c r="G202" s="5"/>
      <c r="H202" s="31"/>
      <c r="I202" s="28" t="e">
        <f t="shared" si="6"/>
        <v>#DIV/0!</v>
      </c>
      <c r="J202" s="20">
        <f t="shared" si="7"/>
        <v>0</v>
      </c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</row>
    <row r="203" spans="1:31" x14ac:dyDescent="0.3">
      <c r="A203" s="5">
        <f>'Base de données'!A202</f>
        <v>0</v>
      </c>
      <c r="B203" s="5">
        <f>'Base de données'!B202</f>
        <v>0</v>
      </c>
      <c r="C203" s="5"/>
      <c r="D203" s="5"/>
      <c r="E203" s="5"/>
      <c r="F203" s="5"/>
      <c r="G203" s="5"/>
      <c r="H203" s="31"/>
      <c r="I203" s="28" t="e">
        <f t="shared" si="6"/>
        <v>#DIV/0!</v>
      </c>
      <c r="J203" s="20">
        <f t="shared" si="7"/>
        <v>0</v>
      </c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</row>
    <row r="204" spans="1:31" x14ac:dyDescent="0.3">
      <c r="A204" s="5">
        <f>'Base de données'!A203</f>
        <v>0</v>
      </c>
      <c r="B204" s="5">
        <f>'Base de données'!B203</f>
        <v>0</v>
      </c>
      <c r="C204" s="5"/>
      <c r="D204" s="5"/>
      <c r="E204" s="5"/>
      <c r="F204" s="5"/>
      <c r="G204" s="5"/>
      <c r="H204" s="31"/>
      <c r="I204" s="28" t="e">
        <f t="shared" si="6"/>
        <v>#DIV/0!</v>
      </c>
      <c r="J204" s="20">
        <f t="shared" si="7"/>
        <v>0</v>
      </c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</row>
    <row r="205" spans="1:31" x14ac:dyDescent="0.3">
      <c r="A205" s="5">
        <f>'Base de données'!A204</f>
        <v>0</v>
      </c>
      <c r="B205" s="5">
        <f>'Base de données'!B204</f>
        <v>0</v>
      </c>
      <c r="C205" s="5"/>
      <c r="D205" s="5"/>
      <c r="E205" s="5"/>
      <c r="F205" s="5"/>
      <c r="G205" s="5"/>
      <c r="H205" s="31"/>
      <c r="I205" s="28" t="e">
        <f t="shared" si="6"/>
        <v>#DIV/0!</v>
      </c>
      <c r="J205" s="20">
        <f t="shared" si="7"/>
        <v>0</v>
      </c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</row>
    <row r="206" spans="1:31" x14ac:dyDescent="0.3">
      <c r="A206" s="5">
        <f>'Base de données'!A205</f>
        <v>0</v>
      </c>
      <c r="B206" s="5">
        <f>'Base de données'!B205</f>
        <v>0</v>
      </c>
      <c r="C206" s="5"/>
      <c r="D206" s="5"/>
      <c r="E206" s="5"/>
      <c r="F206" s="5"/>
      <c r="G206" s="5"/>
      <c r="H206" s="31"/>
      <c r="I206" s="28" t="e">
        <f t="shared" si="6"/>
        <v>#DIV/0!</v>
      </c>
      <c r="J206" s="20">
        <f t="shared" si="7"/>
        <v>0</v>
      </c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</row>
    <row r="207" spans="1:31" x14ac:dyDescent="0.3">
      <c r="A207" s="5">
        <f>'Base de données'!A206</f>
        <v>0</v>
      </c>
      <c r="B207" s="5">
        <f>'Base de données'!B206</f>
        <v>0</v>
      </c>
      <c r="C207" s="5"/>
      <c r="D207" s="5"/>
      <c r="E207" s="5"/>
      <c r="F207" s="5"/>
      <c r="G207" s="5"/>
      <c r="H207" s="31"/>
      <c r="I207" s="28" t="e">
        <f t="shared" si="6"/>
        <v>#DIV/0!</v>
      </c>
      <c r="J207" s="20">
        <f t="shared" si="7"/>
        <v>0</v>
      </c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</row>
    <row r="208" spans="1:31" x14ac:dyDescent="0.3">
      <c r="A208" s="5">
        <f>'Base de données'!A207</f>
        <v>0</v>
      </c>
      <c r="B208" s="5">
        <f>'Base de données'!B207</f>
        <v>0</v>
      </c>
      <c r="C208" s="5"/>
      <c r="D208" s="5"/>
      <c r="E208" s="5"/>
      <c r="F208" s="5"/>
      <c r="G208" s="5"/>
      <c r="H208" s="31"/>
      <c r="I208" s="28" t="e">
        <f t="shared" si="6"/>
        <v>#DIV/0!</v>
      </c>
      <c r="J208" s="20">
        <f t="shared" si="7"/>
        <v>0</v>
      </c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</row>
    <row r="209" spans="1:31" x14ac:dyDescent="0.3">
      <c r="A209" s="5">
        <f>'Base de données'!A208</f>
        <v>0</v>
      </c>
      <c r="B209" s="5">
        <f>'Base de données'!B208</f>
        <v>0</v>
      </c>
      <c r="C209" s="5"/>
      <c r="D209" s="5"/>
      <c r="E209" s="5"/>
      <c r="F209" s="5"/>
      <c r="G209" s="5"/>
      <c r="H209" s="31"/>
      <c r="I209" s="28" t="e">
        <f t="shared" si="6"/>
        <v>#DIV/0!</v>
      </c>
      <c r="J209" s="20">
        <f t="shared" si="7"/>
        <v>0</v>
      </c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</row>
    <row r="210" spans="1:31" x14ac:dyDescent="0.3">
      <c r="A210" s="5">
        <f>'Base de données'!A209</f>
        <v>0</v>
      </c>
      <c r="B210" s="5">
        <f>'Base de données'!B209</f>
        <v>0</v>
      </c>
      <c r="C210" s="5"/>
      <c r="D210" s="5"/>
      <c r="E210" s="5"/>
      <c r="F210" s="5"/>
      <c r="G210" s="5"/>
      <c r="H210" s="31"/>
      <c r="I210" s="28" t="e">
        <f t="shared" si="6"/>
        <v>#DIV/0!</v>
      </c>
      <c r="J210" s="20">
        <f t="shared" si="7"/>
        <v>0</v>
      </c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</row>
    <row r="211" spans="1:31" x14ac:dyDescent="0.3">
      <c r="A211" s="5">
        <f>'Base de données'!A210</f>
        <v>0</v>
      </c>
      <c r="B211" s="5">
        <f>'Base de données'!B210</f>
        <v>0</v>
      </c>
      <c r="C211" s="5"/>
      <c r="D211" s="5"/>
      <c r="E211" s="5"/>
      <c r="F211" s="5"/>
      <c r="G211" s="5"/>
      <c r="H211" s="31"/>
      <c r="I211" s="28" t="e">
        <f t="shared" si="6"/>
        <v>#DIV/0!</v>
      </c>
      <c r="J211" s="20">
        <f t="shared" si="7"/>
        <v>0</v>
      </c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</row>
    <row r="212" spans="1:31" x14ac:dyDescent="0.3">
      <c r="A212" s="5">
        <f>'Base de données'!A211</f>
        <v>0</v>
      </c>
      <c r="B212" s="5">
        <f>'Base de données'!B211</f>
        <v>0</v>
      </c>
      <c r="C212" s="5"/>
      <c r="D212" s="5"/>
      <c r="E212" s="5"/>
      <c r="F212" s="5"/>
      <c r="G212" s="5"/>
      <c r="H212" s="31"/>
      <c r="I212" s="28" t="e">
        <f t="shared" si="6"/>
        <v>#DIV/0!</v>
      </c>
      <c r="J212" s="20">
        <f t="shared" si="7"/>
        <v>0</v>
      </c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</row>
    <row r="213" spans="1:31" x14ac:dyDescent="0.3">
      <c r="A213" s="5">
        <f>'Base de données'!A212</f>
        <v>0</v>
      </c>
      <c r="B213" s="5">
        <f>'Base de données'!B212</f>
        <v>0</v>
      </c>
      <c r="C213" s="5"/>
      <c r="D213" s="5"/>
      <c r="E213" s="5"/>
      <c r="F213" s="5"/>
      <c r="G213" s="5"/>
      <c r="H213" s="31"/>
      <c r="I213" s="28" t="e">
        <f t="shared" si="6"/>
        <v>#DIV/0!</v>
      </c>
      <c r="J213" s="20">
        <f t="shared" si="7"/>
        <v>0</v>
      </c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</row>
    <row r="214" spans="1:31" x14ac:dyDescent="0.3">
      <c r="A214" s="5">
        <f>'Base de données'!A213</f>
        <v>0</v>
      </c>
      <c r="B214" s="5">
        <f>'Base de données'!B213</f>
        <v>0</v>
      </c>
      <c r="C214" s="5"/>
      <c r="D214" s="5"/>
      <c r="E214" s="5"/>
      <c r="F214" s="5"/>
      <c r="G214" s="5"/>
      <c r="H214" s="31"/>
      <c r="I214" s="28" t="e">
        <f t="shared" si="6"/>
        <v>#DIV/0!</v>
      </c>
      <c r="J214" s="20">
        <f t="shared" si="7"/>
        <v>0</v>
      </c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</row>
    <row r="215" spans="1:31" x14ac:dyDescent="0.3">
      <c r="A215" s="5">
        <f>'Base de données'!A214</f>
        <v>0</v>
      </c>
      <c r="B215" s="5">
        <f>'Base de données'!B214</f>
        <v>0</v>
      </c>
      <c r="C215" s="5"/>
      <c r="D215" s="5"/>
      <c r="E215" s="5"/>
      <c r="F215" s="5"/>
      <c r="G215" s="5"/>
      <c r="H215" s="31"/>
      <c r="I215" s="28" t="e">
        <f t="shared" si="6"/>
        <v>#DIV/0!</v>
      </c>
      <c r="J215" s="20">
        <f t="shared" si="7"/>
        <v>0</v>
      </c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</row>
    <row r="216" spans="1:31" x14ac:dyDescent="0.3">
      <c r="A216" s="5">
        <f>'Base de données'!A215</f>
        <v>0</v>
      </c>
      <c r="B216" s="5">
        <f>'Base de données'!B215</f>
        <v>0</v>
      </c>
      <c r="C216" s="5"/>
      <c r="D216" s="5"/>
      <c r="E216" s="5"/>
      <c r="F216" s="5"/>
      <c r="G216" s="5"/>
      <c r="H216" s="31"/>
      <c r="I216" s="28" t="e">
        <f t="shared" si="6"/>
        <v>#DIV/0!</v>
      </c>
      <c r="J216" s="20">
        <f t="shared" si="7"/>
        <v>0</v>
      </c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</row>
    <row r="217" spans="1:31" x14ac:dyDescent="0.3">
      <c r="A217" s="5">
        <f>'Base de données'!A216</f>
        <v>0</v>
      </c>
      <c r="B217" s="5">
        <f>'Base de données'!B216</f>
        <v>0</v>
      </c>
      <c r="C217" s="5"/>
      <c r="D217" s="5"/>
      <c r="E217" s="5"/>
      <c r="F217" s="5"/>
      <c r="G217" s="5"/>
      <c r="H217" s="31"/>
      <c r="I217" s="28" t="e">
        <f t="shared" si="6"/>
        <v>#DIV/0!</v>
      </c>
      <c r="J217" s="20">
        <f t="shared" si="7"/>
        <v>0</v>
      </c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</row>
    <row r="218" spans="1:31" x14ac:dyDescent="0.3">
      <c r="A218" s="5">
        <f>'Base de données'!A217</f>
        <v>0</v>
      </c>
      <c r="B218" s="5">
        <f>'Base de données'!B217</f>
        <v>0</v>
      </c>
      <c r="C218" s="5"/>
      <c r="D218" s="5"/>
      <c r="E218" s="5"/>
      <c r="F218" s="5"/>
      <c r="G218" s="5"/>
      <c r="H218" s="31"/>
      <c r="I218" s="28" t="e">
        <f t="shared" si="6"/>
        <v>#DIV/0!</v>
      </c>
      <c r="J218" s="20">
        <f t="shared" si="7"/>
        <v>0</v>
      </c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</row>
    <row r="219" spans="1:31" x14ac:dyDescent="0.3">
      <c r="A219" s="5">
        <f>'Base de données'!A218</f>
        <v>0</v>
      </c>
      <c r="B219" s="5">
        <f>'Base de données'!B218</f>
        <v>0</v>
      </c>
      <c r="C219" s="5"/>
      <c r="D219" s="5"/>
      <c r="E219" s="5"/>
      <c r="F219" s="5"/>
      <c r="G219" s="5"/>
      <c r="H219" s="31"/>
      <c r="I219" s="28" t="e">
        <f t="shared" si="6"/>
        <v>#DIV/0!</v>
      </c>
      <c r="J219" s="20">
        <f t="shared" si="7"/>
        <v>0</v>
      </c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</row>
    <row r="220" spans="1:31" x14ac:dyDescent="0.3">
      <c r="A220" s="5">
        <f>'Base de données'!A219</f>
        <v>0</v>
      </c>
      <c r="B220" s="5">
        <f>'Base de données'!B219</f>
        <v>0</v>
      </c>
      <c r="C220" s="5"/>
      <c r="D220" s="5"/>
      <c r="E220" s="5"/>
      <c r="F220" s="5"/>
      <c r="G220" s="5"/>
      <c r="H220" s="31"/>
      <c r="I220" s="28" t="e">
        <f t="shared" si="6"/>
        <v>#DIV/0!</v>
      </c>
      <c r="J220" s="20">
        <f t="shared" si="7"/>
        <v>0</v>
      </c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</row>
    <row r="221" spans="1:31" x14ac:dyDescent="0.3">
      <c r="A221" s="5">
        <f>'Base de données'!A220</f>
        <v>0</v>
      </c>
      <c r="B221" s="5">
        <f>'Base de données'!B220</f>
        <v>0</v>
      </c>
      <c r="C221" s="5"/>
      <c r="D221" s="5"/>
      <c r="E221" s="5"/>
      <c r="F221" s="5"/>
      <c r="G221" s="5"/>
      <c r="H221" s="31"/>
      <c r="I221" s="28" t="e">
        <f t="shared" si="6"/>
        <v>#DIV/0!</v>
      </c>
      <c r="J221" s="20">
        <f t="shared" si="7"/>
        <v>0</v>
      </c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</row>
    <row r="222" spans="1:31" x14ac:dyDescent="0.3">
      <c r="A222" s="5">
        <f>'Base de données'!A221</f>
        <v>0</v>
      </c>
      <c r="B222" s="5">
        <f>'Base de données'!B221</f>
        <v>0</v>
      </c>
      <c r="C222" s="5"/>
      <c r="D222" s="5"/>
      <c r="E222" s="5"/>
      <c r="F222" s="5"/>
      <c r="G222" s="5"/>
      <c r="H222" s="31"/>
      <c r="I222" s="28" t="e">
        <f t="shared" si="6"/>
        <v>#DIV/0!</v>
      </c>
      <c r="J222" s="20">
        <f t="shared" si="7"/>
        <v>0</v>
      </c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</row>
    <row r="223" spans="1:31" x14ac:dyDescent="0.3">
      <c r="A223" s="5">
        <f>'Base de données'!A222</f>
        <v>0</v>
      </c>
      <c r="B223" s="5">
        <f>'Base de données'!B222</f>
        <v>0</v>
      </c>
      <c r="C223" s="5"/>
      <c r="D223" s="5"/>
      <c r="E223" s="5"/>
      <c r="F223" s="5"/>
      <c r="G223" s="5"/>
      <c r="H223" s="31"/>
      <c r="I223" s="28" t="e">
        <f t="shared" si="6"/>
        <v>#DIV/0!</v>
      </c>
      <c r="J223" s="20">
        <f t="shared" si="7"/>
        <v>0</v>
      </c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</row>
    <row r="224" spans="1:31" x14ac:dyDescent="0.3">
      <c r="A224" s="5">
        <f>'Base de données'!A223</f>
        <v>0</v>
      </c>
      <c r="B224" s="5">
        <f>'Base de données'!B223</f>
        <v>0</v>
      </c>
      <c r="C224" s="5"/>
      <c r="D224" s="5"/>
      <c r="E224" s="5"/>
      <c r="F224" s="5"/>
      <c r="G224" s="5"/>
      <c r="H224" s="31"/>
      <c r="I224" s="28" t="e">
        <f t="shared" si="6"/>
        <v>#DIV/0!</v>
      </c>
      <c r="J224" s="20">
        <f t="shared" si="7"/>
        <v>0</v>
      </c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</row>
    <row r="225" spans="1:31" x14ac:dyDescent="0.3">
      <c r="A225" s="5">
        <f>'Base de données'!A224</f>
        <v>0</v>
      </c>
      <c r="B225" s="5">
        <f>'Base de données'!B224</f>
        <v>0</v>
      </c>
      <c r="C225" s="5"/>
      <c r="D225" s="5"/>
      <c r="E225" s="5"/>
      <c r="F225" s="5"/>
      <c r="G225" s="5"/>
      <c r="H225" s="31"/>
      <c r="I225" s="28" t="e">
        <f t="shared" si="6"/>
        <v>#DIV/0!</v>
      </c>
      <c r="J225" s="20">
        <f t="shared" si="7"/>
        <v>0</v>
      </c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</row>
    <row r="226" spans="1:31" x14ac:dyDescent="0.3">
      <c r="A226">
        <f>'Base de données'!A225</f>
        <v>0</v>
      </c>
      <c r="B226">
        <f>'Base de données'!B225</f>
        <v>0</v>
      </c>
    </row>
  </sheetData>
  <autoFilter ref="A1:AE226"/>
  <dataValidations count="1">
    <dataValidation type="date" allowBlank="1" showInputMessage="1" showErrorMessage="1" sqref="K2:W2">
      <formula1>43831</formula1>
      <formula2>47118</formula2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'Menus déroulants'!$J$2:$J$4</xm:f>
          </x14:formula1>
          <xm:sqref>X2:AJ225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topLeftCell="D1" workbookViewId="0">
      <selection activeCell="D16" sqref="D16"/>
    </sheetView>
  </sheetViews>
  <sheetFormatPr baseColWidth="10" defaultRowHeight="14.4" x14ac:dyDescent="0.3"/>
  <cols>
    <col min="2" max="2" width="43.88671875" bestFit="1" customWidth="1"/>
    <col min="3" max="3" width="15.88671875" customWidth="1"/>
    <col min="4" max="4" width="27.21875" bestFit="1" customWidth="1"/>
    <col min="6" max="6" width="39.77734375" bestFit="1" customWidth="1"/>
    <col min="7" max="7" width="16.88671875" bestFit="1" customWidth="1"/>
    <col min="8" max="8" width="35.88671875" bestFit="1" customWidth="1"/>
  </cols>
  <sheetData>
    <row r="1" spans="1:10" s="1" customFormat="1" ht="14.55" x14ac:dyDescent="0.35">
      <c r="A1" s="1" t="s">
        <v>54</v>
      </c>
      <c r="B1" s="1" t="s">
        <v>57</v>
      </c>
      <c r="C1" s="1" t="s">
        <v>55</v>
      </c>
      <c r="D1" s="1" t="s">
        <v>27</v>
      </c>
      <c r="E1" s="1" t="s">
        <v>56</v>
      </c>
      <c r="F1" s="1" t="s">
        <v>65</v>
      </c>
      <c r="G1" s="1" t="s">
        <v>74</v>
      </c>
      <c r="H1" s="1" t="s">
        <v>58</v>
      </c>
      <c r="I1" s="1" t="s">
        <v>28</v>
      </c>
      <c r="J1" s="1" t="s">
        <v>90</v>
      </c>
    </row>
    <row r="2" spans="1:10" x14ac:dyDescent="0.3">
      <c r="A2" t="s">
        <v>59</v>
      </c>
      <c r="B2" t="s">
        <v>88</v>
      </c>
      <c r="C2" t="s">
        <v>88</v>
      </c>
      <c r="D2" t="s">
        <v>129</v>
      </c>
      <c r="E2" t="s">
        <v>44</v>
      </c>
      <c r="F2" s="8" t="s">
        <v>66</v>
      </c>
      <c r="G2" t="s">
        <v>77</v>
      </c>
      <c r="H2" t="s">
        <v>80</v>
      </c>
      <c r="I2" t="s">
        <v>78</v>
      </c>
      <c r="J2" t="s">
        <v>48</v>
      </c>
    </row>
    <row r="3" spans="1:10" x14ac:dyDescent="0.3">
      <c r="A3" t="s">
        <v>60</v>
      </c>
      <c r="B3" t="s">
        <v>52</v>
      </c>
      <c r="C3" t="s">
        <v>52</v>
      </c>
      <c r="D3" t="s">
        <v>130</v>
      </c>
      <c r="E3" t="s">
        <v>50</v>
      </c>
      <c r="F3" s="8" t="s">
        <v>67</v>
      </c>
      <c r="G3" t="s">
        <v>75</v>
      </c>
      <c r="H3" t="s">
        <v>79</v>
      </c>
      <c r="I3" t="s">
        <v>47</v>
      </c>
      <c r="J3" t="s">
        <v>45</v>
      </c>
    </row>
    <row r="4" spans="1:10" x14ac:dyDescent="0.3">
      <c r="B4" t="s">
        <v>5</v>
      </c>
      <c r="C4" t="s">
        <v>53</v>
      </c>
      <c r="D4" t="s">
        <v>131</v>
      </c>
      <c r="E4" t="s">
        <v>61</v>
      </c>
      <c r="F4" s="8" t="s">
        <v>68</v>
      </c>
      <c r="G4" t="s">
        <v>76</v>
      </c>
    </row>
    <row r="5" spans="1:10" x14ac:dyDescent="0.3">
      <c r="B5" t="s">
        <v>6</v>
      </c>
      <c r="D5" t="s">
        <v>132</v>
      </c>
      <c r="F5" s="8" t="s">
        <v>69</v>
      </c>
    </row>
    <row r="6" spans="1:10" x14ac:dyDescent="0.3">
      <c r="B6" t="s">
        <v>7</v>
      </c>
      <c r="D6" t="s">
        <v>133</v>
      </c>
      <c r="F6" s="8" t="s">
        <v>70</v>
      </c>
    </row>
    <row r="7" spans="1:10" ht="14.55" x14ac:dyDescent="0.35">
      <c r="B7" t="s">
        <v>4</v>
      </c>
      <c r="D7" t="s">
        <v>134</v>
      </c>
      <c r="F7" s="8" t="s">
        <v>71</v>
      </c>
    </row>
    <row r="8" spans="1:10" x14ac:dyDescent="0.3">
      <c r="B8" t="s">
        <v>8</v>
      </c>
      <c r="D8" t="s">
        <v>135</v>
      </c>
      <c r="F8" s="8" t="s">
        <v>72</v>
      </c>
    </row>
    <row r="9" spans="1:10" x14ac:dyDescent="0.3">
      <c r="B9" t="s">
        <v>9</v>
      </c>
      <c r="D9" t="s">
        <v>136</v>
      </c>
      <c r="F9" s="8" t="s">
        <v>73</v>
      </c>
    </row>
    <row r="10" spans="1:10" ht="14.55" x14ac:dyDescent="0.35">
      <c r="B10" t="s">
        <v>10</v>
      </c>
    </row>
    <row r="11" spans="1:10" ht="14.55" x14ac:dyDescent="0.35">
      <c r="B11" t="s">
        <v>11</v>
      </c>
    </row>
    <row r="12" spans="1:10" ht="14.55" x14ac:dyDescent="0.35">
      <c r="B12" t="s">
        <v>12</v>
      </c>
    </row>
    <row r="13" spans="1:10" x14ac:dyDescent="0.3">
      <c r="B13" t="s">
        <v>13</v>
      </c>
    </row>
    <row r="14" spans="1:10" x14ac:dyDescent="0.3">
      <c r="B14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Tableau de suivi</vt:lpstr>
      <vt:lpstr>Base de données</vt:lpstr>
      <vt:lpstr>Suivi activités</vt:lpstr>
      <vt:lpstr>Menus déroulants</vt:lpstr>
    </vt:vector>
  </TitlesOfParts>
  <Company>Ville de Villeurbanne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Camus Baptiste</dc:creator>
  <cp:lastModifiedBy>Monnet Pierre</cp:lastModifiedBy>
  <dcterms:created xsi:type="dcterms:W3CDTF">2022-04-11T14:19:45Z</dcterms:created>
  <dcterms:modified xsi:type="dcterms:W3CDTF">2022-04-13T09:11:51Z</dcterms:modified>
</cp:coreProperties>
</file>