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sall\Desktop\"/>
    </mc:Choice>
  </mc:AlternateContent>
  <xr:revisionPtr revIDLastSave="0" documentId="13_ncr:1_{22B9497E-51D3-4E02-A0C4-CA8BB7862A98}" xr6:coauthVersionLast="46" xr6:coauthVersionMax="46" xr10:uidLastSave="{00000000-0000-0000-0000-000000000000}"/>
  <bookViews>
    <workbookView xWindow="-28920" yWindow="-105" windowWidth="29040" windowHeight="17640" activeTab="2" xr2:uid="{1B98C8CA-0E91-434F-958F-F1FF9604849A}"/>
  </bookViews>
  <sheets>
    <sheet name="Fériés" sheetId="3" r:id="rId1"/>
    <sheet name="Feuil1" sheetId="1" r:id="rId2"/>
    <sheet name="A" sheetId="2" r:id="rId3"/>
    <sheet name="B" sheetId="4" r:id="rId4"/>
    <sheet name="C" sheetId="5" r:id="rId5"/>
    <sheet name="D" sheetId="6" r:id="rId6"/>
  </sheets>
  <definedNames>
    <definedName name="Fer">Fériés!$B$3:$B$15</definedName>
    <definedName name="JoursOuvrés">Fériés!$E$2:$E$254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4" i="1"/>
  <c r="E6" i="3"/>
  <c r="B19" i="3"/>
  <c r="B15" i="3" l="1"/>
  <c r="B14" i="3"/>
  <c r="B13" i="3"/>
  <c r="B12" i="3"/>
  <c r="B11" i="3"/>
  <c r="B4" i="3"/>
  <c r="B5" i="3" s="1"/>
  <c r="B7" i="3"/>
  <c r="B6" i="3"/>
  <c r="B3" i="3"/>
  <c r="E4" i="1"/>
  <c r="E5" i="1" s="1"/>
  <c r="F4" i="1"/>
  <c r="F5" i="1" s="1"/>
  <c r="F6" i="1" s="1"/>
  <c r="G4" i="1"/>
  <c r="G5" i="1" s="1"/>
  <c r="G6" i="1" s="1"/>
  <c r="H4" i="1"/>
  <c r="H5" i="1" s="1"/>
  <c r="H6" i="1" s="1"/>
  <c r="B1" i="1"/>
  <c r="B3" i="1" l="1"/>
  <c r="B8" i="3"/>
  <c r="E2" i="3" s="1"/>
  <c r="E6" i="1"/>
  <c r="B5" i="1"/>
  <c r="B2" i="6"/>
  <c r="C2" i="6" s="1"/>
  <c r="B2" i="4"/>
  <c r="C2" i="4" s="1"/>
  <c r="B2" i="5"/>
  <c r="C2" i="5" s="1"/>
  <c r="B9" i="3"/>
  <c r="B10" i="3"/>
  <c r="E3" i="3" l="1"/>
  <c r="E4" i="3" s="1"/>
  <c r="E5" i="3" s="1"/>
  <c r="E7" i="3" s="1"/>
  <c r="E8" i="3" s="1"/>
  <c r="E9" i="3" s="1"/>
  <c r="E10" i="3" s="1"/>
  <c r="E11" i="3" s="1"/>
  <c r="E12" i="3" s="1"/>
  <c r="E13" i="3" s="1"/>
  <c r="E14" i="3" s="1"/>
  <c r="E15" i="3" s="1"/>
  <c r="E16" i="3" s="1"/>
  <c r="E17" i="3" s="1"/>
  <c r="E18" i="3" s="1"/>
  <c r="E19" i="3" s="1"/>
  <c r="E20" i="3" s="1"/>
  <c r="E21" i="3" s="1"/>
  <c r="E22" i="3" s="1"/>
  <c r="E23" i="3" s="1"/>
  <c r="E24" i="3" s="1"/>
  <c r="E25" i="3" s="1"/>
  <c r="E26" i="3" s="1"/>
  <c r="E27" i="3" s="1"/>
  <c r="E28" i="3" s="1"/>
  <c r="E29" i="3" s="1"/>
  <c r="E30" i="3" s="1"/>
  <c r="E31" i="3" s="1"/>
  <c r="E32" i="3" s="1"/>
  <c r="E33" i="3" s="1"/>
  <c r="E34" i="3" s="1"/>
  <c r="E35" i="3" s="1"/>
  <c r="E36" i="3" s="1"/>
  <c r="E37" i="3" s="1"/>
  <c r="E38" i="3" s="1"/>
  <c r="E39" i="3" s="1"/>
  <c r="E40" i="3" s="1"/>
  <c r="E41" i="3" s="1"/>
  <c r="E42" i="3" s="1"/>
  <c r="E43" i="3" s="1"/>
  <c r="E44" i="3" s="1"/>
  <c r="E45" i="3" s="1"/>
  <c r="E46" i="3" s="1"/>
  <c r="E47" i="3" s="1"/>
  <c r="E48" i="3" s="1"/>
  <c r="E49" i="3" s="1"/>
  <c r="E50" i="3" s="1"/>
  <c r="E51" i="3" s="1"/>
  <c r="E52" i="3" s="1"/>
  <c r="E53" i="3" s="1"/>
  <c r="E54" i="3" s="1"/>
  <c r="E55" i="3" s="1"/>
  <c r="E56" i="3" s="1"/>
  <c r="E57" i="3" s="1"/>
  <c r="E58" i="3" s="1"/>
  <c r="E59" i="3" s="1"/>
  <c r="E60" i="3" s="1"/>
  <c r="E61" i="3" s="1"/>
  <c r="E62" i="3" s="1"/>
  <c r="E63" i="3" s="1"/>
  <c r="E64" i="3" s="1"/>
  <c r="E65" i="3" s="1"/>
  <c r="E66" i="3" s="1"/>
  <c r="E67" i="3" s="1"/>
  <c r="E68" i="3" s="1"/>
  <c r="E69" i="3" s="1"/>
  <c r="E70" i="3" s="1"/>
  <c r="E71" i="3" s="1"/>
  <c r="E72" i="3" s="1"/>
  <c r="E73" i="3" s="1"/>
  <c r="E74" i="3" s="1"/>
  <c r="E75" i="3" s="1"/>
  <c r="E76" i="3" s="1"/>
  <c r="E77" i="3" s="1"/>
  <c r="E78" i="3" s="1"/>
  <c r="E79" i="3" s="1"/>
  <c r="E80" i="3" s="1"/>
  <c r="E81" i="3" s="1"/>
  <c r="E82" i="3" s="1"/>
  <c r="E83" i="3" s="1"/>
  <c r="E84" i="3" s="1"/>
  <c r="E85" i="3" s="1"/>
  <c r="E86" i="3" s="1"/>
  <c r="E87" i="3" s="1"/>
  <c r="E88" i="3" s="1"/>
  <c r="E89" i="3" s="1"/>
  <c r="E90" i="3" s="1"/>
  <c r="E91" i="3" s="1"/>
  <c r="E92" i="3" s="1"/>
  <c r="E93" i="3" s="1"/>
  <c r="E94" i="3" s="1"/>
  <c r="E95" i="3" s="1"/>
  <c r="E96" i="3" s="1"/>
  <c r="E97" i="3" s="1"/>
  <c r="E98" i="3" s="1"/>
  <c r="E99" i="3" s="1"/>
  <c r="E100" i="3" s="1"/>
  <c r="E101" i="3" s="1"/>
  <c r="E102" i="3" s="1"/>
  <c r="E103" i="3" s="1"/>
  <c r="E104" i="3" s="1"/>
  <c r="E105" i="3" s="1"/>
  <c r="E106" i="3" s="1"/>
  <c r="E107" i="3" s="1"/>
  <c r="E108" i="3" s="1"/>
  <c r="E109" i="3" s="1"/>
  <c r="E110" i="3" s="1"/>
  <c r="E111" i="3" s="1"/>
  <c r="E112" i="3" s="1"/>
  <c r="E113" i="3" s="1"/>
  <c r="E114" i="3" s="1"/>
  <c r="E115" i="3" s="1"/>
  <c r="E116" i="3" s="1"/>
  <c r="E117" i="3" s="1"/>
  <c r="E118" i="3" s="1"/>
  <c r="E119" i="3" s="1"/>
  <c r="E120" i="3" s="1"/>
  <c r="E121" i="3" s="1"/>
  <c r="E122" i="3" s="1"/>
  <c r="E123" i="3" s="1"/>
  <c r="E124" i="3" s="1"/>
  <c r="E125" i="3" s="1"/>
  <c r="E126" i="3" s="1"/>
  <c r="E127" i="3" s="1"/>
  <c r="E128" i="3" s="1"/>
  <c r="E129" i="3" s="1"/>
  <c r="E130" i="3" s="1"/>
  <c r="E131" i="3" s="1"/>
  <c r="E132" i="3" s="1"/>
  <c r="E133" i="3" s="1"/>
  <c r="E134" i="3" s="1"/>
  <c r="E135" i="3" s="1"/>
  <c r="E136" i="3" s="1"/>
  <c r="E137" i="3" s="1"/>
  <c r="E138" i="3" s="1"/>
  <c r="E139" i="3" s="1"/>
  <c r="E140" i="3" s="1"/>
  <c r="E141" i="3" s="1"/>
  <c r="E142" i="3" s="1"/>
  <c r="E143" i="3" s="1"/>
  <c r="E144" i="3" s="1"/>
  <c r="E145" i="3" s="1"/>
  <c r="E146" i="3" s="1"/>
  <c r="E147" i="3" s="1"/>
  <c r="E148" i="3" s="1"/>
  <c r="E149" i="3" s="1"/>
  <c r="E150" i="3" s="1"/>
  <c r="E151" i="3" s="1"/>
  <c r="E152" i="3" s="1"/>
  <c r="E153" i="3" s="1"/>
  <c r="E154" i="3" s="1"/>
  <c r="E155" i="3" s="1"/>
  <c r="E156" i="3" s="1"/>
  <c r="E157" i="3" s="1"/>
  <c r="E158" i="3" s="1"/>
  <c r="E159" i="3" s="1"/>
  <c r="E160" i="3" s="1"/>
  <c r="E161" i="3" s="1"/>
  <c r="E162" i="3" s="1"/>
  <c r="E163" i="3" s="1"/>
  <c r="E164" i="3" s="1"/>
  <c r="E165" i="3" s="1"/>
  <c r="E166" i="3" s="1"/>
  <c r="E167" i="3" s="1"/>
  <c r="E168" i="3" s="1"/>
  <c r="E169" i="3" s="1"/>
  <c r="E170" i="3" s="1"/>
  <c r="E171" i="3" s="1"/>
  <c r="E172" i="3" s="1"/>
  <c r="E173" i="3" s="1"/>
  <c r="E174" i="3" s="1"/>
  <c r="E175" i="3" s="1"/>
  <c r="E176" i="3" s="1"/>
  <c r="E177" i="3" s="1"/>
  <c r="E178" i="3" s="1"/>
  <c r="E179" i="3" s="1"/>
  <c r="E180" i="3" s="1"/>
  <c r="E181" i="3" s="1"/>
  <c r="E182" i="3" s="1"/>
  <c r="E183" i="3" s="1"/>
  <c r="E184" i="3" s="1"/>
  <c r="E185" i="3" s="1"/>
  <c r="E186" i="3" s="1"/>
  <c r="E187" i="3" s="1"/>
  <c r="E188" i="3" s="1"/>
  <c r="E189" i="3" s="1"/>
  <c r="E190" i="3" s="1"/>
  <c r="E191" i="3" s="1"/>
  <c r="E192" i="3" s="1"/>
  <c r="E193" i="3" s="1"/>
  <c r="E194" i="3" s="1"/>
  <c r="E195" i="3" s="1"/>
  <c r="E196" i="3" s="1"/>
  <c r="E197" i="3" s="1"/>
  <c r="E198" i="3" s="1"/>
  <c r="E199" i="3" s="1"/>
  <c r="E200" i="3" s="1"/>
  <c r="E201" i="3" s="1"/>
  <c r="E202" i="3" s="1"/>
  <c r="E203" i="3" s="1"/>
  <c r="E204" i="3" s="1"/>
  <c r="E205" i="3" s="1"/>
  <c r="E206" i="3" s="1"/>
  <c r="E207" i="3" s="1"/>
  <c r="E208" i="3" s="1"/>
  <c r="E209" i="3" s="1"/>
  <c r="E210" i="3" s="1"/>
  <c r="E211" i="3" s="1"/>
  <c r="E212" i="3" s="1"/>
  <c r="E213" i="3" s="1"/>
  <c r="E214" i="3" s="1"/>
  <c r="E215" i="3" s="1"/>
  <c r="E216" i="3" s="1"/>
  <c r="E217" i="3" s="1"/>
  <c r="E218" i="3" s="1"/>
  <c r="E219" i="3" s="1"/>
  <c r="E220" i="3" s="1"/>
  <c r="E221" i="3" s="1"/>
  <c r="E222" i="3" s="1"/>
  <c r="E223" i="3" s="1"/>
  <c r="E224" i="3" s="1"/>
  <c r="E225" i="3" s="1"/>
  <c r="E226" i="3" s="1"/>
  <c r="E227" i="3" s="1"/>
  <c r="E228" i="3" s="1"/>
  <c r="E229" i="3" s="1"/>
  <c r="E230" i="3" s="1"/>
  <c r="E231" i="3" s="1"/>
  <c r="E232" i="3" s="1"/>
  <c r="E233" i="3" s="1"/>
  <c r="E234" i="3" s="1"/>
  <c r="E235" i="3" s="1"/>
  <c r="E236" i="3" s="1"/>
  <c r="E237" i="3" s="1"/>
  <c r="E238" i="3" s="1"/>
  <c r="E239" i="3" s="1"/>
  <c r="E240" i="3" s="1"/>
  <c r="E241" i="3" s="1"/>
  <c r="E242" i="3" s="1"/>
  <c r="E243" i="3" s="1"/>
  <c r="E244" i="3" s="1"/>
  <c r="E245" i="3" s="1"/>
  <c r="E246" i="3" s="1"/>
  <c r="E247" i="3" s="1"/>
  <c r="E248" i="3" s="1"/>
  <c r="E249" i="3" s="1"/>
  <c r="E250" i="3" s="1"/>
  <c r="E251" i="3" s="1"/>
  <c r="E252" i="3" s="1"/>
  <c r="E253" i="3" s="1"/>
  <c r="E254" i="3" s="1"/>
  <c r="B3" i="5"/>
  <c r="C3" i="5" s="1"/>
  <c r="B3" i="4"/>
  <c r="C3" i="4" s="1"/>
  <c r="B3" i="6"/>
  <c r="C3" i="6" s="1"/>
  <c r="B2" i="2"/>
  <c r="C2" i="2" s="1"/>
  <c r="B3" i="2"/>
  <c r="C3" i="2" s="1"/>
  <c r="B4" i="5" l="1"/>
  <c r="C4" i="5" s="1"/>
  <c r="B5" i="5"/>
  <c r="C5" i="5" s="1"/>
  <c r="B4" i="6"/>
  <c r="C4" i="6" s="1"/>
  <c r="B4" i="2"/>
  <c r="C4" i="2" s="1"/>
  <c r="B4" i="4"/>
  <c r="C4" i="4" s="1"/>
  <c r="B5" i="6" l="1"/>
  <c r="C5" i="6" s="1"/>
  <c r="B6" i="5"/>
  <c r="C6" i="5" s="1"/>
  <c r="B5" i="2"/>
  <c r="C5" i="2" s="1"/>
  <c r="B5" i="4"/>
  <c r="C5" i="4" s="1"/>
  <c r="B7" i="5" l="1"/>
  <c r="C7" i="5" s="1"/>
  <c r="B6" i="6"/>
  <c r="B7" i="6" s="1"/>
  <c r="C7" i="6" s="1"/>
  <c r="B6" i="2"/>
  <c r="C6" i="2" s="1"/>
  <c r="B6" i="4"/>
  <c r="C6" i="4" s="1"/>
  <c r="B8" i="5" l="1"/>
  <c r="C8" i="5" s="1"/>
  <c r="C6" i="6"/>
  <c r="B8" i="6"/>
  <c r="C8" i="6" s="1"/>
  <c r="B7" i="2"/>
  <c r="B7" i="4"/>
  <c r="C7" i="4" s="1"/>
  <c r="B9" i="6" l="1"/>
  <c r="C9" i="6" s="1"/>
  <c r="B9" i="5"/>
  <c r="C9" i="5" s="1"/>
  <c r="C7" i="2"/>
  <c r="B8" i="2"/>
  <c r="C8" i="2" s="1"/>
  <c r="B8" i="4"/>
  <c r="C8" i="4" s="1"/>
  <c r="B10" i="6" l="1"/>
  <c r="C10" i="6" s="1"/>
  <c r="B10" i="5"/>
  <c r="C10" i="5" s="1"/>
  <c r="B9" i="2"/>
  <c r="C9" i="2" s="1"/>
  <c r="B9" i="4"/>
  <c r="B11" i="6" l="1"/>
  <c r="C11" i="6" s="1"/>
  <c r="B11" i="5"/>
  <c r="C11" i="5" s="1"/>
  <c r="B12" i="5"/>
  <c r="C12" i="5" s="1"/>
  <c r="B10" i="2"/>
  <c r="C10" i="2" s="1"/>
  <c r="C9" i="4"/>
  <c r="B10" i="4"/>
  <c r="B11" i="4" s="1"/>
  <c r="C11" i="4" s="1"/>
  <c r="B12" i="6" l="1"/>
  <c r="B13" i="5"/>
  <c r="C13" i="5" s="1"/>
  <c r="B11" i="2"/>
  <c r="C11" i="2" s="1"/>
  <c r="B12" i="2"/>
  <c r="C12" i="2" s="1"/>
  <c r="C10" i="4"/>
  <c r="B12" i="4"/>
  <c r="C12" i="4" s="1"/>
  <c r="B14" i="5"/>
  <c r="C14" i="5" s="1"/>
  <c r="C12" i="6" l="1"/>
  <c r="B13" i="6"/>
  <c r="C13" i="6" s="1"/>
  <c r="B14" i="6"/>
  <c r="C14" i="6" s="1"/>
  <c r="B13" i="2"/>
  <c r="C13" i="2" s="1"/>
  <c r="B13" i="4"/>
  <c r="C13" i="4" s="1"/>
  <c r="B15" i="5"/>
  <c r="C15" i="5" s="1"/>
  <c r="B15" i="6" l="1"/>
  <c r="C15" i="6" s="1"/>
  <c r="B14" i="4"/>
  <c r="C14" i="4" s="1"/>
  <c r="B14" i="2"/>
  <c r="C14" i="2" s="1"/>
  <c r="B16" i="6"/>
  <c r="C16" i="6" s="1"/>
  <c r="B16" i="5"/>
  <c r="C16" i="5" s="1"/>
  <c r="B15" i="4" l="1"/>
  <c r="C15" i="4" s="1"/>
  <c r="B15" i="2"/>
  <c r="C15" i="2" s="1"/>
  <c r="B17" i="6"/>
  <c r="C17" i="6" s="1"/>
  <c r="B17" i="5"/>
  <c r="C17" i="5" s="1"/>
  <c r="B16" i="4" l="1"/>
  <c r="C16" i="4" s="1"/>
  <c r="B17" i="4"/>
  <c r="C17" i="4" s="1"/>
  <c r="B16" i="2"/>
  <c r="C16" i="2" s="1"/>
  <c r="B18" i="6"/>
  <c r="C18" i="6" s="1"/>
  <c r="B19" i="6"/>
  <c r="C19" i="6" s="1"/>
  <c r="B18" i="5"/>
  <c r="C18" i="5" s="1"/>
  <c r="B20" i="6"/>
  <c r="C20" i="6" s="1"/>
  <c r="B18" i="4" l="1"/>
  <c r="C18" i="4" s="1"/>
  <c r="B17" i="2"/>
  <c r="B18" i="2" s="1"/>
  <c r="C18" i="2" s="1"/>
  <c r="C17" i="2"/>
  <c r="B19" i="4"/>
  <c r="C19" i="4" s="1"/>
  <c r="B21" i="6"/>
  <c r="C21" i="6" s="1"/>
  <c r="B19" i="5"/>
  <c r="C19" i="5" s="1"/>
  <c r="B19" i="2" l="1"/>
  <c r="B22" i="6"/>
  <c r="C22" i="6" s="1"/>
  <c r="B20" i="5"/>
  <c r="C20" i="5" s="1"/>
  <c r="B20" i="4"/>
  <c r="C20" i="4" s="1"/>
  <c r="C19" i="2" l="1"/>
  <c r="B20" i="2"/>
  <c r="C20" i="2" s="1"/>
  <c r="B21" i="5"/>
  <c r="C21" i="5" s="1"/>
  <c r="B21" i="4"/>
  <c r="C21" i="4" s="1"/>
  <c r="B23" i="6"/>
  <c r="C23" i="6" s="1"/>
  <c r="B21" i="2" l="1"/>
  <c r="C21" i="2" s="1"/>
  <c r="B22" i="4"/>
  <c r="C22" i="4" s="1"/>
  <c r="B24" i="6"/>
  <c r="C24" i="6" s="1"/>
  <c r="B22" i="5"/>
  <c r="C22" i="5" s="1"/>
  <c r="B22" i="2" l="1"/>
  <c r="C22" i="2" s="1"/>
  <c r="B25" i="6"/>
  <c r="C25" i="6" s="1"/>
  <c r="B23" i="5"/>
  <c r="C23" i="5" s="1"/>
  <c r="B23" i="4"/>
  <c r="C23" i="4" s="1"/>
  <c r="B23" i="2" l="1"/>
  <c r="B24" i="5"/>
  <c r="C24" i="5" s="1"/>
  <c r="B24" i="4"/>
  <c r="C24" i="4" s="1"/>
  <c r="B26" i="6"/>
  <c r="C26" i="6" s="1"/>
  <c r="C23" i="2" l="1"/>
  <c r="B24" i="2"/>
  <c r="B25" i="4"/>
  <c r="C25" i="4" s="1"/>
  <c r="B27" i="6"/>
  <c r="C27" i="6" s="1"/>
  <c r="B25" i="5"/>
  <c r="C25" i="5" s="1"/>
  <c r="C24" i="2" l="1"/>
  <c r="B25" i="2"/>
  <c r="B28" i="6"/>
  <c r="C28" i="6" s="1"/>
  <c r="B26" i="5"/>
  <c r="C26" i="5" s="1"/>
  <c r="B26" i="4"/>
  <c r="C26" i="4" s="1"/>
  <c r="C25" i="2" l="1"/>
  <c r="B26" i="2"/>
  <c r="B27" i="5"/>
  <c r="C27" i="5" s="1"/>
  <c r="B27" i="4"/>
  <c r="C27" i="4" s="1"/>
  <c r="B29" i="6"/>
  <c r="C29" i="6" s="1"/>
  <c r="C26" i="2" l="1"/>
  <c r="B27" i="2"/>
  <c r="B28" i="4"/>
  <c r="C28" i="4" s="1"/>
  <c r="B30" i="6"/>
  <c r="C30" i="6" s="1"/>
  <c r="B28" i="5"/>
  <c r="C28" i="5" s="1"/>
  <c r="C27" i="2" l="1"/>
  <c r="B28" i="2"/>
  <c r="B31" i="6"/>
  <c r="C31" i="6" s="1"/>
  <c r="B29" i="5"/>
  <c r="C29" i="5" s="1"/>
  <c r="B29" i="4"/>
  <c r="C29" i="4" s="1"/>
  <c r="C28" i="2" l="1"/>
  <c r="B29" i="2"/>
  <c r="B30" i="2"/>
  <c r="C30" i="2" s="1"/>
  <c r="B30" i="5"/>
  <c r="C30" i="5" s="1"/>
  <c r="B30" i="4"/>
  <c r="C30" i="4" s="1"/>
  <c r="B32" i="6"/>
  <c r="C32" i="6" s="1"/>
  <c r="C29" i="2" l="1"/>
  <c r="B31" i="2"/>
  <c r="B31" i="4"/>
  <c r="C31" i="4" s="1"/>
  <c r="B33" i="6"/>
  <c r="C33" i="6" s="1"/>
  <c r="B31" i="5"/>
  <c r="C31" i="5" s="1"/>
  <c r="C31" i="2" l="1"/>
  <c r="B32" i="2"/>
  <c r="B34" i="6"/>
  <c r="C34" i="6" s="1"/>
  <c r="B32" i="5"/>
  <c r="C32" i="5" s="1"/>
  <c r="B32" i="4"/>
  <c r="C32" i="4" s="1"/>
  <c r="C32" i="2" l="1"/>
  <c r="B33" i="2"/>
  <c r="B33" i="5"/>
  <c r="C33" i="5" s="1"/>
  <c r="B33" i="4"/>
  <c r="C33" i="4" s="1"/>
  <c r="B35" i="6"/>
  <c r="C35" i="6" s="1"/>
  <c r="C33" i="2" l="1"/>
  <c r="B34" i="2"/>
  <c r="B34" i="4"/>
  <c r="C34" i="4" s="1"/>
  <c r="B36" i="6"/>
  <c r="C36" i="6" s="1"/>
  <c r="B34" i="5"/>
  <c r="C34" i="5" s="1"/>
  <c r="C34" i="2" l="1"/>
  <c r="B35" i="2"/>
  <c r="B37" i="6"/>
  <c r="C37" i="6" s="1"/>
  <c r="B35" i="5"/>
  <c r="C35" i="5" s="1"/>
  <c r="B35" i="4"/>
  <c r="C35" i="4" s="1"/>
  <c r="C35" i="2" l="1"/>
  <c r="B36" i="2"/>
  <c r="B36" i="5"/>
  <c r="C36" i="5" s="1"/>
  <c r="B36" i="4"/>
  <c r="C36" i="4" s="1"/>
  <c r="B38" i="6"/>
  <c r="C38" i="6" s="1"/>
  <c r="C36" i="2" l="1"/>
  <c r="B37" i="2"/>
  <c r="B37" i="4"/>
  <c r="C37" i="4" s="1"/>
  <c r="B39" i="6"/>
  <c r="C39" i="6" s="1"/>
  <c r="B37" i="5"/>
  <c r="C37" i="5" s="1"/>
  <c r="C37" i="2" l="1"/>
  <c r="B38" i="2"/>
  <c r="B40" i="6"/>
  <c r="C40" i="6" s="1"/>
  <c r="B38" i="5"/>
  <c r="C38" i="5" s="1"/>
  <c r="B38" i="4"/>
  <c r="C38" i="4" s="1"/>
  <c r="C38" i="2" l="1"/>
  <c r="B39" i="2"/>
  <c r="B39" i="5"/>
  <c r="C39" i="5" s="1"/>
  <c r="B39" i="4"/>
  <c r="C39" i="4" s="1"/>
  <c r="B41" i="6"/>
  <c r="C41" i="6" s="1"/>
  <c r="C39" i="2" l="1"/>
  <c r="B40" i="2"/>
  <c r="B40" i="4"/>
  <c r="C40" i="4" s="1"/>
  <c r="B42" i="6"/>
  <c r="C42" i="6" s="1"/>
  <c r="B40" i="5"/>
  <c r="C40" i="5" s="1"/>
  <c r="C40" i="2" l="1"/>
  <c r="B41" i="2"/>
  <c r="B43" i="6"/>
  <c r="C43" i="6" s="1"/>
  <c r="B41" i="5"/>
  <c r="C41" i="5" s="1"/>
  <c r="B41" i="4"/>
  <c r="C41" i="4" s="1"/>
  <c r="C41" i="2" l="1"/>
  <c r="B42" i="2"/>
  <c r="B42" i="5"/>
  <c r="C42" i="5" s="1"/>
  <c r="B42" i="4"/>
  <c r="C42" i="4" s="1"/>
  <c r="B44" i="6"/>
  <c r="C44" i="6" s="1"/>
  <c r="C42" i="2" l="1"/>
  <c r="B43" i="2"/>
  <c r="B43" i="4"/>
  <c r="C43" i="4" s="1"/>
  <c r="B45" i="6"/>
  <c r="C45" i="6" s="1"/>
  <c r="B43" i="5"/>
  <c r="C43" i="5" s="1"/>
  <c r="C43" i="2" l="1"/>
  <c r="B44" i="2"/>
  <c r="B46" i="6"/>
  <c r="C46" i="6" s="1"/>
  <c r="B44" i="5"/>
  <c r="C44" i="5" s="1"/>
  <c r="B44" i="4"/>
  <c r="C44" i="4" s="1"/>
  <c r="C44" i="2" l="1"/>
  <c r="B45" i="2"/>
  <c r="B45" i="5"/>
  <c r="C45" i="5" s="1"/>
  <c r="B45" i="4"/>
  <c r="C45" i="4" s="1"/>
  <c r="B47" i="6"/>
  <c r="C47" i="6" s="1"/>
  <c r="C45" i="2" l="1"/>
  <c r="B46" i="2"/>
  <c r="B46" i="4"/>
  <c r="C46" i="4" s="1"/>
  <c r="B48" i="6"/>
  <c r="C48" i="6" s="1"/>
  <c r="B46" i="5"/>
  <c r="C46" i="5" s="1"/>
  <c r="C46" i="2" l="1"/>
  <c r="B47" i="2"/>
  <c r="B49" i="6"/>
  <c r="C49" i="6" s="1"/>
  <c r="D6" i="5"/>
  <c r="D12" i="5"/>
  <c r="D18" i="5"/>
  <c r="D24" i="5"/>
  <c r="D30" i="5"/>
  <c r="D36" i="5"/>
  <c r="D42" i="5"/>
  <c r="D2" i="5"/>
  <c r="D46" i="5"/>
  <c r="D8" i="5"/>
  <c r="D15" i="5"/>
  <c r="D22" i="5"/>
  <c r="D29" i="5"/>
  <c r="D37" i="5"/>
  <c r="D44" i="5"/>
  <c r="D9" i="5"/>
  <c r="D16" i="5"/>
  <c r="D23" i="5"/>
  <c r="D31" i="5"/>
  <c r="D38" i="5"/>
  <c r="D45" i="5"/>
  <c r="D10" i="5"/>
  <c r="D20" i="5"/>
  <c r="D11" i="5"/>
  <c r="D21" i="5"/>
  <c r="D33" i="5"/>
  <c r="D3" i="5"/>
  <c r="D13" i="5"/>
  <c r="D25" i="5"/>
  <c r="D34" i="5"/>
  <c r="D4" i="5"/>
  <c r="D14" i="5"/>
  <c r="D26" i="5"/>
  <c r="D35" i="5"/>
  <c r="D17" i="5"/>
  <c r="D40" i="5"/>
  <c r="D19" i="5"/>
  <c r="D41" i="5"/>
  <c r="D27" i="5"/>
  <c r="D43" i="5"/>
  <c r="D28" i="5"/>
  <c r="D5" i="5"/>
  <c r="D7" i="5"/>
  <c r="D32" i="5"/>
  <c r="D39" i="5"/>
  <c r="B47" i="4"/>
  <c r="C47" i="4" s="1"/>
  <c r="C47" i="2" l="1"/>
  <c r="B48" i="2"/>
  <c r="B50" i="6"/>
  <c r="C50" i="6" s="1"/>
  <c r="B48" i="4"/>
  <c r="C48" i="4" s="1"/>
  <c r="E7" i="5"/>
  <c r="E13" i="5"/>
  <c r="E19" i="5"/>
  <c r="E25" i="5"/>
  <c r="E31" i="5"/>
  <c r="E37" i="5"/>
  <c r="E43" i="5"/>
  <c r="E8" i="5"/>
  <c r="E15" i="5"/>
  <c r="E22" i="5"/>
  <c r="E29" i="5"/>
  <c r="E36" i="5"/>
  <c r="E44" i="5"/>
  <c r="E46" i="5"/>
  <c r="E9" i="5"/>
  <c r="E16" i="5"/>
  <c r="E23" i="5"/>
  <c r="E30" i="5"/>
  <c r="E38" i="5"/>
  <c r="E45" i="5"/>
  <c r="E10" i="5"/>
  <c r="E20" i="5"/>
  <c r="E32" i="5"/>
  <c r="E41" i="5"/>
  <c r="E11" i="5"/>
  <c r="E21" i="5"/>
  <c r="E33" i="5"/>
  <c r="E42" i="5"/>
  <c r="E3" i="5"/>
  <c r="E12" i="5"/>
  <c r="E24" i="5"/>
  <c r="E34" i="5"/>
  <c r="E2" i="5"/>
  <c r="E4" i="5"/>
  <c r="E14" i="5"/>
  <c r="E26" i="5"/>
  <c r="E35" i="5"/>
  <c r="E27" i="5"/>
  <c r="E28" i="5"/>
  <c r="E5" i="5"/>
  <c r="E39" i="5"/>
  <c r="E6" i="5"/>
  <c r="E40" i="5"/>
  <c r="E17" i="5"/>
  <c r="E18" i="5"/>
  <c r="C48" i="2" l="1"/>
  <c r="B49" i="2"/>
  <c r="B49" i="4"/>
  <c r="C49" i="4" s="1"/>
  <c r="B51" i="6"/>
  <c r="C51" i="6" s="1"/>
  <c r="F3" i="5"/>
  <c r="F9" i="5"/>
  <c r="F15" i="5"/>
  <c r="F21" i="5"/>
  <c r="F27" i="5"/>
  <c r="F33" i="5"/>
  <c r="F39" i="5"/>
  <c r="F45" i="5"/>
  <c r="F5" i="5"/>
  <c r="F11" i="5"/>
  <c r="F17" i="5"/>
  <c r="F23" i="5"/>
  <c r="F29" i="5"/>
  <c r="F35" i="5"/>
  <c r="F7" i="5"/>
  <c r="F10" i="5"/>
  <c r="F19" i="5"/>
  <c r="F28" i="5"/>
  <c r="F37" i="5"/>
  <c r="F44" i="5"/>
  <c r="F12" i="5"/>
  <c r="F20" i="5"/>
  <c r="F30" i="5"/>
  <c r="F38" i="5"/>
  <c r="F46" i="5"/>
  <c r="F16" i="5"/>
  <c r="F31" i="5"/>
  <c r="F42" i="5"/>
  <c r="F4" i="5"/>
  <c r="F18" i="5"/>
  <c r="F32" i="5"/>
  <c r="F43" i="5"/>
  <c r="F6" i="5"/>
  <c r="F22" i="5"/>
  <c r="F34" i="5"/>
  <c r="F8" i="5"/>
  <c r="F24" i="5"/>
  <c r="F36" i="5"/>
  <c r="F2" i="5"/>
  <c r="F40" i="5"/>
  <c r="F41" i="5"/>
  <c r="F13" i="5"/>
  <c r="F14" i="5"/>
  <c r="F25" i="5"/>
  <c r="F26" i="5"/>
  <c r="C49" i="2" l="1"/>
  <c r="B50" i="2"/>
  <c r="D21" i="1" a="1"/>
  <c r="D21" i="1" s="1"/>
  <c r="D18" i="1" a="1"/>
  <c r="D18" i="1" s="1"/>
  <c r="D24" i="1" a="1"/>
  <c r="D24" i="1" s="1"/>
  <c r="D20" i="1" a="1"/>
  <c r="D20" i="1" s="1"/>
  <c r="D22" i="1" a="1"/>
  <c r="D22" i="1" s="1"/>
  <c r="D23" i="1" a="1"/>
  <c r="D23" i="1" s="1"/>
  <c r="D19" i="1" a="1"/>
  <c r="D19" i="1" s="1"/>
  <c r="D25" i="1" a="1"/>
  <c r="D25" i="1" s="1"/>
  <c r="B52" i="6"/>
  <c r="C52" i="6" s="1"/>
  <c r="B50" i="4"/>
  <c r="C50" i="4" s="1"/>
  <c r="D16" i="1" a="1"/>
  <c r="D16" i="1" s="1"/>
  <c r="D26" i="1" a="1"/>
  <c r="D26" i="1" s="1"/>
  <c r="D17" i="1" a="1"/>
  <c r="D17" i="1" s="1"/>
  <c r="C50" i="2" l="1"/>
  <c r="B51" i="2"/>
  <c r="B51" i="4"/>
  <c r="C51" i="4" s="1"/>
  <c r="D52" i="6"/>
  <c r="D7" i="6"/>
  <c r="D13" i="6"/>
  <c r="D19" i="6"/>
  <c r="D25" i="6"/>
  <c r="D31" i="6"/>
  <c r="D37" i="6"/>
  <c r="D43" i="6"/>
  <c r="D49" i="6"/>
  <c r="D2" i="6"/>
  <c r="D3" i="6"/>
  <c r="D9" i="6"/>
  <c r="D15" i="6"/>
  <c r="D21" i="6"/>
  <c r="D27" i="6"/>
  <c r="D33" i="6"/>
  <c r="D39" i="6"/>
  <c r="D45" i="6"/>
  <c r="D51" i="6"/>
  <c r="D11" i="6"/>
  <c r="D20" i="6"/>
  <c r="D29" i="6"/>
  <c r="D38" i="6"/>
  <c r="D47" i="6"/>
  <c r="D5" i="6"/>
  <c r="D14" i="6"/>
  <c r="D23" i="6"/>
  <c r="D32" i="6"/>
  <c r="D41" i="6"/>
  <c r="D50" i="6"/>
  <c r="D6" i="6"/>
  <c r="D16" i="6"/>
  <c r="D24" i="6"/>
  <c r="D34" i="6"/>
  <c r="D42" i="6"/>
  <c r="D4" i="6"/>
  <c r="D22" i="6"/>
  <c r="D40" i="6"/>
  <c r="D8" i="6"/>
  <c r="D26" i="6"/>
  <c r="D44" i="6"/>
  <c r="D10" i="6"/>
  <c r="D28" i="6"/>
  <c r="D46" i="6"/>
  <c r="D12" i="6"/>
  <c r="D30" i="6"/>
  <c r="D48" i="6"/>
  <c r="D17" i="6"/>
  <c r="D18" i="6"/>
  <c r="D35" i="6"/>
  <c r="D36" i="6"/>
  <c r="C51" i="2" l="1"/>
  <c r="B52" i="2"/>
  <c r="E8" i="6"/>
  <c r="E14" i="6"/>
  <c r="E20" i="6"/>
  <c r="E26" i="6"/>
  <c r="E32" i="6"/>
  <c r="E38" i="6"/>
  <c r="E44" i="6"/>
  <c r="E50" i="6"/>
  <c r="E4" i="6"/>
  <c r="E10" i="6"/>
  <c r="E16" i="6"/>
  <c r="E22" i="6"/>
  <c r="E28" i="6"/>
  <c r="E34" i="6"/>
  <c r="E40" i="6"/>
  <c r="E46" i="6"/>
  <c r="E52" i="6"/>
  <c r="E6" i="6"/>
  <c r="E15" i="6"/>
  <c r="E24" i="6"/>
  <c r="E33" i="6"/>
  <c r="E42" i="6"/>
  <c r="E51" i="6"/>
  <c r="E9" i="6"/>
  <c r="E18" i="6"/>
  <c r="E27" i="6"/>
  <c r="E36" i="6"/>
  <c r="E45" i="6"/>
  <c r="E11" i="6"/>
  <c r="E19" i="6"/>
  <c r="E29" i="6"/>
  <c r="E37" i="6"/>
  <c r="E47" i="6"/>
  <c r="E2" i="6"/>
  <c r="E17" i="6"/>
  <c r="E35" i="6"/>
  <c r="E3" i="6"/>
  <c r="E21" i="6"/>
  <c r="E39" i="6"/>
  <c r="E5" i="6"/>
  <c r="E23" i="6"/>
  <c r="E41" i="6"/>
  <c r="E7" i="6"/>
  <c r="E25" i="6"/>
  <c r="E43" i="6"/>
  <c r="E48" i="6"/>
  <c r="E49" i="6"/>
  <c r="E12" i="6"/>
  <c r="E13" i="6"/>
  <c r="E30" i="6"/>
  <c r="E31" i="6"/>
  <c r="B52" i="4"/>
  <c r="C52" i="4" s="1"/>
  <c r="C52" i="2" l="1"/>
  <c r="B53" i="2"/>
  <c r="B53" i="4"/>
  <c r="C53" i="4" s="1"/>
  <c r="F3" i="6"/>
  <c r="F9" i="6"/>
  <c r="F15" i="6"/>
  <c r="F21" i="6"/>
  <c r="F52" i="6"/>
  <c r="F6" i="6"/>
  <c r="F13" i="6"/>
  <c r="F20" i="6"/>
  <c r="F27" i="6"/>
  <c r="F33" i="6"/>
  <c r="F39" i="6"/>
  <c r="F45" i="6"/>
  <c r="F51" i="6"/>
  <c r="F8" i="6"/>
  <c r="F16" i="6"/>
  <c r="F23" i="6"/>
  <c r="F29" i="6"/>
  <c r="F35" i="6"/>
  <c r="F41" i="6"/>
  <c r="F47" i="6"/>
  <c r="F7" i="6"/>
  <c r="F18" i="6"/>
  <c r="F28" i="6"/>
  <c r="F37" i="6"/>
  <c r="F46" i="6"/>
  <c r="F11" i="6"/>
  <c r="F22" i="6"/>
  <c r="F31" i="6"/>
  <c r="F40" i="6"/>
  <c r="F49" i="6"/>
  <c r="F12" i="6"/>
  <c r="F24" i="6"/>
  <c r="F32" i="6"/>
  <c r="F42" i="6"/>
  <c r="F50" i="6"/>
  <c r="F10" i="6"/>
  <c r="F30" i="6"/>
  <c r="F48" i="6"/>
  <c r="F14" i="6"/>
  <c r="F34" i="6"/>
  <c r="F17" i="6"/>
  <c r="F36" i="6"/>
  <c r="F19" i="6"/>
  <c r="F38" i="6"/>
  <c r="F43" i="6"/>
  <c r="F2" i="6"/>
  <c r="F44" i="6"/>
  <c r="F4" i="6"/>
  <c r="F5" i="6"/>
  <c r="F25" i="6"/>
  <c r="F26" i="6"/>
  <c r="C53" i="2" l="1"/>
  <c r="B54" i="2"/>
  <c r="B54" i="4"/>
  <c r="C54" i="4" s="1"/>
  <c r="G4" i="6"/>
  <c r="G10" i="6"/>
  <c r="G16" i="6"/>
  <c r="G22" i="6"/>
  <c r="G28" i="6"/>
  <c r="G34" i="6"/>
  <c r="G40" i="6"/>
  <c r="G46" i="6"/>
  <c r="G5" i="6"/>
  <c r="G12" i="6"/>
  <c r="G19" i="6"/>
  <c r="G26" i="6"/>
  <c r="G33" i="6"/>
  <c r="G41" i="6"/>
  <c r="G48" i="6"/>
  <c r="G7" i="6"/>
  <c r="G14" i="6"/>
  <c r="G21" i="6"/>
  <c r="G29" i="6"/>
  <c r="G36" i="6"/>
  <c r="G43" i="6"/>
  <c r="G50" i="6"/>
  <c r="G13" i="6"/>
  <c r="G24" i="6"/>
  <c r="G35" i="6"/>
  <c r="G45" i="6"/>
  <c r="G6" i="6"/>
  <c r="G17" i="6"/>
  <c r="G27" i="6"/>
  <c r="G38" i="6"/>
  <c r="G49" i="6"/>
  <c r="G8" i="6"/>
  <c r="G18" i="6"/>
  <c r="G30" i="6"/>
  <c r="G39" i="6"/>
  <c r="G51" i="6"/>
  <c r="G15" i="6"/>
  <c r="G37" i="6"/>
  <c r="G20" i="6"/>
  <c r="G42" i="6"/>
  <c r="G23" i="6"/>
  <c r="G44" i="6"/>
  <c r="G52" i="6"/>
  <c r="G3" i="6"/>
  <c r="G25" i="6"/>
  <c r="G47" i="6"/>
  <c r="G31" i="6"/>
  <c r="G32" i="6"/>
  <c r="G2" i="6"/>
  <c r="G9" i="6"/>
  <c r="G11" i="6"/>
  <c r="C54" i="2" l="1"/>
  <c r="B55" i="2"/>
  <c r="H52" i="6"/>
  <c r="H5" i="6"/>
  <c r="H11" i="6"/>
  <c r="H17" i="6"/>
  <c r="H23" i="6"/>
  <c r="H29" i="6"/>
  <c r="H35" i="6"/>
  <c r="H41" i="6"/>
  <c r="H47" i="6"/>
  <c r="H3" i="6"/>
  <c r="H10" i="6"/>
  <c r="H18" i="6"/>
  <c r="H25" i="6"/>
  <c r="H32" i="6"/>
  <c r="H39" i="6"/>
  <c r="H46" i="6"/>
  <c r="H2" i="6"/>
  <c r="H6" i="6"/>
  <c r="H13" i="6"/>
  <c r="H20" i="6"/>
  <c r="H27" i="6"/>
  <c r="H34" i="6"/>
  <c r="H42" i="6"/>
  <c r="H49" i="6"/>
  <c r="H8" i="6"/>
  <c r="H19" i="6"/>
  <c r="H30" i="6"/>
  <c r="H40" i="6"/>
  <c r="H51" i="6"/>
  <c r="H12" i="6"/>
  <c r="H22" i="6"/>
  <c r="H33" i="6"/>
  <c r="H44" i="6"/>
  <c r="H14" i="6"/>
  <c r="H24" i="6"/>
  <c r="H36" i="6"/>
  <c r="H45" i="6"/>
  <c r="H21" i="6"/>
  <c r="H43" i="6"/>
  <c r="H4" i="6"/>
  <c r="H26" i="6"/>
  <c r="H48" i="6"/>
  <c r="H7" i="6"/>
  <c r="H28" i="6"/>
  <c r="H50" i="6"/>
  <c r="H9" i="6"/>
  <c r="H31" i="6"/>
  <c r="H15" i="6"/>
  <c r="H16" i="6"/>
  <c r="H37" i="6"/>
  <c r="H38" i="6"/>
  <c r="B55" i="4"/>
  <c r="C55" i="4" s="1"/>
  <c r="C55" i="2" l="1"/>
  <c r="B56" i="2"/>
  <c r="I52" i="6"/>
  <c r="I7" i="6"/>
  <c r="I13" i="6"/>
  <c r="I19" i="6"/>
  <c r="I25" i="6"/>
  <c r="I31" i="6"/>
  <c r="I37" i="6"/>
  <c r="I43" i="6"/>
  <c r="I5" i="6"/>
  <c r="I12" i="6"/>
  <c r="I20" i="6"/>
  <c r="I27" i="6"/>
  <c r="I34" i="6"/>
  <c r="I41" i="6"/>
  <c r="I48" i="6"/>
  <c r="I8" i="6"/>
  <c r="I10" i="6"/>
  <c r="I18" i="6"/>
  <c r="I28" i="6"/>
  <c r="I36" i="6"/>
  <c r="I45" i="6"/>
  <c r="I3" i="6"/>
  <c r="I14" i="6"/>
  <c r="I22" i="6"/>
  <c r="I30" i="6"/>
  <c r="I39" i="6"/>
  <c r="I47" i="6"/>
  <c r="I6" i="6"/>
  <c r="I21" i="6"/>
  <c r="I33" i="6"/>
  <c r="I46" i="6"/>
  <c r="I2" i="6"/>
  <c r="I11" i="6"/>
  <c r="I24" i="6"/>
  <c r="I38" i="6"/>
  <c r="I50" i="6"/>
  <c r="I15" i="6"/>
  <c r="I26" i="6"/>
  <c r="I40" i="6"/>
  <c r="I51" i="6"/>
  <c r="I23" i="6"/>
  <c r="I49" i="6"/>
  <c r="I29" i="6"/>
  <c r="I4" i="6"/>
  <c r="I32" i="6"/>
  <c r="I9" i="6"/>
  <c r="I35" i="6"/>
  <c r="I16" i="6"/>
  <c r="I17" i="6"/>
  <c r="I42" i="6"/>
  <c r="I44" i="6"/>
  <c r="B56" i="4"/>
  <c r="C56" i="4" s="1"/>
  <c r="C56" i="2" l="1"/>
  <c r="B57" i="2"/>
  <c r="B57" i="4"/>
  <c r="C57" i="4" s="1"/>
  <c r="J8" i="6"/>
  <c r="J14" i="6"/>
  <c r="J20" i="6"/>
  <c r="J26" i="6"/>
  <c r="J32" i="6"/>
  <c r="J38" i="6"/>
  <c r="J44" i="6"/>
  <c r="J50" i="6"/>
  <c r="J4" i="6"/>
  <c r="J11" i="6"/>
  <c r="J18" i="6"/>
  <c r="J25" i="6"/>
  <c r="J33" i="6"/>
  <c r="J40" i="6"/>
  <c r="J47" i="6"/>
  <c r="J6" i="6"/>
  <c r="J13" i="6"/>
  <c r="J21" i="6"/>
  <c r="J28" i="6"/>
  <c r="J35" i="6"/>
  <c r="J42" i="6"/>
  <c r="J49" i="6"/>
  <c r="J52" i="6"/>
  <c r="J5" i="6"/>
  <c r="J16" i="6"/>
  <c r="J27" i="6"/>
  <c r="J37" i="6"/>
  <c r="J48" i="6"/>
  <c r="J9" i="6"/>
  <c r="J19" i="6"/>
  <c r="J30" i="6"/>
  <c r="J41" i="6"/>
  <c r="J2" i="6"/>
  <c r="J7" i="6"/>
  <c r="J23" i="6"/>
  <c r="J39" i="6"/>
  <c r="J12" i="6"/>
  <c r="J29" i="6"/>
  <c r="J45" i="6"/>
  <c r="J15" i="6"/>
  <c r="J31" i="6"/>
  <c r="J46" i="6"/>
  <c r="J10" i="6"/>
  <c r="J43" i="6"/>
  <c r="J17" i="6"/>
  <c r="J51" i="6"/>
  <c r="J22" i="6"/>
  <c r="J24" i="6"/>
  <c r="J34" i="6"/>
  <c r="J36" i="6"/>
  <c r="J3" i="6"/>
  <c r="C57" i="2" l="1"/>
  <c r="B58" i="2"/>
  <c r="B58" i="4"/>
  <c r="C58" i="4" s="1"/>
  <c r="K3" i="6"/>
  <c r="K9" i="6"/>
  <c r="K15" i="6"/>
  <c r="K21" i="6"/>
  <c r="K27" i="6"/>
  <c r="K33" i="6"/>
  <c r="K39" i="6"/>
  <c r="K45" i="6"/>
  <c r="K51" i="6"/>
  <c r="K10" i="6"/>
  <c r="K17" i="6"/>
  <c r="K24" i="6"/>
  <c r="K31" i="6"/>
  <c r="K38" i="6"/>
  <c r="K46" i="6"/>
  <c r="K5" i="6"/>
  <c r="K12" i="6"/>
  <c r="K19" i="6"/>
  <c r="K26" i="6"/>
  <c r="K34" i="6"/>
  <c r="K41" i="6"/>
  <c r="K48" i="6"/>
  <c r="K11" i="6"/>
  <c r="K22" i="6"/>
  <c r="K32" i="6"/>
  <c r="K43" i="6"/>
  <c r="K4" i="6"/>
  <c r="K14" i="6"/>
  <c r="K25" i="6"/>
  <c r="K36" i="6"/>
  <c r="K47" i="6"/>
  <c r="K7" i="6"/>
  <c r="K23" i="6"/>
  <c r="K40" i="6"/>
  <c r="K52" i="6"/>
  <c r="K13" i="6"/>
  <c r="K29" i="6"/>
  <c r="K44" i="6"/>
  <c r="K16" i="6"/>
  <c r="K30" i="6"/>
  <c r="K49" i="6"/>
  <c r="K28" i="6"/>
  <c r="K2" i="6"/>
  <c r="K35" i="6"/>
  <c r="K6" i="6"/>
  <c r="K37" i="6"/>
  <c r="K8" i="6"/>
  <c r="K42" i="6"/>
  <c r="K18" i="6"/>
  <c r="K20" i="6"/>
  <c r="K50" i="6"/>
  <c r="C58" i="2" l="1"/>
  <c r="B59" i="2"/>
  <c r="B59" i="4"/>
  <c r="C59" i="4" s="1"/>
  <c r="L8" i="6"/>
  <c r="L14" i="6"/>
  <c r="L20" i="6"/>
  <c r="L26" i="6"/>
  <c r="L6" i="6"/>
  <c r="L13" i="6"/>
  <c r="L21" i="6"/>
  <c r="L28" i="6"/>
  <c r="L34" i="6"/>
  <c r="L40" i="6"/>
  <c r="L46" i="6"/>
  <c r="L52" i="6"/>
  <c r="L4" i="6"/>
  <c r="L12" i="6"/>
  <c r="L22" i="6"/>
  <c r="L30" i="6"/>
  <c r="L37" i="6"/>
  <c r="L44" i="6"/>
  <c r="L51" i="6"/>
  <c r="L7" i="6"/>
  <c r="L16" i="6"/>
  <c r="L24" i="6"/>
  <c r="L32" i="6"/>
  <c r="L39" i="6"/>
  <c r="L47" i="6"/>
  <c r="L15" i="6"/>
  <c r="L27" i="6"/>
  <c r="L38" i="6"/>
  <c r="L49" i="6"/>
  <c r="L5" i="6"/>
  <c r="L18" i="6"/>
  <c r="L31" i="6"/>
  <c r="L42" i="6"/>
  <c r="L3" i="6"/>
  <c r="L23" i="6"/>
  <c r="L41" i="6"/>
  <c r="L10" i="6"/>
  <c r="L29" i="6"/>
  <c r="L45" i="6"/>
  <c r="L2" i="6"/>
  <c r="L11" i="6"/>
  <c r="L33" i="6"/>
  <c r="L48" i="6"/>
  <c r="L9" i="6"/>
  <c r="L43" i="6"/>
  <c r="L17" i="6"/>
  <c r="L50" i="6"/>
  <c r="L19" i="6"/>
  <c r="L25" i="6"/>
  <c r="L35" i="6"/>
  <c r="L36" i="6"/>
  <c r="C59" i="2" l="1"/>
  <c r="B60" i="2"/>
  <c r="M4" i="6"/>
  <c r="M10" i="6"/>
  <c r="M16" i="6"/>
  <c r="M22" i="6"/>
  <c r="M28" i="6"/>
  <c r="M34" i="6"/>
  <c r="M40" i="6"/>
  <c r="M46" i="6"/>
  <c r="M52" i="6"/>
  <c r="M6" i="6"/>
  <c r="M13" i="6"/>
  <c r="M20" i="6"/>
  <c r="M27" i="6"/>
  <c r="M35" i="6"/>
  <c r="M42" i="6"/>
  <c r="M49" i="6"/>
  <c r="M11" i="6"/>
  <c r="M19" i="6"/>
  <c r="M29" i="6"/>
  <c r="M37" i="6"/>
  <c r="M45" i="6"/>
  <c r="M5" i="6"/>
  <c r="M14" i="6"/>
  <c r="M23" i="6"/>
  <c r="M31" i="6"/>
  <c r="M39" i="6"/>
  <c r="M48" i="6"/>
  <c r="M12" i="6"/>
  <c r="M25" i="6"/>
  <c r="M38" i="6"/>
  <c r="M51" i="6"/>
  <c r="M3" i="6"/>
  <c r="M17" i="6"/>
  <c r="M30" i="6"/>
  <c r="M43" i="6"/>
  <c r="M15" i="6"/>
  <c r="M33" i="6"/>
  <c r="M21" i="6"/>
  <c r="M41" i="6"/>
  <c r="M7" i="6"/>
  <c r="M24" i="6"/>
  <c r="M44" i="6"/>
  <c r="M2" i="6"/>
  <c r="M18" i="6"/>
  <c r="M26" i="6"/>
  <c r="M32" i="6"/>
  <c r="M36" i="6"/>
  <c r="M8" i="6"/>
  <c r="M9" i="6"/>
  <c r="M47" i="6"/>
  <c r="M50" i="6"/>
  <c r="B60" i="4"/>
  <c r="C60" i="4" s="1"/>
  <c r="E25" i="1" l="1" a="1"/>
  <c r="E25" i="1" s="1"/>
  <c r="C60" i="2"/>
  <c r="B61" i="2"/>
  <c r="E21" i="1" a="1"/>
  <c r="E21" i="1" s="1"/>
  <c r="E16" i="1" a="1"/>
  <c r="E16" i="1" s="1"/>
  <c r="E23" i="1" a="1"/>
  <c r="E23" i="1" s="1"/>
  <c r="E18" i="1" a="1"/>
  <c r="E18" i="1" s="1"/>
  <c r="E19" i="1" a="1"/>
  <c r="E19" i="1" s="1"/>
  <c r="E17" i="1" a="1"/>
  <c r="E17" i="1" s="1"/>
  <c r="E24" i="1" a="1"/>
  <c r="E24" i="1" s="1"/>
  <c r="E20" i="1" a="1"/>
  <c r="E20" i="1" s="1"/>
  <c r="B61" i="4"/>
  <c r="C61" i="4" s="1"/>
  <c r="E22" i="1" a="1"/>
  <c r="E22" i="1" s="1"/>
  <c r="E26" i="1" a="1"/>
  <c r="E26" i="1" s="1"/>
  <c r="C61" i="2" l="1"/>
  <c r="B62" i="2"/>
  <c r="B62" i="4"/>
  <c r="C62" i="4" s="1"/>
  <c r="C62" i="2" l="1"/>
  <c r="B63" i="2"/>
  <c r="B63" i="4"/>
  <c r="C63" i="4" s="1"/>
  <c r="C63" i="2" l="1"/>
  <c r="B64" i="2"/>
  <c r="B64" i="4"/>
  <c r="C64" i="4" s="1"/>
  <c r="C64" i="2" l="1"/>
  <c r="B65" i="2"/>
  <c r="B65" i="4"/>
  <c r="C65" i="4" s="1"/>
  <c r="C65" i="2" l="1"/>
  <c r="B66" i="2"/>
  <c r="B66" i="4"/>
  <c r="C66" i="4" s="1"/>
  <c r="C66" i="2" l="1"/>
  <c r="B67" i="2"/>
  <c r="B67" i="4"/>
  <c r="C67" i="4" s="1"/>
  <c r="C67" i="2" l="1"/>
  <c r="B68" i="2"/>
  <c r="B68" i="4"/>
  <c r="C68" i="4" s="1"/>
  <c r="C68" i="2" l="1"/>
  <c r="B69" i="2"/>
  <c r="B69" i="4"/>
  <c r="C69" i="4" s="1"/>
  <c r="C69" i="2" l="1"/>
  <c r="B70" i="2"/>
  <c r="B70" i="4"/>
  <c r="C70" i="4" s="1"/>
  <c r="C70" i="2" l="1"/>
  <c r="B71" i="2"/>
  <c r="B71" i="4"/>
  <c r="C71" i="4" s="1"/>
  <c r="C71" i="2" l="1"/>
  <c r="B72" i="2"/>
  <c r="B72" i="4"/>
  <c r="C72" i="4" s="1"/>
  <c r="C72" i="2" l="1"/>
  <c r="B73" i="2"/>
  <c r="B73" i="4"/>
  <c r="C73" i="4" s="1"/>
  <c r="C73" i="2" l="1"/>
  <c r="B74" i="2"/>
  <c r="B74" i="4"/>
  <c r="C74" i="4" s="1"/>
  <c r="C74" i="2" l="1"/>
  <c r="B75" i="2"/>
  <c r="B75" i="4"/>
  <c r="C75" i="4" s="1"/>
  <c r="C75" i="2" l="1"/>
  <c r="B76" i="2"/>
  <c r="B76" i="4"/>
  <c r="C76" i="4" s="1"/>
  <c r="C76" i="2" l="1"/>
  <c r="B77" i="2"/>
  <c r="B77" i="4"/>
  <c r="C77" i="4" s="1"/>
  <c r="C77" i="2" l="1"/>
  <c r="B78" i="2"/>
  <c r="B78" i="4"/>
  <c r="C78" i="4" s="1"/>
  <c r="C78" i="2" l="1"/>
  <c r="B79" i="2"/>
  <c r="B79" i="4"/>
  <c r="C79" i="4" s="1"/>
  <c r="C79" i="2" l="1"/>
  <c r="B80" i="2"/>
  <c r="B80" i="4"/>
  <c r="C80" i="4" s="1"/>
  <c r="C80" i="2" l="1"/>
  <c r="B81" i="2"/>
  <c r="C81" i="2" s="1"/>
  <c r="B81" i="4"/>
  <c r="C81" i="4" s="1"/>
  <c r="B82" i="2" l="1"/>
  <c r="C82" i="2" s="1"/>
  <c r="B82" i="4"/>
  <c r="C82" i="4" s="1"/>
  <c r="B83" i="2" l="1"/>
  <c r="C83" i="2" s="1"/>
  <c r="B84" i="2"/>
  <c r="C84" i="2" s="1"/>
  <c r="B83" i="4"/>
  <c r="C83" i="4" s="1"/>
  <c r="B85" i="2" l="1"/>
  <c r="C85" i="2" s="1"/>
  <c r="D4" i="4"/>
  <c r="D10" i="4"/>
  <c r="D16" i="4"/>
  <c r="D22" i="4"/>
  <c r="D28" i="4"/>
  <c r="D34" i="4"/>
  <c r="D40" i="4"/>
  <c r="D83" i="4"/>
  <c r="D8" i="4"/>
  <c r="D15" i="4"/>
  <c r="D23" i="4"/>
  <c r="D30" i="4"/>
  <c r="D37" i="4"/>
  <c r="D44" i="4"/>
  <c r="D50" i="4"/>
  <c r="D56" i="4"/>
  <c r="D62" i="4"/>
  <c r="D68" i="4"/>
  <c r="D74" i="4"/>
  <c r="D80" i="4"/>
  <c r="D6" i="4"/>
  <c r="D14" i="4"/>
  <c r="D24" i="4"/>
  <c r="D32" i="4"/>
  <c r="D41" i="4"/>
  <c r="D48" i="4"/>
  <c r="D55" i="4"/>
  <c r="D63" i="4"/>
  <c r="D70" i="4"/>
  <c r="D77" i="4"/>
  <c r="D7" i="4"/>
  <c r="D17" i="4"/>
  <c r="D25" i="4"/>
  <c r="D33" i="4"/>
  <c r="D42" i="4"/>
  <c r="D49" i="4"/>
  <c r="D57" i="4"/>
  <c r="D64" i="4"/>
  <c r="D71" i="4"/>
  <c r="D78" i="4"/>
  <c r="D11" i="4"/>
  <c r="D21" i="4"/>
  <c r="D36" i="4"/>
  <c r="D47" i="4"/>
  <c r="D59" i="4"/>
  <c r="D69" i="4"/>
  <c r="D81" i="4"/>
  <c r="D12" i="4"/>
  <c r="D26" i="4"/>
  <c r="D38" i="4"/>
  <c r="D51" i="4"/>
  <c r="D60" i="4"/>
  <c r="D72" i="4"/>
  <c r="D82" i="4"/>
  <c r="D13" i="4"/>
  <c r="D27" i="4"/>
  <c r="D39" i="4"/>
  <c r="D52" i="4"/>
  <c r="D61" i="4"/>
  <c r="D73" i="4"/>
  <c r="D2" i="4"/>
  <c r="D3" i="4"/>
  <c r="D18" i="4"/>
  <c r="D29" i="4"/>
  <c r="D43" i="4"/>
  <c r="D53" i="4"/>
  <c r="D65" i="4"/>
  <c r="D75" i="4"/>
  <c r="D5" i="4"/>
  <c r="D45" i="4"/>
  <c r="D76" i="4"/>
  <c r="D9" i="4"/>
  <c r="D46" i="4"/>
  <c r="D79" i="4"/>
  <c r="D19" i="4"/>
  <c r="D54" i="4"/>
  <c r="D20" i="4"/>
  <c r="D58" i="4"/>
  <c r="D31" i="4"/>
  <c r="D66" i="4"/>
  <c r="D35" i="4"/>
  <c r="D67" i="4"/>
  <c r="B86" i="2" l="1"/>
  <c r="C86" i="2" s="1"/>
  <c r="E7" i="4"/>
  <c r="E13" i="4"/>
  <c r="E19" i="4"/>
  <c r="E25" i="4"/>
  <c r="E31" i="4"/>
  <c r="E37" i="4"/>
  <c r="E43" i="4"/>
  <c r="E49" i="4"/>
  <c r="E55" i="4"/>
  <c r="E61" i="4"/>
  <c r="E67" i="4"/>
  <c r="E73" i="4"/>
  <c r="E79" i="4"/>
  <c r="E3" i="4"/>
  <c r="E10" i="4"/>
  <c r="E17" i="4"/>
  <c r="E24" i="4"/>
  <c r="E32" i="4"/>
  <c r="E39" i="4"/>
  <c r="E46" i="4"/>
  <c r="E53" i="4"/>
  <c r="E60" i="4"/>
  <c r="E68" i="4"/>
  <c r="E75" i="4"/>
  <c r="E82" i="4"/>
  <c r="E83" i="4"/>
  <c r="E9" i="4"/>
  <c r="E18" i="4"/>
  <c r="E27" i="4"/>
  <c r="E35" i="4"/>
  <c r="E44" i="4"/>
  <c r="E52" i="4"/>
  <c r="E62" i="4"/>
  <c r="E70" i="4"/>
  <c r="E78" i="4"/>
  <c r="E11" i="4"/>
  <c r="E20" i="4"/>
  <c r="E28" i="4"/>
  <c r="E36" i="4"/>
  <c r="E45" i="4"/>
  <c r="E54" i="4"/>
  <c r="E63" i="4"/>
  <c r="E71" i="4"/>
  <c r="E80" i="4"/>
  <c r="E14" i="4"/>
  <c r="E26" i="4"/>
  <c r="E40" i="4"/>
  <c r="E51" i="4"/>
  <c r="E65" i="4"/>
  <c r="E77" i="4"/>
  <c r="E4" i="4"/>
  <c r="E15" i="4"/>
  <c r="E29" i="4"/>
  <c r="E41" i="4"/>
  <c r="E56" i="4"/>
  <c r="E66" i="4"/>
  <c r="E81" i="4"/>
  <c r="E5" i="4"/>
  <c r="E16" i="4"/>
  <c r="E30" i="4"/>
  <c r="E42" i="4"/>
  <c r="E57" i="4"/>
  <c r="E69" i="4"/>
  <c r="E2" i="4"/>
  <c r="E6" i="4"/>
  <c r="E21" i="4"/>
  <c r="E33" i="4"/>
  <c r="E47" i="4"/>
  <c r="E58" i="4"/>
  <c r="E72" i="4"/>
  <c r="E8" i="4"/>
  <c r="E48" i="4"/>
  <c r="E12" i="4"/>
  <c r="E50" i="4"/>
  <c r="E22" i="4"/>
  <c r="E59" i="4"/>
  <c r="E23" i="4"/>
  <c r="E64" i="4"/>
  <c r="E34" i="4"/>
  <c r="E74" i="4"/>
  <c r="E38" i="4"/>
  <c r="E76" i="4"/>
  <c r="B87" i="2" l="1"/>
  <c r="C87" i="2" s="1"/>
  <c r="F83" i="4"/>
  <c r="F5" i="4"/>
  <c r="F11" i="4"/>
  <c r="F17" i="4"/>
  <c r="F23" i="4"/>
  <c r="F29" i="4"/>
  <c r="F35" i="4"/>
  <c r="F41" i="4"/>
  <c r="F47" i="4"/>
  <c r="F53" i="4"/>
  <c r="F59" i="4"/>
  <c r="F65" i="4"/>
  <c r="F71" i="4"/>
  <c r="F77" i="4"/>
  <c r="F6" i="4"/>
  <c r="F13" i="4"/>
  <c r="F20" i="4"/>
  <c r="F27" i="4"/>
  <c r="F34" i="4"/>
  <c r="F42" i="4"/>
  <c r="F49" i="4"/>
  <c r="F56" i="4"/>
  <c r="F63" i="4"/>
  <c r="F70" i="4"/>
  <c r="F78" i="4"/>
  <c r="F4" i="4"/>
  <c r="F14" i="4"/>
  <c r="F22" i="4"/>
  <c r="F31" i="4"/>
  <c r="F39" i="4"/>
  <c r="F48" i="4"/>
  <c r="F57" i="4"/>
  <c r="F66" i="4"/>
  <c r="F74" i="4"/>
  <c r="F82" i="4"/>
  <c r="F7" i="4"/>
  <c r="F15" i="4"/>
  <c r="F24" i="4"/>
  <c r="F32" i="4"/>
  <c r="F40" i="4"/>
  <c r="F50" i="4"/>
  <c r="F58" i="4"/>
  <c r="F67" i="4"/>
  <c r="F75" i="4"/>
  <c r="F2" i="4"/>
  <c r="F3" i="4"/>
  <c r="F18" i="4"/>
  <c r="F30" i="4"/>
  <c r="F44" i="4"/>
  <c r="F55" i="4"/>
  <c r="F69" i="4"/>
  <c r="F81" i="4"/>
  <c r="F8" i="4"/>
  <c r="F19" i="4"/>
  <c r="F33" i="4"/>
  <c r="F45" i="4"/>
  <c r="F60" i="4"/>
  <c r="F72" i="4"/>
  <c r="F9" i="4"/>
  <c r="F21" i="4"/>
  <c r="F36" i="4"/>
  <c r="F46" i="4"/>
  <c r="F61" i="4"/>
  <c r="F73" i="4"/>
  <c r="F10" i="4"/>
  <c r="F25" i="4"/>
  <c r="F37" i="4"/>
  <c r="F51" i="4"/>
  <c r="F62" i="4"/>
  <c r="F76" i="4"/>
  <c r="F12" i="4"/>
  <c r="F52" i="4"/>
  <c r="F16" i="4"/>
  <c r="F54" i="4"/>
  <c r="F26" i="4"/>
  <c r="F64" i="4"/>
  <c r="F28" i="4"/>
  <c r="F68" i="4"/>
  <c r="F38" i="4"/>
  <c r="F79" i="4"/>
  <c r="F43" i="4"/>
  <c r="F80" i="4"/>
  <c r="B88" i="2" l="1"/>
  <c r="C88" i="2" s="1"/>
  <c r="G8" i="4"/>
  <c r="G14" i="4"/>
  <c r="G20" i="4"/>
  <c r="G26" i="4"/>
  <c r="G32" i="4"/>
  <c r="G38" i="4"/>
  <c r="G44" i="4"/>
  <c r="G50" i="4"/>
  <c r="G56" i="4"/>
  <c r="G62" i="4"/>
  <c r="G68" i="4"/>
  <c r="G74" i="4"/>
  <c r="G80" i="4"/>
  <c r="G2" i="4"/>
  <c r="G7" i="4"/>
  <c r="G15" i="4"/>
  <c r="G22" i="4"/>
  <c r="G29" i="4"/>
  <c r="G36" i="4"/>
  <c r="G43" i="4"/>
  <c r="G51" i="4"/>
  <c r="G58" i="4"/>
  <c r="G65" i="4"/>
  <c r="G72" i="4"/>
  <c r="G79" i="4"/>
  <c r="G9" i="4"/>
  <c r="G16" i="4"/>
  <c r="G23" i="4"/>
  <c r="G30" i="4"/>
  <c r="G37" i="4"/>
  <c r="G45" i="4"/>
  <c r="G52" i="4"/>
  <c r="G59" i="4"/>
  <c r="G5" i="4"/>
  <c r="G17" i="4"/>
  <c r="G27" i="4"/>
  <c r="G39" i="4"/>
  <c r="G48" i="4"/>
  <c r="G60" i="4"/>
  <c r="G69" i="4"/>
  <c r="G77" i="4"/>
  <c r="G6" i="4"/>
  <c r="G18" i="4"/>
  <c r="G28" i="4"/>
  <c r="G40" i="4"/>
  <c r="G49" i="4"/>
  <c r="G61" i="4"/>
  <c r="G70" i="4"/>
  <c r="G78" i="4"/>
  <c r="G11" i="4"/>
  <c r="G25" i="4"/>
  <c r="G42" i="4"/>
  <c r="G57" i="4"/>
  <c r="G73" i="4"/>
  <c r="G12" i="4"/>
  <c r="G31" i="4"/>
  <c r="G46" i="4"/>
  <c r="G63" i="4"/>
  <c r="G75" i="4"/>
  <c r="G13" i="4"/>
  <c r="G33" i="4"/>
  <c r="G47" i="4"/>
  <c r="G64" i="4"/>
  <c r="G76" i="4"/>
  <c r="G3" i="4"/>
  <c r="G19" i="4"/>
  <c r="G34" i="4"/>
  <c r="G53" i="4"/>
  <c r="G66" i="4"/>
  <c r="G81" i="4"/>
  <c r="G4" i="4"/>
  <c r="G54" i="4"/>
  <c r="G10" i="4"/>
  <c r="G55" i="4"/>
  <c r="G21" i="4"/>
  <c r="G67" i="4"/>
  <c r="G24" i="4"/>
  <c r="G71" i="4"/>
  <c r="G35" i="4"/>
  <c r="G82" i="4"/>
  <c r="G41" i="4"/>
  <c r="G83" i="4"/>
  <c r="B89" i="2"/>
  <c r="C89" i="2" s="1"/>
  <c r="C17" i="1" l="1" a="1"/>
  <c r="C17" i="1" s="1"/>
  <c r="B90" i="2"/>
  <c r="C90" i="2" s="1"/>
  <c r="C16" i="1" a="1"/>
  <c r="C16" i="1" s="1"/>
  <c r="C20" i="1" a="1"/>
  <c r="C20" i="1" s="1"/>
  <c r="C22" i="1" a="1"/>
  <c r="C22" i="1" s="1"/>
  <c r="C25" i="1" a="1"/>
  <c r="C25" i="1" s="1"/>
  <c r="C26" i="1" a="1"/>
  <c r="C26" i="1" s="1"/>
  <c r="C23" i="1" a="1"/>
  <c r="C23" i="1" s="1"/>
  <c r="C19" i="1" a="1"/>
  <c r="C19" i="1" s="1"/>
  <c r="C24" i="1" a="1"/>
  <c r="C24" i="1" s="1"/>
  <c r="C18" i="1" a="1"/>
  <c r="C18" i="1" s="1"/>
  <c r="C21" i="1" a="1"/>
  <c r="C21" i="1" s="1"/>
  <c r="B91" i="2" l="1"/>
  <c r="C91" i="2" s="1"/>
  <c r="B92" i="2" l="1"/>
  <c r="C92" i="2" s="1"/>
  <c r="B93" i="2" l="1"/>
  <c r="C93" i="2" s="1"/>
  <c r="B94" i="2" l="1"/>
  <c r="C94" i="2" s="1"/>
  <c r="B95" i="2" l="1"/>
  <c r="C95" i="2" s="1"/>
  <c r="B96" i="2" l="1"/>
  <c r="C96" i="2" s="1"/>
  <c r="B97" i="2" l="1"/>
  <c r="C97" i="2" s="1"/>
  <c r="B98" i="2" l="1"/>
  <c r="C98" i="2" s="1"/>
  <c r="B99" i="2" l="1"/>
  <c r="C99" i="2" s="1"/>
  <c r="B100" i="2" l="1"/>
  <c r="C100" i="2" s="1"/>
  <c r="B101" i="2" l="1"/>
  <c r="C101" i="2" s="1"/>
  <c r="B102" i="2" l="1"/>
  <c r="C102" i="2" s="1"/>
  <c r="D5" i="2" l="1"/>
  <c r="D11" i="2"/>
  <c r="D17" i="2"/>
  <c r="D23" i="2"/>
  <c r="D29" i="2"/>
  <c r="D35" i="2"/>
  <c r="D41" i="2"/>
  <c r="D47" i="2"/>
  <c r="D53" i="2"/>
  <c r="D59" i="2"/>
  <c r="D65" i="2"/>
  <c r="D71" i="2"/>
  <c r="D77" i="2"/>
  <c r="D83" i="2"/>
  <c r="D89" i="2"/>
  <c r="D95" i="2"/>
  <c r="D101" i="2"/>
  <c r="D8" i="2"/>
  <c r="D15" i="2"/>
  <c r="D22" i="2"/>
  <c r="D30" i="2"/>
  <c r="D37" i="2"/>
  <c r="D44" i="2"/>
  <c r="D51" i="2"/>
  <c r="D58" i="2"/>
  <c r="D66" i="2"/>
  <c r="D73" i="2"/>
  <c r="D80" i="2"/>
  <c r="D87" i="2"/>
  <c r="D94" i="2"/>
  <c r="D2" i="2"/>
  <c r="D4" i="2"/>
  <c r="D13" i="2"/>
  <c r="D21" i="2"/>
  <c r="D31" i="2"/>
  <c r="D39" i="2"/>
  <c r="D48" i="2"/>
  <c r="D56" i="2"/>
  <c r="D64" i="2"/>
  <c r="D74" i="2"/>
  <c r="D82" i="2"/>
  <c r="D91" i="2"/>
  <c r="D99" i="2"/>
  <c r="D84" i="2"/>
  <c r="D6" i="2"/>
  <c r="D14" i="2"/>
  <c r="D24" i="2"/>
  <c r="D32" i="2"/>
  <c r="D40" i="2"/>
  <c r="D49" i="2"/>
  <c r="D57" i="2"/>
  <c r="D67" i="2"/>
  <c r="D75" i="2"/>
  <c r="D92" i="2"/>
  <c r="D100" i="2"/>
  <c r="D102" i="2"/>
  <c r="D7" i="2"/>
  <c r="D16" i="2"/>
  <c r="D25" i="2"/>
  <c r="D33" i="2"/>
  <c r="D42" i="2"/>
  <c r="D50" i="2"/>
  <c r="D60" i="2"/>
  <c r="D68" i="2"/>
  <c r="D76" i="2"/>
  <c r="D85" i="2"/>
  <c r="D93" i="2"/>
  <c r="D9" i="2"/>
  <c r="D18" i="2"/>
  <c r="D26" i="2"/>
  <c r="D34" i="2"/>
  <c r="D43" i="2"/>
  <c r="D52" i="2"/>
  <c r="D61" i="2"/>
  <c r="D69" i="2"/>
  <c r="D78" i="2"/>
  <c r="D86" i="2"/>
  <c r="D96" i="2"/>
  <c r="D10" i="2"/>
  <c r="D19" i="2"/>
  <c r="D27" i="2"/>
  <c r="D36" i="2"/>
  <c r="D45" i="2"/>
  <c r="D54" i="2"/>
  <c r="D62" i="2"/>
  <c r="D70" i="2"/>
  <c r="D79" i="2"/>
  <c r="D88" i="2"/>
  <c r="D97" i="2"/>
  <c r="D3" i="2"/>
  <c r="D12" i="2"/>
  <c r="D20" i="2"/>
  <c r="D28" i="2"/>
  <c r="D38" i="2"/>
  <c r="D46" i="2"/>
  <c r="D55" i="2"/>
  <c r="D63" i="2"/>
  <c r="D72" i="2"/>
  <c r="D81" i="2"/>
  <c r="D90" i="2"/>
  <c r="D98" i="2"/>
  <c r="E3" i="2" l="1"/>
  <c r="E9" i="2"/>
  <c r="E15" i="2"/>
  <c r="E21" i="2"/>
  <c r="E27" i="2"/>
  <c r="E33" i="2"/>
  <c r="E39" i="2"/>
  <c r="E45" i="2"/>
  <c r="E51" i="2"/>
  <c r="E57" i="2"/>
  <c r="E63" i="2"/>
  <c r="E69" i="2"/>
  <c r="E75" i="2"/>
  <c r="E81" i="2"/>
  <c r="E87" i="2"/>
  <c r="E93" i="2"/>
  <c r="E99" i="2"/>
  <c r="E7" i="2"/>
  <c r="E14" i="2"/>
  <c r="E22" i="2"/>
  <c r="E29" i="2"/>
  <c r="E36" i="2"/>
  <c r="E43" i="2"/>
  <c r="E50" i="2"/>
  <c r="E58" i="2"/>
  <c r="E65" i="2"/>
  <c r="E72" i="2"/>
  <c r="E79" i="2"/>
  <c r="E86" i="2"/>
  <c r="E94" i="2"/>
  <c r="E101" i="2"/>
  <c r="E10" i="2"/>
  <c r="E18" i="2"/>
  <c r="E26" i="2"/>
  <c r="E35" i="2"/>
  <c r="E44" i="2"/>
  <c r="E53" i="2"/>
  <c r="E61" i="2"/>
  <c r="E70" i="2"/>
  <c r="E78" i="2"/>
  <c r="E88" i="2"/>
  <c r="E96" i="2"/>
  <c r="E11" i="2"/>
  <c r="E19" i="2"/>
  <c r="E28" i="2"/>
  <c r="E37" i="2"/>
  <c r="E46" i="2"/>
  <c r="E54" i="2"/>
  <c r="E62" i="2"/>
  <c r="E71" i="2"/>
  <c r="E80" i="2"/>
  <c r="E89" i="2"/>
  <c r="E97" i="2"/>
  <c r="E4" i="2"/>
  <c r="E12" i="2"/>
  <c r="E20" i="2"/>
  <c r="E30" i="2"/>
  <c r="E38" i="2"/>
  <c r="E47" i="2"/>
  <c r="E55" i="2"/>
  <c r="E64" i="2"/>
  <c r="E73" i="2"/>
  <c r="E82" i="2"/>
  <c r="E90" i="2"/>
  <c r="E98" i="2"/>
  <c r="E102" i="2"/>
  <c r="E5" i="2"/>
  <c r="E13" i="2"/>
  <c r="E23" i="2"/>
  <c r="E31" i="2"/>
  <c r="E40" i="2"/>
  <c r="E48" i="2"/>
  <c r="E56" i="2"/>
  <c r="E66" i="2"/>
  <c r="E74" i="2"/>
  <c r="E83" i="2"/>
  <c r="E91" i="2"/>
  <c r="E100" i="2"/>
  <c r="E6" i="2"/>
  <c r="E16" i="2"/>
  <c r="E24" i="2"/>
  <c r="E32" i="2"/>
  <c r="E41" i="2"/>
  <c r="E49" i="2"/>
  <c r="E59" i="2"/>
  <c r="E67" i="2"/>
  <c r="E76" i="2"/>
  <c r="E84" i="2"/>
  <c r="E92" i="2"/>
  <c r="E2" i="2"/>
  <c r="E8" i="2"/>
  <c r="E17" i="2"/>
  <c r="E25" i="2"/>
  <c r="E34" i="2"/>
  <c r="E42" i="2"/>
  <c r="E52" i="2"/>
  <c r="E60" i="2"/>
  <c r="E68" i="2"/>
  <c r="E77" i="2"/>
  <c r="E85" i="2"/>
  <c r="E95" i="2"/>
  <c r="F7" i="2" l="1"/>
  <c r="F13" i="2"/>
  <c r="F19" i="2"/>
  <c r="F25" i="2"/>
  <c r="F31" i="2"/>
  <c r="F37" i="2"/>
  <c r="F43" i="2"/>
  <c r="F49" i="2"/>
  <c r="F55" i="2"/>
  <c r="F61" i="2"/>
  <c r="F67" i="2"/>
  <c r="F73" i="2"/>
  <c r="F79" i="2"/>
  <c r="F85" i="2"/>
  <c r="F91" i="2"/>
  <c r="F97" i="2"/>
  <c r="F102" i="2"/>
  <c r="F3" i="2"/>
  <c r="F10" i="2"/>
  <c r="F17" i="2"/>
  <c r="F24" i="2"/>
  <c r="F32" i="2"/>
  <c r="F39" i="2"/>
  <c r="F46" i="2"/>
  <c r="F53" i="2"/>
  <c r="F60" i="2"/>
  <c r="F68" i="2"/>
  <c r="F75" i="2"/>
  <c r="F82" i="2"/>
  <c r="F6" i="2"/>
  <c r="F14" i="2"/>
  <c r="F21" i="2"/>
  <c r="F28" i="2"/>
  <c r="F35" i="2"/>
  <c r="F42" i="2"/>
  <c r="F50" i="2"/>
  <c r="F57" i="2"/>
  <c r="F64" i="2"/>
  <c r="F71" i="2"/>
  <c r="F78" i="2"/>
  <c r="F86" i="2"/>
  <c r="F93" i="2"/>
  <c r="F100" i="2"/>
  <c r="F8" i="2"/>
  <c r="F18" i="2"/>
  <c r="F29" i="2"/>
  <c r="F40" i="2"/>
  <c r="F51" i="2"/>
  <c r="F62" i="2"/>
  <c r="F72" i="2"/>
  <c r="F83" i="2"/>
  <c r="F92" i="2"/>
  <c r="F101" i="2"/>
  <c r="F9" i="2"/>
  <c r="F20" i="2"/>
  <c r="F30" i="2"/>
  <c r="F41" i="2"/>
  <c r="F52" i="2"/>
  <c r="F63" i="2"/>
  <c r="F74" i="2"/>
  <c r="F84" i="2"/>
  <c r="F94" i="2"/>
  <c r="F2" i="2"/>
  <c r="F11" i="2"/>
  <c r="F22" i="2"/>
  <c r="F33" i="2"/>
  <c r="F44" i="2"/>
  <c r="F54" i="2"/>
  <c r="F65" i="2"/>
  <c r="F76" i="2"/>
  <c r="F87" i="2"/>
  <c r="F95" i="2"/>
  <c r="F12" i="2"/>
  <c r="F23" i="2"/>
  <c r="F34" i="2"/>
  <c r="F45" i="2"/>
  <c r="F56" i="2"/>
  <c r="F66" i="2"/>
  <c r="F77" i="2"/>
  <c r="F88" i="2"/>
  <c r="F96" i="2"/>
  <c r="F4" i="2"/>
  <c r="F15" i="2"/>
  <c r="F26" i="2"/>
  <c r="F36" i="2"/>
  <c r="F47" i="2"/>
  <c r="F58" i="2"/>
  <c r="F69" i="2"/>
  <c r="F80" i="2"/>
  <c r="F89" i="2"/>
  <c r="F98" i="2"/>
  <c r="F5" i="2"/>
  <c r="F16" i="2"/>
  <c r="F27" i="2"/>
  <c r="F38" i="2"/>
  <c r="F48" i="2"/>
  <c r="F59" i="2"/>
  <c r="F70" i="2"/>
  <c r="F81" i="2"/>
  <c r="F90" i="2"/>
  <c r="F99" i="2"/>
  <c r="G4" i="2" l="1"/>
  <c r="G10" i="2"/>
  <c r="G16" i="2"/>
  <c r="G22" i="2"/>
  <c r="G28" i="2"/>
  <c r="G34" i="2"/>
  <c r="G40" i="2"/>
  <c r="G46" i="2"/>
  <c r="G52" i="2"/>
  <c r="G58" i="2"/>
  <c r="G64" i="2"/>
  <c r="G70" i="2"/>
  <c r="G76" i="2"/>
  <c r="G5" i="2"/>
  <c r="G12" i="2"/>
  <c r="G19" i="2"/>
  <c r="G26" i="2"/>
  <c r="G33" i="2"/>
  <c r="G41" i="2"/>
  <c r="G48" i="2"/>
  <c r="G55" i="2"/>
  <c r="G62" i="2"/>
  <c r="G69" i="2"/>
  <c r="G77" i="2"/>
  <c r="G83" i="2"/>
  <c r="G89" i="2"/>
  <c r="G95" i="2"/>
  <c r="G101" i="2"/>
  <c r="G3" i="2"/>
  <c r="G13" i="2"/>
  <c r="G21" i="2"/>
  <c r="G30" i="2"/>
  <c r="G38" i="2"/>
  <c r="G47" i="2"/>
  <c r="G56" i="2"/>
  <c r="G65" i="2"/>
  <c r="G73" i="2"/>
  <c r="G81" i="2"/>
  <c r="G88" i="2"/>
  <c r="G96" i="2"/>
  <c r="G8" i="2"/>
  <c r="G17" i="2"/>
  <c r="G25" i="2"/>
  <c r="G35" i="2"/>
  <c r="G43" i="2"/>
  <c r="G51" i="2"/>
  <c r="G60" i="2"/>
  <c r="G68" i="2"/>
  <c r="G78" i="2"/>
  <c r="G85" i="2"/>
  <c r="G92" i="2"/>
  <c r="G99" i="2"/>
  <c r="G9" i="2"/>
  <c r="G23" i="2"/>
  <c r="G36" i="2"/>
  <c r="G49" i="2"/>
  <c r="G61" i="2"/>
  <c r="G74" i="2"/>
  <c r="G86" i="2"/>
  <c r="G97" i="2"/>
  <c r="G11" i="2"/>
  <c r="G24" i="2"/>
  <c r="G37" i="2"/>
  <c r="G50" i="2"/>
  <c r="G63" i="2"/>
  <c r="G75" i="2"/>
  <c r="G87" i="2"/>
  <c r="G98" i="2"/>
  <c r="G14" i="2"/>
  <c r="G27" i="2"/>
  <c r="G39" i="2"/>
  <c r="G53" i="2"/>
  <c r="G66" i="2"/>
  <c r="G79" i="2"/>
  <c r="G90" i="2"/>
  <c r="G100" i="2"/>
  <c r="G15" i="2"/>
  <c r="G29" i="2"/>
  <c r="G42" i="2"/>
  <c r="G54" i="2"/>
  <c r="G67" i="2"/>
  <c r="G80" i="2"/>
  <c r="G91" i="2"/>
  <c r="G2" i="2"/>
  <c r="G102" i="2"/>
  <c r="G6" i="2"/>
  <c r="G18" i="2"/>
  <c r="G31" i="2"/>
  <c r="G44" i="2"/>
  <c r="G57" i="2"/>
  <c r="G71" i="2"/>
  <c r="G82" i="2"/>
  <c r="G93" i="2"/>
  <c r="G7" i="2"/>
  <c r="G20" i="2"/>
  <c r="G32" i="2"/>
  <c r="G45" i="2"/>
  <c r="G59" i="2"/>
  <c r="G72" i="2"/>
  <c r="G84" i="2"/>
  <c r="G94" i="2"/>
  <c r="H3" i="2" l="1"/>
  <c r="H9" i="2"/>
  <c r="H15" i="2"/>
  <c r="H21" i="2"/>
  <c r="H27" i="2"/>
  <c r="H33" i="2"/>
  <c r="H39" i="2"/>
  <c r="H45" i="2"/>
  <c r="H51" i="2"/>
  <c r="H57" i="2"/>
  <c r="H63" i="2"/>
  <c r="H69" i="2"/>
  <c r="H75" i="2"/>
  <c r="H81" i="2"/>
  <c r="H87" i="2"/>
  <c r="H93" i="2"/>
  <c r="H99" i="2"/>
  <c r="H5" i="2"/>
  <c r="H12" i="2"/>
  <c r="H19" i="2"/>
  <c r="H26" i="2"/>
  <c r="H34" i="2"/>
  <c r="H41" i="2"/>
  <c r="H48" i="2"/>
  <c r="H55" i="2"/>
  <c r="H62" i="2"/>
  <c r="H70" i="2"/>
  <c r="H77" i="2"/>
  <c r="H84" i="2"/>
  <c r="H91" i="2"/>
  <c r="H98" i="2"/>
  <c r="H10" i="2"/>
  <c r="H18" i="2"/>
  <c r="H28" i="2"/>
  <c r="H36" i="2"/>
  <c r="H44" i="2"/>
  <c r="H53" i="2"/>
  <c r="H61" i="2"/>
  <c r="H71" i="2"/>
  <c r="H79" i="2"/>
  <c r="H88" i="2"/>
  <c r="H96" i="2"/>
  <c r="H6" i="2"/>
  <c r="H14" i="2"/>
  <c r="H23" i="2"/>
  <c r="H31" i="2"/>
  <c r="H40" i="2"/>
  <c r="H49" i="2"/>
  <c r="H58" i="2"/>
  <c r="H66" i="2"/>
  <c r="H74" i="2"/>
  <c r="H83" i="2"/>
  <c r="H92" i="2"/>
  <c r="H101" i="2"/>
  <c r="H7" i="2"/>
  <c r="H20" i="2"/>
  <c r="H32" i="2"/>
  <c r="H46" i="2"/>
  <c r="H59" i="2"/>
  <c r="H72" i="2"/>
  <c r="H85" i="2"/>
  <c r="H97" i="2"/>
  <c r="H8" i="2"/>
  <c r="H22" i="2"/>
  <c r="H35" i="2"/>
  <c r="H47" i="2"/>
  <c r="H60" i="2"/>
  <c r="H73" i="2"/>
  <c r="H86" i="2"/>
  <c r="H100" i="2"/>
  <c r="H11" i="2"/>
  <c r="H24" i="2"/>
  <c r="H37" i="2"/>
  <c r="H50" i="2"/>
  <c r="H64" i="2"/>
  <c r="H76" i="2"/>
  <c r="H89" i="2"/>
  <c r="H102" i="2"/>
  <c r="A104" i="2" s="1"/>
  <c r="H13" i="2"/>
  <c r="H25" i="2"/>
  <c r="H38" i="2"/>
  <c r="H52" i="2"/>
  <c r="H65" i="2"/>
  <c r="H78" i="2"/>
  <c r="H90" i="2"/>
  <c r="H2" i="2"/>
  <c r="H16" i="2"/>
  <c r="H29" i="2"/>
  <c r="H42" i="2"/>
  <c r="H54" i="2"/>
  <c r="H67" i="2"/>
  <c r="H80" i="2"/>
  <c r="H94" i="2"/>
  <c r="H4" i="2"/>
  <c r="H17" i="2"/>
  <c r="H30" i="2"/>
  <c r="H43" i="2"/>
  <c r="H56" i="2"/>
  <c r="H68" i="2"/>
  <c r="H82" i="2"/>
  <c r="H95" i="2"/>
  <c r="B21" i="1" l="1" a="1"/>
  <c r="B21" i="1" s="1"/>
  <c r="B25" i="1" a="1"/>
  <c r="B25" i="1" s="1"/>
  <c r="B16" i="1" a="1"/>
  <c r="B16" i="1" s="1"/>
  <c r="B23" i="1" a="1"/>
  <c r="B23" i="1" s="1"/>
  <c r="B24" i="1" a="1"/>
  <c r="B24" i="1" s="1"/>
  <c r="B18" i="1" a="1"/>
  <c r="B18" i="1" s="1"/>
  <c r="B17" i="1" a="1"/>
  <c r="B17" i="1" s="1"/>
  <c r="B22" i="1" a="1"/>
  <c r="B22" i="1" s="1"/>
  <c r="B20" i="1" a="1"/>
  <c r="B20" i="1" s="1"/>
  <c r="B19" i="1" a="1"/>
  <c r="B19" i="1" s="1"/>
  <c r="B26" i="1" a="1"/>
  <c r="B26" i="1" s="1"/>
</calcChain>
</file>

<file path=xl/sharedStrings.xml><?xml version="1.0" encoding="utf-8"?>
<sst xmlns="http://schemas.openxmlformats.org/spreadsheetml/2006/main" count="351" uniqueCount="328">
  <si>
    <t>Nbre Articles</t>
  </si>
  <si>
    <t>A</t>
  </si>
  <si>
    <t>B</t>
  </si>
  <si>
    <t>C</t>
  </si>
  <si>
    <t>D</t>
  </si>
  <si>
    <t>Nbre jours ouvrés</t>
  </si>
  <si>
    <t>Total Articles</t>
  </si>
  <si>
    <t>Nbre de passage</t>
  </si>
  <si>
    <t>Nbre inventaires</t>
  </si>
  <si>
    <t>refs/jour ouvré</t>
  </si>
  <si>
    <t>Total</t>
  </si>
  <si>
    <t>Classes</t>
  </si>
  <si>
    <t>RefA1</t>
  </si>
  <si>
    <t>RefA2</t>
  </si>
  <si>
    <t>RefA3</t>
  </si>
  <si>
    <t>RefA4</t>
  </si>
  <si>
    <t>RefA5</t>
  </si>
  <si>
    <t>RefA6</t>
  </si>
  <si>
    <t>RefA7</t>
  </si>
  <si>
    <t>RefA8</t>
  </si>
  <si>
    <t>RefA9</t>
  </si>
  <si>
    <t>RefA10</t>
  </si>
  <si>
    <t>RefA11</t>
  </si>
  <si>
    <t>RefA12</t>
  </si>
  <si>
    <t>RefA13</t>
  </si>
  <si>
    <t>RefA14</t>
  </si>
  <si>
    <t>RefA15</t>
  </si>
  <si>
    <t>RefA16</t>
  </si>
  <si>
    <t>RefA17</t>
  </si>
  <si>
    <t>RefA18</t>
  </si>
  <si>
    <t>RefA19</t>
  </si>
  <si>
    <t>RefA20</t>
  </si>
  <si>
    <t>RefA21</t>
  </si>
  <si>
    <t>RefA22</t>
  </si>
  <si>
    <t>RefA23</t>
  </si>
  <si>
    <t>RefA24</t>
  </si>
  <si>
    <t>RefA25</t>
  </si>
  <si>
    <t>RefA26</t>
  </si>
  <si>
    <t>RefA27</t>
  </si>
  <si>
    <t>RefA28</t>
  </si>
  <si>
    <t>RefA29</t>
  </si>
  <si>
    <t>RefA30</t>
  </si>
  <si>
    <t>RefA31</t>
  </si>
  <si>
    <t>RefA32</t>
  </si>
  <si>
    <t>RefA33</t>
  </si>
  <si>
    <t>RefA34</t>
  </si>
  <si>
    <t>RefA35</t>
  </si>
  <si>
    <t>RefA36</t>
  </si>
  <si>
    <t>RefA37</t>
  </si>
  <si>
    <t>RefA38</t>
  </si>
  <si>
    <t>RefA39</t>
  </si>
  <si>
    <t>RefA40</t>
  </si>
  <si>
    <t>RefA41</t>
  </si>
  <si>
    <t>RefA42</t>
  </si>
  <si>
    <t>RefA43</t>
  </si>
  <si>
    <t>RefA44</t>
  </si>
  <si>
    <t>RefA45</t>
  </si>
  <si>
    <t>RefA46</t>
  </si>
  <si>
    <t>RefA47</t>
  </si>
  <si>
    <t>RefA48</t>
  </si>
  <si>
    <t>RefA49</t>
  </si>
  <si>
    <t>RefA50</t>
  </si>
  <si>
    <t>RefA51</t>
  </si>
  <si>
    <t>RefA52</t>
  </si>
  <si>
    <t>RefA53</t>
  </si>
  <si>
    <t>RefA54</t>
  </si>
  <si>
    <t>RefA55</t>
  </si>
  <si>
    <t>RefA56</t>
  </si>
  <si>
    <t>RefA57</t>
  </si>
  <si>
    <t>RefA58</t>
  </si>
  <si>
    <t>RefA59</t>
  </si>
  <si>
    <t>RefA60</t>
  </si>
  <si>
    <t>RefA61</t>
  </si>
  <si>
    <t>RefA62</t>
  </si>
  <si>
    <t>RefA63</t>
  </si>
  <si>
    <t>RefA64</t>
  </si>
  <si>
    <t>RefA65</t>
  </si>
  <si>
    <t>RefA66</t>
  </si>
  <si>
    <t>RefA67</t>
  </si>
  <si>
    <t>RefA68</t>
  </si>
  <si>
    <t>RefA69</t>
  </si>
  <si>
    <t>RefA70</t>
  </si>
  <si>
    <t>RefA71</t>
  </si>
  <si>
    <t>RefA72</t>
  </si>
  <si>
    <t>RefA73</t>
  </si>
  <si>
    <t>RefA74</t>
  </si>
  <si>
    <t>RefA75</t>
  </si>
  <si>
    <t>RefA76</t>
  </si>
  <si>
    <t>RefA77</t>
  </si>
  <si>
    <t>RefA78</t>
  </si>
  <si>
    <t>RefA79</t>
  </si>
  <si>
    <t>RefA80</t>
  </si>
  <si>
    <t>RefA81</t>
  </si>
  <si>
    <t>RefA82</t>
  </si>
  <si>
    <t>RefA83</t>
  </si>
  <si>
    <t>RefA84</t>
  </si>
  <si>
    <t>RefA85</t>
  </si>
  <si>
    <t>RefA86</t>
  </si>
  <si>
    <t>RefA87</t>
  </si>
  <si>
    <t>RefA88</t>
  </si>
  <si>
    <t>RefA89</t>
  </si>
  <si>
    <t>RefA90</t>
  </si>
  <si>
    <t>RefA91</t>
  </si>
  <si>
    <t>RefA92</t>
  </si>
  <si>
    <t>RefA93</t>
  </si>
  <si>
    <t>RefA94</t>
  </si>
  <si>
    <t>RefA95</t>
  </si>
  <si>
    <t>RefA96</t>
  </si>
  <si>
    <t>RefA97</t>
  </si>
  <si>
    <t>RefA98</t>
  </si>
  <si>
    <t>RefA99</t>
  </si>
  <si>
    <t>RefA100</t>
  </si>
  <si>
    <t>Jour inventaire</t>
  </si>
  <si>
    <t>RefB1</t>
  </si>
  <si>
    <t>RefB2</t>
  </si>
  <si>
    <t>RefB3</t>
  </si>
  <si>
    <t>RefB4</t>
  </si>
  <si>
    <t>RefB5</t>
  </si>
  <si>
    <t>RefB6</t>
  </si>
  <si>
    <t>RefB7</t>
  </si>
  <si>
    <t>RefB8</t>
  </si>
  <si>
    <t>RefB9</t>
  </si>
  <si>
    <t>RefB10</t>
  </si>
  <si>
    <t>RefB11</t>
  </si>
  <si>
    <t>RefB12</t>
  </si>
  <si>
    <t>RefB13</t>
  </si>
  <si>
    <t>RefB14</t>
  </si>
  <si>
    <t>RefB15</t>
  </si>
  <si>
    <t>RefB16</t>
  </si>
  <si>
    <t>RefB17</t>
  </si>
  <si>
    <t>RefB18</t>
  </si>
  <si>
    <t>RefB19</t>
  </si>
  <si>
    <t>RefB20</t>
  </si>
  <si>
    <t>RefB21</t>
  </si>
  <si>
    <t>RefB22</t>
  </si>
  <si>
    <t>RefB23</t>
  </si>
  <si>
    <t>RefB24</t>
  </si>
  <si>
    <t>RefB25</t>
  </si>
  <si>
    <t>RefB26</t>
  </si>
  <si>
    <t>RefB27</t>
  </si>
  <si>
    <t>RefB28</t>
  </si>
  <si>
    <t>RefB29</t>
  </si>
  <si>
    <t>RefB30</t>
  </si>
  <si>
    <t>RefB31</t>
  </si>
  <si>
    <t>RefB32</t>
  </si>
  <si>
    <t>RefB33</t>
  </si>
  <si>
    <t>RefB34</t>
  </si>
  <si>
    <t>RefB35</t>
  </si>
  <si>
    <t>RefB36</t>
  </si>
  <si>
    <t>RefB37</t>
  </si>
  <si>
    <t>RefB38</t>
  </si>
  <si>
    <t>RefB39</t>
  </si>
  <si>
    <t>RefB40</t>
  </si>
  <si>
    <t>RefB41</t>
  </si>
  <si>
    <t>RefB42</t>
  </si>
  <si>
    <t>RefB43</t>
  </si>
  <si>
    <t>RefB44</t>
  </si>
  <si>
    <t>RefB45</t>
  </si>
  <si>
    <t>RefB46</t>
  </si>
  <si>
    <t>RefB47</t>
  </si>
  <si>
    <t>RefB48</t>
  </si>
  <si>
    <t>RefB49</t>
  </si>
  <si>
    <t>RefB50</t>
  </si>
  <si>
    <t>RefB51</t>
  </si>
  <si>
    <t>RefB52</t>
  </si>
  <si>
    <t>RefB53</t>
  </si>
  <si>
    <t>RefB54</t>
  </si>
  <si>
    <t>RefB55</t>
  </si>
  <si>
    <t>RefB56</t>
  </si>
  <si>
    <t>RefB57</t>
  </si>
  <si>
    <t>RefB58</t>
  </si>
  <si>
    <t>RefB59</t>
  </si>
  <si>
    <t>RefB60</t>
  </si>
  <si>
    <t>RefB61</t>
  </si>
  <si>
    <t>RefB62</t>
  </si>
  <si>
    <t>RefB63</t>
  </si>
  <si>
    <t>RefB64</t>
  </si>
  <si>
    <t>RefB65</t>
  </si>
  <si>
    <t>RefB66</t>
  </si>
  <si>
    <t>RefB67</t>
  </si>
  <si>
    <t>RefB68</t>
  </si>
  <si>
    <t>RefB69</t>
  </si>
  <si>
    <t>RefB70</t>
  </si>
  <si>
    <t>RefB71</t>
  </si>
  <si>
    <t>RefB72</t>
  </si>
  <si>
    <t>RefB73</t>
  </si>
  <si>
    <t>RefB74</t>
  </si>
  <si>
    <t>RefB75</t>
  </si>
  <si>
    <t>RefB76</t>
  </si>
  <si>
    <t>RefB77</t>
  </si>
  <si>
    <t>RefB78</t>
  </si>
  <si>
    <t>RefB79</t>
  </si>
  <si>
    <t>RefB80</t>
  </si>
  <si>
    <t>RefB81</t>
  </si>
  <si>
    <t>RefB82</t>
  </si>
  <si>
    <t>RefC1</t>
  </si>
  <si>
    <t>RefC2</t>
  </si>
  <si>
    <t>RefC3</t>
  </si>
  <si>
    <t>RefC4</t>
  </si>
  <si>
    <t>RefC5</t>
  </si>
  <si>
    <t>RefC6</t>
  </si>
  <si>
    <t>RefC7</t>
  </si>
  <si>
    <t>RefC8</t>
  </si>
  <si>
    <t>RefC9</t>
  </si>
  <si>
    <t>RefC10</t>
  </si>
  <si>
    <t>RefC11</t>
  </si>
  <si>
    <t>RefC12</t>
  </si>
  <si>
    <t>RefC13</t>
  </si>
  <si>
    <t>RefC14</t>
  </si>
  <si>
    <t>RefC15</t>
  </si>
  <si>
    <t>RefC16</t>
  </si>
  <si>
    <t>RefC17</t>
  </si>
  <si>
    <t>RefC18</t>
  </si>
  <si>
    <t>RefC19</t>
  </si>
  <si>
    <t>RefC20</t>
  </si>
  <si>
    <t>RefC21</t>
  </si>
  <si>
    <t>RefC22</t>
  </si>
  <si>
    <t>RefC23</t>
  </si>
  <si>
    <t>RefC24</t>
  </si>
  <si>
    <t>RefC25</t>
  </si>
  <si>
    <t>RefC26</t>
  </si>
  <si>
    <t>RefC27</t>
  </si>
  <si>
    <t>RefC28</t>
  </si>
  <si>
    <t>RefC29</t>
  </si>
  <si>
    <t>RefC30</t>
  </si>
  <si>
    <t>RefC31</t>
  </si>
  <si>
    <t>RefC32</t>
  </si>
  <si>
    <t>RefC33</t>
  </si>
  <si>
    <t>RefC34</t>
  </si>
  <si>
    <t>RefC35</t>
  </si>
  <si>
    <t>RefC36</t>
  </si>
  <si>
    <t>RefC37</t>
  </si>
  <si>
    <t>RefC38</t>
  </si>
  <si>
    <t>RefC39</t>
  </si>
  <si>
    <t>RefC40</t>
  </si>
  <si>
    <t>RefC41</t>
  </si>
  <si>
    <t>RefC42</t>
  </si>
  <si>
    <t>RefC43</t>
  </si>
  <si>
    <t>RefC44</t>
  </si>
  <si>
    <t>RefC45</t>
  </si>
  <si>
    <t>RefD1</t>
  </si>
  <si>
    <t>RefD2</t>
  </si>
  <si>
    <t>RefD3</t>
  </si>
  <si>
    <t>RefD4</t>
  </si>
  <si>
    <t>RefD5</t>
  </si>
  <si>
    <t>RefD6</t>
  </si>
  <si>
    <t>RefD7</t>
  </si>
  <si>
    <t>RefD8</t>
  </si>
  <si>
    <t>RefD9</t>
  </si>
  <si>
    <t>RefD10</t>
  </si>
  <si>
    <t>RefD11</t>
  </si>
  <si>
    <t>RefD12</t>
  </si>
  <si>
    <t>RefD13</t>
  </si>
  <si>
    <t>RefD14</t>
  </si>
  <si>
    <t>RefD15</t>
  </si>
  <si>
    <t>RefD16</t>
  </si>
  <si>
    <t>RefD17</t>
  </si>
  <si>
    <t>RefD18</t>
  </si>
  <si>
    <t>RefD19</t>
  </si>
  <si>
    <t>RefD20</t>
  </si>
  <si>
    <t>RefD21</t>
  </si>
  <si>
    <t>RefD22</t>
  </si>
  <si>
    <t>RefD23</t>
  </si>
  <si>
    <t>RefD24</t>
  </si>
  <si>
    <t>RefD25</t>
  </si>
  <si>
    <t>RefD26</t>
  </si>
  <si>
    <t>RefD27</t>
  </si>
  <si>
    <t>RefD28</t>
  </si>
  <si>
    <t>RefD29</t>
  </si>
  <si>
    <t>RefD30</t>
  </si>
  <si>
    <t>RefD31</t>
  </si>
  <si>
    <t>RefD32</t>
  </si>
  <si>
    <t>RefD33</t>
  </si>
  <si>
    <t>RefD34</t>
  </si>
  <si>
    <t>RefD35</t>
  </si>
  <si>
    <t>RefD36</t>
  </si>
  <si>
    <t>RefD37</t>
  </si>
  <si>
    <t>RefD38</t>
  </si>
  <si>
    <t>RefD39</t>
  </si>
  <si>
    <t>RefD40</t>
  </si>
  <si>
    <t>RefD41</t>
  </si>
  <si>
    <t>RefD42</t>
  </si>
  <si>
    <t>RefD43</t>
  </si>
  <si>
    <t>RefD44</t>
  </si>
  <si>
    <t>RefD45</t>
  </si>
  <si>
    <t>RefD46</t>
  </si>
  <si>
    <t>RefD47</t>
  </si>
  <si>
    <t>RefD48</t>
  </si>
  <si>
    <t>RefD49</t>
  </si>
  <si>
    <t>RefD50</t>
  </si>
  <si>
    <t>RefD51</t>
  </si>
  <si>
    <t>RefA101</t>
  </si>
  <si>
    <t>Arrondi</t>
  </si>
  <si>
    <t>Date 1er inv</t>
  </si>
  <si>
    <t>Date 2ème inv</t>
  </si>
  <si>
    <t>Date 3ème inv</t>
  </si>
  <si>
    <t>Date 4ème inv</t>
  </si>
  <si>
    <t>Date 5ème inv</t>
  </si>
  <si>
    <t>Date 6ème inv</t>
  </si>
  <si>
    <t>Année</t>
  </si>
  <si>
    <t>1er jour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</si>
  <si>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</si>
  <si>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</si>
  <si>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</si>
  <si>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</si>
  <si>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</si>
  <si>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</si>
  <si>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</si>
  <si>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</si>
  <si>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</si>
  <si>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</si>
  <si>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</si>
  <si>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</si>
  <si>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</si>
  <si>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dernier jour</t>
  </si>
  <si>
    <t>nb jours ouvrés total</t>
  </si>
  <si>
    <t>Date 7ème inv</t>
  </si>
  <si>
    <t>Date 8ème inv</t>
  </si>
  <si>
    <t>Date 9ème inv</t>
  </si>
  <si>
    <t>Date 10ème inv</t>
  </si>
  <si>
    <t>Date 11ème inv</t>
  </si>
  <si>
    <t>Jours ouvrés</t>
  </si>
  <si>
    <t>Class A</t>
  </si>
  <si>
    <t>Class B</t>
  </si>
  <si>
    <t>Class C</t>
  </si>
  <si>
    <t>ClassD</t>
  </si>
  <si>
    <t>Mettre les jours fermés dans la colonne B</t>
  </si>
  <si>
    <t>entre B2 et B16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</si>
</sst>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41414"/>
      <name val="Segoe UI"/>
      <family val="2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2" fontId="0" fillId="0" borderId="0" xfId="0" applyNumberFormat="1"/>
    <xf numFmtId="0" fontId="4" fillId="2" borderId="0" xfId="0" applyFont="1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2" fontId="4" fillId="2" borderId="0" xfId="0" applyNumberFormat="1" applyFont="1" applyFill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1" xfId="0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4" fontId="0" fillId="0" borderId="0" xfId="0" applyNumberFormat="1"/>
    <xf numFmtId="0" fontId="6" fillId="0" borderId="1" xfId="0" applyFont="1" applyBorder="1" applyAlignment="1">
      <alignment horizontal="center"/>
    </xf>
    <xf numFmtId="0" fontId="6" fillId="3" borderId="1" xfId="0" applyFont="1" applyFill="1" applyBorder="1"/>
    <xf numFmtId="14" fontId="6" fillId="3" borderId="1" xfId="0" applyNumberFormat="1" applyFont="1" applyFill="1" applyBorder="1"/>
    <xf numFmtId="0" fontId="0" fillId="4" borderId="1" xfId="0" applyFill="1" applyBorder="1"/>
    <xf numFmtId="14" fontId="0" fillId="4" borderId="1" xfId="0" applyNumberFormat="1" applyFill="1" applyBorder="1"/>
    <xf numFmtId="16" fontId="0" fillId="4" borderId="1" xfId="0" quotePrefix="1" applyNumberFormat="1" applyFill="1" applyBorder="1"/>
    <xf numFmtId="0" fontId="0" fillId="4" borderId="1" xfId="0" quotePrefix="1" applyFill="1" applyBorder="1"/>
    <xf numFmtId="0" fontId="6" fillId="5" borderId="1" xfId="0" applyFont="1" applyFill="1" applyBorder="1"/>
    <xf numFmtId="14" fontId="6" fillId="5" borderId="1" xfId="0" applyNumberFormat="1" applyFont="1" applyFill="1" applyBorder="1"/>
    <xf numFmtId="0" fontId="6" fillId="0" borderId="0" xfId="0" applyFont="1"/>
    <xf numFmtId="2" fontId="0" fillId="2" borderId="1" xfId="0" applyNumberFormat="1" applyFill="1" applyBorder="1" applyAlignment="1"/>
    <xf numFmtId="1" fontId="0" fillId="2" borderId="1" xfId="0" applyNumberFormat="1" applyFill="1" applyBorder="1" applyAlignment="1"/>
    <xf numFmtId="0" fontId="0" fillId="0" borderId="0" xfId="0" applyBorder="1"/>
    <xf numFmtId="2" fontId="0" fillId="0" borderId="0" xfId="0" applyNumberFormat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4" fillId="2" borderId="2" xfId="0" applyNumberFormat="1" applyFont="1" applyFill="1" applyBorder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E78C-18F0-4AD7-8500-B4784939E24C}">
  <dimension ref="A1:E765"/>
  <sheetViews>
    <sheetView workbookViewId="0">
      <selection activeCell="B3" sqref="B3:B15"/>
    </sheetView>
  </sheetViews>
  <sheetFormatPr baseColWidth="10" defaultRowHeight="15" x14ac:dyDescent="0.25"/>
  <cols>
    <col min="1" max="1" width="29" customWidth="1"/>
  </cols>
  <sheetData>
    <row r="1" spans="1:5" x14ac:dyDescent="0.25">
      <c r="A1" s="16" t="s">
        <v>299</v>
      </c>
      <c r="B1" s="16">
        <v>2021</v>
      </c>
      <c r="E1" t="s">
        <v>321</v>
      </c>
    </row>
    <row r="2" spans="1:5" x14ac:dyDescent="0.25">
      <c r="A2" s="17" t="s">
        <v>300</v>
      </c>
      <c r="B2" s="18">
        <v>44197</v>
      </c>
      <c r="E2" s="15">
        <f>WORKDAY($B$2,1,Fer)</f>
        <v>44200</v>
      </c>
    </row>
    <row r="3" spans="1:5" x14ac:dyDescent="0.25">
      <c r="A3" s="19" t="s">
        <v>301</v>
      </c>
      <c r="B3" s="20">
        <f t="shared" ref="B3" si="0">DATE(B1,1,1)</f>
        <v>44197</v>
      </c>
      <c r="E3" s="15">
        <f t="shared" ref="E3:E66" si="1">WORKDAY(E2,1,Fer)</f>
        <v>44201</v>
      </c>
    </row>
    <row r="4" spans="1:5" x14ac:dyDescent="0.25">
      <c r="A4" s="19" t="s">
        <v>302</v>
      </c>
      <c r="B4" s="20">
        <f t="shared" ref="B4" si="2">ROUND(DATE(B1,4,MOD(234-11*MOD(B1,19),30))/7,)*7-6</f>
        <v>44290</v>
      </c>
      <c r="E4" s="15">
        <f t="shared" si="1"/>
        <v>44202</v>
      </c>
    </row>
    <row r="5" spans="1:5" x14ac:dyDescent="0.25">
      <c r="A5" s="19" t="s">
        <v>303</v>
      </c>
      <c r="B5" s="20">
        <f t="shared" ref="B5" si="3">B4+1</f>
        <v>44291</v>
      </c>
      <c r="E5" s="15">
        <f t="shared" si="1"/>
        <v>44203</v>
      </c>
    </row>
    <row r="6" spans="1:5" x14ac:dyDescent="0.25">
      <c r="A6" s="19" t="s">
        <v>304</v>
      </c>
      <c r="B6" s="20">
        <f t="shared" ref="B6" si="4">DATE(B1,5,1)</f>
        <v>44317</v>
      </c>
      <c r="E6" s="15">
        <f>WORKDAY(E5,1,Fer)</f>
        <v>44204</v>
      </c>
    </row>
    <row r="7" spans="1:5" x14ac:dyDescent="0.25">
      <c r="A7" s="21" t="s">
        <v>305</v>
      </c>
      <c r="B7" s="20">
        <f t="shared" ref="B7" si="5">DATE(B1,5,8)</f>
        <v>44324</v>
      </c>
      <c r="E7" s="15">
        <f t="shared" si="1"/>
        <v>44207</v>
      </c>
    </row>
    <row r="8" spans="1:5" x14ac:dyDescent="0.25">
      <c r="A8" s="19" t="s">
        <v>306</v>
      </c>
      <c r="B8" s="20">
        <f t="shared" ref="B8" si="6">B4+39</f>
        <v>44329</v>
      </c>
      <c r="E8" s="15">
        <f t="shared" si="1"/>
        <v>44208</v>
      </c>
    </row>
    <row r="9" spans="1:5" x14ac:dyDescent="0.25">
      <c r="A9" s="19" t="s">
        <v>307</v>
      </c>
      <c r="B9" s="20">
        <f t="shared" ref="B9" si="7">B4+49</f>
        <v>44339</v>
      </c>
      <c r="E9" s="15">
        <f t="shared" si="1"/>
        <v>44209</v>
      </c>
    </row>
    <row r="10" spans="1:5" x14ac:dyDescent="0.25">
      <c r="A10" s="19" t="s">
        <v>308</v>
      </c>
      <c r="B10" s="20">
        <f t="shared" ref="B10" si="8">B4+50</f>
        <v>44340</v>
      </c>
      <c r="E10" s="15">
        <f t="shared" si="1"/>
        <v>44210</v>
      </c>
    </row>
    <row r="11" spans="1:5" x14ac:dyDescent="0.25">
      <c r="A11" s="22" t="s">
        <v>309</v>
      </c>
      <c r="B11" s="20">
        <f t="shared" ref="B11" si="9">DATE(B1,7,14)</f>
        <v>44391</v>
      </c>
      <c r="E11" s="15">
        <f t="shared" si="1"/>
        <v>44211</v>
      </c>
    </row>
    <row r="12" spans="1:5" x14ac:dyDescent="0.25">
      <c r="A12" s="22" t="s">
        <v>310</v>
      </c>
      <c r="B12" s="20">
        <f t="shared" ref="B12" si="10">DATE(B1,8,15)</f>
        <v>44423</v>
      </c>
      <c r="E12" s="15">
        <f t="shared" si="1"/>
        <v>44214</v>
      </c>
    </row>
    <row r="13" spans="1:5" x14ac:dyDescent="0.25">
      <c r="A13" s="22" t="s">
        <v>311</v>
      </c>
      <c r="B13" s="20">
        <f t="shared" ref="B13" si="11">DATE(B1,11,1)</f>
        <v>44501</v>
      </c>
      <c r="E13" s="15">
        <f t="shared" si="1"/>
        <v>44215</v>
      </c>
    </row>
    <row r="14" spans="1:5" x14ac:dyDescent="0.25">
      <c r="A14" s="22" t="s">
        <v>312</v>
      </c>
      <c r="B14" s="20">
        <f t="shared" ref="B14" si="12">DATE(B1,11,11)</f>
        <v>44511</v>
      </c>
      <c r="E14" s="15">
        <f t="shared" si="1"/>
        <v>44216</v>
      </c>
    </row>
    <row r="15" spans="1:5" x14ac:dyDescent="0.25">
      <c r="A15" s="21" t="s">
        <v>313</v>
      </c>
      <c r="B15" s="20">
        <f t="shared" ref="B15" si="13">DATE(B1,12,25)</f>
        <v>44555</v>
      </c>
      <c r="E15" s="15">
        <f t="shared" si="1"/>
        <v>44217</v>
      </c>
    </row>
    <row r="16" spans="1:5" x14ac:dyDescent="0.25">
      <c r="A16" s="23" t="s">
        <v>314</v>
      </c>
      <c r="B16" s="24">
        <v>44561</v>
      </c>
      <c r="E16" s="15">
        <f t="shared" si="1"/>
        <v>44218</v>
      </c>
    </row>
    <row r="17" spans="1:5" x14ac:dyDescent="0.25">
      <c r="E17" s="15">
        <f t="shared" si="1"/>
        <v>44221</v>
      </c>
    </row>
    <row r="18" spans="1:5" x14ac:dyDescent="0.25">
      <c r="E18" s="15">
        <f t="shared" si="1"/>
        <v>44222</v>
      </c>
    </row>
    <row r="19" spans="1:5" x14ac:dyDescent="0.25">
      <c r="A19" s="25" t="s">
        <v>315</v>
      </c>
      <c r="B19" s="25">
        <f>NETWORKDAYS(B2,B16,B3:B15)</f>
        <v>254</v>
      </c>
      <c r="E19" s="15">
        <f t="shared" si="1"/>
        <v>44223</v>
      </c>
    </row>
    <row r="20" spans="1:5" x14ac:dyDescent="0.25">
      <c r="A20" t="s">
        <v>326</v>
      </c>
      <c r="E20" s="15">
        <f t="shared" si="1"/>
        <v>44224</v>
      </c>
    </row>
    <row r="21" spans="1:5" x14ac:dyDescent="0.25">
      <c r="A21" t="s">
        <v>327</v>
      </c>
      <c r="E21" s="15">
        <f t="shared" si="1"/>
        <v>44225</v>
      </c>
    </row>
    <row r="22" spans="1:5" x14ac:dyDescent="0.25">
      <c r="E22" s="15">
        <f t="shared" si="1"/>
        <v>44228</v>
      </c>
    </row>
    <row r="23" spans="1:5" x14ac:dyDescent="0.25">
      <c r="E23" s="15">
        <f t="shared" si="1"/>
        <v>44229</v>
      </c>
    </row>
    <row r="24" spans="1:5" x14ac:dyDescent="0.25">
      <c r="E24" s="15">
        <f t="shared" si="1"/>
        <v>44230</v>
      </c>
    </row>
    <row r="25" spans="1:5" x14ac:dyDescent="0.25">
      <c r="E25" s="15">
        <f t="shared" si="1"/>
        <v>44231</v>
      </c>
    </row>
    <row r="26" spans="1:5" x14ac:dyDescent="0.25">
      <c r="E26" s="15">
        <f t="shared" si="1"/>
        <v>44232</v>
      </c>
    </row>
    <row r="27" spans="1:5" x14ac:dyDescent="0.25">
      <c r="E27" s="15">
        <f t="shared" si="1"/>
        <v>44235</v>
      </c>
    </row>
    <row r="28" spans="1:5" x14ac:dyDescent="0.25">
      <c r="E28" s="15">
        <f t="shared" si="1"/>
        <v>44236</v>
      </c>
    </row>
    <row r="29" spans="1:5" x14ac:dyDescent="0.25">
      <c r="E29" s="15">
        <f t="shared" si="1"/>
        <v>44237</v>
      </c>
    </row>
    <row r="30" spans="1:5" x14ac:dyDescent="0.25">
      <c r="E30" s="15">
        <f t="shared" si="1"/>
        <v>44238</v>
      </c>
    </row>
    <row r="31" spans="1:5" x14ac:dyDescent="0.25">
      <c r="E31" s="15">
        <f t="shared" si="1"/>
        <v>44239</v>
      </c>
    </row>
    <row r="32" spans="1:5" x14ac:dyDescent="0.25">
      <c r="E32" s="15">
        <f t="shared" si="1"/>
        <v>44242</v>
      </c>
    </row>
    <row r="33" spans="5:5" x14ac:dyDescent="0.25">
      <c r="E33" s="15">
        <f t="shared" si="1"/>
        <v>44243</v>
      </c>
    </row>
    <row r="34" spans="5:5" x14ac:dyDescent="0.25">
      <c r="E34" s="15">
        <f t="shared" si="1"/>
        <v>44244</v>
      </c>
    </row>
    <row r="35" spans="5:5" x14ac:dyDescent="0.25">
      <c r="E35" s="15">
        <f t="shared" si="1"/>
        <v>44245</v>
      </c>
    </row>
    <row r="36" spans="5:5" x14ac:dyDescent="0.25">
      <c r="E36" s="15">
        <f t="shared" si="1"/>
        <v>44246</v>
      </c>
    </row>
    <row r="37" spans="5:5" x14ac:dyDescent="0.25">
      <c r="E37" s="15">
        <f t="shared" si="1"/>
        <v>44249</v>
      </c>
    </row>
    <row r="38" spans="5:5" x14ac:dyDescent="0.25">
      <c r="E38" s="15">
        <f t="shared" si="1"/>
        <v>44250</v>
      </c>
    </row>
    <row r="39" spans="5:5" x14ac:dyDescent="0.25">
      <c r="E39" s="15">
        <f t="shared" si="1"/>
        <v>44251</v>
      </c>
    </row>
    <row r="40" spans="5:5" x14ac:dyDescent="0.25">
      <c r="E40" s="15">
        <f t="shared" si="1"/>
        <v>44252</v>
      </c>
    </row>
    <row r="41" spans="5:5" x14ac:dyDescent="0.25">
      <c r="E41" s="15">
        <f t="shared" si="1"/>
        <v>44253</v>
      </c>
    </row>
    <row r="42" spans="5:5" x14ac:dyDescent="0.25">
      <c r="E42" s="15">
        <f t="shared" si="1"/>
        <v>44256</v>
      </c>
    </row>
    <row r="43" spans="5:5" x14ac:dyDescent="0.25">
      <c r="E43" s="15">
        <f t="shared" si="1"/>
        <v>44257</v>
      </c>
    </row>
    <row r="44" spans="5:5" x14ac:dyDescent="0.25">
      <c r="E44" s="15">
        <f t="shared" si="1"/>
        <v>44258</v>
      </c>
    </row>
    <row r="45" spans="5:5" x14ac:dyDescent="0.25">
      <c r="E45" s="15">
        <f t="shared" si="1"/>
        <v>44259</v>
      </c>
    </row>
    <row r="46" spans="5:5" x14ac:dyDescent="0.25">
      <c r="E46" s="15">
        <f t="shared" si="1"/>
        <v>44260</v>
      </c>
    </row>
    <row r="47" spans="5:5" x14ac:dyDescent="0.25">
      <c r="E47" s="15">
        <f t="shared" si="1"/>
        <v>44263</v>
      </c>
    </row>
    <row r="48" spans="5:5" x14ac:dyDescent="0.25">
      <c r="E48" s="15">
        <f t="shared" si="1"/>
        <v>44264</v>
      </c>
    </row>
    <row r="49" spans="5:5" x14ac:dyDescent="0.25">
      <c r="E49" s="15">
        <f t="shared" si="1"/>
        <v>44265</v>
      </c>
    </row>
    <row r="50" spans="5:5" x14ac:dyDescent="0.25">
      <c r="E50" s="15">
        <f t="shared" si="1"/>
        <v>44266</v>
      </c>
    </row>
    <row r="51" spans="5:5" x14ac:dyDescent="0.25">
      <c r="E51" s="15">
        <f t="shared" si="1"/>
        <v>44267</v>
      </c>
    </row>
    <row r="52" spans="5:5" x14ac:dyDescent="0.25">
      <c r="E52" s="15">
        <f t="shared" si="1"/>
        <v>44270</v>
      </c>
    </row>
    <row r="53" spans="5:5" x14ac:dyDescent="0.25">
      <c r="E53" s="15">
        <f t="shared" si="1"/>
        <v>44271</v>
      </c>
    </row>
    <row r="54" spans="5:5" x14ac:dyDescent="0.25">
      <c r="E54" s="15">
        <f t="shared" si="1"/>
        <v>44272</v>
      </c>
    </row>
    <row r="55" spans="5:5" x14ac:dyDescent="0.25">
      <c r="E55" s="15">
        <f t="shared" si="1"/>
        <v>44273</v>
      </c>
    </row>
    <row r="56" spans="5:5" x14ac:dyDescent="0.25">
      <c r="E56" s="15">
        <f t="shared" si="1"/>
        <v>44274</v>
      </c>
    </row>
    <row r="57" spans="5:5" x14ac:dyDescent="0.25">
      <c r="E57" s="15">
        <f t="shared" si="1"/>
        <v>44277</v>
      </c>
    </row>
    <row r="58" spans="5:5" x14ac:dyDescent="0.25">
      <c r="E58" s="15">
        <f t="shared" si="1"/>
        <v>44278</v>
      </c>
    </row>
    <row r="59" spans="5:5" x14ac:dyDescent="0.25">
      <c r="E59" s="15">
        <f t="shared" si="1"/>
        <v>44279</v>
      </c>
    </row>
    <row r="60" spans="5:5" x14ac:dyDescent="0.25">
      <c r="E60" s="15">
        <f t="shared" si="1"/>
        <v>44280</v>
      </c>
    </row>
    <row r="61" spans="5:5" x14ac:dyDescent="0.25">
      <c r="E61" s="15">
        <f t="shared" si="1"/>
        <v>44281</v>
      </c>
    </row>
    <row r="62" spans="5:5" x14ac:dyDescent="0.25">
      <c r="E62" s="15">
        <f t="shared" si="1"/>
        <v>44284</v>
      </c>
    </row>
    <row r="63" spans="5:5" x14ac:dyDescent="0.25">
      <c r="E63" s="15">
        <f t="shared" si="1"/>
        <v>44285</v>
      </c>
    </row>
    <row r="64" spans="5:5" x14ac:dyDescent="0.25">
      <c r="E64" s="15">
        <f t="shared" si="1"/>
        <v>44286</v>
      </c>
    </row>
    <row r="65" spans="5:5" x14ac:dyDescent="0.25">
      <c r="E65" s="15">
        <f t="shared" si="1"/>
        <v>44287</v>
      </c>
    </row>
    <row r="66" spans="5:5" x14ac:dyDescent="0.25">
      <c r="E66" s="15">
        <f t="shared" si="1"/>
        <v>44288</v>
      </c>
    </row>
    <row r="67" spans="5:5" x14ac:dyDescent="0.25">
      <c r="E67" s="15">
        <f t="shared" ref="E67:E130" si="14">WORKDAY(E66,1,Fer)</f>
        <v>44292</v>
      </c>
    </row>
    <row r="68" spans="5:5" x14ac:dyDescent="0.25">
      <c r="E68" s="15">
        <f t="shared" si="14"/>
        <v>44293</v>
      </c>
    </row>
    <row r="69" spans="5:5" x14ac:dyDescent="0.25">
      <c r="E69" s="15">
        <f t="shared" si="14"/>
        <v>44294</v>
      </c>
    </row>
    <row r="70" spans="5:5" x14ac:dyDescent="0.25">
      <c r="E70" s="15">
        <f t="shared" si="14"/>
        <v>44295</v>
      </c>
    </row>
    <row r="71" spans="5:5" x14ac:dyDescent="0.25">
      <c r="E71" s="15">
        <f t="shared" si="14"/>
        <v>44298</v>
      </c>
    </row>
    <row r="72" spans="5:5" x14ac:dyDescent="0.25">
      <c r="E72" s="15">
        <f t="shared" si="14"/>
        <v>44299</v>
      </c>
    </row>
    <row r="73" spans="5:5" x14ac:dyDescent="0.25">
      <c r="E73" s="15">
        <f t="shared" si="14"/>
        <v>44300</v>
      </c>
    </row>
    <row r="74" spans="5:5" x14ac:dyDescent="0.25">
      <c r="E74" s="15">
        <f t="shared" si="14"/>
        <v>44301</v>
      </c>
    </row>
    <row r="75" spans="5:5" x14ac:dyDescent="0.25">
      <c r="E75" s="15">
        <f t="shared" si="14"/>
        <v>44302</v>
      </c>
    </row>
    <row r="76" spans="5:5" x14ac:dyDescent="0.25">
      <c r="E76" s="15">
        <f t="shared" si="14"/>
        <v>44305</v>
      </c>
    </row>
    <row r="77" spans="5:5" x14ac:dyDescent="0.25">
      <c r="E77" s="15">
        <f t="shared" si="14"/>
        <v>44306</v>
      </c>
    </row>
    <row r="78" spans="5:5" x14ac:dyDescent="0.25">
      <c r="E78" s="15">
        <f t="shared" si="14"/>
        <v>44307</v>
      </c>
    </row>
    <row r="79" spans="5:5" x14ac:dyDescent="0.25">
      <c r="E79" s="15">
        <f t="shared" si="14"/>
        <v>44308</v>
      </c>
    </row>
    <row r="80" spans="5:5" x14ac:dyDescent="0.25">
      <c r="E80" s="15">
        <f t="shared" si="14"/>
        <v>44309</v>
      </c>
    </row>
    <row r="81" spans="5:5" x14ac:dyDescent="0.25">
      <c r="E81" s="15">
        <f t="shared" si="14"/>
        <v>44312</v>
      </c>
    </row>
    <row r="82" spans="5:5" x14ac:dyDescent="0.25">
      <c r="E82" s="15">
        <f t="shared" si="14"/>
        <v>44313</v>
      </c>
    </row>
    <row r="83" spans="5:5" x14ac:dyDescent="0.25">
      <c r="E83" s="15">
        <f t="shared" si="14"/>
        <v>44314</v>
      </c>
    </row>
    <row r="84" spans="5:5" x14ac:dyDescent="0.25">
      <c r="E84" s="15">
        <f t="shared" si="14"/>
        <v>44315</v>
      </c>
    </row>
    <row r="85" spans="5:5" x14ac:dyDescent="0.25">
      <c r="E85" s="15">
        <f t="shared" si="14"/>
        <v>44316</v>
      </c>
    </row>
    <row r="86" spans="5:5" x14ac:dyDescent="0.25">
      <c r="E86" s="15">
        <f t="shared" si="14"/>
        <v>44319</v>
      </c>
    </row>
    <row r="87" spans="5:5" x14ac:dyDescent="0.25">
      <c r="E87" s="15">
        <f t="shared" si="14"/>
        <v>44320</v>
      </c>
    </row>
    <row r="88" spans="5:5" x14ac:dyDescent="0.25">
      <c r="E88" s="15">
        <f t="shared" si="14"/>
        <v>44321</v>
      </c>
    </row>
    <row r="89" spans="5:5" x14ac:dyDescent="0.25">
      <c r="E89" s="15">
        <f t="shared" si="14"/>
        <v>44322</v>
      </c>
    </row>
    <row r="90" spans="5:5" x14ac:dyDescent="0.25">
      <c r="E90" s="15">
        <f t="shared" si="14"/>
        <v>44323</v>
      </c>
    </row>
    <row r="91" spans="5:5" x14ac:dyDescent="0.25">
      <c r="E91" s="15">
        <f t="shared" si="14"/>
        <v>44326</v>
      </c>
    </row>
    <row r="92" spans="5:5" x14ac:dyDescent="0.25">
      <c r="E92" s="15">
        <f t="shared" si="14"/>
        <v>44327</v>
      </c>
    </row>
    <row r="93" spans="5:5" x14ac:dyDescent="0.25">
      <c r="E93" s="15">
        <f t="shared" si="14"/>
        <v>44328</v>
      </c>
    </row>
    <row r="94" spans="5:5" x14ac:dyDescent="0.25">
      <c r="E94" s="15">
        <f t="shared" si="14"/>
        <v>44330</v>
      </c>
    </row>
    <row r="95" spans="5:5" x14ac:dyDescent="0.25">
      <c r="E95" s="15">
        <f t="shared" si="14"/>
        <v>44333</v>
      </c>
    </row>
    <row r="96" spans="5:5" x14ac:dyDescent="0.25">
      <c r="E96" s="15">
        <f t="shared" si="14"/>
        <v>44334</v>
      </c>
    </row>
    <row r="97" spans="5:5" x14ac:dyDescent="0.25">
      <c r="E97" s="15">
        <f t="shared" si="14"/>
        <v>44335</v>
      </c>
    </row>
    <row r="98" spans="5:5" x14ac:dyDescent="0.25">
      <c r="E98" s="15">
        <f t="shared" si="14"/>
        <v>44336</v>
      </c>
    </row>
    <row r="99" spans="5:5" x14ac:dyDescent="0.25">
      <c r="E99" s="15">
        <f t="shared" si="14"/>
        <v>44337</v>
      </c>
    </row>
    <row r="100" spans="5:5" x14ac:dyDescent="0.25">
      <c r="E100" s="15">
        <f t="shared" si="14"/>
        <v>44341</v>
      </c>
    </row>
    <row r="101" spans="5:5" x14ac:dyDescent="0.25">
      <c r="E101" s="15">
        <f t="shared" si="14"/>
        <v>44342</v>
      </c>
    </row>
    <row r="102" spans="5:5" x14ac:dyDescent="0.25">
      <c r="E102" s="15">
        <f t="shared" si="14"/>
        <v>44343</v>
      </c>
    </row>
    <row r="103" spans="5:5" x14ac:dyDescent="0.25">
      <c r="E103" s="15">
        <f t="shared" si="14"/>
        <v>44344</v>
      </c>
    </row>
    <row r="104" spans="5:5" x14ac:dyDescent="0.25">
      <c r="E104" s="15">
        <f t="shared" si="14"/>
        <v>44347</v>
      </c>
    </row>
    <row r="105" spans="5:5" x14ac:dyDescent="0.25">
      <c r="E105" s="15">
        <f t="shared" si="14"/>
        <v>44348</v>
      </c>
    </row>
    <row r="106" spans="5:5" x14ac:dyDescent="0.25">
      <c r="E106" s="15">
        <f t="shared" si="14"/>
        <v>44349</v>
      </c>
    </row>
    <row r="107" spans="5:5" x14ac:dyDescent="0.25">
      <c r="E107" s="15">
        <f t="shared" si="14"/>
        <v>44350</v>
      </c>
    </row>
    <row r="108" spans="5:5" x14ac:dyDescent="0.25">
      <c r="E108" s="15">
        <f t="shared" si="14"/>
        <v>44351</v>
      </c>
    </row>
    <row r="109" spans="5:5" x14ac:dyDescent="0.25">
      <c r="E109" s="15">
        <f t="shared" si="14"/>
        <v>44354</v>
      </c>
    </row>
    <row r="110" spans="5:5" x14ac:dyDescent="0.25">
      <c r="E110" s="15">
        <f t="shared" si="14"/>
        <v>44355</v>
      </c>
    </row>
    <row r="111" spans="5:5" x14ac:dyDescent="0.25">
      <c r="E111" s="15">
        <f t="shared" si="14"/>
        <v>44356</v>
      </c>
    </row>
    <row r="112" spans="5:5" x14ac:dyDescent="0.25">
      <c r="E112" s="15">
        <f t="shared" si="14"/>
        <v>44357</v>
      </c>
    </row>
    <row r="113" spans="5:5" x14ac:dyDescent="0.25">
      <c r="E113" s="15">
        <f t="shared" si="14"/>
        <v>44358</v>
      </c>
    </row>
    <row r="114" spans="5:5" x14ac:dyDescent="0.25">
      <c r="E114" s="15">
        <f t="shared" si="14"/>
        <v>44361</v>
      </c>
    </row>
    <row r="115" spans="5:5" x14ac:dyDescent="0.25">
      <c r="E115" s="15">
        <f t="shared" si="14"/>
        <v>44362</v>
      </c>
    </row>
    <row r="116" spans="5:5" x14ac:dyDescent="0.25">
      <c r="E116" s="15">
        <f t="shared" si="14"/>
        <v>44363</v>
      </c>
    </row>
    <row r="117" spans="5:5" x14ac:dyDescent="0.25">
      <c r="E117" s="15">
        <f t="shared" si="14"/>
        <v>44364</v>
      </c>
    </row>
    <row r="118" spans="5:5" x14ac:dyDescent="0.25">
      <c r="E118" s="15">
        <f t="shared" si="14"/>
        <v>44365</v>
      </c>
    </row>
    <row r="119" spans="5:5" x14ac:dyDescent="0.25">
      <c r="E119" s="15">
        <f t="shared" si="14"/>
        <v>44368</v>
      </c>
    </row>
    <row r="120" spans="5:5" x14ac:dyDescent="0.25">
      <c r="E120" s="15">
        <f t="shared" si="14"/>
        <v>44369</v>
      </c>
    </row>
    <row r="121" spans="5:5" x14ac:dyDescent="0.25">
      <c r="E121" s="15">
        <f t="shared" si="14"/>
        <v>44370</v>
      </c>
    </row>
    <row r="122" spans="5:5" x14ac:dyDescent="0.25">
      <c r="E122" s="15">
        <f t="shared" si="14"/>
        <v>44371</v>
      </c>
    </row>
    <row r="123" spans="5:5" x14ac:dyDescent="0.25">
      <c r="E123" s="15">
        <f t="shared" si="14"/>
        <v>44372</v>
      </c>
    </row>
    <row r="124" spans="5:5" x14ac:dyDescent="0.25">
      <c r="E124" s="15">
        <f t="shared" si="14"/>
        <v>44375</v>
      </c>
    </row>
    <row r="125" spans="5:5" x14ac:dyDescent="0.25">
      <c r="E125" s="15">
        <f t="shared" si="14"/>
        <v>44376</v>
      </c>
    </row>
    <row r="126" spans="5:5" x14ac:dyDescent="0.25">
      <c r="E126" s="15">
        <f t="shared" si="14"/>
        <v>44377</v>
      </c>
    </row>
    <row r="127" spans="5:5" x14ac:dyDescent="0.25">
      <c r="E127" s="15">
        <f t="shared" si="14"/>
        <v>44378</v>
      </c>
    </row>
    <row r="128" spans="5:5" x14ac:dyDescent="0.25">
      <c r="E128" s="15">
        <f t="shared" si="14"/>
        <v>44379</v>
      </c>
    </row>
    <row r="129" spans="5:5" x14ac:dyDescent="0.25">
      <c r="E129" s="15">
        <f t="shared" si="14"/>
        <v>44382</v>
      </c>
    </row>
    <row r="130" spans="5:5" x14ac:dyDescent="0.25">
      <c r="E130" s="15">
        <f t="shared" si="14"/>
        <v>44383</v>
      </c>
    </row>
    <row r="131" spans="5:5" x14ac:dyDescent="0.25">
      <c r="E131" s="15">
        <f t="shared" ref="E131:E194" si="15">WORKDAY(E130,1,Fer)</f>
        <v>44384</v>
      </c>
    </row>
    <row r="132" spans="5:5" x14ac:dyDescent="0.25">
      <c r="E132" s="15">
        <f t="shared" si="15"/>
        <v>44385</v>
      </c>
    </row>
    <row r="133" spans="5:5" x14ac:dyDescent="0.25">
      <c r="E133" s="15">
        <f t="shared" si="15"/>
        <v>44386</v>
      </c>
    </row>
    <row r="134" spans="5:5" x14ac:dyDescent="0.25">
      <c r="E134" s="15">
        <f t="shared" si="15"/>
        <v>44389</v>
      </c>
    </row>
    <row r="135" spans="5:5" x14ac:dyDescent="0.25">
      <c r="E135" s="15">
        <f t="shared" si="15"/>
        <v>44390</v>
      </c>
    </row>
    <row r="136" spans="5:5" x14ac:dyDescent="0.25">
      <c r="E136" s="15">
        <f t="shared" si="15"/>
        <v>44392</v>
      </c>
    </row>
    <row r="137" spans="5:5" x14ac:dyDescent="0.25">
      <c r="E137" s="15">
        <f t="shared" si="15"/>
        <v>44393</v>
      </c>
    </row>
    <row r="138" spans="5:5" x14ac:dyDescent="0.25">
      <c r="E138" s="15">
        <f t="shared" si="15"/>
        <v>44396</v>
      </c>
    </row>
    <row r="139" spans="5:5" x14ac:dyDescent="0.25">
      <c r="E139" s="15">
        <f t="shared" si="15"/>
        <v>44397</v>
      </c>
    </row>
    <row r="140" spans="5:5" x14ac:dyDescent="0.25">
      <c r="E140" s="15">
        <f t="shared" si="15"/>
        <v>44398</v>
      </c>
    </row>
    <row r="141" spans="5:5" x14ac:dyDescent="0.25">
      <c r="E141" s="15">
        <f t="shared" si="15"/>
        <v>44399</v>
      </c>
    </row>
    <row r="142" spans="5:5" x14ac:dyDescent="0.25">
      <c r="E142" s="15">
        <f t="shared" si="15"/>
        <v>44400</v>
      </c>
    </row>
    <row r="143" spans="5:5" x14ac:dyDescent="0.25">
      <c r="E143" s="15">
        <f t="shared" si="15"/>
        <v>44403</v>
      </c>
    </row>
    <row r="144" spans="5:5" x14ac:dyDescent="0.25">
      <c r="E144" s="15">
        <f t="shared" si="15"/>
        <v>44404</v>
      </c>
    </row>
    <row r="145" spans="5:5" x14ac:dyDescent="0.25">
      <c r="E145" s="15">
        <f t="shared" si="15"/>
        <v>44405</v>
      </c>
    </row>
    <row r="146" spans="5:5" x14ac:dyDescent="0.25">
      <c r="E146" s="15">
        <f t="shared" si="15"/>
        <v>44406</v>
      </c>
    </row>
    <row r="147" spans="5:5" x14ac:dyDescent="0.25">
      <c r="E147" s="15">
        <f t="shared" si="15"/>
        <v>44407</v>
      </c>
    </row>
    <row r="148" spans="5:5" x14ac:dyDescent="0.25">
      <c r="E148" s="15">
        <f t="shared" si="15"/>
        <v>44410</v>
      </c>
    </row>
    <row r="149" spans="5:5" x14ac:dyDescent="0.25">
      <c r="E149" s="15">
        <f t="shared" si="15"/>
        <v>44411</v>
      </c>
    </row>
    <row r="150" spans="5:5" x14ac:dyDescent="0.25">
      <c r="E150" s="15">
        <f t="shared" si="15"/>
        <v>44412</v>
      </c>
    </row>
    <row r="151" spans="5:5" x14ac:dyDescent="0.25">
      <c r="E151" s="15">
        <f t="shared" si="15"/>
        <v>44413</v>
      </c>
    </row>
    <row r="152" spans="5:5" x14ac:dyDescent="0.25">
      <c r="E152" s="15">
        <f t="shared" si="15"/>
        <v>44414</v>
      </c>
    </row>
    <row r="153" spans="5:5" x14ac:dyDescent="0.25">
      <c r="E153" s="15">
        <f t="shared" si="15"/>
        <v>44417</v>
      </c>
    </row>
    <row r="154" spans="5:5" x14ac:dyDescent="0.25">
      <c r="E154" s="15">
        <f t="shared" si="15"/>
        <v>44418</v>
      </c>
    </row>
    <row r="155" spans="5:5" x14ac:dyDescent="0.25">
      <c r="E155" s="15">
        <f t="shared" si="15"/>
        <v>44419</v>
      </c>
    </row>
    <row r="156" spans="5:5" x14ac:dyDescent="0.25">
      <c r="E156" s="15">
        <f t="shared" si="15"/>
        <v>44420</v>
      </c>
    </row>
    <row r="157" spans="5:5" x14ac:dyDescent="0.25">
      <c r="E157" s="15">
        <f t="shared" si="15"/>
        <v>44421</v>
      </c>
    </row>
    <row r="158" spans="5:5" x14ac:dyDescent="0.25">
      <c r="E158" s="15">
        <f t="shared" si="15"/>
        <v>44424</v>
      </c>
    </row>
    <row r="159" spans="5:5" x14ac:dyDescent="0.25">
      <c r="E159" s="15">
        <f t="shared" si="15"/>
        <v>44425</v>
      </c>
    </row>
    <row r="160" spans="5:5" x14ac:dyDescent="0.25">
      <c r="E160" s="15">
        <f t="shared" si="15"/>
        <v>44426</v>
      </c>
    </row>
    <row r="161" spans="5:5" x14ac:dyDescent="0.25">
      <c r="E161" s="15">
        <f t="shared" si="15"/>
        <v>44427</v>
      </c>
    </row>
    <row r="162" spans="5:5" x14ac:dyDescent="0.25">
      <c r="E162" s="15">
        <f t="shared" si="15"/>
        <v>44428</v>
      </c>
    </row>
    <row r="163" spans="5:5" x14ac:dyDescent="0.25">
      <c r="E163" s="15">
        <f t="shared" si="15"/>
        <v>44431</v>
      </c>
    </row>
    <row r="164" spans="5:5" x14ac:dyDescent="0.25">
      <c r="E164" s="15">
        <f t="shared" si="15"/>
        <v>44432</v>
      </c>
    </row>
    <row r="165" spans="5:5" x14ac:dyDescent="0.25">
      <c r="E165" s="15">
        <f t="shared" si="15"/>
        <v>44433</v>
      </c>
    </row>
    <row r="166" spans="5:5" x14ac:dyDescent="0.25">
      <c r="E166" s="15">
        <f t="shared" si="15"/>
        <v>44434</v>
      </c>
    </row>
    <row r="167" spans="5:5" x14ac:dyDescent="0.25">
      <c r="E167" s="15">
        <f t="shared" si="15"/>
        <v>44435</v>
      </c>
    </row>
    <row r="168" spans="5:5" x14ac:dyDescent="0.25">
      <c r="E168" s="15">
        <f t="shared" si="15"/>
        <v>44438</v>
      </c>
    </row>
    <row r="169" spans="5:5" x14ac:dyDescent="0.25">
      <c r="E169" s="15">
        <f t="shared" si="15"/>
        <v>44439</v>
      </c>
    </row>
    <row r="170" spans="5:5" x14ac:dyDescent="0.25">
      <c r="E170" s="15">
        <f t="shared" si="15"/>
        <v>44440</v>
      </c>
    </row>
    <row r="171" spans="5:5" x14ac:dyDescent="0.25">
      <c r="E171" s="15">
        <f t="shared" si="15"/>
        <v>44441</v>
      </c>
    </row>
    <row r="172" spans="5:5" x14ac:dyDescent="0.25">
      <c r="E172" s="15">
        <f t="shared" si="15"/>
        <v>44442</v>
      </c>
    </row>
    <row r="173" spans="5:5" x14ac:dyDescent="0.25">
      <c r="E173" s="15">
        <f t="shared" si="15"/>
        <v>44445</v>
      </c>
    </row>
    <row r="174" spans="5:5" x14ac:dyDescent="0.25">
      <c r="E174" s="15">
        <f t="shared" si="15"/>
        <v>44446</v>
      </c>
    </row>
    <row r="175" spans="5:5" x14ac:dyDescent="0.25">
      <c r="E175" s="15">
        <f t="shared" si="15"/>
        <v>44447</v>
      </c>
    </row>
    <row r="176" spans="5:5" x14ac:dyDescent="0.25">
      <c r="E176" s="15">
        <f t="shared" si="15"/>
        <v>44448</v>
      </c>
    </row>
    <row r="177" spans="5:5" x14ac:dyDescent="0.25">
      <c r="E177" s="15">
        <f t="shared" si="15"/>
        <v>44449</v>
      </c>
    </row>
    <row r="178" spans="5:5" x14ac:dyDescent="0.25">
      <c r="E178" s="15">
        <f t="shared" si="15"/>
        <v>44452</v>
      </c>
    </row>
    <row r="179" spans="5:5" x14ac:dyDescent="0.25">
      <c r="E179" s="15">
        <f t="shared" si="15"/>
        <v>44453</v>
      </c>
    </row>
    <row r="180" spans="5:5" x14ac:dyDescent="0.25">
      <c r="E180" s="15">
        <f t="shared" si="15"/>
        <v>44454</v>
      </c>
    </row>
    <row r="181" spans="5:5" x14ac:dyDescent="0.25">
      <c r="E181" s="15">
        <f t="shared" si="15"/>
        <v>44455</v>
      </c>
    </row>
    <row r="182" spans="5:5" x14ac:dyDescent="0.25">
      <c r="E182" s="15">
        <f t="shared" si="15"/>
        <v>44456</v>
      </c>
    </row>
    <row r="183" spans="5:5" x14ac:dyDescent="0.25">
      <c r="E183" s="15">
        <f t="shared" si="15"/>
        <v>44459</v>
      </c>
    </row>
    <row r="184" spans="5:5" x14ac:dyDescent="0.25">
      <c r="E184" s="15">
        <f t="shared" si="15"/>
        <v>44460</v>
      </c>
    </row>
    <row r="185" spans="5:5" x14ac:dyDescent="0.25">
      <c r="E185" s="15">
        <f t="shared" si="15"/>
        <v>44461</v>
      </c>
    </row>
    <row r="186" spans="5:5" x14ac:dyDescent="0.25">
      <c r="E186" s="15">
        <f t="shared" si="15"/>
        <v>44462</v>
      </c>
    </row>
    <row r="187" spans="5:5" x14ac:dyDescent="0.25">
      <c r="E187" s="15">
        <f t="shared" si="15"/>
        <v>44463</v>
      </c>
    </row>
    <row r="188" spans="5:5" x14ac:dyDescent="0.25">
      <c r="E188" s="15">
        <f t="shared" si="15"/>
        <v>44466</v>
      </c>
    </row>
    <row r="189" spans="5:5" x14ac:dyDescent="0.25">
      <c r="E189" s="15">
        <f t="shared" si="15"/>
        <v>44467</v>
      </c>
    </row>
    <row r="190" spans="5:5" x14ac:dyDescent="0.25">
      <c r="E190" s="15">
        <f t="shared" si="15"/>
        <v>44468</v>
      </c>
    </row>
    <row r="191" spans="5:5" x14ac:dyDescent="0.25">
      <c r="E191" s="15">
        <f t="shared" si="15"/>
        <v>44469</v>
      </c>
    </row>
    <row r="192" spans="5:5" x14ac:dyDescent="0.25">
      <c r="E192" s="15">
        <f t="shared" si="15"/>
        <v>44470</v>
      </c>
    </row>
    <row r="193" spans="5:5" x14ac:dyDescent="0.25">
      <c r="E193" s="15">
        <f t="shared" si="15"/>
        <v>44473</v>
      </c>
    </row>
    <row r="194" spans="5:5" x14ac:dyDescent="0.25">
      <c r="E194" s="15">
        <f t="shared" si="15"/>
        <v>44474</v>
      </c>
    </row>
    <row r="195" spans="5:5" x14ac:dyDescent="0.25">
      <c r="E195" s="15">
        <f t="shared" ref="E195:E254" si="16">WORKDAY(E194,1,Fer)</f>
        <v>44475</v>
      </c>
    </row>
    <row r="196" spans="5:5" x14ac:dyDescent="0.25">
      <c r="E196" s="15">
        <f t="shared" si="16"/>
        <v>44476</v>
      </c>
    </row>
    <row r="197" spans="5:5" x14ac:dyDescent="0.25">
      <c r="E197" s="15">
        <f t="shared" si="16"/>
        <v>44477</v>
      </c>
    </row>
    <row r="198" spans="5:5" x14ac:dyDescent="0.25">
      <c r="E198" s="15">
        <f t="shared" si="16"/>
        <v>44480</v>
      </c>
    </row>
    <row r="199" spans="5:5" x14ac:dyDescent="0.25">
      <c r="E199" s="15">
        <f t="shared" si="16"/>
        <v>44481</v>
      </c>
    </row>
    <row r="200" spans="5:5" x14ac:dyDescent="0.25">
      <c r="E200" s="15">
        <f t="shared" si="16"/>
        <v>44482</v>
      </c>
    </row>
    <row r="201" spans="5:5" x14ac:dyDescent="0.25">
      <c r="E201" s="15">
        <f t="shared" si="16"/>
        <v>44483</v>
      </c>
    </row>
    <row r="202" spans="5:5" x14ac:dyDescent="0.25">
      <c r="E202" s="15">
        <f t="shared" si="16"/>
        <v>44484</v>
      </c>
    </row>
    <row r="203" spans="5:5" x14ac:dyDescent="0.25">
      <c r="E203" s="15">
        <f t="shared" si="16"/>
        <v>44487</v>
      </c>
    </row>
    <row r="204" spans="5:5" x14ac:dyDescent="0.25">
      <c r="E204" s="15">
        <f t="shared" si="16"/>
        <v>44488</v>
      </c>
    </row>
    <row r="205" spans="5:5" x14ac:dyDescent="0.25">
      <c r="E205" s="15">
        <f t="shared" si="16"/>
        <v>44489</v>
      </c>
    </row>
    <row r="206" spans="5:5" x14ac:dyDescent="0.25">
      <c r="E206" s="15">
        <f t="shared" si="16"/>
        <v>44490</v>
      </c>
    </row>
    <row r="207" spans="5:5" x14ac:dyDescent="0.25">
      <c r="E207" s="15">
        <f t="shared" si="16"/>
        <v>44491</v>
      </c>
    </row>
    <row r="208" spans="5:5" x14ac:dyDescent="0.25">
      <c r="E208" s="15">
        <f t="shared" si="16"/>
        <v>44494</v>
      </c>
    </row>
    <row r="209" spans="5:5" x14ac:dyDescent="0.25">
      <c r="E209" s="15">
        <f t="shared" si="16"/>
        <v>44495</v>
      </c>
    </row>
    <row r="210" spans="5:5" x14ac:dyDescent="0.25">
      <c r="E210" s="15">
        <f t="shared" si="16"/>
        <v>44496</v>
      </c>
    </row>
    <row r="211" spans="5:5" x14ac:dyDescent="0.25">
      <c r="E211" s="15">
        <f t="shared" si="16"/>
        <v>44497</v>
      </c>
    </row>
    <row r="212" spans="5:5" x14ac:dyDescent="0.25">
      <c r="E212" s="15">
        <f t="shared" si="16"/>
        <v>44498</v>
      </c>
    </row>
    <row r="213" spans="5:5" x14ac:dyDescent="0.25">
      <c r="E213" s="15">
        <f t="shared" si="16"/>
        <v>44502</v>
      </c>
    </row>
    <row r="214" spans="5:5" x14ac:dyDescent="0.25">
      <c r="E214" s="15">
        <f t="shared" si="16"/>
        <v>44503</v>
      </c>
    </row>
    <row r="215" spans="5:5" x14ac:dyDescent="0.25">
      <c r="E215" s="15">
        <f t="shared" si="16"/>
        <v>44504</v>
      </c>
    </row>
    <row r="216" spans="5:5" x14ac:dyDescent="0.25">
      <c r="E216" s="15">
        <f t="shared" si="16"/>
        <v>44505</v>
      </c>
    </row>
    <row r="217" spans="5:5" x14ac:dyDescent="0.25">
      <c r="E217" s="15">
        <f t="shared" si="16"/>
        <v>44508</v>
      </c>
    </row>
    <row r="218" spans="5:5" x14ac:dyDescent="0.25">
      <c r="E218" s="15">
        <f t="shared" si="16"/>
        <v>44509</v>
      </c>
    </row>
    <row r="219" spans="5:5" x14ac:dyDescent="0.25">
      <c r="E219" s="15">
        <f t="shared" si="16"/>
        <v>44510</v>
      </c>
    </row>
    <row r="220" spans="5:5" x14ac:dyDescent="0.25">
      <c r="E220" s="15">
        <f t="shared" si="16"/>
        <v>44512</v>
      </c>
    </row>
    <row r="221" spans="5:5" x14ac:dyDescent="0.25">
      <c r="E221" s="15">
        <f t="shared" si="16"/>
        <v>44515</v>
      </c>
    </row>
    <row r="222" spans="5:5" x14ac:dyDescent="0.25">
      <c r="E222" s="15">
        <f t="shared" si="16"/>
        <v>44516</v>
      </c>
    </row>
    <row r="223" spans="5:5" x14ac:dyDescent="0.25">
      <c r="E223" s="15">
        <f t="shared" si="16"/>
        <v>44517</v>
      </c>
    </row>
    <row r="224" spans="5:5" x14ac:dyDescent="0.25">
      <c r="E224" s="15">
        <f t="shared" si="16"/>
        <v>44518</v>
      </c>
    </row>
    <row r="225" spans="5:5" x14ac:dyDescent="0.25">
      <c r="E225" s="15">
        <f t="shared" si="16"/>
        <v>44519</v>
      </c>
    </row>
    <row r="226" spans="5:5" x14ac:dyDescent="0.25">
      <c r="E226" s="15">
        <f t="shared" si="16"/>
        <v>44522</v>
      </c>
    </row>
    <row r="227" spans="5:5" x14ac:dyDescent="0.25">
      <c r="E227" s="15">
        <f t="shared" si="16"/>
        <v>44523</v>
      </c>
    </row>
    <row r="228" spans="5:5" x14ac:dyDescent="0.25">
      <c r="E228" s="15">
        <f t="shared" si="16"/>
        <v>44524</v>
      </c>
    </row>
    <row r="229" spans="5:5" x14ac:dyDescent="0.25">
      <c r="E229" s="15">
        <f t="shared" si="16"/>
        <v>44525</v>
      </c>
    </row>
    <row r="230" spans="5:5" x14ac:dyDescent="0.25">
      <c r="E230" s="15">
        <f t="shared" si="16"/>
        <v>44526</v>
      </c>
    </row>
    <row r="231" spans="5:5" x14ac:dyDescent="0.25">
      <c r="E231" s="15">
        <f t="shared" si="16"/>
        <v>44529</v>
      </c>
    </row>
    <row r="232" spans="5:5" x14ac:dyDescent="0.25">
      <c r="E232" s="15">
        <f t="shared" si="16"/>
        <v>44530</v>
      </c>
    </row>
    <row r="233" spans="5:5" x14ac:dyDescent="0.25">
      <c r="E233" s="15">
        <f t="shared" si="16"/>
        <v>44531</v>
      </c>
    </row>
    <row r="234" spans="5:5" x14ac:dyDescent="0.25">
      <c r="E234" s="15">
        <f t="shared" si="16"/>
        <v>44532</v>
      </c>
    </row>
    <row r="235" spans="5:5" x14ac:dyDescent="0.25">
      <c r="E235" s="15">
        <f t="shared" si="16"/>
        <v>44533</v>
      </c>
    </row>
    <row r="236" spans="5:5" x14ac:dyDescent="0.25">
      <c r="E236" s="15">
        <f t="shared" si="16"/>
        <v>44536</v>
      </c>
    </row>
    <row r="237" spans="5:5" x14ac:dyDescent="0.25">
      <c r="E237" s="15">
        <f t="shared" si="16"/>
        <v>44537</v>
      </c>
    </row>
    <row r="238" spans="5:5" x14ac:dyDescent="0.25">
      <c r="E238" s="15">
        <f t="shared" si="16"/>
        <v>44538</v>
      </c>
    </row>
    <row r="239" spans="5:5" x14ac:dyDescent="0.25">
      <c r="E239" s="15">
        <f t="shared" si="16"/>
        <v>44539</v>
      </c>
    </row>
    <row r="240" spans="5:5" x14ac:dyDescent="0.25">
      <c r="E240" s="15">
        <f t="shared" si="16"/>
        <v>44540</v>
      </c>
    </row>
    <row r="241" spans="5:5" x14ac:dyDescent="0.25">
      <c r="E241" s="15">
        <f t="shared" si="16"/>
        <v>44543</v>
      </c>
    </row>
    <row r="242" spans="5:5" x14ac:dyDescent="0.25">
      <c r="E242" s="15">
        <f t="shared" si="16"/>
        <v>44544</v>
      </c>
    </row>
    <row r="243" spans="5:5" x14ac:dyDescent="0.25">
      <c r="E243" s="15">
        <f t="shared" si="16"/>
        <v>44545</v>
      </c>
    </row>
    <row r="244" spans="5:5" x14ac:dyDescent="0.25">
      <c r="E244" s="15">
        <f t="shared" si="16"/>
        <v>44546</v>
      </c>
    </row>
    <row r="245" spans="5:5" x14ac:dyDescent="0.25">
      <c r="E245" s="15">
        <f t="shared" si="16"/>
        <v>44547</v>
      </c>
    </row>
    <row r="246" spans="5:5" x14ac:dyDescent="0.25">
      <c r="E246" s="15">
        <f t="shared" si="16"/>
        <v>44550</v>
      </c>
    </row>
    <row r="247" spans="5:5" x14ac:dyDescent="0.25">
      <c r="E247" s="15">
        <f t="shared" si="16"/>
        <v>44551</v>
      </c>
    </row>
    <row r="248" spans="5:5" x14ac:dyDescent="0.25">
      <c r="E248" s="15">
        <f t="shared" si="16"/>
        <v>44552</v>
      </c>
    </row>
    <row r="249" spans="5:5" x14ac:dyDescent="0.25">
      <c r="E249" s="15">
        <f t="shared" si="16"/>
        <v>44553</v>
      </c>
    </row>
    <row r="250" spans="5:5" x14ac:dyDescent="0.25">
      <c r="E250" s="15">
        <f t="shared" si="16"/>
        <v>44554</v>
      </c>
    </row>
    <row r="251" spans="5:5" x14ac:dyDescent="0.25">
      <c r="E251" s="15">
        <f t="shared" si="16"/>
        <v>44557</v>
      </c>
    </row>
    <row r="252" spans="5:5" x14ac:dyDescent="0.25">
      <c r="E252" s="15">
        <f t="shared" si="16"/>
        <v>44558</v>
      </c>
    </row>
    <row r="253" spans="5:5" x14ac:dyDescent="0.25">
      <c r="E253" s="15">
        <f t="shared" si="16"/>
        <v>44559</v>
      </c>
    </row>
    <row r="254" spans="5:5" x14ac:dyDescent="0.25">
      <c r="E254" s="15">
        <f t="shared" si="16"/>
        <v>44560</v>
      </c>
    </row>
    <row r="255" spans="5:5" x14ac:dyDescent="0.25">
      <c r="E255" s="15"/>
    </row>
    <row r="256" spans="5:5" x14ac:dyDescent="0.25">
      <c r="E256" s="15"/>
    </row>
    <row r="257" spans="5:5" x14ac:dyDescent="0.25">
      <c r="E257" s="15"/>
    </row>
    <row r="258" spans="5:5" x14ac:dyDescent="0.25">
      <c r="E258" s="15"/>
    </row>
    <row r="259" spans="5:5" x14ac:dyDescent="0.25">
      <c r="E259" s="15"/>
    </row>
    <row r="260" spans="5:5" x14ac:dyDescent="0.25">
      <c r="E260" s="15"/>
    </row>
    <row r="261" spans="5:5" x14ac:dyDescent="0.25">
      <c r="E261" s="15"/>
    </row>
    <row r="262" spans="5:5" x14ac:dyDescent="0.25">
      <c r="E262" s="15"/>
    </row>
    <row r="263" spans="5:5" x14ac:dyDescent="0.25">
      <c r="E263" s="15"/>
    </row>
    <row r="264" spans="5:5" x14ac:dyDescent="0.25">
      <c r="E264" s="15"/>
    </row>
    <row r="265" spans="5:5" x14ac:dyDescent="0.25">
      <c r="E265" s="15"/>
    </row>
    <row r="266" spans="5:5" x14ac:dyDescent="0.25">
      <c r="E266" s="15"/>
    </row>
    <row r="267" spans="5:5" x14ac:dyDescent="0.25">
      <c r="E267" s="15"/>
    </row>
    <row r="268" spans="5:5" x14ac:dyDescent="0.25">
      <c r="E268" s="15"/>
    </row>
    <row r="269" spans="5:5" x14ac:dyDescent="0.25">
      <c r="E269" s="15"/>
    </row>
    <row r="270" spans="5:5" x14ac:dyDescent="0.25">
      <c r="E270" s="15"/>
    </row>
    <row r="271" spans="5:5" x14ac:dyDescent="0.25">
      <c r="E271" s="15"/>
    </row>
    <row r="272" spans="5:5" x14ac:dyDescent="0.25">
      <c r="E272" s="15"/>
    </row>
    <row r="273" spans="5:5" x14ac:dyDescent="0.25">
      <c r="E273" s="15"/>
    </row>
    <row r="274" spans="5:5" x14ac:dyDescent="0.25">
      <c r="E274" s="15"/>
    </row>
    <row r="275" spans="5:5" x14ac:dyDescent="0.25">
      <c r="E275" s="15"/>
    </row>
    <row r="276" spans="5:5" x14ac:dyDescent="0.25">
      <c r="E276" s="15"/>
    </row>
    <row r="277" spans="5:5" x14ac:dyDescent="0.25">
      <c r="E277" s="15"/>
    </row>
    <row r="278" spans="5:5" x14ac:dyDescent="0.25">
      <c r="E278" s="15"/>
    </row>
    <row r="279" spans="5:5" x14ac:dyDescent="0.25">
      <c r="E279" s="15"/>
    </row>
    <row r="280" spans="5:5" x14ac:dyDescent="0.25">
      <c r="E280" s="15"/>
    </row>
    <row r="281" spans="5:5" x14ac:dyDescent="0.25">
      <c r="E281" s="15"/>
    </row>
    <row r="282" spans="5:5" x14ac:dyDescent="0.25">
      <c r="E282" s="15"/>
    </row>
    <row r="283" spans="5:5" x14ac:dyDescent="0.25">
      <c r="E283" s="15"/>
    </row>
    <row r="284" spans="5:5" x14ac:dyDescent="0.25">
      <c r="E284" s="15"/>
    </row>
    <row r="285" spans="5:5" x14ac:dyDescent="0.25">
      <c r="E285" s="15"/>
    </row>
    <row r="286" spans="5:5" x14ac:dyDescent="0.25">
      <c r="E286" s="15"/>
    </row>
    <row r="287" spans="5:5" x14ac:dyDescent="0.25">
      <c r="E287" s="15"/>
    </row>
    <row r="288" spans="5:5" x14ac:dyDescent="0.25">
      <c r="E288" s="15"/>
    </row>
    <row r="289" spans="5:5" x14ac:dyDescent="0.25">
      <c r="E289" s="15"/>
    </row>
    <row r="290" spans="5:5" x14ac:dyDescent="0.25">
      <c r="E290" s="15"/>
    </row>
    <row r="291" spans="5:5" x14ac:dyDescent="0.25">
      <c r="E291" s="15"/>
    </row>
    <row r="292" spans="5:5" x14ac:dyDescent="0.25">
      <c r="E292" s="15"/>
    </row>
    <row r="293" spans="5:5" x14ac:dyDescent="0.25">
      <c r="E293" s="15"/>
    </row>
    <row r="294" spans="5:5" x14ac:dyDescent="0.25">
      <c r="E294" s="15"/>
    </row>
    <row r="295" spans="5:5" x14ac:dyDescent="0.25">
      <c r="E295" s="15"/>
    </row>
    <row r="296" spans="5:5" x14ac:dyDescent="0.25">
      <c r="E296" s="15"/>
    </row>
    <row r="297" spans="5:5" x14ac:dyDescent="0.25">
      <c r="E297" s="15"/>
    </row>
    <row r="298" spans="5:5" x14ac:dyDescent="0.25">
      <c r="E298" s="15"/>
    </row>
    <row r="299" spans="5:5" x14ac:dyDescent="0.25">
      <c r="E299" s="15"/>
    </row>
    <row r="300" spans="5:5" x14ac:dyDescent="0.25">
      <c r="E300" s="15"/>
    </row>
    <row r="301" spans="5:5" x14ac:dyDescent="0.25">
      <c r="E301" s="15"/>
    </row>
    <row r="302" spans="5:5" x14ac:dyDescent="0.25">
      <c r="E302" s="15"/>
    </row>
    <row r="303" spans="5:5" x14ac:dyDescent="0.25">
      <c r="E303" s="15"/>
    </row>
    <row r="304" spans="5:5" x14ac:dyDescent="0.25">
      <c r="E304" s="15"/>
    </row>
    <row r="305" spans="5:5" x14ac:dyDescent="0.25">
      <c r="E305" s="15"/>
    </row>
    <row r="306" spans="5:5" x14ac:dyDescent="0.25">
      <c r="E306" s="15"/>
    </row>
    <row r="307" spans="5:5" x14ac:dyDescent="0.25">
      <c r="E307" s="15"/>
    </row>
    <row r="308" spans="5:5" x14ac:dyDescent="0.25">
      <c r="E308" s="15"/>
    </row>
    <row r="309" spans="5:5" x14ac:dyDescent="0.25">
      <c r="E309" s="15"/>
    </row>
    <row r="310" spans="5:5" x14ac:dyDescent="0.25">
      <c r="E310" s="15"/>
    </row>
    <row r="311" spans="5:5" x14ac:dyDescent="0.25">
      <c r="E311" s="15"/>
    </row>
    <row r="312" spans="5:5" x14ac:dyDescent="0.25">
      <c r="E312" s="15"/>
    </row>
    <row r="313" spans="5:5" x14ac:dyDescent="0.25">
      <c r="E313" s="15"/>
    </row>
    <row r="314" spans="5:5" x14ac:dyDescent="0.25">
      <c r="E314" s="15"/>
    </row>
    <row r="315" spans="5:5" x14ac:dyDescent="0.25">
      <c r="E315" s="15"/>
    </row>
    <row r="316" spans="5:5" x14ac:dyDescent="0.25">
      <c r="E316" s="15"/>
    </row>
    <row r="317" spans="5:5" x14ac:dyDescent="0.25">
      <c r="E317" s="15"/>
    </row>
    <row r="318" spans="5:5" x14ac:dyDescent="0.25">
      <c r="E318" s="15"/>
    </row>
    <row r="319" spans="5:5" x14ac:dyDescent="0.25">
      <c r="E319" s="15"/>
    </row>
    <row r="320" spans="5:5" x14ac:dyDescent="0.25">
      <c r="E320" s="15"/>
    </row>
    <row r="321" spans="5:5" x14ac:dyDescent="0.25">
      <c r="E321" s="15"/>
    </row>
    <row r="322" spans="5:5" x14ac:dyDescent="0.25">
      <c r="E322" s="15"/>
    </row>
    <row r="323" spans="5:5" x14ac:dyDescent="0.25">
      <c r="E323" s="15"/>
    </row>
    <row r="324" spans="5:5" x14ac:dyDescent="0.25">
      <c r="E324" s="15"/>
    </row>
    <row r="325" spans="5:5" x14ac:dyDescent="0.25">
      <c r="E325" s="15"/>
    </row>
    <row r="326" spans="5:5" x14ac:dyDescent="0.25">
      <c r="E326" s="15"/>
    </row>
    <row r="327" spans="5:5" x14ac:dyDescent="0.25">
      <c r="E327" s="15"/>
    </row>
    <row r="328" spans="5:5" x14ac:dyDescent="0.25">
      <c r="E328" s="15"/>
    </row>
    <row r="329" spans="5:5" x14ac:dyDescent="0.25">
      <c r="E329" s="15"/>
    </row>
    <row r="330" spans="5:5" x14ac:dyDescent="0.25">
      <c r="E330" s="15"/>
    </row>
    <row r="331" spans="5:5" x14ac:dyDescent="0.25">
      <c r="E331" s="15"/>
    </row>
    <row r="332" spans="5:5" x14ac:dyDescent="0.25">
      <c r="E332" s="15"/>
    </row>
    <row r="333" spans="5:5" x14ac:dyDescent="0.25">
      <c r="E333" s="15"/>
    </row>
    <row r="334" spans="5:5" x14ac:dyDescent="0.25">
      <c r="E334" s="15"/>
    </row>
    <row r="335" spans="5:5" x14ac:dyDescent="0.25">
      <c r="E335" s="15"/>
    </row>
    <row r="336" spans="5:5" x14ac:dyDescent="0.25">
      <c r="E336" s="15"/>
    </row>
    <row r="337" spans="5:5" x14ac:dyDescent="0.25">
      <c r="E337" s="15"/>
    </row>
    <row r="338" spans="5:5" x14ac:dyDescent="0.25">
      <c r="E338" s="15"/>
    </row>
    <row r="339" spans="5:5" x14ac:dyDescent="0.25">
      <c r="E339" s="15"/>
    </row>
    <row r="340" spans="5:5" x14ac:dyDescent="0.25">
      <c r="E340" s="15"/>
    </row>
    <row r="341" spans="5:5" x14ac:dyDescent="0.25">
      <c r="E341" s="15"/>
    </row>
    <row r="342" spans="5:5" x14ac:dyDescent="0.25">
      <c r="E342" s="15"/>
    </row>
    <row r="343" spans="5:5" x14ac:dyDescent="0.25">
      <c r="E343" s="15"/>
    </row>
    <row r="344" spans="5:5" x14ac:dyDescent="0.25">
      <c r="E344" s="15"/>
    </row>
    <row r="345" spans="5:5" x14ac:dyDescent="0.25">
      <c r="E345" s="15"/>
    </row>
    <row r="346" spans="5:5" x14ac:dyDescent="0.25">
      <c r="E346" s="15"/>
    </row>
    <row r="347" spans="5:5" x14ac:dyDescent="0.25">
      <c r="E347" s="15"/>
    </row>
    <row r="348" spans="5:5" x14ac:dyDescent="0.25">
      <c r="E348" s="15"/>
    </row>
    <row r="349" spans="5:5" x14ac:dyDescent="0.25">
      <c r="E349" s="15"/>
    </row>
    <row r="350" spans="5:5" x14ac:dyDescent="0.25">
      <c r="E350" s="15"/>
    </row>
    <row r="351" spans="5:5" x14ac:dyDescent="0.25">
      <c r="E351" s="15"/>
    </row>
    <row r="352" spans="5:5" x14ac:dyDescent="0.25">
      <c r="E352" s="15"/>
    </row>
    <row r="353" spans="5:5" x14ac:dyDescent="0.25">
      <c r="E353" s="15"/>
    </row>
    <row r="354" spans="5:5" x14ac:dyDescent="0.25">
      <c r="E354" s="15"/>
    </row>
    <row r="355" spans="5:5" x14ac:dyDescent="0.25">
      <c r="E355" s="15"/>
    </row>
    <row r="356" spans="5:5" x14ac:dyDescent="0.25">
      <c r="E356" s="15"/>
    </row>
    <row r="357" spans="5:5" x14ac:dyDescent="0.25">
      <c r="E357" s="15"/>
    </row>
    <row r="358" spans="5:5" x14ac:dyDescent="0.25">
      <c r="E358" s="15"/>
    </row>
    <row r="359" spans="5:5" x14ac:dyDescent="0.25">
      <c r="E359" s="15"/>
    </row>
    <row r="360" spans="5:5" x14ac:dyDescent="0.25">
      <c r="E360" s="15"/>
    </row>
    <row r="361" spans="5:5" x14ac:dyDescent="0.25">
      <c r="E361" s="15"/>
    </row>
    <row r="362" spans="5:5" x14ac:dyDescent="0.25">
      <c r="E362" s="15"/>
    </row>
    <row r="363" spans="5:5" x14ac:dyDescent="0.25">
      <c r="E363" s="15"/>
    </row>
    <row r="364" spans="5:5" x14ac:dyDescent="0.25">
      <c r="E364" s="15"/>
    </row>
    <row r="365" spans="5:5" x14ac:dyDescent="0.25">
      <c r="E365" s="15"/>
    </row>
    <row r="366" spans="5:5" x14ac:dyDescent="0.25">
      <c r="E366" s="15"/>
    </row>
    <row r="367" spans="5:5" x14ac:dyDescent="0.25">
      <c r="E367" s="15"/>
    </row>
    <row r="368" spans="5:5" x14ac:dyDescent="0.25">
      <c r="E368" s="15"/>
    </row>
    <row r="369" spans="5:5" x14ac:dyDescent="0.25">
      <c r="E369" s="15"/>
    </row>
    <row r="370" spans="5:5" x14ac:dyDescent="0.25">
      <c r="E370" s="15"/>
    </row>
    <row r="371" spans="5:5" x14ac:dyDescent="0.25">
      <c r="E371" s="15"/>
    </row>
    <row r="372" spans="5:5" x14ac:dyDescent="0.25">
      <c r="E372" s="15"/>
    </row>
    <row r="373" spans="5:5" x14ac:dyDescent="0.25">
      <c r="E373" s="15"/>
    </row>
    <row r="374" spans="5:5" x14ac:dyDescent="0.25">
      <c r="E374" s="15"/>
    </row>
    <row r="375" spans="5:5" x14ac:dyDescent="0.25">
      <c r="E375" s="15"/>
    </row>
    <row r="376" spans="5:5" x14ac:dyDescent="0.25">
      <c r="E376" s="15"/>
    </row>
    <row r="377" spans="5:5" x14ac:dyDescent="0.25">
      <c r="E377" s="15"/>
    </row>
    <row r="378" spans="5:5" x14ac:dyDescent="0.25">
      <c r="E378" s="15"/>
    </row>
    <row r="379" spans="5:5" x14ac:dyDescent="0.25">
      <c r="E379" s="15"/>
    </row>
    <row r="380" spans="5:5" x14ac:dyDescent="0.25">
      <c r="E380" s="15"/>
    </row>
    <row r="381" spans="5:5" x14ac:dyDescent="0.25">
      <c r="E381" s="15"/>
    </row>
    <row r="382" spans="5:5" x14ac:dyDescent="0.25">
      <c r="E382" s="15"/>
    </row>
    <row r="383" spans="5:5" x14ac:dyDescent="0.25">
      <c r="E383" s="15"/>
    </row>
    <row r="384" spans="5:5" x14ac:dyDescent="0.25">
      <c r="E384" s="15"/>
    </row>
    <row r="385" spans="5:5" x14ac:dyDescent="0.25">
      <c r="E385" s="15"/>
    </row>
    <row r="386" spans="5:5" x14ac:dyDescent="0.25">
      <c r="E386" s="15"/>
    </row>
    <row r="387" spans="5:5" x14ac:dyDescent="0.25">
      <c r="E387" s="15"/>
    </row>
    <row r="388" spans="5:5" x14ac:dyDescent="0.25">
      <c r="E388" s="15"/>
    </row>
    <row r="389" spans="5:5" x14ac:dyDescent="0.25">
      <c r="E389" s="15"/>
    </row>
    <row r="390" spans="5:5" x14ac:dyDescent="0.25">
      <c r="E390" s="15"/>
    </row>
    <row r="391" spans="5:5" x14ac:dyDescent="0.25">
      <c r="E391" s="15"/>
    </row>
    <row r="392" spans="5:5" x14ac:dyDescent="0.25">
      <c r="E392" s="15"/>
    </row>
    <row r="393" spans="5:5" x14ac:dyDescent="0.25">
      <c r="E393" s="15"/>
    </row>
    <row r="394" spans="5:5" x14ac:dyDescent="0.25">
      <c r="E394" s="15"/>
    </row>
    <row r="395" spans="5:5" x14ac:dyDescent="0.25">
      <c r="E395" s="15"/>
    </row>
    <row r="396" spans="5:5" x14ac:dyDescent="0.25">
      <c r="E396" s="15"/>
    </row>
    <row r="397" spans="5:5" x14ac:dyDescent="0.25">
      <c r="E397" s="15"/>
    </row>
    <row r="398" spans="5:5" x14ac:dyDescent="0.25">
      <c r="E398" s="15"/>
    </row>
    <row r="399" spans="5:5" x14ac:dyDescent="0.25">
      <c r="E399" s="15"/>
    </row>
    <row r="400" spans="5:5" x14ac:dyDescent="0.25">
      <c r="E400" s="15"/>
    </row>
    <row r="401" spans="5:5" x14ac:dyDescent="0.25">
      <c r="E401" s="15"/>
    </row>
    <row r="402" spans="5:5" x14ac:dyDescent="0.25">
      <c r="E402" s="15"/>
    </row>
    <row r="403" spans="5:5" x14ac:dyDescent="0.25">
      <c r="E403" s="15"/>
    </row>
    <row r="404" spans="5:5" x14ac:dyDescent="0.25">
      <c r="E404" s="15"/>
    </row>
    <row r="405" spans="5:5" x14ac:dyDescent="0.25">
      <c r="E405" s="15"/>
    </row>
    <row r="406" spans="5:5" x14ac:dyDescent="0.25">
      <c r="E406" s="15"/>
    </row>
    <row r="407" spans="5:5" x14ac:dyDescent="0.25">
      <c r="E407" s="15"/>
    </row>
    <row r="408" spans="5:5" x14ac:dyDescent="0.25">
      <c r="E408" s="15"/>
    </row>
    <row r="409" spans="5:5" x14ac:dyDescent="0.25">
      <c r="E409" s="15"/>
    </row>
    <row r="410" spans="5:5" x14ac:dyDescent="0.25">
      <c r="E410" s="15"/>
    </row>
    <row r="411" spans="5:5" x14ac:dyDescent="0.25">
      <c r="E411" s="15"/>
    </row>
    <row r="412" spans="5:5" x14ac:dyDescent="0.25">
      <c r="E412" s="15"/>
    </row>
    <row r="413" spans="5:5" x14ac:dyDescent="0.25">
      <c r="E413" s="15"/>
    </row>
    <row r="414" spans="5:5" x14ac:dyDescent="0.25">
      <c r="E414" s="15"/>
    </row>
    <row r="415" spans="5:5" x14ac:dyDescent="0.25">
      <c r="E415" s="15"/>
    </row>
    <row r="416" spans="5:5" x14ac:dyDescent="0.25">
      <c r="E416" s="15"/>
    </row>
    <row r="417" spans="5:5" x14ac:dyDescent="0.25">
      <c r="E417" s="15"/>
    </row>
    <row r="418" spans="5:5" x14ac:dyDescent="0.25">
      <c r="E418" s="15"/>
    </row>
    <row r="419" spans="5:5" x14ac:dyDescent="0.25">
      <c r="E419" s="15"/>
    </row>
    <row r="420" spans="5:5" x14ac:dyDescent="0.25">
      <c r="E420" s="15"/>
    </row>
    <row r="421" spans="5:5" x14ac:dyDescent="0.25">
      <c r="E421" s="15"/>
    </row>
    <row r="422" spans="5:5" x14ac:dyDescent="0.25">
      <c r="E422" s="15"/>
    </row>
    <row r="423" spans="5:5" x14ac:dyDescent="0.25">
      <c r="E423" s="15"/>
    </row>
    <row r="424" spans="5:5" x14ac:dyDescent="0.25">
      <c r="E424" s="15"/>
    </row>
    <row r="425" spans="5:5" x14ac:dyDescent="0.25">
      <c r="E425" s="15"/>
    </row>
    <row r="426" spans="5:5" x14ac:dyDescent="0.25">
      <c r="E426" s="15"/>
    </row>
    <row r="427" spans="5:5" x14ac:dyDescent="0.25">
      <c r="E427" s="15"/>
    </row>
    <row r="428" spans="5:5" x14ac:dyDescent="0.25">
      <c r="E428" s="15"/>
    </row>
    <row r="429" spans="5:5" x14ac:dyDescent="0.25">
      <c r="E429" s="15"/>
    </row>
    <row r="430" spans="5:5" x14ac:dyDescent="0.25">
      <c r="E430" s="15"/>
    </row>
    <row r="431" spans="5:5" x14ac:dyDescent="0.25">
      <c r="E431" s="15"/>
    </row>
    <row r="432" spans="5:5" x14ac:dyDescent="0.25">
      <c r="E432" s="15"/>
    </row>
    <row r="433" spans="5:5" x14ac:dyDescent="0.25">
      <c r="E433" s="15"/>
    </row>
    <row r="434" spans="5:5" x14ac:dyDescent="0.25">
      <c r="E434" s="15"/>
    </row>
    <row r="435" spans="5:5" x14ac:dyDescent="0.25">
      <c r="E435" s="15"/>
    </row>
    <row r="436" spans="5:5" x14ac:dyDescent="0.25">
      <c r="E436" s="15"/>
    </row>
    <row r="437" spans="5:5" x14ac:dyDescent="0.25">
      <c r="E437" s="15"/>
    </row>
    <row r="438" spans="5:5" x14ac:dyDescent="0.25">
      <c r="E438" s="15"/>
    </row>
    <row r="439" spans="5:5" x14ac:dyDescent="0.25">
      <c r="E439" s="15"/>
    </row>
    <row r="440" spans="5:5" x14ac:dyDescent="0.25">
      <c r="E440" s="15"/>
    </row>
    <row r="441" spans="5:5" x14ac:dyDescent="0.25">
      <c r="E441" s="15"/>
    </row>
    <row r="442" spans="5:5" x14ac:dyDescent="0.25">
      <c r="E442" s="15"/>
    </row>
    <row r="443" spans="5:5" x14ac:dyDescent="0.25">
      <c r="E443" s="15"/>
    </row>
    <row r="444" spans="5:5" x14ac:dyDescent="0.25">
      <c r="E444" s="15"/>
    </row>
    <row r="445" spans="5:5" x14ac:dyDescent="0.25">
      <c r="E445" s="15"/>
    </row>
    <row r="446" spans="5:5" x14ac:dyDescent="0.25">
      <c r="E446" s="15"/>
    </row>
    <row r="447" spans="5:5" x14ac:dyDescent="0.25">
      <c r="E447" s="15"/>
    </row>
    <row r="448" spans="5:5" x14ac:dyDescent="0.25">
      <c r="E448" s="15"/>
    </row>
    <row r="449" spans="5:5" x14ac:dyDescent="0.25">
      <c r="E449" s="15"/>
    </row>
    <row r="450" spans="5:5" x14ac:dyDescent="0.25">
      <c r="E450" s="15"/>
    </row>
    <row r="451" spans="5:5" x14ac:dyDescent="0.25">
      <c r="E451" s="15"/>
    </row>
    <row r="452" spans="5:5" x14ac:dyDescent="0.25">
      <c r="E452" s="15"/>
    </row>
    <row r="453" spans="5:5" x14ac:dyDescent="0.25">
      <c r="E453" s="15"/>
    </row>
    <row r="454" spans="5:5" x14ac:dyDescent="0.25">
      <c r="E454" s="15"/>
    </row>
    <row r="455" spans="5:5" x14ac:dyDescent="0.25">
      <c r="E455" s="15"/>
    </row>
    <row r="456" spans="5:5" x14ac:dyDescent="0.25">
      <c r="E456" s="15"/>
    </row>
    <row r="457" spans="5:5" x14ac:dyDescent="0.25">
      <c r="E457" s="15"/>
    </row>
    <row r="458" spans="5:5" x14ac:dyDescent="0.25">
      <c r="E458" s="15"/>
    </row>
    <row r="459" spans="5:5" x14ac:dyDescent="0.25">
      <c r="E459" s="15"/>
    </row>
    <row r="460" spans="5:5" x14ac:dyDescent="0.25">
      <c r="E460" s="15"/>
    </row>
    <row r="461" spans="5:5" x14ac:dyDescent="0.25">
      <c r="E461" s="15"/>
    </row>
    <row r="462" spans="5:5" x14ac:dyDescent="0.25">
      <c r="E462" s="15"/>
    </row>
    <row r="463" spans="5:5" x14ac:dyDescent="0.25">
      <c r="E463" s="15"/>
    </row>
    <row r="464" spans="5:5" x14ac:dyDescent="0.25">
      <c r="E464" s="15"/>
    </row>
    <row r="465" spans="5:5" x14ac:dyDescent="0.25">
      <c r="E465" s="15"/>
    </row>
    <row r="466" spans="5:5" x14ac:dyDescent="0.25">
      <c r="E466" s="15"/>
    </row>
    <row r="467" spans="5:5" x14ac:dyDescent="0.25">
      <c r="E467" s="15"/>
    </row>
    <row r="468" spans="5:5" x14ac:dyDescent="0.25">
      <c r="E468" s="15"/>
    </row>
    <row r="469" spans="5:5" x14ac:dyDescent="0.25">
      <c r="E469" s="15"/>
    </row>
    <row r="470" spans="5:5" x14ac:dyDescent="0.25">
      <c r="E470" s="15"/>
    </row>
    <row r="471" spans="5:5" x14ac:dyDescent="0.25">
      <c r="E471" s="15"/>
    </row>
    <row r="472" spans="5:5" x14ac:dyDescent="0.25">
      <c r="E472" s="15"/>
    </row>
    <row r="473" spans="5:5" x14ac:dyDescent="0.25">
      <c r="E473" s="15"/>
    </row>
    <row r="474" spans="5:5" x14ac:dyDescent="0.25">
      <c r="E474" s="15"/>
    </row>
    <row r="475" spans="5:5" x14ac:dyDescent="0.25">
      <c r="E475" s="15"/>
    </row>
    <row r="476" spans="5:5" x14ac:dyDescent="0.25">
      <c r="E476" s="15"/>
    </row>
    <row r="477" spans="5:5" x14ac:dyDescent="0.25">
      <c r="E477" s="15"/>
    </row>
    <row r="478" spans="5:5" x14ac:dyDescent="0.25">
      <c r="E478" s="15"/>
    </row>
    <row r="479" spans="5:5" x14ac:dyDescent="0.25">
      <c r="E479" s="15"/>
    </row>
    <row r="480" spans="5:5" x14ac:dyDescent="0.25">
      <c r="E480" s="15"/>
    </row>
    <row r="481" spans="5:5" x14ac:dyDescent="0.25">
      <c r="E481" s="15"/>
    </row>
    <row r="482" spans="5:5" x14ac:dyDescent="0.25">
      <c r="E482" s="15"/>
    </row>
    <row r="483" spans="5:5" x14ac:dyDescent="0.25">
      <c r="E483" s="15"/>
    </row>
    <row r="484" spans="5:5" x14ac:dyDescent="0.25">
      <c r="E484" s="15"/>
    </row>
    <row r="485" spans="5:5" x14ac:dyDescent="0.25">
      <c r="E485" s="15"/>
    </row>
    <row r="486" spans="5:5" x14ac:dyDescent="0.25">
      <c r="E486" s="15"/>
    </row>
    <row r="487" spans="5:5" x14ac:dyDescent="0.25">
      <c r="E487" s="15"/>
    </row>
    <row r="488" spans="5:5" x14ac:dyDescent="0.25">
      <c r="E488" s="15"/>
    </row>
    <row r="489" spans="5:5" x14ac:dyDescent="0.25">
      <c r="E489" s="15"/>
    </row>
    <row r="490" spans="5:5" x14ac:dyDescent="0.25">
      <c r="E490" s="15"/>
    </row>
    <row r="491" spans="5:5" x14ac:dyDescent="0.25">
      <c r="E491" s="15"/>
    </row>
    <row r="492" spans="5:5" x14ac:dyDescent="0.25">
      <c r="E492" s="15"/>
    </row>
    <row r="493" spans="5:5" x14ac:dyDescent="0.25">
      <c r="E493" s="15"/>
    </row>
    <row r="494" spans="5:5" x14ac:dyDescent="0.25">
      <c r="E494" s="15"/>
    </row>
    <row r="495" spans="5:5" x14ac:dyDescent="0.25">
      <c r="E495" s="15"/>
    </row>
    <row r="496" spans="5:5" x14ac:dyDescent="0.25">
      <c r="E496" s="15"/>
    </row>
    <row r="497" spans="5:5" x14ac:dyDescent="0.25">
      <c r="E497" s="15"/>
    </row>
    <row r="498" spans="5:5" x14ac:dyDescent="0.25">
      <c r="E498" s="15"/>
    </row>
    <row r="499" spans="5:5" x14ac:dyDescent="0.25">
      <c r="E499" s="15"/>
    </row>
    <row r="500" spans="5:5" x14ac:dyDescent="0.25">
      <c r="E500" s="15"/>
    </row>
    <row r="501" spans="5:5" x14ac:dyDescent="0.25">
      <c r="E501" s="15"/>
    </row>
    <row r="502" spans="5:5" x14ac:dyDescent="0.25">
      <c r="E502" s="15"/>
    </row>
    <row r="503" spans="5:5" x14ac:dyDescent="0.25">
      <c r="E503" s="15"/>
    </row>
    <row r="504" spans="5:5" x14ac:dyDescent="0.25">
      <c r="E504" s="15"/>
    </row>
    <row r="505" spans="5:5" x14ac:dyDescent="0.25">
      <c r="E505" s="15"/>
    </row>
    <row r="506" spans="5:5" x14ac:dyDescent="0.25">
      <c r="E506" s="15"/>
    </row>
    <row r="507" spans="5:5" x14ac:dyDescent="0.25">
      <c r="E507" s="15"/>
    </row>
    <row r="508" spans="5:5" x14ac:dyDescent="0.25">
      <c r="E508" s="15"/>
    </row>
    <row r="509" spans="5:5" x14ac:dyDescent="0.25">
      <c r="E509" s="15"/>
    </row>
    <row r="510" spans="5:5" x14ac:dyDescent="0.25">
      <c r="E510" s="15"/>
    </row>
    <row r="511" spans="5:5" x14ac:dyDescent="0.25">
      <c r="E511" s="15"/>
    </row>
    <row r="512" spans="5:5" x14ac:dyDescent="0.25">
      <c r="E512" s="15"/>
    </row>
    <row r="513" spans="5:5" x14ac:dyDescent="0.25">
      <c r="E513" s="15"/>
    </row>
    <row r="514" spans="5:5" x14ac:dyDescent="0.25">
      <c r="E514" s="15"/>
    </row>
    <row r="515" spans="5:5" x14ac:dyDescent="0.25">
      <c r="E515" s="15"/>
    </row>
    <row r="516" spans="5:5" x14ac:dyDescent="0.25">
      <c r="E516" s="15"/>
    </row>
    <row r="517" spans="5:5" x14ac:dyDescent="0.25">
      <c r="E517" s="15"/>
    </row>
    <row r="518" spans="5:5" x14ac:dyDescent="0.25">
      <c r="E518" s="15"/>
    </row>
    <row r="519" spans="5:5" x14ac:dyDescent="0.25">
      <c r="E519" s="15"/>
    </row>
    <row r="520" spans="5:5" x14ac:dyDescent="0.25">
      <c r="E520" s="15"/>
    </row>
    <row r="521" spans="5:5" x14ac:dyDescent="0.25">
      <c r="E521" s="15"/>
    </row>
    <row r="522" spans="5:5" x14ac:dyDescent="0.25">
      <c r="E522" s="15"/>
    </row>
    <row r="523" spans="5:5" x14ac:dyDescent="0.25">
      <c r="E523" s="15"/>
    </row>
    <row r="524" spans="5:5" x14ac:dyDescent="0.25">
      <c r="E524" s="15"/>
    </row>
    <row r="525" spans="5:5" x14ac:dyDescent="0.25">
      <c r="E525" s="15"/>
    </row>
    <row r="526" spans="5:5" x14ac:dyDescent="0.25">
      <c r="E526" s="15"/>
    </row>
    <row r="527" spans="5:5" x14ac:dyDescent="0.25">
      <c r="E527" s="15"/>
    </row>
    <row r="528" spans="5:5" x14ac:dyDescent="0.25">
      <c r="E528" s="15"/>
    </row>
    <row r="529" spans="5:5" x14ac:dyDescent="0.25">
      <c r="E529" s="15"/>
    </row>
    <row r="530" spans="5:5" x14ac:dyDescent="0.25">
      <c r="E530" s="15"/>
    </row>
    <row r="531" spans="5:5" x14ac:dyDescent="0.25">
      <c r="E531" s="15"/>
    </row>
    <row r="532" spans="5:5" x14ac:dyDescent="0.25">
      <c r="E532" s="15"/>
    </row>
    <row r="533" spans="5:5" x14ac:dyDescent="0.25">
      <c r="E533" s="15"/>
    </row>
    <row r="534" spans="5:5" x14ac:dyDescent="0.25">
      <c r="E534" s="15"/>
    </row>
    <row r="535" spans="5:5" x14ac:dyDescent="0.25">
      <c r="E535" s="15"/>
    </row>
    <row r="536" spans="5:5" x14ac:dyDescent="0.25">
      <c r="E536" s="15"/>
    </row>
    <row r="537" spans="5:5" x14ac:dyDescent="0.25">
      <c r="E537" s="15"/>
    </row>
    <row r="538" spans="5:5" x14ac:dyDescent="0.25">
      <c r="E538" s="15"/>
    </row>
    <row r="539" spans="5:5" x14ac:dyDescent="0.25">
      <c r="E539" s="15"/>
    </row>
    <row r="540" spans="5:5" x14ac:dyDescent="0.25">
      <c r="E540" s="15"/>
    </row>
    <row r="541" spans="5:5" x14ac:dyDescent="0.25">
      <c r="E541" s="15"/>
    </row>
    <row r="542" spans="5:5" x14ac:dyDescent="0.25">
      <c r="E542" s="15"/>
    </row>
    <row r="543" spans="5:5" x14ac:dyDescent="0.25">
      <c r="E543" s="15"/>
    </row>
    <row r="544" spans="5:5" x14ac:dyDescent="0.25">
      <c r="E544" s="15"/>
    </row>
    <row r="545" spans="5:5" x14ac:dyDescent="0.25">
      <c r="E545" s="15"/>
    </row>
    <row r="546" spans="5:5" x14ac:dyDescent="0.25">
      <c r="E546" s="15"/>
    </row>
    <row r="547" spans="5:5" x14ac:dyDescent="0.25">
      <c r="E547" s="15"/>
    </row>
    <row r="548" spans="5:5" x14ac:dyDescent="0.25">
      <c r="E548" s="15"/>
    </row>
    <row r="549" spans="5:5" x14ac:dyDescent="0.25">
      <c r="E549" s="15"/>
    </row>
    <row r="550" spans="5:5" x14ac:dyDescent="0.25">
      <c r="E550" s="15"/>
    </row>
    <row r="551" spans="5:5" x14ac:dyDescent="0.25">
      <c r="E551" s="15"/>
    </row>
    <row r="552" spans="5:5" x14ac:dyDescent="0.25">
      <c r="E552" s="15"/>
    </row>
    <row r="553" spans="5:5" x14ac:dyDescent="0.25">
      <c r="E553" s="15"/>
    </row>
    <row r="554" spans="5:5" x14ac:dyDescent="0.25">
      <c r="E554" s="15"/>
    </row>
    <row r="555" spans="5:5" x14ac:dyDescent="0.25">
      <c r="E555" s="15"/>
    </row>
    <row r="556" spans="5:5" x14ac:dyDescent="0.25">
      <c r="E556" s="15"/>
    </row>
    <row r="557" spans="5:5" x14ac:dyDescent="0.25">
      <c r="E557" s="15"/>
    </row>
    <row r="558" spans="5:5" x14ac:dyDescent="0.25">
      <c r="E558" s="15"/>
    </row>
    <row r="559" spans="5:5" x14ac:dyDescent="0.25">
      <c r="E559" s="15"/>
    </row>
    <row r="560" spans="5:5" x14ac:dyDescent="0.25">
      <c r="E560" s="15"/>
    </row>
    <row r="561" spans="5:5" x14ac:dyDescent="0.25">
      <c r="E561" s="15"/>
    </row>
    <row r="562" spans="5:5" x14ac:dyDescent="0.25">
      <c r="E562" s="15"/>
    </row>
    <row r="563" spans="5:5" x14ac:dyDescent="0.25">
      <c r="E563" s="15"/>
    </row>
    <row r="564" spans="5:5" x14ac:dyDescent="0.25">
      <c r="E564" s="15"/>
    </row>
    <row r="565" spans="5:5" x14ac:dyDescent="0.25">
      <c r="E565" s="15"/>
    </row>
    <row r="566" spans="5:5" x14ac:dyDescent="0.25">
      <c r="E566" s="15"/>
    </row>
    <row r="567" spans="5:5" x14ac:dyDescent="0.25">
      <c r="E567" s="15"/>
    </row>
    <row r="568" spans="5:5" x14ac:dyDescent="0.25">
      <c r="E568" s="15"/>
    </row>
    <row r="569" spans="5:5" x14ac:dyDescent="0.25">
      <c r="E569" s="15"/>
    </row>
    <row r="570" spans="5:5" x14ac:dyDescent="0.25">
      <c r="E570" s="15"/>
    </row>
    <row r="571" spans="5:5" x14ac:dyDescent="0.25">
      <c r="E571" s="15"/>
    </row>
    <row r="572" spans="5:5" x14ac:dyDescent="0.25">
      <c r="E572" s="15"/>
    </row>
    <row r="573" spans="5:5" x14ac:dyDescent="0.25">
      <c r="E573" s="15"/>
    </row>
    <row r="574" spans="5:5" x14ac:dyDescent="0.25">
      <c r="E574" s="15"/>
    </row>
    <row r="575" spans="5:5" x14ac:dyDescent="0.25">
      <c r="E575" s="15"/>
    </row>
    <row r="576" spans="5:5" x14ac:dyDescent="0.25">
      <c r="E576" s="15"/>
    </row>
    <row r="577" spans="5:5" x14ac:dyDescent="0.25">
      <c r="E577" s="15"/>
    </row>
    <row r="578" spans="5:5" x14ac:dyDescent="0.25">
      <c r="E578" s="15"/>
    </row>
    <row r="579" spans="5:5" x14ac:dyDescent="0.25">
      <c r="E579" s="15"/>
    </row>
    <row r="580" spans="5:5" x14ac:dyDescent="0.25">
      <c r="E580" s="15"/>
    </row>
    <row r="581" spans="5:5" x14ac:dyDescent="0.25">
      <c r="E581" s="15"/>
    </row>
    <row r="582" spans="5:5" x14ac:dyDescent="0.25">
      <c r="E582" s="15"/>
    </row>
    <row r="583" spans="5:5" x14ac:dyDescent="0.25">
      <c r="E583" s="15"/>
    </row>
    <row r="584" spans="5:5" x14ac:dyDescent="0.25">
      <c r="E584" s="15"/>
    </row>
    <row r="585" spans="5:5" x14ac:dyDescent="0.25">
      <c r="E585" s="15"/>
    </row>
    <row r="586" spans="5:5" x14ac:dyDescent="0.25">
      <c r="E586" s="15"/>
    </row>
    <row r="587" spans="5:5" x14ac:dyDescent="0.25">
      <c r="E587" s="15"/>
    </row>
    <row r="588" spans="5:5" x14ac:dyDescent="0.25">
      <c r="E588" s="15"/>
    </row>
    <row r="589" spans="5:5" x14ac:dyDescent="0.25">
      <c r="E589" s="15"/>
    </row>
    <row r="590" spans="5:5" x14ac:dyDescent="0.25">
      <c r="E590" s="15"/>
    </row>
    <row r="591" spans="5:5" x14ac:dyDescent="0.25">
      <c r="E591" s="15"/>
    </row>
    <row r="592" spans="5:5" x14ac:dyDescent="0.25">
      <c r="E592" s="15"/>
    </row>
    <row r="593" spans="5:5" x14ac:dyDescent="0.25">
      <c r="E593" s="15"/>
    </row>
    <row r="594" spans="5:5" x14ac:dyDescent="0.25">
      <c r="E594" s="15"/>
    </row>
    <row r="595" spans="5:5" x14ac:dyDescent="0.25">
      <c r="E595" s="15"/>
    </row>
    <row r="596" spans="5:5" x14ac:dyDescent="0.25">
      <c r="E596" s="15"/>
    </row>
    <row r="597" spans="5:5" x14ac:dyDescent="0.25">
      <c r="E597" s="15"/>
    </row>
    <row r="598" spans="5:5" x14ac:dyDescent="0.25">
      <c r="E598" s="15"/>
    </row>
    <row r="599" spans="5:5" x14ac:dyDescent="0.25">
      <c r="E599" s="15"/>
    </row>
    <row r="600" spans="5:5" x14ac:dyDescent="0.25">
      <c r="E600" s="15"/>
    </row>
    <row r="601" spans="5:5" x14ac:dyDescent="0.25">
      <c r="E601" s="15"/>
    </row>
    <row r="602" spans="5:5" x14ac:dyDescent="0.25">
      <c r="E602" s="15"/>
    </row>
    <row r="603" spans="5:5" x14ac:dyDescent="0.25">
      <c r="E603" s="15"/>
    </row>
    <row r="604" spans="5:5" x14ac:dyDescent="0.25">
      <c r="E604" s="15"/>
    </row>
    <row r="605" spans="5:5" x14ac:dyDescent="0.25">
      <c r="E605" s="15"/>
    </row>
    <row r="606" spans="5:5" x14ac:dyDescent="0.25">
      <c r="E606" s="15"/>
    </row>
    <row r="607" spans="5:5" x14ac:dyDescent="0.25">
      <c r="E607" s="15"/>
    </row>
    <row r="608" spans="5:5" x14ac:dyDescent="0.25">
      <c r="E608" s="15"/>
    </row>
    <row r="609" spans="5:5" x14ac:dyDescent="0.25">
      <c r="E609" s="15"/>
    </row>
    <row r="610" spans="5:5" x14ac:dyDescent="0.25">
      <c r="E610" s="15"/>
    </row>
    <row r="611" spans="5:5" x14ac:dyDescent="0.25">
      <c r="E611" s="15"/>
    </row>
    <row r="612" spans="5:5" x14ac:dyDescent="0.25">
      <c r="E612" s="15"/>
    </row>
    <row r="613" spans="5:5" x14ac:dyDescent="0.25">
      <c r="E613" s="15"/>
    </row>
    <row r="614" spans="5:5" x14ac:dyDescent="0.25">
      <c r="E614" s="15"/>
    </row>
    <row r="615" spans="5:5" x14ac:dyDescent="0.25">
      <c r="E615" s="15"/>
    </row>
    <row r="616" spans="5:5" x14ac:dyDescent="0.25">
      <c r="E616" s="15"/>
    </row>
    <row r="617" spans="5:5" x14ac:dyDescent="0.25">
      <c r="E617" s="15"/>
    </row>
    <row r="618" spans="5:5" x14ac:dyDescent="0.25">
      <c r="E618" s="15"/>
    </row>
    <row r="619" spans="5:5" x14ac:dyDescent="0.25">
      <c r="E619" s="15"/>
    </row>
    <row r="620" spans="5:5" x14ac:dyDescent="0.25">
      <c r="E620" s="15"/>
    </row>
    <row r="621" spans="5:5" x14ac:dyDescent="0.25">
      <c r="E621" s="15"/>
    </row>
    <row r="622" spans="5:5" x14ac:dyDescent="0.25">
      <c r="E622" s="15"/>
    </row>
    <row r="623" spans="5:5" x14ac:dyDescent="0.25">
      <c r="E623" s="15"/>
    </row>
    <row r="624" spans="5:5" x14ac:dyDescent="0.25">
      <c r="E624" s="15"/>
    </row>
    <row r="625" spans="5:5" x14ac:dyDescent="0.25">
      <c r="E625" s="15"/>
    </row>
    <row r="626" spans="5:5" x14ac:dyDescent="0.25">
      <c r="E626" s="15"/>
    </row>
    <row r="627" spans="5:5" x14ac:dyDescent="0.25">
      <c r="E627" s="15"/>
    </row>
    <row r="628" spans="5:5" x14ac:dyDescent="0.25">
      <c r="E628" s="15"/>
    </row>
    <row r="629" spans="5:5" x14ac:dyDescent="0.25">
      <c r="E629" s="15"/>
    </row>
    <row r="630" spans="5:5" x14ac:dyDescent="0.25">
      <c r="E630" s="15"/>
    </row>
    <row r="631" spans="5:5" x14ac:dyDescent="0.25">
      <c r="E631" s="15"/>
    </row>
    <row r="632" spans="5:5" x14ac:dyDescent="0.25">
      <c r="E632" s="15"/>
    </row>
    <row r="633" spans="5:5" x14ac:dyDescent="0.25">
      <c r="E633" s="15"/>
    </row>
    <row r="634" spans="5:5" x14ac:dyDescent="0.25">
      <c r="E634" s="15"/>
    </row>
    <row r="635" spans="5:5" x14ac:dyDescent="0.25">
      <c r="E635" s="15"/>
    </row>
    <row r="636" spans="5:5" x14ac:dyDescent="0.25">
      <c r="E636" s="15"/>
    </row>
    <row r="637" spans="5:5" x14ac:dyDescent="0.25">
      <c r="E637" s="15"/>
    </row>
    <row r="638" spans="5:5" x14ac:dyDescent="0.25">
      <c r="E638" s="15"/>
    </row>
    <row r="639" spans="5:5" x14ac:dyDescent="0.25">
      <c r="E639" s="15"/>
    </row>
    <row r="640" spans="5:5" x14ac:dyDescent="0.25">
      <c r="E640" s="15"/>
    </row>
    <row r="641" spans="5:5" x14ac:dyDescent="0.25">
      <c r="E641" s="15"/>
    </row>
    <row r="642" spans="5:5" x14ac:dyDescent="0.25">
      <c r="E642" s="15"/>
    </row>
    <row r="643" spans="5:5" x14ac:dyDescent="0.25">
      <c r="E643" s="15"/>
    </row>
    <row r="644" spans="5:5" x14ac:dyDescent="0.25">
      <c r="E644" s="15"/>
    </row>
    <row r="645" spans="5:5" x14ac:dyDescent="0.25">
      <c r="E645" s="15"/>
    </row>
    <row r="646" spans="5:5" x14ac:dyDescent="0.25">
      <c r="E646" s="15"/>
    </row>
    <row r="647" spans="5:5" x14ac:dyDescent="0.25">
      <c r="E647" s="15"/>
    </row>
    <row r="648" spans="5:5" x14ac:dyDescent="0.25">
      <c r="E648" s="15"/>
    </row>
    <row r="649" spans="5:5" x14ac:dyDescent="0.25">
      <c r="E649" s="15"/>
    </row>
    <row r="650" spans="5:5" x14ac:dyDescent="0.25">
      <c r="E650" s="15"/>
    </row>
    <row r="651" spans="5:5" x14ac:dyDescent="0.25">
      <c r="E651" s="15"/>
    </row>
    <row r="652" spans="5:5" x14ac:dyDescent="0.25">
      <c r="E652" s="15"/>
    </row>
    <row r="653" spans="5:5" x14ac:dyDescent="0.25">
      <c r="E653" s="15"/>
    </row>
    <row r="654" spans="5:5" x14ac:dyDescent="0.25">
      <c r="E654" s="15"/>
    </row>
    <row r="655" spans="5:5" x14ac:dyDescent="0.25">
      <c r="E655" s="15"/>
    </row>
    <row r="656" spans="5:5" x14ac:dyDescent="0.25">
      <c r="E656" s="15"/>
    </row>
    <row r="657" spans="5:5" x14ac:dyDescent="0.25">
      <c r="E657" s="15"/>
    </row>
    <row r="658" spans="5:5" x14ac:dyDescent="0.25">
      <c r="E658" s="15"/>
    </row>
    <row r="659" spans="5:5" x14ac:dyDescent="0.25">
      <c r="E659" s="15"/>
    </row>
    <row r="660" spans="5:5" x14ac:dyDescent="0.25">
      <c r="E660" s="15"/>
    </row>
    <row r="661" spans="5:5" x14ac:dyDescent="0.25">
      <c r="E661" s="15"/>
    </row>
    <row r="662" spans="5:5" x14ac:dyDescent="0.25">
      <c r="E662" s="15"/>
    </row>
    <row r="663" spans="5:5" x14ac:dyDescent="0.25">
      <c r="E663" s="15"/>
    </row>
    <row r="664" spans="5:5" x14ac:dyDescent="0.25">
      <c r="E664" s="15"/>
    </row>
    <row r="665" spans="5:5" x14ac:dyDescent="0.25">
      <c r="E665" s="15"/>
    </row>
    <row r="666" spans="5:5" x14ac:dyDescent="0.25">
      <c r="E666" s="15"/>
    </row>
    <row r="667" spans="5:5" x14ac:dyDescent="0.25">
      <c r="E667" s="15"/>
    </row>
    <row r="668" spans="5:5" x14ac:dyDescent="0.25">
      <c r="E668" s="15"/>
    </row>
    <row r="669" spans="5:5" x14ac:dyDescent="0.25">
      <c r="E669" s="15"/>
    </row>
    <row r="670" spans="5:5" x14ac:dyDescent="0.25">
      <c r="E670" s="15"/>
    </row>
    <row r="671" spans="5:5" x14ac:dyDescent="0.25">
      <c r="E671" s="15"/>
    </row>
    <row r="672" spans="5:5" x14ac:dyDescent="0.25">
      <c r="E672" s="15"/>
    </row>
    <row r="673" spans="5:5" x14ac:dyDescent="0.25">
      <c r="E673" s="15"/>
    </row>
    <row r="674" spans="5:5" x14ac:dyDescent="0.25">
      <c r="E674" s="15"/>
    </row>
    <row r="675" spans="5:5" x14ac:dyDescent="0.25">
      <c r="E675" s="15"/>
    </row>
    <row r="676" spans="5:5" x14ac:dyDescent="0.25">
      <c r="E676" s="15"/>
    </row>
    <row r="677" spans="5:5" x14ac:dyDescent="0.25">
      <c r="E677" s="15"/>
    </row>
    <row r="678" spans="5:5" x14ac:dyDescent="0.25">
      <c r="E678" s="15"/>
    </row>
    <row r="679" spans="5:5" x14ac:dyDescent="0.25">
      <c r="E679" s="15"/>
    </row>
    <row r="680" spans="5:5" x14ac:dyDescent="0.25">
      <c r="E680" s="15"/>
    </row>
    <row r="681" spans="5:5" x14ac:dyDescent="0.25">
      <c r="E681" s="15"/>
    </row>
    <row r="682" spans="5:5" x14ac:dyDescent="0.25">
      <c r="E682" s="15"/>
    </row>
    <row r="683" spans="5:5" x14ac:dyDescent="0.25">
      <c r="E683" s="15"/>
    </row>
    <row r="684" spans="5:5" x14ac:dyDescent="0.25">
      <c r="E684" s="15"/>
    </row>
    <row r="685" spans="5:5" x14ac:dyDescent="0.25">
      <c r="E685" s="15"/>
    </row>
    <row r="686" spans="5:5" x14ac:dyDescent="0.25">
      <c r="E686" s="15"/>
    </row>
    <row r="687" spans="5:5" x14ac:dyDescent="0.25">
      <c r="E687" s="15"/>
    </row>
    <row r="688" spans="5:5" x14ac:dyDescent="0.25">
      <c r="E688" s="15"/>
    </row>
    <row r="689" spans="5:5" x14ac:dyDescent="0.25">
      <c r="E689" s="15"/>
    </row>
    <row r="690" spans="5:5" x14ac:dyDescent="0.25">
      <c r="E690" s="15"/>
    </row>
    <row r="691" spans="5:5" x14ac:dyDescent="0.25">
      <c r="E691" s="15"/>
    </row>
    <row r="692" spans="5:5" x14ac:dyDescent="0.25">
      <c r="E692" s="15"/>
    </row>
    <row r="693" spans="5:5" x14ac:dyDescent="0.25">
      <c r="E693" s="15"/>
    </row>
    <row r="694" spans="5:5" x14ac:dyDescent="0.25">
      <c r="E694" s="15"/>
    </row>
    <row r="695" spans="5:5" x14ac:dyDescent="0.25">
      <c r="E695" s="15"/>
    </row>
    <row r="696" spans="5:5" x14ac:dyDescent="0.25">
      <c r="E696" s="15"/>
    </row>
    <row r="697" spans="5:5" x14ac:dyDescent="0.25">
      <c r="E697" s="15"/>
    </row>
    <row r="698" spans="5:5" x14ac:dyDescent="0.25">
      <c r="E698" s="15"/>
    </row>
    <row r="699" spans="5:5" x14ac:dyDescent="0.25">
      <c r="E699" s="15"/>
    </row>
    <row r="700" spans="5:5" x14ac:dyDescent="0.25">
      <c r="E700" s="15"/>
    </row>
    <row r="701" spans="5:5" x14ac:dyDescent="0.25">
      <c r="E701" s="15"/>
    </row>
    <row r="702" spans="5:5" x14ac:dyDescent="0.25">
      <c r="E702" s="15"/>
    </row>
    <row r="703" spans="5:5" x14ac:dyDescent="0.25">
      <c r="E703" s="15"/>
    </row>
    <row r="704" spans="5:5" x14ac:dyDescent="0.25">
      <c r="E704" s="15"/>
    </row>
    <row r="705" spans="5:5" x14ac:dyDescent="0.25">
      <c r="E705" s="15"/>
    </row>
    <row r="706" spans="5:5" x14ac:dyDescent="0.25">
      <c r="E706" s="15"/>
    </row>
    <row r="707" spans="5:5" x14ac:dyDescent="0.25">
      <c r="E707" s="15"/>
    </row>
    <row r="708" spans="5:5" x14ac:dyDescent="0.25">
      <c r="E708" s="15"/>
    </row>
    <row r="709" spans="5:5" x14ac:dyDescent="0.25">
      <c r="E709" s="15"/>
    </row>
    <row r="710" spans="5:5" x14ac:dyDescent="0.25">
      <c r="E710" s="15"/>
    </row>
    <row r="711" spans="5:5" x14ac:dyDescent="0.25">
      <c r="E711" s="15"/>
    </row>
    <row r="712" spans="5:5" x14ac:dyDescent="0.25">
      <c r="E712" s="15"/>
    </row>
    <row r="713" spans="5:5" x14ac:dyDescent="0.25">
      <c r="E713" s="15"/>
    </row>
    <row r="714" spans="5:5" x14ac:dyDescent="0.25">
      <c r="E714" s="15"/>
    </row>
    <row r="715" spans="5:5" x14ac:dyDescent="0.25">
      <c r="E715" s="15"/>
    </row>
    <row r="716" spans="5:5" x14ac:dyDescent="0.25">
      <c r="E716" s="15"/>
    </row>
    <row r="717" spans="5:5" x14ac:dyDescent="0.25">
      <c r="E717" s="15"/>
    </row>
    <row r="718" spans="5:5" x14ac:dyDescent="0.25">
      <c r="E718" s="15"/>
    </row>
    <row r="719" spans="5:5" x14ac:dyDescent="0.25">
      <c r="E719" s="15"/>
    </row>
    <row r="720" spans="5:5" x14ac:dyDescent="0.25">
      <c r="E720" s="15"/>
    </row>
    <row r="721" spans="5:5" x14ac:dyDescent="0.25">
      <c r="E721" s="15"/>
    </row>
    <row r="722" spans="5:5" x14ac:dyDescent="0.25">
      <c r="E722" s="15"/>
    </row>
    <row r="723" spans="5:5" x14ac:dyDescent="0.25">
      <c r="E723" s="15"/>
    </row>
    <row r="724" spans="5:5" x14ac:dyDescent="0.25">
      <c r="E724" s="15"/>
    </row>
    <row r="725" spans="5:5" x14ac:dyDescent="0.25">
      <c r="E725" s="15"/>
    </row>
    <row r="726" spans="5:5" x14ac:dyDescent="0.25">
      <c r="E726" s="15"/>
    </row>
    <row r="727" spans="5:5" x14ac:dyDescent="0.25">
      <c r="E727" s="15"/>
    </row>
    <row r="728" spans="5:5" x14ac:dyDescent="0.25">
      <c r="E728" s="15"/>
    </row>
    <row r="729" spans="5:5" x14ac:dyDescent="0.25">
      <c r="E729" s="15"/>
    </row>
    <row r="730" spans="5:5" x14ac:dyDescent="0.25">
      <c r="E730" s="15"/>
    </row>
    <row r="731" spans="5:5" x14ac:dyDescent="0.25">
      <c r="E731" s="15"/>
    </row>
    <row r="732" spans="5:5" x14ac:dyDescent="0.25">
      <c r="E732" s="15"/>
    </row>
    <row r="733" spans="5:5" x14ac:dyDescent="0.25">
      <c r="E733" s="15"/>
    </row>
    <row r="734" spans="5:5" x14ac:dyDescent="0.25">
      <c r="E734" s="15"/>
    </row>
    <row r="735" spans="5:5" x14ac:dyDescent="0.25">
      <c r="E735" s="15"/>
    </row>
    <row r="736" spans="5:5" x14ac:dyDescent="0.25">
      <c r="E736" s="15"/>
    </row>
    <row r="737" spans="5:5" x14ac:dyDescent="0.25">
      <c r="E737" s="15"/>
    </row>
    <row r="738" spans="5:5" x14ac:dyDescent="0.25">
      <c r="E738" s="15"/>
    </row>
    <row r="739" spans="5:5" x14ac:dyDescent="0.25">
      <c r="E739" s="15"/>
    </row>
    <row r="740" spans="5:5" x14ac:dyDescent="0.25">
      <c r="E740" s="15"/>
    </row>
    <row r="741" spans="5:5" x14ac:dyDescent="0.25">
      <c r="E741" s="15"/>
    </row>
    <row r="742" spans="5:5" x14ac:dyDescent="0.25">
      <c r="E742" s="15"/>
    </row>
    <row r="743" spans="5:5" x14ac:dyDescent="0.25">
      <c r="E743" s="15"/>
    </row>
    <row r="744" spans="5:5" x14ac:dyDescent="0.25">
      <c r="E744" s="15"/>
    </row>
    <row r="745" spans="5:5" x14ac:dyDescent="0.25">
      <c r="E745" s="15"/>
    </row>
    <row r="746" spans="5:5" x14ac:dyDescent="0.25">
      <c r="E746" s="15"/>
    </row>
    <row r="747" spans="5:5" x14ac:dyDescent="0.25">
      <c r="E747" s="15"/>
    </row>
    <row r="748" spans="5:5" x14ac:dyDescent="0.25">
      <c r="E748" s="15"/>
    </row>
    <row r="749" spans="5:5" x14ac:dyDescent="0.25">
      <c r="E749" s="15"/>
    </row>
    <row r="750" spans="5:5" x14ac:dyDescent="0.25">
      <c r="E750" s="15"/>
    </row>
    <row r="751" spans="5:5" x14ac:dyDescent="0.25">
      <c r="E751" s="15"/>
    </row>
    <row r="752" spans="5:5" x14ac:dyDescent="0.25">
      <c r="E752" s="15"/>
    </row>
    <row r="753" spans="5:5" x14ac:dyDescent="0.25">
      <c r="E753" s="15"/>
    </row>
    <row r="754" spans="5:5" x14ac:dyDescent="0.25">
      <c r="E754" s="15"/>
    </row>
    <row r="755" spans="5:5" x14ac:dyDescent="0.25">
      <c r="E755" s="15"/>
    </row>
    <row r="756" spans="5:5" x14ac:dyDescent="0.25">
      <c r="E756" s="15"/>
    </row>
    <row r="757" spans="5:5" x14ac:dyDescent="0.25">
      <c r="E757" s="15"/>
    </row>
    <row r="758" spans="5:5" x14ac:dyDescent="0.25">
      <c r="E758" s="15"/>
    </row>
    <row r="759" spans="5:5" x14ac:dyDescent="0.25">
      <c r="E759" s="15"/>
    </row>
    <row r="760" spans="5:5" x14ac:dyDescent="0.25">
      <c r="E760" s="15"/>
    </row>
    <row r="761" spans="5:5" x14ac:dyDescent="0.25">
      <c r="E761" s="15"/>
    </row>
    <row r="762" spans="5:5" x14ac:dyDescent="0.25">
      <c r="E762" s="15"/>
    </row>
    <row r="763" spans="5:5" x14ac:dyDescent="0.25">
      <c r="E763" s="15"/>
    </row>
    <row r="764" spans="5:5" x14ac:dyDescent="0.25">
      <c r="E764" s="15"/>
    </row>
    <row r="765" spans="5:5" x14ac:dyDescent="0.25">
      <c r="E765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FB32E-B922-4398-B273-41833180A5F2}">
  <dimension ref="A1:L31"/>
  <sheetViews>
    <sheetView showGridLines="0" workbookViewId="0">
      <selection activeCell="E18" sqref="E18"/>
    </sheetView>
  </sheetViews>
  <sheetFormatPr baseColWidth="10" defaultRowHeight="15" x14ac:dyDescent="0.25"/>
  <cols>
    <col min="1" max="1" width="16.85546875" bestFit="1" customWidth="1"/>
    <col min="2" max="2" width="14.28515625" customWidth="1"/>
    <col min="3" max="3" width="15.28515625" customWidth="1"/>
    <col min="4" max="4" width="15.5703125" bestFit="1" customWidth="1"/>
  </cols>
  <sheetData>
    <row r="1" spans="1:12" ht="16.5" x14ac:dyDescent="0.3">
      <c r="A1" t="s">
        <v>6</v>
      </c>
      <c r="B1" s="3">
        <f>SUM(E2:H2)</f>
        <v>850</v>
      </c>
      <c r="D1" s="9" t="s">
        <v>11</v>
      </c>
      <c r="E1" s="8" t="s">
        <v>1</v>
      </c>
      <c r="F1" s="8" t="s">
        <v>2</v>
      </c>
      <c r="G1" s="8" t="s">
        <v>3</v>
      </c>
      <c r="H1" s="8" t="s">
        <v>4</v>
      </c>
      <c r="J1" s="2"/>
      <c r="K1" s="1"/>
    </row>
    <row r="2" spans="1:12" ht="16.5" x14ac:dyDescent="0.3">
      <c r="A2" t="s">
        <v>5</v>
      </c>
      <c r="B2">
        <v>231</v>
      </c>
      <c r="D2" s="9" t="s">
        <v>0</v>
      </c>
      <c r="E2" s="5">
        <v>520</v>
      </c>
      <c r="F2" s="5">
        <v>127</v>
      </c>
      <c r="G2" s="5">
        <v>149</v>
      </c>
      <c r="H2" s="5">
        <v>54</v>
      </c>
      <c r="J2" s="2"/>
      <c r="K2" s="1"/>
    </row>
    <row r="3" spans="1:12" ht="16.5" x14ac:dyDescent="0.3">
      <c r="A3" t="s">
        <v>8</v>
      </c>
      <c r="B3" s="3">
        <f>SUM(E4:H4)</f>
        <v>2550</v>
      </c>
      <c r="D3" s="9" t="s">
        <v>7</v>
      </c>
      <c r="E3" s="5">
        <v>3</v>
      </c>
      <c r="F3" s="5">
        <v>3</v>
      </c>
      <c r="G3" s="5">
        <v>3</v>
      </c>
      <c r="H3" s="5">
        <v>3</v>
      </c>
      <c r="J3" s="2"/>
      <c r="K3" s="1"/>
    </row>
    <row r="4" spans="1:12" ht="16.5" x14ac:dyDescent="0.3">
      <c r="A4" t="s">
        <v>9</v>
      </c>
      <c r="B4" s="7">
        <f>SUM(E5:H5)</f>
        <v>11.038961038961038</v>
      </c>
      <c r="D4" s="9" t="s">
        <v>10</v>
      </c>
      <c r="E4" s="10">
        <f>E2*E3</f>
        <v>1560</v>
      </c>
      <c r="F4" s="10">
        <f t="shared" ref="F4:H4" si="0">F2*F3</f>
        <v>381</v>
      </c>
      <c r="G4" s="10">
        <f t="shared" si="0"/>
        <v>447</v>
      </c>
      <c r="H4" s="10">
        <f t="shared" si="0"/>
        <v>162</v>
      </c>
      <c r="J4" s="2"/>
      <c r="K4" s="1"/>
    </row>
    <row r="5" spans="1:12" ht="16.5" x14ac:dyDescent="0.3">
      <c r="B5" s="26">
        <f>ROUND(B4,0)</f>
        <v>11</v>
      </c>
      <c r="D5" s="12" t="s">
        <v>9</v>
      </c>
      <c r="E5" s="13">
        <f>E4/$B$2</f>
        <v>6.7532467532467528</v>
      </c>
      <c r="F5" s="13">
        <f t="shared" ref="F5:H5" si="1">F4/$B$2</f>
        <v>1.6493506493506493</v>
      </c>
      <c r="G5" s="13">
        <f t="shared" si="1"/>
        <v>1.9350649350649352</v>
      </c>
      <c r="H5" s="13">
        <f t="shared" si="1"/>
        <v>0.70129870129870131</v>
      </c>
      <c r="J5" s="2"/>
      <c r="K5" s="1"/>
    </row>
    <row r="6" spans="1:12" ht="16.5" x14ac:dyDescent="0.3">
      <c r="B6" s="27">
        <f>B3/B5</f>
        <v>231.81818181818181</v>
      </c>
      <c r="D6" s="8" t="s">
        <v>292</v>
      </c>
      <c r="E6" s="14">
        <f>ROUND(E5*2,0)/2</f>
        <v>7</v>
      </c>
      <c r="F6" s="14">
        <f t="shared" ref="F6:H6" si="2">ROUND(F5*2,0)/2</f>
        <v>1.5</v>
      </c>
      <c r="G6" s="14">
        <f t="shared" si="2"/>
        <v>2</v>
      </c>
      <c r="H6" s="14">
        <f t="shared" si="2"/>
        <v>0.5</v>
      </c>
      <c r="J6" s="2"/>
      <c r="K6" s="1"/>
    </row>
    <row r="7" spans="1:12" ht="16.5" x14ac:dyDescent="0.3">
      <c r="E7" s="11"/>
      <c r="F7" s="4"/>
      <c r="G7" s="4"/>
      <c r="H7" s="4"/>
      <c r="J7" s="2"/>
      <c r="K7" s="1"/>
    </row>
    <row r="8" spans="1:12" ht="16.5" x14ac:dyDescent="0.3">
      <c r="J8" s="2"/>
      <c r="K8" s="1"/>
    </row>
    <row r="9" spans="1:12" ht="16.5" x14ac:dyDescent="0.3">
      <c r="J9" s="2"/>
      <c r="K9" s="1"/>
    </row>
    <row r="10" spans="1:12" ht="16.5" x14ac:dyDescent="0.3">
      <c r="J10" s="2"/>
      <c r="K10" s="1"/>
    </row>
    <row r="11" spans="1:12" x14ac:dyDescent="0.25">
      <c r="J11" s="2"/>
    </row>
    <row r="12" spans="1:12" x14ac:dyDescent="0.25">
      <c r="J12" s="2"/>
    </row>
    <row r="13" spans="1:12" x14ac:dyDescent="0.25">
      <c r="J13" s="2"/>
    </row>
    <row r="14" spans="1:12" ht="15.75" thickBot="1" x14ac:dyDescent="0.3">
      <c r="J14" s="2"/>
    </row>
    <row r="15" spans="1:12" ht="15.75" thickBot="1" x14ac:dyDescent="0.3">
      <c r="A15" s="38">
        <v>44225</v>
      </c>
      <c r="B15" s="30" t="s">
        <v>322</v>
      </c>
      <c r="C15" s="31" t="s">
        <v>323</v>
      </c>
      <c r="D15" s="31" t="s">
        <v>324</v>
      </c>
      <c r="E15" s="32" t="s">
        <v>325</v>
      </c>
      <c r="F15" s="28"/>
      <c r="G15" s="28"/>
      <c r="H15" s="28"/>
      <c r="I15" s="28"/>
      <c r="J15" s="28"/>
      <c r="K15" s="28"/>
      <c r="L15" s="28"/>
    </row>
    <row r="16" spans="1:12" x14ac:dyDescent="0.25">
      <c r="B16" s="33" t="str">
        <f t="array" ref="B16">INDEX(A!$A$2:$A$102,SMALL(IF(A!C$2:H$102=Feuil1!$A$15,ROW(A!$A$2:$A$102)-1),ROW(1:1)))</f>
        <v>RefA8</v>
      </c>
      <c r="C16" s="6" t="str">
        <f t="array" ref="C16">INDEX(B!$A$2:$A$83,SMALL(IF(B!$C$2:$G$83=Feuil1!$A$15,ROW(B!$A$2:$A$83)-1),ROW(1:1)))</f>
        <v>RefB42</v>
      </c>
      <c r="D16" s="6" t="e">
        <f t="array" ref="D16">INDEX('C'!$A$2:$A$46,SMALL(IF('C'!$C$2:$F$46=Feuil1!$A$15,ROW('C'!$A$2:$A$46)-1),ROW(1:1)))</f>
        <v>#NUM!</v>
      </c>
      <c r="E16" s="34" t="str">
        <f t="array" ref="E16">INDEX(D!$A$2:$A$52,SMALL(IF(D!$C$2:$M$52=$A$15,ROW(D!$A$2:$A$52)-1),ROW(1:1)))</f>
        <v>RefD28</v>
      </c>
      <c r="F16" s="28"/>
      <c r="G16" s="28"/>
      <c r="H16" s="28"/>
      <c r="I16" s="28"/>
      <c r="J16" s="29"/>
      <c r="K16" s="28"/>
      <c r="L16" s="28"/>
    </row>
    <row r="17" spans="1:12" x14ac:dyDescent="0.25">
      <c r="A17" s="28"/>
      <c r="B17" s="33" t="str">
        <f t="array" ref="B17">INDEX(A!$A$2:$A$102,SMALL(IF(A!C$2:H$102=Feuil1!$A$15,ROW(A!$A$2:$A$102)-1),ROW(2:2)))</f>
        <v>RefA9</v>
      </c>
      <c r="C17" s="6" t="e">
        <f t="array" ref="C17">INDEX(B!$A$2:$A$83,SMALL(IF(B!$C$2:$G$83=Feuil1!$A$15,ROW(B!$A$2:$A$83)-1),ROW(2:2)))</f>
        <v>#NUM!</v>
      </c>
      <c r="D17" s="6" t="e">
        <f t="array" ref="D17">INDEX('C'!$A$2:$A$46,SMALL(IF('C'!$C$2:$F$46=Feuil1!$A$15,ROW('C'!$A$2:$A$46)-1),ROW(2:2)))</f>
        <v>#NUM!</v>
      </c>
      <c r="E17" s="34" t="e">
        <f t="array" ref="E17">INDEX(D!$A$2:$A$52,SMALL(IF(D!$C$2:$M$52=$A$15,ROW(D!$A$2:$A$52)-1),ROW(2:2)))</f>
        <v>#NUM!</v>
      </c>
      <c r="F17" s="28"/>
      <c r="G17" s="28"/>
      <c r="H17" s="28"/>
      <c r="I17" s="28"/>
      <c r="J17" s="29"/>
      <c r="K17" s="28"/>
      <c r="L17" s="28"/>
    </row>
    <row r="18" spans="1:12" x14ac:dyDescent="0.25">
      <c r="A18" s="28"/>
      <c r="B18" s="33" t="str">
        <f t="array" ref="B18">INDEX(A!$A$2:$A$102,SMALL(IF(A!C$2:H$102=Feuil1!$A$15,ROW(A!$A$2:$A$102)-1),ROW(3:3)))</f>
        <v>RefA10</v>
      </c>
      <c r="C18" s="6" t="e">
        <f t="array" ref="C18">INDEX(B!$A$2:$A$83,SMALL(IF(B!$C$2:$G$83=Feuil1!$A$15,ROW(B!$A$2:$A$83)-1),ROW(3:3)))</f>
        <v>#NUM!</v>
      </c>
      <c r="D18" s="6" t="e">
        <f t="array" ref="D18">INDEX('C'!$A$2:$A$46,SMALL(IF('C'!$C$2:$F$46=Feuil1!$A$15,ROW('C'!$A$2:$A$46)-1),ROW(3:3)))</f>
        <v>#NUM!</v>
      </c>
      <c r="E18" s="34" t="e">
        <f t="array" ref="E18">INDEX(D!$A$2:$A$52,SMALL(IF(D!$C$2:$M$52=$A$15,ROW(D!$A$2:$A$52)-1),ROW(3:3)))</f>
        <v>#NUM!</v>
      </c>
      <c r="F18" s="28"/>
      <c r="G18" s="28"/>
      <c r="H18" s="28"/>
      <c r="I18" s="28"/>
      <c r="J18" s="29"/>
      <c r="K18" s="28"/>
      <c r="L18" s="28"/>
    </row>
    <row r="19" spans="1:12" x14ac:dyDescent="0.25">
      <c r="A19" s="28"/>
      <c r="B19" s="33" t="str">
        <f t="array" ref="B19">INDEX(A!$A$2:$A$102,SMALL(IF(A!C$2:H$102=Feuil1!$A$15,ROW(A!$A$2:$A$102)-1),ROW(4:4)))</f>
        <v>RefA11</v>
      </c>
      <c r="C19" s="6" t="e">
        <f t="array" ref="C19">INDEX(B!$A$2:$A$83,SMALL(IF(B!$C$2:$G$83=Feuil1!$A$15,ROW(B!$A$2:$A$83)-1),ROW(4:4)))</f>
        <v>#NUM!</v>
      </c>
      <c r="D19" s="6" t="e">
        <f t="array" ref="D19">INDEX('C'!$A$2:$A$46,SMALL(IF('C'!$C$2:$F$46=Feuil1!$A$15,ROW('C'!$A$2:$A$46)-1),ROW(4:4)))</f>
        <v>#NUM!</v>
      </c>
      <c r="E19" s="34" t="e">
        <f t="array" ref="E19">INDEX(D!$A$2:$A$52,SMALL(IF(D!$C$2:$M$52=$A$15,ROW(D!$A$2:$A$52)-1),ROW(4:4)))</f>
        <v>#NUM!</v>
      </c>
      <c r="F19" s="28"/>
      <c r="G19" s="28"/>
      <c r="H19" s="28"/>
      <c r="I19" s="28"/>
      <c r="J19" s="29"/>
      <c r="K19" s="28"/>
      <c r="L19" s="28"/>
    </row>
    <row r="20" spans="1:12" x14ac:dyDescent="0.25">
      <c r="A20" s="28"/>
      <c r="B20" s="33" t="str">
        <f t="array" ref="B20">INDEX(A!$A$2:$A$102,SMALL(IF(A!C$2:H$102=Feuil1!$A$15,ROW(A!$A$2:$A$102)-1),ROW(5:5)))</f>
        <v>RefA12</v>
      </c>
      <c r="C20" s="6" t="e">
        <f t="array" ref="C20">INDEX(B!$A$2:$A$83,SMALL(IF(B!$C$2:$G$83=Feuil1!$A$15,ROW(B!$A$2:$A$83)-1),ROW(5:5)))</f>
        <v>#NUM!</v>
      </c>
      <c r="D20" s="6" t="e">
        <f t="array" ref="D20">INDEX('C'!$A$2:$A$46,SMALL(IF('C'!$C$2:$F$46=Feuil1!$A$15,ROW('C'!$A$2:$A$46)-1),ROW(5:5)))</f>
        <v>#NUM!</v>
      </c>
      <c r="E20" s="34" t="e">
        <f t="array" ref="E20">INDEX(D!$A$2:$A$52,SMALL(IF(D!$C$2:$M$52=$A$15,ROW(D!$A$2:$A$52)-1),ROW(5:5)))</f>
        <v>#NUM!</v>
      </c>
      <c r="F20" s="28"/>
      <c r="G20" s="28"/>
      <c r="H20" s="28"/>
      <c r="I20" s="28"/>
      <c r="J20" s="29"/>
      <c r="K20" s="28"/>
      <c r="L20" s="28"/>
    </row>
    <row r="21" spans="1:12" x14ac:dyDescent="0.25">
      <c r="B21" s="33" t="str">
        <f t="array" ref="B21">INDEX(A!$A$2:$A$102,SMALL(IF(A!C$2:H$102=Feuil1!$A$15,ROW(A!$A$2:$A$102)-1),ROW(6:6)))</f>
        <v>RefA13</v>
      </c>
      <c r="C21" s="6" t="e">
        <f t="array" ref="C21">INDEX(B!$A$2:$A$83,SMALL(IF(B!$C$2:$G$83=Feuil1!$A$15,ROW(B!$A$2:$A$83)-1),ROW(6:6)))</f>
        <v>#NUM!</v>
      </c>
      <c r="D21" s="6" t="e">
        <f t="array" ref="D21">INDEX('C'!$A$2:$A$46,SMALL(IF('C'!$C$2:$F$46=Feuil1!$A$15,ROW('C'!$A$2:$A$46)-1),ROW(6:6)))</f>
        <v>#NUM!</v>
      </c>
      <c r="E21" s="34" t="e">
        <f t="array" ref="E21">INDEX(D!$A$2:$A$52,SMALL(IF(D!$C$2:$M$52=$A$15,ROW(D!$A$2:$A$52)-1),ROW(6:6)))</f>
        <v>#NUM!</v>
      </c>
      <c r="J21" s="2"/>
    </row>
    <row r="22" spans="1:12" x14ac:dyDescent="0.25">
      <c r="B22" s="33" t="str">
        <f t="array" ref="B22">INDEX(A!$A$2:$A$102,SMALL(IF(A!C$2:H$102=Feuil1!$A$15,ROW(A!$A$2:$A$102)-1),ROW(7:7)))</f>
        <v>RefA14</v>
      </c>
      <c r="C22" s="6" t="e">
        <f t="array" ref="C22">INDEX(B!$A$2:$A$83,SMALL(IF(B!$C$2:$G$83=Feuil1!$A$15,ROW(B!$A$2:$A$83)-1),ROW(7:7)))</f>
        <v>#NUM!</v>
      </c>
      <c r="D22" s="6" t="e">
        <f t="array" ref="D22">INDEX('C'!$A$2:$A$46,SMALL(IF('C'!$C$2:$F$46=Feuil1!$A$15,ROW('C'!$A$2:$A$46)-1),ROW(7:7)))</f>
        <v>#NUM!</v>
      </c>
      <c r="E22" s="34" t="e">
        <f t="array" ref="E22">INDEX(D!$A$2:$A$52,SMALL(IF(D!$C$2:$M$52=$A$15,ROW(D!$A$2:$A$52)-1),ROW(7:7)))</f>
        <v>#NUM!</v>
      </c>
      <c r="J22" s="2"/>
    </row>
    <row r="23" spans="1:12" x14ac:dyDescent="0.25">
      <c r="B23" s="33" t="e">
        <f t="array" ref="B23">INDEX(A!$A$2:$A$102,SMALL(IF(A!C$2:H$102=Feuil1!$A$15,ROW(A!$A$2:$A$102)-1),ROW(8:8)))</f>
        <v>#NUM!</v>
      </c>
      <c r="C23" s="6" t="e">
        <f t="array" ref="C23">INDEX(B!$A$2:$A$83,SMALL(IF(B!$C$2:$G$83=Feuil1!$A$15,ROW(B!$A$2:$A$83)-1),ROW(8:8)))</f>
        <v>#NUM!</v>
      </c>
      <c r="D23" s="6" t="e">
        <f t="array" ref="D23">INDEX('C'!$A$2:$A$46,SMALL(IF('C'!$C$2:$F$46=Feuil1!$A$15,ROW('C'!$A$2:$A$46)-1),ROW(8:8)))</f>
        <v>#NUM!</v>
      </c>
      <c r="E23" s="34" t="e">
        <f t="array" ref="E23">INDEX(D!$A$2:$A$52,SMALL(IF(D!$C$2:$M$52=$A$15,ROW(D!$A$2:$A$52)-1),ROW(8:8)))</f>
        <v>#NUM!</v>
      </c>
      <c r="J23" s="2"/>
    </row>
    <row r="24" spans="1:12" x14ac:dyDescent="0.25">
      <c r="B24" s="33" t="e">
        <f t="array" ref="B24">INDEX(A!$A$2:$A$102,SMALL(IF(A!C$2:H$102=Feuil1!$A$15,ROW(A!$A$2:$A$102)-1),ROW(9:9)))</f>
        <v>#NUM!</v>
      </c>
      <c r="C24" s="6" t="e">
        <f t="array" ref="C24">INDEX(B!$A$2:$A$83,SMALL(IF(B!$C$2:$G$83=Feuil1!$A$15,ROW(B!$A$2:$A$83)-1),ROW(9:9)))</f>
        <v>#NUM!</v>
      </c>
      <c r="D24" s="6" t="e">
        <f t="array" ref="D24">INDEX('C'!$A$2:$A$46,SMALL(IF('C'!$C$2:$F$46=Feuil1!$A$15,ROW('C'!$A$2:$A$46)-1),ROW(9:9)))</f>
        <v>#NUM!</v>
      </c>
      <c r="E24" s="34" t="e">
        <f t="array" ref="E24">INDEX(D!$A$2:$A$52,SMALL(IF(D!$C$2:$M$52=$A$15,ROW(D!$A$2:$A$52)-1),ROW(9:9)))</f>
        <v>#NUM!</v>
      </c>
      <c r="J24" s="2"/>
    </row>
    <row r="25" spans="1:12" x14ac:dyDescent="0.25">
      <c r="B25" s="33" t="e">
        <f t="array" ref="B25">INDEX(A!$A$2:$A$102,SMALL(IF(A!C$2:H$102=Feuil1!$A$15,ROW(A!$A$2:$A$102)-1),ROW(10:10)))</f>
        <v>#NUM!</v>
      </c>
      <c r="C25" s="6" t="e">
        <f t="array" ref="C25">INDEX(B!$A$2:$A$83,SMALL(IF(B!$C$2:$G$83=Feuil1!$A$15,ROW(B!$A$2:$A$83)-1),ROW(10:10)))</f>
        <v>#NUM!</v>
      </c>
      <c r="D25" s="6" t="e">
        <f t="array" ref="D25">INDEX('C'!$A$2:$A$46,SMALL(IF('C'!$C$2:$F$46=Feuil1!$A$15,ROW('C'!$A$2:$A$46)-1),ROW(10:10)))</f>
        <v>#NUM!</v>
      </c>
      <c r="E25" s="34" t="e">
        <f t="array" ref="E25">INDEX(D!$A$2:$A$52,SMALL(IF(D!$C$2:$M$52=$A$15,ROW(D!$A$2:$A$52)-1),ROW(10:10)))</f>
        <v>#NUM!</v>
      </c>
      <c r="J25" s="2"/>
    </row>
    <row r="26" spans="1:12" ht="15.75" thickBot="1" x14ac:dyDescent="0.3">
      <c r="B26" s="35" t="e">
        <f t="array" ref="B26">INDEX(A!$A$2:$A$102,SMALL(IF(A!C$2:H$102=Feuil1!$A$15,ROW(A!$A$2:$A$102)-1),ROW(11:11)))</f>
        <v>#NUM!</v>
      </c>
      <c r="C26" s="36" t="e">
        <f t="array" ref="C26">INDEX(B!$A$2:$A$83,SMALL(IF(B!$C$2:$G$83=Feuil1!$A$15,ROW(B!$A$2:$A$83)-1),ROW(11:11)))</f>
        <v>#NUM!</v>
      </c>
      <c r="D26" s="36" t="e">
        <f t="array" ref="D26">INDEX('C'!$A$2:$A$46,SMALL(IF('C'!$C$2:$F$46=Feuil1!$A$15,ROW('C'!$A$2:$A$46)-1),ROW(11:11)))</f>
        <v>#NUM!</v>
      </c>
      <c r="E26" s="37" t="e">
        <f t="array" ref="E26">INDEX(D!$A$2:$A$52,SMALL(IF(D!$C$2:$M$52=$A$15,ROW(D!$A$2:$A$52)-1),ROW(11:11)))</f>
        <v>#NUM!</v>
      </c>
      <c r="J26" s="2"/>
    </row>
    <row r="27" spans="1:12" x14ac:dyDescent="0.25">
      <c r="J27" s="2"/>
    </row>
    <row r="31" spans="1:12" ht="16.5" x14ac:dyDescent="0.3">
      <c r="B31" s="1"/>
    </row>
  </sheetData>
  <phoneticPr fontId="5" type="noConversion"/>
  <conditionalFormatting sqref="B16:E26">
    <cfRule type="containsErrors" dxfId="0" priority="1">
      <formula>ISERROR(B16)</formula>
    </cfRule>
  </conditionalFormatting>
  <dataValidations count="1">
    <dataValidation type="list" allowBlank="1" showInputMessage="1" showErrorMessage="1" sqref="A15" xr:uid="{D041FA2C-0F23-4C37-9F17-2F846E093FAD}">
      <formula1>JoursOuvrés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178BC-0CA0-4493-A8E4-437287E0E566}">
  <dimension ref="A1:H104"/>
  <sheetViews>
    <sheetView tabSelected="1" workbookViewId="0">
      <selection activeCell="E34" sqref="E34"/>
    </sheetView>
  </sheetViews>
  <sheetFormatPr baseColWidth="10" defaultRowHeight="15" x14ac:dyDescent="0.25"/>
  <cols>
    <col min="2" max="2" width="14.28515625" bestFit="1" customWidth="1"/>
    <col min="3" max="3" width="11.5703125" bestFit="1" customWidth="1"/>
    <col min="4" max="8" width="13.7109375" bestFit="1" customWidth="1"/>
    <col min="15" max="15" width="14.28515625" bestFit="1" customWidth="1"/>
    <col min="17" max="17" width="14.28515625" bestFit="1" customWidth="1"/>
    <col min="19" max="19" width="14.28515625" bestFit="1" customWidth="1"/>
  </cols>
  <sheetData>
    <row r="1" spans="1:8" x14ac:dyDescent="0.25">
      <c r="A1" t="s">
        <v>1</v>
      </c>
      <c r="B1" t="s">
        <v>112</v>
      </c>
      <c r="C1" t="s">
        <v>293</v>
      </c>
      <c r="D1" t="s">
        <v>294</v>
      </c>
      <c r="E1" t="s">
        <v>295</v>
      </c>
      <c r="F1" t="s">
        <v>296</v>
      </c>
      <c r="G1" t="s">
        <v>297</v>
      </c>
      <c r="H1" t="s">
        <v>298</v>
      </c>
    </row>
    <row r="2" spans="1:8" x14ac:dyDescent="0.25">
      <c r="A2" t="s">
        <v>12</v>
      </c>
      <c r="B2">
        <f>IF(INT(MOD(ROW()-2,Feuil1!E$6))=0,MAX($B$1:$B1)+1,MAX(B$1:B1))</f>
        <v>1</v>
      </c>
      <c r="C2" s="15">
        <f t="shared" ref="C2:C33" si="0">WORKDAY("31/12/2020"+$B2,1,Fer)</f>
        <v>44200</v>
      </c>
      <c r="D2" s="15">
        <f t="shared" ref="D2:H11" si="1">WORKDAY(C$102+$B2+8,1,Fer)</f>
        <v>44224</v>
      </c>
      <c r="E2" s="15">
        <f t="shared" si="1"/>
        <v>44249</v>
      </c>
      <c r="F2" s="15">
        <f t="shared" si="1"/>
        <v>44273</v>
      </c>
      <c r="G2" s="15">
        <f t="shared" si="1"/>
        <v>44298</v>
      </c>
      <c r="H2" s="15">
        <f t="shared" si="1"/>
        <v>44322</v>
      </c>
    </row>
    <row r="3" spans="1:8" x14ac:dyDescent="0.25">
      <c r="A3" t="s">
        <v>13</v>
      </c>
      <c r="B3">
        <f>IF(INT(MOD(ROW()-2,Feuil1!E$6))=0,MAX($B$1:$B2)+1,MAX(B$1:B2))</f>
        <v>1</v>
      </c>
      <c r="C3" s="15">
        <f t="shared" si="0"/>
        <v>44200</v>
      </c>
      <c r="D3" s="15">
        <f t="shared" si="1"/>
        <v>44224</v>
      </c>
      <c r="E3" s="15">
        <f t="shared" si="1"/>
        <v>44249</v>
      </c>
      <c r="F3" s="15">
        <f t="shared" si="1"/>
        <v>44273</v>
      </c>
      <c r="G3" s="15">
        <f t="shared" si="1"/>
        <v>44298</v>
      </c>
      <c r="H3" s="15">
        <f t="shared" si="1"/>
        <v>44322</v>
      </c>
    </row>
    <row r="4" spans="1:8" x14ac:dyDescent="0.25">
      <c r="A4" t="s">
        <v>14</v>
      </c>
      <c r="B4">
        <f>IF(INT(MOD(ROW()-2,Feuil1!E$6))=0,MAX($B$1:$B3)+1,MAX(B$1:B3))</f>
        <v>1</v>
      </c>
      <c r="C4" s="15">
        <f t="shared" si="0"/>
        <v>44200</v>
      </c>
      <c r="D4" s="15">
        <f t="shared" si="1"/>
        <v>44224</v>
      </c>
      <c r="E4" s="15">
        <f t="shared" si="1"/>
        <v>44249</v>
      </c>
      <c r="F4" s="15">
        <f t="shared" si="1"/>
        <v>44273</v>
      </c>
      <c r="G4" s="15">
        <f t="shared" si="1"/>
        <v>44298</v>
      </c>
      <c r="H4" s="15">
        <f t="shared" si="1"/>
        <v>44322</v>
      </c>
    </row>
    <row r="5" spans="1:8" x14ac:dyDescent="0.25">
      <c r="A5" t="s">
        <v>15</v>
      </c>
      <c r="B5">
        <f>IF(INT(MOD(ROW()-2,Feuil1!E$6))=0,MAX($B$1:$B4)+1,MAX(B$1:B4))</f>
        <v>1</v>
      </c>
      <c r="C5" s="15">
        <f t="shared" si="0"/>
        <v>44200</v>
      </c>
      <c r="D5" s="15">
        <f t="shared" si="1"/>
        <v>44224</v>
      </c>
      <c r="E5" s="15">
        <f t="shared" si="1"/>
        <v>44249</v>
      </c>
      <c r="F5" s="15">
        <f t="shared" si="1"/>
        <v>44273</v>
      </c>
      <c r="G5" s="15">
        <f t="shared" si="1"/>
        <v>44298</v>
      </c>
      <c r="H5" s="15">
        <f t="shared" si="1"/>
        <v>44322</v>
      </c>
    </row>
    <row r="6" spans="1:8" x14ac:dyDescent="0.25">
      <c r="A6" t="s">
        <v>16</v>
      </c>
      <c r="B6">
        <f>IF(INT(MOD(ROW()-2,Feuil1!E$6))=0,MAX($B$1:$B5)+1,MAX(B$1:B5))</f>
        <v>1</v>
      </c>
      <c r="C6" s="15">
        <f t="shared" si="0"/>
        <v>44200</v>
      </c>
      <c r="D6" s="15">
        <f t="shared" si="1"/>
        <v>44224</v>
      </c>
      <c r="E6" s="15">
        <f t="shared" si="1"/>
        <v>44249</v>
      </c>
      <c r="F6" s="15">
        <f t="shared" si="1"/>
        <v>44273</v>
      </c>
      <c r="G6" s="15">
        <f t="shared" si="1"/>
        <v>44298</v>
      </c>
      <c r="H6" s="15">
        <f t="shared" si="1"/>
        <v>44322</v>
      </c>
    </row>
    <row r="7" spans="1:8" x14ac:dyDescent="0.25">
      <c r="A7" t="s">
        <v>17</v>
      </c>
      <c r="B7">
        <f>IF(INT(MOD(ROW()-2,Feuil1!E$6))=0,MAX($B$1:$B6)+1,MAX(B$1:B6))</f>
        <v>1</v>
      </c>
      <c r="C7" s="15">
        <f t="shared" si="0"/>
        <v>44200</v>
      </c>
      <c r="D7" s="15">
        <f t="shared" si="1"/>
        <v>44224</v>
      </c>
      <c r="E7" s="15">
        <f t="shared" si="1"/>
        <v>44249</v>
      </c>
      <c r="F7" s="15">
        <f t="shared" si="1"/>
        <v>44273</v>
      </c>
      <c r="G7" s="15">
        <f t="shared" si="1"/>
        <v>44298</v>
      </c>
      <c r="H7" s="15">
        <f t="shared" si="1"/>
        <v>44322</v>
      </c>
    </row>
    <row r="8" spans="1:8" x14ac:dyDescent="0.25">
      <c r="A8" t="s">
        <v>18</v>
      </c>
      <c r="B8">
        <f>IF(INT(MOD(ROW()-2,Feuil1!E$6))=0,MAX($B$1:$B7)+1,MAX(B$1:B7))</f>
        <v>1</v>
      </c>
      <c r="C8" s="15">
        <f t="shared" si="0"/>
        <v>44200</v>
      </c>
      <c r="D8" s="15">
        <f t="shared" si="1"/>
        <v>44224</v>
      </c>
      <c r="E8" s="15">
        <f t="shared" si="1"/>
        <v>44249</v>
      </c>
      <c r="F8" s="15">
        <f t="shared" si="1"/>
        <v>44273</v>
      </c>
      <c r="G8" s="15">
        <f t="shared" si="1"/>
        <v>44298</v>
      </c>
      <c r="H8" s="15">
        <f t="shared" si="1"/>
        <v>44322</v>
      </c>
    </row>
    <row r="9" spans="1:8" x14ac:dyDescent="0.25">
      <c r="A9" t="s">
        <v>19</v>
      </c>
      <c r="B9">
        <f>IF(INT(MOD(ROW()-2,Feuil1!E$6))=0,MAX($B$1:$B8)+1,MAX(B$1:B8))</f>
        <v>2</v>
      </c>
      <c r="C9" s="15">
        <f t="shared" si="0"/>
        <v>44200</v>
      </c>
      <c r="D9" s="15">
        <f t="shared" si="1"/>
        <v>44225</v>
      </c>
      <c r="E9" s="15">
        <f t="shared" si="1"/>
        <v>44249</v>
      </c>
      <c r="F9" s="15">
        <f t="shared" si="1"/>
        <v>44274</v>
      </c>
      <c r="G9" s="15">
        <f t="shared" si="1"/>
        <v>44298</v>
      </c>
      <c r="H9" s="15">
        <f t="shared" si="1"/>
        <v>44323</v>
      </c>
    </row>
    <row r="10" spans="1:8" x14ac:dyDescent="0.25">
      <c r="A10" t="s">
        <v>20</v>
      </c>
      <c r="B10">
        <f>IF(INT(MOD(ROW()-2,Feuil1!E$6))=0,MAX($B$1:$B9)+1,MAX(B$1:B9))</f>
        <v>2</v>
      </c>
      <c r="C10" s="15">
        <f t="shared" si="0"/>
        <v>44200</v>
      </c>
      <c r="D10" s="15">
        <f t="shared" si="1"/>
        <v>44225</v>
      </c>
      <c r="E10" s="15">
        <f t="shared" si="1"/>
        <v>44249</v>
      </c>
      <c r="F10" s="15">
        <f t="shared" si="1"/>
        <v>44274</v>
      </c>
      <c r="G10" s="15">
        <f t="shared" si="1"/>
        <v>44298</v>
      </c>
      <c r="H10" s="15">
        <f t="shared" si="1"/>
        <v>44323</v>
      </c>
    </row>
    <row r="11" spans="1:8" x14ac:dyDescent="0.25">
      <c r="A11" t="s">
        <v>21</v>
      </c>
      <c r="B11">
        <f>IF(INT(MOD(ROW()-2,Feuil1!E$6))=0,MAX($B$1:$B10)+1,MAX(B$1:B10))</f>
        <v>2</v>
      </c>
      <c r="C11" s="15">
        <f t="shared" si="0"/>
        <v>44200</v>
      </c>
      <c r="D11" s="15">
        <f t="shared" si="1"/>
        <v>44225</v>
      </c>
      <c r="E11" s="15">
        <f t="shared" si="1"/>
        <v>44249</v>
      </c>
      <c r="F11" s="15">
        <f t="shared" si="1"/>
        <v>44274</v>
      </c>
      <c r="G11" s="15">
        <f t="shared" si="1"/>
        <v>44298</v>
      </c>
      <c r="H11" s="15">
        <f t="shared" si="1"/>
        <v>44323</v>
      </c>
    </row>
    <row r="12" spans="1:8" x14ac:dyDescent="0.25">
      <c r="A12" t="s">
        <v>22</v>
      </c>
      <c r="B12">
        <f>IF(INT(MOD(ROW()-2,Feuil1!E$6))=0,MAX($B$1:$B11)+1,MAX(B$1:B11))</f>
        <v>2</v>
      </c>
      <c r="C12" s="15">
        <f t="shared" si="0"/>
        <v>44200</v>
      </c>
      <c r="D12" s="15">
        <f t="shared" ref="D12:H21" si="2">WORKDAY(C$102+$B12+8,1,Fer)</f>
        <v>44225</v>
      </c>
      <c r="E12" s="15">
        <f t="shared" si="2"/>
        <v>44249</v>
      </c>
      <c r="F12" s="15">
        <f t="shared" si="2"/>
        <v>44274</v>
      </c>
      <c r="G12" s="15">
        <f t="shared" si="2"/>
        <v>44298</v>
      </c>
      <c r="H12" s="15">
        <f t="shared" si="2"/>
        <v>44323</v>
      </c>
    </row>
    <row r="13" spans="1:8" x14ac:dyDescent="0.25">
      <c r="A13" t="s">
        <v>23</v>
      </c>
      <c r="B13">
        <f>IF(INT(MOD(ROW()-2,Feuil1!E$6))=0,MAX($B$1:$B12)+1,MAX(B$1:B12))</f>
        <v>2</v>
      </c>
      <c r="C13" s="15">
        <f t="shared" si="0"/>
        <v>44200</v>
      </c>
      <c r="D13" s="15">
        <f t="shared" si="2"/>
        <v>44225</v>
      </c>
      <c r="E13" s="15">
        <f t="shared" si="2"/>
        <v>44249</v>
      </c>
      <c r="F13" s="15">
        <f t="shared" si="2"/>
        <v>44274</v>
      </c>
      <c r="G13" s="15">
        <f t="shared" si="2"/>
        <v>44298</v>
      </c>
      <c r="H13" s="15">
        <f t="shared" si="2"/>
        <v>44323</v>
      </c>
    </row>
    <row r="14" spans="1:8" x14ac:dyDescent="0.25">
      <c r="A14" t="s">
        <v>24</v>
      </c>
      <c r="B14">
        <f>IF(INT(MOD(ROW()-2,Feuil1!E$6))=0,MAX($B$1:$B13)+1,MAX(B$1:B13))</f>
        <v>2</v>
      </c>
      <c r="C14" s="15">
        <f t="shared" si="0"/>
        <v>44200</v>
      </c>
      <c r="D14" s="15">
        <f t="shared" si="2"/>
        <v>44225</v>
      </c>
      <c r="E14" s="15">
        <f t="shared" si="2"/>
        <v>44249</v>
      </c>
      <c r="F14" s="15">
        <f t="shared" si="2"/>
        <v>44274</v>
      </c>
      <c r="G14" s="15">
        <f t="shared" si="2"/>
        <v>44298</v>
      </c>
      <c r="H14" s="15">
        <f t="shared" si="2"/>
        <v>44323</v>
      </c>
    </row>
    <row r="15" spans="1:8" x14ac:dyDescent="0.25">
      <c r="A15" t="s">
        <v>25</v>
      </c>
      <c r="B15">
        <f>IF(INT(MOD(ROW()-2,Feuil1!E$6))=0,MAX($B$1:$B14)+1,MAX(B$1:B14))</f>
        <v>2</v>
      </c>
      <c r="C15" s="15">
        <f t="shared" si="0"/>
        <v>44200</v>
      </c>
      <c r="D15" s="15">
        <f t="shared" si="2"/>
        <v>44225</v>
      </c>
      <c r="E15" s="15">
        <f t="shared" si="2"/>
        <v>44249</v>
      </c>
      <c r="F15" s="15">
        <f t="shared" si="2"/>
        <v>44274</v>
      </c>
      <c r="G15" s="15">
        <f t="shared" si="2"/>
        <v>44298</v>
      </c>
      <c r="H15" s="15">
        <f t="shared" si="2"/>
        <v>44323</v>
      </c>
    </row>
    <row r="16" spans="1:8" x14ac:dyDescent="0.25">
      <c r="A16" t="s">
        <v>26</v>
      </c>
      <c r="B16">
        <f>IF(INT(MOD(ROW()-2,Feuil1!E$6))=0,MAX($B$1:$B15)+1,MAX(B$1:B15))</f>
        <v>3</v>
      </c>
      <c r="C16" s="15">
        <f t="shared" si="0"/>
        <v>44200</v>
      </c>
      <c r="D16" s="15">
        <f t="shared" si="2"/>
        <v>44228</v>
      </c>
      <c r="E16" s="15">
        <f t="shared" si="2"/>
        <v>44250</v>
      </c>
      <c r="F16" s="15">
        <f t="shared" si="2"/>
        <v>44277</v>
      </c>
      <c r="G16" s="15">
        <f t="shared" si="2"/>
        <v>44299</v>
      </c>
      <c r="H16" s="15">
        <f t="shared" si="2"/>
        <v>44326</v>
      </c>
    </row>
    <row r="17" spans="1:8" x14ac:dyDescent="0.25">
      <c r="A17" t="s">
        <v>27</v>
      </c>
      <c r="B17">
        <f>IF(INT(MOD(ROW()-2,Feuil1!E$6))=0,MAX($B$1:$B16)+1,MAX(B$1:B16))</f>
        <v>3</v>
      </c>
      <c r="C17" s="15">
        <f t="shared" si="0"/>
        <v>44200</v>
      </c>
      <c r="D17" s="15">
        <f t="shared" si="2"/>
        <v>44228</v>
      </c>
      <c r="E17" s="15">
        <f t="shared" si="2"/>
        <v>44250</v>
      </c>
      <c r="F17" s="15">
        <f t="shared" si="2"/>
        <v>44277</v>
      </c>
      <c r="G17" s="15">
        <f t="shared" si="2"/>
        <v>44299</v>
      </c>
      <c r="H17" s="15">
        <f t="shared" si="2"/>
        <v>44326</v>
      </c>
    </row>
    <row r="18" spans="1:8" x14ac:dyDescent="0.25">
      <c r="A18" t="s">
        <v>28</v>
      </c>
      <c r="B18">
        <f>IF(INT(MOD(ROW()-2,Feuil1!E$6))=0,MAX($B$1:$B17)+1,MAX(B$1:B17))</f>
        <v>3</v>
      </c>
      <c r="C18" s="15">
        <f t="shared" si="0"/>
        <v>44200</v>
      </c>
      <c r="D18" s="15">
        <f t="shared" si="2"/>
        <v>44228</v>
      </c>
      <c r="E18" s="15">
        <f t="shared" si="2"/>
        <v>44250</v>
      </c>
      <c r="F18" s="15">
        <f t="shared" si="2"/>
        <v>44277</v>
      </c>
      <c r="G18" s="15">
        <f t="shared" si="2"/>
        <v>44299</v>
      </c>
      <c r="H18" s="15">
        <f t="shared" si="2"/>
        <v>44326</v>
      </c>
    </row>
    <row r="19" spans="1:8" x14ac:dyDescent="0.25">
      <c r="A19" t="s">
        <v>29</v>
      </c>
      <c r="B19">
        <f>IF(INT(MOD(ROW()-2,Feuil1!E$6))=0,MAX($B$1:$B18)+1,MAX(B$1:B18))</f>
        <v>3</v>
      </c>
      <c r="C19" s="15">
        <f t="shared" si="0"/>
        <v>44200</v>
      </c>
      <c r="D19" s="15">
        <f t="shared" si="2"/>
        <v>44228</v>
      </c>
      <c r="E19" s="15">
        <f t="shared" si="2"/>
        <v>44250</v>
      </c>
      <c r="F19" s="15">
        <f t="shared" si="2"/>
        <v>44277</v>
      </c>
      <c r="G19" s="15">
        <f t="shared" si="2"/>
        <v>44299</v>
      </c>
      <c r="H19" s="15">
        <f t="shared" si="2"/>
        <v>44326</v>
      </c>
    </row>
    <row r="20" spans="1:8" x14ac:dyDescent="0.25">
      <c r="A20" t="s">
        <v>30</v>
      </c>
      <c r="B20">
        <f>IF(INT(MOD(ROW()-2,Feuil1!E$6))=0,MAX($B$1:$B19)+1,MAX(B$1:B19))</f>
        <v>3</v>
      </c>
      <c r="C20" s="15">
        <f t="shared" si="0"/>
        <v>44200</v>
      </c>
      <c r="D20" s="15">
        <f t="shared" si="2"/>
        <v>44228</v>
      </c>
      <c r="E20" s="15">
        <f t="shared" si="2"/>
        <v>44250</v>
      </c>
      <c r="F20" s="15">
        <f t="shared" si="2"/>
        <v>44277</v>
      </c>
      <c r="G20" s="15">
        <f t="shared" si="2"/>
        <v>44299</v>
      </c>
      <c r="H20" s="15">
        <f t="shared" si="2"/>
        <v>44326</v>
      </c>
    </row>
    <row r="21" spans="1:8" x14ac:dyDescent="0.25">
      <c r="A21" t="s">
        <v>31</v>
      </c>
      <c r="B21">
        <f>IF(INT(MOD(ROW()-2,Feuil1!E$6))=0,MAX($B$1:$B20)+1,MAX(B$1:B20))</f>
        <v>3</v>
      </c>
      <c r="C21" s="15">
        <f t="shared" si="0"/>
        <v>44200</v>
      </c>
      <c r="D21" s="15">
        <f t="shared" si="2"/>
        <v>44228</v>
      </c>
      <c r="E21" s="15">
        <f t="shared" si="2"/>
        <v>44250</v>
      </c>
      <c r="F21" s="15">
        <f t="shared" si="2"/>
        <v>44277</v>
      </c>
      <c r="G21" s="15">
        <f t="shared" si="2"/>
        <v>44299</v>
      </c>
      <c r="H21" s="15">
        <f t="shared" si="2"/>
        <v>44326</v>
      </c>
    </row>
    <row r="22" spans="1:8" x14ac:dyDescent="0.25">
      <c r="A22" t="s">
        <v>32</v>
      </c>
      <c r="B22">
        <f>IF(INT(MOD(ROW()-2,Feuil1!E$6))=0,MAX($B$1:$B21)+1,MAX(B$1:B21))</f>
        <v>3</v>
      </c>
      <c r="C22" s="15">
        <f t="shared" si="0"/>
        <v>44200</v>
      </c>
      <c r="D22" s="15">
        <f t="shared" ref="D22:H31" si="3">WORKDAY(C$102+$B22+8,1,Fer)</f>
        <v>44228</v>
      </c>
      <c r="E22" s="15">
        <f t="shared" si="3"/>
        <v>44250</v>
      </c>
      <c r="F22" s="15">
        <f t="shared" si="3"/>
        <v>44277</v>
      </c>
      <c r="G22" s="15">
        <f t="shared" si="3"/>
        <v>44299</v>
      </c>
      <c r="H22" s="15">
        <f t="shared" si="3"/>
        <v>44326</v>
      </c>
    </row>
    <row r="23" spans="1:8" x14ac:dyDescent="0.25">
      <c r="A23" t="s">
        <v>33</v>
      </c>
      <c r="B23">
        <f>IF(INT(MOD(ROW()-2,Feuil1!E$6))=0,MAX($B$1:$B22)+1,MAX(B$1:B22))</f>
        <v>4</v>
      </c>
      <c r="C23" s="15">
        <f t="shared" si="0"/>
        <v>44201</v>
      </c>
      <c r="D23" s="15">
        <f t="shared" si="3"/>
        <v>44228</v>
      </c>
      <c r="E23" s="15">
        <f t="shared" si="3"/>
        <v>44251</v>
      </c>
      <c r="F23" s="15">
        <f t="shared" si="3"/>
        <v>44277</v>
      </c>
      <c r="G23" s="15">
        <f t="shared" si="3"/>
        <v>44300</v>
      </c>
      <c r="H23" s="15">
        <f t="shared" si="3"/>
        <v>44326</v>
      </c>
    </row>
    <row r="24" spans="1:8" x14ac:dyDescent="0.25">
      <c r="A24" t="s">
        <v>34</v>
      </c>
      <c r="B24">
        <f>IF(INT(MOD(ROW()-2,Feuil1!E$6))=0,MAX($B$1:$B23)+1,MAX(B$1:B23))</f>
        <v>4</v>
      </c>
      <c r="C24" s="15">
        <f t="shared" si="0"/>
        <v>44201</v>
      </c>
      <c r="D24" s="15">
        <f t="shared" si="3"/>
        <v>44228</v>
      </c>
      <c r="E24" s="15">
        <f t="shared" si="3"/>
        <v>44251</v>
      </c>
      <c r="F24" s="15">
        <f t="shared" si="3"/>
        <v>44277</v>
      </c>
      <c r="G24" s="15">
        <f t="shared" si="3"/>
        <v>44300</v>
      </c>
      <c r="H24" s="15">
        <f t="shared" si="3"/>
        <v>44326</v>
      </c>
    </row>
    <row r="25" spans="1:8" x14ac:dyDescent="0.25">
      <c r="A25" t="s">
        <v>35</v>
      </c>
      <c r="B25">
        <f>IF(INT(MOD(ROW()-2,Feuil1!E$6))=0,MAX($B$1:$B24)+1,MAX(B$1:B24))</f>
        <v>4</v>
      </c>
      <c r="C25" s="15">
        <f t="shared" si="0"/>
        <v>44201</v>
      </c>
      <c r="D25" s="15">
        <f t="shared" si="3"/>
        <v>44228</v>
      </c>
      <c r="E25" s="15">
        <f t="shared" si="3"/>
        <v>44251</v>
      </c>
      <c r="F25" s="15">
        <f t="shared" si="3"/>
        <v>44277</v>
      </c>
      <c r="G25" s="15">
        <f t="shared" si="3"/>
        <v>44300</v>
      </c>
      <c r="H25" s="15">
        <f t="shared" si="3"/>
        <v>44326</v>
      </c>
    </row>
    <row r="26" spans="1:8" x14ac:dyDescent="0.25">
      <c r="A26" t="s">
        <v>36</v>
      </c>
      <c r="B26">
        <f>IF(INT(MOD(ROW()-2,Feuil1!E$6))=0,MAX($B$1:$B25)+1,MAX(B$1:B25))</f>
        <v>4</v>
      </c>
      <c r="C26" s="15">
        <f t="shared" si="0"/>
        <v>44201</v>
      </c>
      <c r="D26" s="15">
        <f t="shared" si="3"/>
        <v>44228</v>
      </c>
      <c r="E26" s="15">
        <f t="shared" si="3"/>
        <v>44251</v>
      </c>
      <c r="F26" s="15">
        <f t="shared" si="3"/>
        <v>44277</v>
      </c>
      <c r="G26" s="15">
        <f t="shared" si="3"/>
        <v>44300</v>
      </c>
      <c r="H26" s="15">
        <f t="shared" si="3"/>
        <v>44326</v>
      </c>
    </row>
    <row r="27" spans="1:8" x14ac:dyDescent="0.25">
      <c r="A27" t="s">
        <v>37</v>
      </c>
      <c r="B27">
        <f>IF(INT(MOD(ROW()-2,Feuil1!E$6))=0,MAX($B$1:$B26)+1,MAX(B$1:B26))</f>
        <v>4</v>
      </c>
      <c r="C27" s="15">
        <f t="shared" si="0"/>
        <v>44201</v>
      </c>
      <c r="D27" s="15">
        <f t="shared" si="3"/>
        <v>44228</v>
      </c>
      <c r="E27" s="15">
        <f t="shared" si="3"/>
        <v>44251</v>
      </c>
      <c r="F27" s="15">
        <f t="shared" si="3"/>
        <v>44277</v>
      </c>
      <c r="G27" s="15">
        <f t="shared" si="3"/>
        <v>44300</v>
      </c>
      <c r="H27" s="15">
        <f t="shared" si="3"/>
        <v>44326</v>
      </c>
    </row>
    <row r="28" spans="1:8" x14ac:dyDescent="0.25">
      <c r="A28" t="s">
        <v>38</v>
      </c>
      <c r="B28">
        <f>IF(INT(MOD(ROW()-2,Feuil1!E$6))=0,MAX($B$1:$B27)+1,MAX(B$1:B27))</f>
        <v>4</v>
      </c>
      <c r="C28" s="15">
        <f t="shared" si="0"/>
        <v>44201</v>
      </c>
      <c r="D28" s="15">
        <f t="shared" si="3"/>
        <v>44228</v>
      </c>
      <c r="E28" s="15">
        <f t="shared" si="3"/>
        <v>44251</v>
      </c>
      <c r="F28" s="15">
        <f t="shared" si="3"/>
        <v>44277</v>
      </c>
      <c r="G28" s="15">
        <f t="shared" si="3"/>
        <v>44300</v>
      </c>
      <c r="H28" s="15">
        <f t="shared" si="3"/>
        <v>44326</v>
      </c>
    </row>
    <row r="29" spans="1:8" x14ac:dyDescent="0.25">
      <c r="A29" t="s">
        <v>39</v>
      </c>
      <c r="B29">
        <f>IF(INT(MOD(ROW()-2,Feuil1!E$6))=0,MAX($B$1:$B28)+1,MAX(B$1:B28))</f>
        <v>4</v>
      </c>
      <c r="C29" s="15">
        <f t="shared" si="0"/>
        <v>44201</v>
      </c>
      <c r="D29" s="15">
        <f t="shared" si="3"/>
        <v>44228</v>
      </c>
      <c r="E29" s="15">
        <f t="shared" si="3"/>
        <v>44251</v>
      </c>
      <c r="F29" s="15">
        <f t="shared" si="3"/>
        <v>44277</v>
      </c>
      <c r="G29" s="15">
        <f t="shared" si="3"/>
        <v>44300</v>
      </c>
      <c r="H29" s="15">
        <f t="shared" si="3"/>
        <v>44326</v>
      </c>
    </row>
    <row r="30" spans="1:8" x14ac:dyDescent="0.25">
      <c r="A30" t="s">
        <v>40</v>
      </c>
      <c r="B30">
        <f>IF(INT(MOD(ROW()-2,Feuil1!E$6))=0,MAX($B$1:$B29)+1,MAX(B$1:B29))</f>
        <v>5</v>
      </c>
      <c r="C30" s="15">
        <f t="shared" si="0"/>
        <v>44202</v>
      </c>
      <c r="D30" s="15">
        <f t="shared" si="3"/>
        <v>44228</v>
      </c>
      <c r="E30" s="15">
        <f t="shared" si="3"/>
        <v>44252</v>
      </c>
      <c r="F30" s="15">
        <f t="shared" si="3"/>
        <v>44277</v>
      </c>
      <c r="G30" s="15">
        <f t="shared" si="3"/>
        <v>44301</v>
      </c>
      <c r="H30" s="15">
        <f t="shared" si="3"/>
        <v>44326</v>
      </c>
    </row>
    <row r="31" spans="1:8" x14ac:dyDescent="0.25">
      <c r="A31" t="s">
        <v>41</v>
      </c>
      <c r="B31">
        <f>IF(INT(MOD(ROW()-2,Feuil1!E$6))=0,MAX($B$1:$B30)+1,MAX(B$1:B30))</f>
        <v>5</v>
      </c>
      <c r="C31" s="15">
        <f t="shared" si="0"/>
        <v>44202</v>
      </c>
      <c r="D31" s="15">
        <f t="shared" si="3"/>
        <v>44228</v>
      </c>
      <c r="E31" s="15">
        <f t="shared" si="3"/>
        <v>44252</v>
      </c>
      <c r="F31" s="15">
        <f t="shared" si="3"/>
        <v>44277</v>
      </c>
      <c r="G31" s="15">
        <f t="shared" si="3"/>
        <v>44301</v>
      </c>
      <c r="H31" s="15">
        <f t="shared" si="3"/>
        <v>44326</v>
      </c>
    </row>
    <row r="32" spans="1:8" x14ac:dyDescent="0.25">
      <c r="A32" t="s">
        <v>42</v>
      </c>
      <c r="B32">
        <f>IF(INT(MOD(ROW()-2,Feuil1!E$6))=0,MAX($B$1:$B31)+1,MAX(B$1:B31))</f>
        <v>5</v>
      </c>
      <c r="C32" s="15">
        <f t="shared" si="0"/>
        <v>44202</v>
      </c>
      <c r="D32" s="15">
        <f t="shared" ref="D32:H41" si="4">WORKDAY(C$102+$B32+8,1,Fer)</f>
        <v>44228</v>
      </c>
      <c r="E32" s="15">
        <f t="shared" si="4"/>
        <v>44252</v>
      </c>
      <c r="F32" s="15">
        <f t="shared" si="4"/>
        <v>44277</v>
      </c>
      <c r="G32" s="15">
        <f t="shared" si="4"/>
        <v>44301</v>
      </c>
      <c r="H32" s="15">
        <f t="shared" si="4"/>
        <v>44326</v>
      </c>
    </row>
    <row r="33" spans="1:8" x14ac:dyDescent="0.25">
      <c r="A33" t="s">
        <v>43</v>
      </c>
      <c r="B33">
        <f>IF(INT(MOD(ROW()-2,Feuil1!E$6))=0,MAX($B$1:$B32)+1,MAX(B$1:B32))</f>
        <v>5</v>
      </c>
      <c r="C33" s="15">
        <f t="shared" si="0"/>
        <v>44202</v>
      </c>
      <c r="D33" s="15">
        <f t="shared" si="4"/>
        <v>44228</v>
      </c>
      <c r="E33" s="15">
        <f t="shared" si="4"/>
        <v>44252</v>
      </c>
      <c r="F33" s="15">
        <f t="shared" si="4"/>
        <v>44277</v>
      </c>
      <c r="G33" s="15">
        <f t="shared" si="4"/>
        <v>44301</v>
      </c>
      <c r="H33" s="15">
        <f t="shared" si="4"/>
        <v>44326</v>
      </c>
    </row>
    <row r="34" spans="1:8" x14ac:dyDescent="0.25">
      <c r="A34" t="s">
        <v>44</v>
      </c>
      <c r="B34">
        <f>IF(INT(MOD(ROW()-2,Feuil1!E$6))=0,MAX($B$1:$B33)+1,MAX(B$1:B33))</f>
        <v>5</v>
      </c>
      <c r="C34" s="15">
        <f t="shared" ref="C34:C65" si="5">WORKDAY("31/12/2020"+$B34,1,Fer)</f>
        <v>44202</v>
      </c>
      <c r="D34" s="15">
        <f t="shared" si="4"/>
        <v>44228</v>
      </c>
      <c r="E34" s="15">
        <f t="shared" si="4"/>
        <v>44252</v>
      </c>
      <c r="F34" s="15">
        <f t="shared" si="4"/>
        <v>44277</v>
      </c>
      <c r="G34" s="15">
        <f t="shared" si="4"/>
        <v>44301</v>
      </c>
      <c r="H34" s="15">
        <f t="shared" si="4"/>
        <v>44326</v>
      </c>
    </row>
    <row r="35" spans="1:8" x14ac:dyDescent="0.25">
      <c r="A35" t="s">
        <v>45</v>
      </c>
      <c r="B35">
        <f>IF(INT(MOD(ROW()-2,Feuil1!E$6))=0,MAX($B$1:$B34)+1,MAX(B$1:B34))</f>
        <v>5</v>
      </c>
      <c r="C35" s="15">
        <f t="shared" si="5"/>
        <v>44202</v>
      </c>
      <c r="D35" s="15">
        <f t="shared" si="4"/>
        <v>44228</v>
      </c>
      <c r="E35" s="15">
        <f t="shared" si="4"/>
        <v>44252</v>
      </c>
      <c r="F35" s="15">
        <f t="shared" si="4"/>
        <v>44277</v>
      </c>
      <c r="G35" s="15">
        <f t="shared" si="4"/>
        <v>44301</v>
      </c>
      <c r="H35" s="15">
        <f t="shared" si="4"/>
        <v>44326</v>
      </c>
    </row>
    <row r="36" spans="1:8" x14ac:dyDescent="0.25">
      <c r="A36" t="s">
        <v>46</v>
      </c>
      <c r="B36">
        <f>IF(INT(MOD(ROW()-2,Feuil1!E$6))=0,MAX($B$1:$B35)+1,MAX(B$1:B35))</f>
        <v>5</v>
      </c>
      <c r="C36" s="15">
        <f t="shared" si="5"/>
        <v>44202</v>
      </c>
      <c r="D36" s="15">
        <f t="shared" si="4"/>
        <v>44228</v>
      </c>
      <c r="E36" s="15">
        <f t="shared" si="4"/>
        <v>44252</v>
      </c>
      <c r="F36" s="15">
        <f t="shared" si="4"/>
        <v>44277</v>
      </c>
      <c r="G36" s="15">
        <f t="shared" si="4"/>
        <v>44301</v>
      </c>
      <c r="H36" s="15">
        <f t="shared" si="4"/>
        <v>44326</v>
      </c>
    </row>
    <row r="37" spans="1:8" x14ac:dyDescent="0.25">
      <c r="A37" t="s">
        <v>47</v>
      </c>
      <c r="B37">
        <f>IF(INT(MOD(ROW()-2,Feuil1!E$6))=0,MAX($B$1:$B36)+1,MAX(B$1:B36))</f>
        <v>6</v>
      </c>
      <c r="C37" s="15">
        <f t="shared" si="5"/>
        <v>44203</v>
      </c>
      <c r="D37" s="15">
        <f t="shared" si="4"/>
        <v>44229</v>
      </c>
      <c r="E37" s="15">
        <f t="shared" si="4"/>
        <v>44253</v>
      </c>
      <c r="F37" s="15">
        <f t="shared" si="4"/>
        <v>44278</v>
      </c>
      <c r="G37" s="15">
        <f t="shared" si="4"/>
        <v>44302</v>
      </c>
      <c r="H37" s="15">
        <f t="shared" si="4"/>
        <v>44327</v>
      </c>
    </row>
    <row r="38" spans="1:8" x14ac:dyDescent="0.25">
      <c r="A38" t="s">
        <v>48</v>
      </c>
      <c r="B38">
        <f>IF(INT(MOD(ROW()-2,Feuil1!E$6))=0,MAX($B$1:$B37)+1,MAX(B$1:B37))</f>
        <v>6</v>
      </c>
      <c r="C38" s="15">
        <f t="shared" si="5"/>
        <v>44203</v>
      </c>
      <c r="D38" s="15">
        <f t="shared" si="4"/>
        <v>44229</v>
      </c>
      <c r="E38" s="15">
        <f t="shared" si="4"/>
        <v>44253</v>
      </c>
      <c r="F38" s="15">
        <f t="shared" si="4"/>
        <v>44278</v>
      </c>
      <c r="G38" s="15">
        <f t="shared" si="4"/>
        <v>44302</v>
      </c>
      <c r="H38" s="15">
        <f t="shared" si="4"/>
        <v>44327</v>
      </c>
    </row>
    <row r="39" spans="1:8" x14ac:dyDescent="0.25">
      <c r="A39" t="s">
        <v>49</v>
      </c>
      <c r="B39">
        <f>IF(INT(MOD(ROW()-2,Feuil1!E$6))=0,MAX($B$1:$B38)+1,MAX(B$1:B38))</f>
        <v>6</v>
      </c>
      <c r="C39" s="15">
        <f t="shared" si="5"/>
        <v>44203</v>
      </c>
      <c r="D39" s="15">
        <f t="shared" si="4"/>
        <v>44229</v>
      </c>
      <c r="E39" s="15">
        <f t="shared" si="4"/>
        <v>44253</v>
      </c>
      <c r="F39" s="15">
        <f t="shared" si="4"/>
        <v>44278</v>
      </c>
      <c r="G39" s="15">
        <f t="shared" si="4"/>
        <v>44302</v>
      </c>
      <c r="H39" s="15">
        <f t="shared" si="4"/>
        <v>44327</v>
      </c>
    </row>
    <row r="40" spans="1:8" x14ac:dyDescent="0.25">
      <c r="A40" t="s">
        <v>50</v>
      </c>
      <c r="B40">
        <f>IF(INT(MOD(ROW()-2,Feuil1!E$6))=0,MAX($B$1:$B39)+1,MAX(B$1:B39))</f>
        <v>6</v>
      </c>
      <c r="C40" s="15">
        <f t="shared" si="5"/>
        <v>44203</v>
      </c>
      <c r="D40" s="15">
        <f t="shared" si="4"/>
        <v>44229</v>
      </c>
      <c r="E40" s="15">
        <f t="shared" si="4"/>
        <v>44253</v>
      </c>
      <c r="F40" s="15">
        <f t="shared" si="4"/>
        <v>44278</v>
      </c>
      <c r="G40" s="15">
        <f t="shared" si="4"/>
        <v>44302</v>
      </c>
      <c r="H40" s="15">
        <f t="shared" si="4"/>
        <v>44327</v>
      </c>
    </row>
    <row r="41" spans="1:8" x14ac:dyDescent="0.25">
      <c r="A41" t="s">
        <v>51</v>
      </c>
      <c r="B41">
        <f>IF(INT(MOD(ROW()-2,Feuil1!E$6))=0,MAX($B$1:$B40)+1,MAX(B$1:B40))</f>
        <v>6</v>
      </c>
      <c r="C41" s="15">
        <f t="shared" si="5"/>
        <v>44203</v>
      </c>
      <c r="D41" s="15">
        <f t="shared" si="4"/>
        <v>44229</v>
      </c>
      <c r="E41" s="15">
        <f t="shared" si="4"/>
        <v>44253</v>
      </c>
      <c r="F41" s="15">
        <f t="shared" si="4"/>
        <v>44278</v>
      </c>
      <c r="G41" s="15">
        <f t="shared" si="4"/>
        <v>44302</v>
      </c>
      <c r="H41" s="15">
        <f t="shared" si="4"/>
        <v>44327</v>
      </c>
    </row>
    <row r="42" spans="1:8" x14ac:dyDescent="0.25">
      <c r="A42" t="s">
        <v>52</v>
      </c>
      <c r="B42">
        <f>IF(INT(MOD(ROW()-2,Feuil1!E$6))=0,MAX($B$1:$B41)+1,MAX(B$1:B41))</f>
        <v>6</v>
      </c>
      <c r="C42" s="15">
        <f t="shared" si="5"/>
        <v>44203</v>
      </c>
      <c r="D42" s="15">
        <f t="shared" ref="D42:H51" si="6">WORKDAY(C$102+$B42+8,1,Fer)</f>
        <v>44229</v>
      </c>
      <c r="E42" s="15">
        <f t="shared" si="6"/>
        <v>44253</v>
      </c>
      <c r="F42" s="15">
        <f t="shared" si="6"/>
        <v>44278</v>
      </c>
      <c r="G42" s="15">
        <f t="shared" si="6"/>
        <v>44302</v>
      </c>
      <c r="H42" s="15">
        <f t="shared" si="6"/>
        <v>44327</v>
      </c>
    </row>
    <row r="43" spans="1:8" x14ac:dyDescent="0.25">
      <c r="A43" t="s">
        <v>53</v>
      </c>
      <c r="B43">
        <f>IF(INT(MOD(ROW()-2,Feuil1!E$6))=0,MAX($B$1:$B42)+1,MAX(B$1:B42))</f>
        <v>6</v>
      </c>
      <c r="C43" s="15">
        <f t="shared" si="5"/>
        <v>44203</v>
      </c>
      <c r="D43" s="15">
        <f t="shared" si="6"/>
        <v>44229</v>
      </c>
      <c r="E43" s="15">
        <f t="shared" si="6"/>
        <v>44253</v>
      </c>
      <c r="F43" s="15">
        <f t="shared" si="6"/>
        <v>44278</v>
      </c>
      <c r="G43" s="15">
        <f t="shared" si="6"/>
        <v>44302</v>
      </c>
      <c r="H43" s="15">
        <f t="shared" si="6"/>
        <v>44327</v>
      </c>
    </row>
    <row r="44" spans="1:8" x14ac:dyDescent="0.25">
      <c r="A44" t="s">
        <v>54</v>
      </c>
      <c r="B44">
        <f>IF(INT(MOD(ROW()-2,Feuil1!E$6))=0,MAX($B$1:$B43)+1,MAX(B$1:B43))</f>
        <v>7</v>
      </c>
      <c r="C44" s="15">
        <f t="shared" si="5"/>
        <v>44204</v>
      </c>
      <c r="D44" s="15">
        <f t="shared" si="6"/>
        <v>44230</v>
      </c>
      <c r="E44" s="15">
        <f t="shared" si="6"/>
        <v>44256</v>
      </c>
      <c r="F44" s="15">
        <f t="shared" si="6"/>
        <v>44279</v>
      </c>
      <c r="G44" s="15">
        <f t="shared" si="6"/>
        <v>44305</v>
      </c>
      <c r="H44" s="15">
        <f t="shared" si="6"/>
        <v>44328</v>
      </c>
    </row>
    <row r="45" spans="1:8" x14ac:dyDescent="0.25">
      <c r="A45" t="s">
        <v>55</v>
      </c>
      <c r="B45">
        <f>IF(INT(MOD(ROW()-2,Feuil1!E$6))=0,MAX($B$1:$B44)+1,MAX(B$1:B44))</f>
        <v>7</v>
      </c>
      <c r="C45" s="15">
        <f t="shared" si="5"/>
        <v>44204</v>
      </c>
      <c r="D45" s="15">
        <f t="shared" si="6"/>
        <v>44230</v>
      </c>
      <c r="E45" s="15">
        <f t="shared" si="6"/>
        <v>44256</v>
      </c>
      <c r="F45" s="15">
        <f t="shared" si="6"/>
        <v>44279</v>
      </c>
      <c r="G45" s="15">
        <f t="shared" si="6"/>
        <v>44305</v>
      </c>
      <c r="H45" s="15">
        <f t="shared" si="6"/>
        <v>44328</v>
      </c>
    </row>
    <row r="46" spans="1:8" x14ac:dyDescent="0.25">
      <c r="A46" t="s">
        <v>56</v>
      </c>
      <c r="B46">
        <f>IF(INT(MOD(ROW()-2,Feuil1!E$6))=0,MAX($B$1:$B45)+1,MAX(B$1:B45))</f>
        <v>7</v>
      </c>
      <c r="C46" s="15">
        <f t="shared" si="5"/>
        <v>44204</v>
      </c>
      <c r="D46" s="15">
        <f t="shared" si="6"/>
        <v>44230</v>
      </c>
      <c r="E46" s="15">
        <f t="shared" si="6"/>
        <v>44256</v>
      </c>
      <c r="F46" s="15">
        <f t="shared" si="6"/>
        <v>44279</v>
      </c>
      <c r="G46" s="15">
        <f t="shared" si="6"/>
        <v>44305</v>
      </c>
      <c r="H46" s="15">
        <f t="shared" si="6"/>
        <v>44328</v>
      </c>
    </row>
    <row r="47" spans="1:8" x14ac:dyDescent="0.25">
      <c r="A47" t="s">
        <v>57</v>
      </c>
      <c r="B47">
        <f>IF(INT(MOD(ROW()-2,Feuil1!E$6))=0,MAX($B$1:$B46)+1,MAX(B$1:B46))</f>
        <v>7</v>
      </c>
      <c r="C47" s="15">
        <f t="shared" si="5"/>
        <v>44204</v>
      </c>
      <c r="D47" s="15">
        <f t="shared" si="6"/>
        <v>44230</v>
      </c>
      <c r="E47" s="15">
        <f t="shared" si="6"/>
        <v>44256</v>
      </c>
      <c r="F47" s="15">
        <f t="shared" si="6"/>
        <v>44279</v>
      </c>
      <c r="G47" s="15">
        <f t="shared" si="6"/>
        <v>44305</v>
      </c>
      <c r="H47" s="15">
        <f t="shared" si="6"/>
        <v>44328</v>
      </c>
    </row>
    <row r="48" spans="1:8" x14ac:dyDescent="0.25">
      <c r="A48" t="s">
        <v>58</v>
      </c>
      <c r="B48">
        <f>IF(INT(MOD(ROW()-2,Feuil1!E$6))=0,MAX($B$1:$B47)+1,MAX(B$1:B47))</f>
        <v>7</v>
      </c>
      <c r="C48" s="15">
        <f t="shared" si="5"/>
        <v>44204</v>
      </c>
      <c r="D48" s="15">
        <f t="shared" si="6"/>
        <v>44230</v>
      </c>
      <c r="E48" s="15">
        <f t="shared" si="6"/>
        <v>44256</v>
      </c>
      <c r="F48" s="15">
        <f t="shared" si="6"/>
        <v>44279</v>
      </c>
      <c r="G48" s="15">
        <f t="shared" si="6"/>
        <v>44305</v>
      </c>
      <c r="H48" s="15">
        <f t="shared" si="6"/>
        <v>44328</v>
      </c>
    </row>
    <row r="49" spans="1:8" x14ac:dyDescent="0.25">
      <c r="A49" t="s">
        <v>59</v>
      </c>
      <c r="B49">
        <f>IF(INT(MOD(ROW()-2,Feuil1!E$6))=0,MAX($B$1:$B48)+1,MAX(B$1:B48))</f>
        <v>7</v>
      </c>
      <c r="C49" s="15">
        <f t="shared" si="5"/>
        <v>44204</v>
      </c>
      <c r="D49" s="15">
        <f t="shared" si="6"/>
        <v>44230</v>
      </c>
      <c r="E49" s="15">
        <f t="shared" si="6"/>
        <v>44256</v>
      </c>
      <c r="F49" s="15">
        <f t="shared" si="6"/>
        <v>44279</v>
      </c>
      <c r="G49" s="15">
        <f t="shared" si="6"/>
        <v>44305</v>
      </c>
      <c r="H49" s="15">
        <f t="shared" si="6"/>
        <v>44328</v>
      </c>
    </row>
    <row r="50" spans="1:8" x14ac:dyDescent="0.25">
      <c r="A50" t="s">
        <v>60</v>
      </c>
      <c r="B50">
        <f>IF(INT(MOD(ROW()-2,Feuil1!E$6))=0,MAX($B$1:$B49)+1,MAX(B$1:B49))</f>
        <v>7</v>
      </c>
      <c r="C50" s="15">
        <f t="shared" si="5"/>
        <v>44204</v>
      </c>
      <c r="D50" s="15">
        <f t="shared" si="6"/>
        <v>44230</v>
      </c>
      <c r="E50" s="15">
        <f t="shared" si="6"/>
        <v>44256</v>
      </c>
      <c r="F50" s="15">
        <f t="shared" si="6"/>
        <v>44279</v>
      </c>
      <c r="G50" s="15">
        <f t="shared" si="6"/>
        <v>44305</v>
      </c>
      <c r="H50" s="15">
        <f t="shared" si="6"/>
        <v>44328</v>
      </c>
    </row>
    <row r="51" spans="1:8" x14ac:dyDescent="0.25">
      <c r="A51" t="s">
        <v>61</v>
      </c>
      <c r="B51">
        <f>IF(INT(MOD(ROW()-2,Feuil1!E$6))=0,MAX($B$1:$B50)+1,MAX(B$1:B50))</f>
        <v>8</v>
      </c>
      <c r="C51" s="15">
        <f t="shared" si="5"/>
        <v>44207</v>
      </c>
      <c r="D51" s="15">
        <f t="shared" si="6"/>
        <v>44231</v>
      </c>
      <c r="E51" s="15">
        <f t="shared" si="6"/>
        <v>44256</v>
      </c>
      <c r="F51" s="15">
        <f t="shared" si="6"/>
        <v>44280</v>
      </c>
      <c r="G51" s="15">
        <f t="shared" si="6"/>
        <v>44305</v>
      </c>
      <c r="H51" s="15">
        <f t="shared" si="6"/>
        <v>44330</v>
      </c>
    </row>
    <row r="52" spans="1:8" x14ac:dyDescent="0.25">
      <c r="A52" t="s">
        <v>62</v>
      </c>
      <c r="B52">
        <f>IF(INT(MOD(ROW()-2,Feuil1!E$6))=0,MAX($B$1:$B51)+1,MAX(B$1:B51))</f>
        <v>8</v>
      </c>
      <c r="C52" s="15">
        <f t="shared" si="5"/>
        <v>44207</v>
      </c>
      <c r="D52" s="15">
        <f t="shared" ref="D52:H61" si="7">WORKDAY(C$102+$B52+8,1,Fer)</f>
        <v>44231</v>
      </c>
      <c r="E52" s="15">
        <f t="shared" si="7"/>
        <v>44256</v>
      </c>
      <c r="F52" s="15">
        <f t="shared" si="7"/>
        <v>44280</v>
      </c>
      <c r="G52" s="15">
        <f t="shared" si="7"/>
        <v>44305</v>
      </c>
      <c r="H52" s="15">
        <f t="shared" si="7"/>
        <v>44330</v>
      </c>
    </row>
    <row r="53" spans="1:8" x14ac:dyDescent="0.25">
      <c r="A53" t="s">
        <v>63</v>
      </c>
      <c r="B53">
        <f>IF(INT(MOD(ROW()-2,Feuil1!E$6))=0,MAX($B$1:$B52)+1,MAX(B$1:B52))</f>
        <v>8</v>
      </c>
      <c r="C53" s="15">
        <f t="shared" si="5"/>
        <v>44207</v>
      </c>
      <c r="D53" s="15">
        <f t="shared" si="7"/>
        <v>44231</v>
      </c>
      <c r="E53" s="15">
        <f t="shared" si="7"/>
        <v>44256</v>
      </c>
      <c r="F53" s="15">
        <f t="shared" si="7"/>
        <v>44280</v>
      </c>
      <c r="G53" s="15">
        <f t="shared" si="7"/>
        <v>44305</v>
      </c>
      <c r="H53" s="15">
        <f t="shared" si="7"/>
        <v>44330</v>
      </c>
    </row>
    <row r="54" spans="1:8" x14ac:dyDescent="0.25">
      <c r="A54" t="s">
        <v>64</v>
      </c>
      <c r="B54">
        <f>IF(INT(MOD(ROW()-2,Feuil1!E$6))=0,MAX($B$1:$B53)+1,MAX(B$1:B53))</f>
        <v>8</v>
      </c>
      <c r="C54" s="15">
        <f t="shared" si="5"/>
        <v>44207</v>
      </c>
      <c r="D54" s="15">
        <f t="shared" si="7"/>
        <v>44231</v>
      </c>
      <c r="E54" s="15">
        <f t="shared" si="7"/>
        <v>44256</v>
      </c>
      <c r="F54" s="15">
        <f t="shared" si="7"/>
        <v>44280</v>
      </c>
      <c r="G54" s="15">
        <f t="shared" si="7"/>
        <v>44305</v>
      </c>
      <c r="H54" s="15">
        <f t="shared" si="7"/>
        <v>44330</v>
      </c>
    </row>
    <row r="55" spans="1:8" x14ac:dyDescent="0.25">
      <c r="A55" t="s">
        <v>65</v>
      </c>
      <c r="B55">
        <f>IF(INT(MOD(ROW()-2,Feuil1!E$6))=0,MAX($B$1:$B54)+1,MAX(B$1:B54))</f>
        <v>8</v>
      </c>
      <c r="C55" s="15">
        <f t="shared" si="5"/>
        <v>44207</v>
      </c>
      <c r="D55" s="15">
        <f t="shared" si="7"/>
        <v>44231</v>
      </c>
      <c r="E55" s="15">
        <f t="shared" si="7"/>
        <v>44256</v>
      </c>
      <c r="F55" s="15">
        <f t="shared" si="7"/>
        <v>44280</v>
      </c>
      <c r="G55" s="15">
        <f t="shared" si="7"/>
        <v>44305</v>
      </c>
      <c r="H55" s="15">
        <f t="shared" si="7"/>
        <v>44330</v>
      </c>
    </row>
    <row r="56" spans="1:8" x14ac:dyDescent="0.25">
      <c r="A56" t="s">
        <v>66</v>
      </c>
      <c r="B56">
        <f>IF(INT(MOD(ROW()-2,Feuil1!E$6))=0,MAX($B$1:$B55)+1,MAX(B$1:B55))</f>
        <v>8</v>
      </c>
      <c r="C56" s="15">
        <f t="shared" si="5"/>
        <v>44207</v>
      </c>
      <c r="D56" s="15">
        <f t="shared" si="7"/>
        <v>44231</v>
      </c>
      <c r="E56" s="15">
        <f t="shared" si="7"/>
        <v>44256</v>
      </c>
      <c r="F56" s="15">
        <f t="shared" si="7"/>
        <v>44280</v>
      </c>
      <c r="G56" s="15">
        <f t="shared" si="7"/>
        <v>44305</v>
      </c>
      <c r="H56" s="15">
        <f t="shared" si="7"/>
        <v>44330</v>
      </c>
    </row>
    <row r="57" spans="1:8" x14ac:dyDescent="0.25">
      <c r="A57" t="s">
        <v>67</v>
      </c>
      <c r="B57">
        <f>IF(INT(MOD(ROW()-2,Feuil1!E$6))=0,MAX($B$1:$B56)+1,MAX(B$1:B56))</f>
        <v>8</v>
      </c>
      <c r="C57" s="15">
        <f t="shared" si="5"/>
        <v>44207</v>
      </c>
      <c r="D57" s="15">
        <f t="shared" si="7"/>
        <v>44231</v>
      </c>
      <c r="E57" s="15">
        <f t="shared" si="7"/>
        <v>44256</v>
      </c>
      <c r="F57" s="15">
        <f t="shared" si="7"/>
        <v>44280</v>
      </c>
      <c r="G57" s="15">
        <f t="shared" si="7"/>
        <v>44305</v>
      </c>
      <c r="H57" s="15">
        <f t="shared" si="7"/>
        <v>44330</v>
      </c>
    </row>
    <row r="58" spans="1:8" x14ac:dyDescent="0.25">
      <c r="A58" t="s">
        <v>68</v>
      </c>
      <c r="B58">
        <f>IF(INT(MOD(ROW()-2,Feuil1!E$6))=0,MAX($B$1:$B57)+1,MAX(B$1:B57))</f>
        <v>9</v>
      </c>
      <c r="C58" s="15">
        <f t="shared" si="5"/>
        <v>44207</v>
      </c>
      <c r="D58" s="15">
        <f t="shared" si="7"/>
        <v>44232</v>
      </c>
      <c r="E58" s="15">
        <f t="shared" si="7"/>
        <v>44256</v>
      </c>
      <c r="F58" s="15">
        <f t="shared" si="7"/>
        <v>44281</v>
      </c>
      <c r="G58" s="15">
        <f t="shared" si="7"/>
        <v>44305</v>
      </c>
      <c r="H58" s="15">
        <f t="shared" si="7"/>
        <v>44330</v>
      </c>
    </row>
    <row r="59" spans="1:8" x14ac:dyDescent="0.25">
      <c r="A59" t="s">
        <v>69</v>
      </c>
      <c r="B59">
        <f>IF(INT(MOD(ROW()-2,Feuil1!E$6))=0,MAX($B$1:$B58)+1,MAX(B$1:B58))</f>
        <v>9</v>
      </c>
      <c r="C59" s="15">
        <f t="shared" si="5"/>
        <v>44207</v>
      </c>
      <c r="D59" s="15">
        <f t="shared" si="7"/>
        <v>44232</v>
      </c>
      <c r="E59" s="15">
        <f t="shared" si="7"/>
        <v>44256</v>
      </c>
      <c r="F59" s="15">
        <f t="shared" si="7"/>
        <v>44281</v>
      </c>
      <c r="G59" s="15">
        <f t="shared" si="7"/>
        <v>44305</v>
      </c>
      <c r="H59" s="15">
        <f t="shared" si="7"/>
        <v>44330</v>
      </c>
    </row>
    <row r="60" spans="1:8" x14ac:dyDescent="0.25">
      <c r="A60" t="s">
        <v>70</v>
      </c>
      <c r="B60">
        <f>IF(INT(MOD(ROW()-2,Feuil1!E$6))=0,MAX($B$1:$B59)+1,MAX(B$1:B59))</f>
        <v>9</v>
      </c>
      <c r="C60" s="15">
        <f t="shared" si="5"/>
        <v>44207</v>
      </c>
      <c r="D60" s="15">
        <f t="shared" si="7"/>
        <v>44232</v>
      </c>
      <c r="E60" s="15">
        <f t="shared" si="7"/>
        <v>44256</v>
      </c>
      <c r="F60" s="15">
        <f t="shared" si="7"/>
        <v>44281</v>
      </c>
      <c r="G60" s="15">
        <f t="shared" si="7"/>
        <v>44305</v>
      </c>
      <c r="H60" s="15">
        <f t="shared" si="7"/>
        <v>44330</v>
      </c>
    </row>
    <row r="61" spans="1:8" x14ac:dyDescent="0.25">
      <c r="A61" t="s">
        <v>71</v>
      </c>
      <c r="B61">
        <f>IF(INT(MOD(ROW()-2,Feuil1!E$6))=0,MAX($B$1:$B60)+1,MAX(B$1:B60))</f>
        <v>9</v>
      </c>
      <c r="C61" s="15">
        <f t="shared" si="5"/>
        <v>44207</v>
      </c>
      <c r="D61" s="15">
        <f t="shared" si="7"/>
        <v>44232</v>
      </c>
      <c r="E61" s="15">
        <f t="shared" si="7"/>
        <v>44256</v>
      </c>
      <c r="F61" s="15">
        <f t="shared" si="7"/>
        <v>44281</v>
      </c>
      <c r="G61" s="15">
        <f t="shared" si="7"/>
        <v>44305</v>
      </c>
      <c r="H61" s="15">
        <f t="shared" si="7"/>
        <v>44330</v>
      </c>
    </row>
    <row r="62" spans="1:8" x14ac:dyDescent="0.25">
      <c r="A62" t="s">
        <v>72</v>
      </c>
      <c r="B62">
        <f>IF(INT(MOD(ROW()-2,Feuil1!E$6))=0,MAX($B$1:$B61)+1,MAX(B$1:B61))</f>
        <v>9</v>
      </c>
      <c r="C62" s="15">
        <f t="shared" si="5"/>
        <v>44207</v>
      </c>
      <c r="D62" s="15">
        <f t="shared" ref="D62:H71" si="8">WORKDAY(C$102+$B62+8,1,Fer)</f>
        <v>44232</v>
      </c>
      <c r="E62" s="15">
        <f t="shared" si="8"/>
        <v>44256</v>
      </c>
      <c r="F62" s="15">
        <f t="shared" si="8"/>
        <v>44281</v>
      </c>
      <c r="G62" s="15">
        <f t="shared" si="8"/>
        <v>44305</v>
      </c>
      <c r="H62" s="15">
        <f t="shared" si="8"/>
        <v>44330</v>
      </c>
    </row>
    <row r="63" spans="1:8" x14ac:dyDescent="0.25">
      <c r="A63" t="s">
        <v>73</v>
      </c>
      <c r="B63">
        <f>IF(INT(MOD(ROW()-2,Feuil1!E$6))=0,MAX($B$1:$B62)+1,MAX(B$1:B62))</f>
        <v>9</v>
      </c>
      <c r="C63" s="15">
        <f t="shared" si="5"/>
        <v>44207</v>
      </c>
      <c r="D63" s="15">
        <f t="shared" si="8"/>
        <v>44232</v>
      </c>
      <c r="E63" s="15">
        <f t="shared" si="8"/>
        <v>44256</v>
      </c>
      <c r="F63" s="15">
        <f t="shared" si="8"/>
        <v>44281</v>
      </c>
      <c r="G63" s="15">
        <f t="shared" si="8"/>
        <v>44305</v>
      </c>
      <c r="H63" s="15">
        <f t="shared" si="8"/>
        <v>44330</v>
      </c>
    </row>
    <row r="64" spans="1:8" x14ac:dyDescent="0.25">
      <c r="A64" t="s">
        <v>74</v>
      </c>
      <c r="B64">
        <f>IF(INT(MOD(ROW()-2,Feuil1!E$6))=0,MAX($B$1:$B63)+1,MAX(B$1:B63))</f>
        <v>9</v>
      </c>
      <c r="C64" s="15">
        <f t="shared" si="5"/>
        <v>44207</v>
      </c>
      <c r="D64" s="15">
        <f t="shared" si="8"/>
        <v>44232</v>
      </c>
      <c r="E64" s="15">
        <f t="shared" si="8"/>
        <v>44256</v>
      </c>
      <c r="F64" s="15">
        <f t="shared" si="8"/>
        <v>44281</v>
      </c>
      <c r="G64" s="15">
        <f t="shared" si="8"/>
        <v>44305</v>
      </c>
      <c r="H64" s="15">
        <f t="shared" si="8"/>
        <v>44330</v>
      </c>
    </row>
    <row r="65" spans="1:8" x14ac:dyDescent="0.25">
      <c r="A65" t="s">
        <v>75</v>
      </c>
      <c r="B65">
        <f>IF(INT(MOD(ROW()-2,Feuil1!E$6))=0,MAX($B$1:$B64)+1,MAX(B$1:B64))</f>
        <v>10</v>
      </c>
      <c r="C65" s="15">
        <f t="shared" si="5"/>
        <v>44207</v>
      </c>
      <c r="D65" s="15">
        <f t="shared" si="8"/>
        <v>44235</v>
      </c>
      <c r="E65" s="15">
        <f t="shared" si="8"/>
        <v>44257</v>
      </c>
      <c r="F65" s="15">
        <f t="shared" si="8"/>
        <v>44284</v>
      </c>
      <c r="G65" s="15">
        <f t="shared" si="8"/>
        <v>44306</v>
      </c>
      <c r="H65" s="15">
        <f t="shared" si="8"/>
        <v>44333</v>
      </c>
    </row>
    <row r="66" spans="1:8" x14ac:dyDescent="0.25">
      <c r="A66" t="s">
        <v>76</v>
      </c>
      <c r="B66">
        <f>IF(INT(MOD(ROW()-2,Feuil1!E$6))=0,MAX($B$1:$B65)+1,MAX(B$1:B65))</f>
        <v>10</v>
      </c>
      <c r="C66" s="15">
        <f t="shared" ref="C66:C102" si="9">WORKDAY("31/12/2020"+$B66,1,Fer)</f>
        <v>44207</v>
      </c>
      <c r="D66" s="15">
        <f t="shared" si="8"/>
        <v>44235</v>
      </c>
      <c r="E66" s="15">
        <f t="shared" si="8"/>
        <v>44257</v>
      </c>
      <c r="F66" s="15">
        <f t="shared" si="8"/>
        <v>44284</v>
      </c>
      <c r="G66" s="15">
        <f t="shared" si="8"/>
        <v>44306</v>
      </c>
      <c r="H66" s="15">
        <f t="shared" si="8"/>
        <v>44333</v>
      </c>
    </row>
    <row r="67" spans="1:8" x14ac:dyDescent="0.25">
      <c r="A67" t="s">
        <v>77</v>
      </c>
      <c r="B67">
        <f>IF(INT(MOD(ROW()-2,Feuil1!E$6))=0,MAX($B$1:$B66)+1,MAX(B$1:B66))</f>
        <v>10</v>
      </c>
      <c r="C67" s="15">
        <f t="shared" si="9"/>
        <v>44207</v>
      </c>
      <c r="D67" s="15">
        <f t="shared" si="8"/>
        <v>44235</v>
      </c>
      <c r="E67" s="15">
        <f t="shared" si="8"/>
        <v>44257</v>
      </c>
      <c r="F67" s="15">
        <f t="shared" si="8"/>
        <v>44284</v>
      </c>
      <c r="G67" s="15">
        <f t="shared" si="8"/>
        <v>44306</v>
      </c>
      <c r="H67" s="15">
        <f t="shared" si="8"/>
        <v>44333</v>
      </c>
    </row>
    <row r="68" spans="1:8" x14ac:dyDescent="0.25">
      <c r="A68" t="s">
        <v>78</v>
      </c>
      <c r="B68">
        <f>IF(INT(MOD(ROW()-2,Feuil1!E$6))=0,MAX($B$1:$B67)+1,MAX(B$1:B67))</f>
        <v>10</v>
      </c>
      <c r="C68" s="15">
        <f t="shared" si="9"/>
        <v>44207</v>
      </c>
      <c r="D68" s="15">
        <f t="shared" si="8"/>
        <v>44235</v>
      </c>
      <c r="E68" s="15">
        <f t="shared" si="8"/>
        <v>44257</v>
      </c>
      <c r="F68" s="15">
        <f t="shared" si="8"/>
        <v>44284</v>
      </c>
      <c r="G68" s="15">
        <f t="shared" si="8"/>
        <v>44306</v>
      </c>
      <c r="H68" s="15">
        <f t="shared" si="8"/>
        <v>44333</v>
      </c>
    </row>
    <row r="69" spans="1:8" x14ac:dyDescent="0.25">
      <c r="A69" t="s">
        <v>79</v>
      </c>
      <c r="B69">
        <f>IF(INT(MOD(ROW()-2,Feuil1!E$6))=0,MAX($B$1:$B68)+1,MAX(B$1:B68))</f>
        <v>10</v>
      </c>
      <c r="C69" s="15">
        <f t="shared" si="9"/>
        <v>44207</v>
      </c>
      <c r="D69" s="15">
        <f t="shared" si="8"/>
        <v>44235</v>
      </c>
      <c r="E69" s="15">
        <f t="shared" si="8"/>
        <v>44257</v>
      </c>
      <c r="F69" s="15">
        <f t="shared" si="8"/>
        <v>44284</v>
      </c>
      <c r="G69" s="15">
        <f t="shared" si="8"/>
        <v>44306</v>
      </c>
      <c r="H69" s="15">
        <f t="shared" si="8"/>
        <v>44333</v>
      </c>
    </row>
    <row r="70" spans="1:8" x14ac:dyDescent="0.25">
      <c r="A70" t="s">
        <v>80</v>
      </c>
      <c r="B70">
        <f>IF(INT(MOD(ROW()-2,Feuil1!E$6))=0,MAX($B$1:$B69)+1,MAX(B$1:B69))</f>
        <v>10</v>
      </c>
      <c r="C70" s="15">
        <f t="shared" si="9"/>
        <v>44207</v>
      </c>
      <c r="D70" s="15">
        <f t="shared" si="8"/>
        <v>44235</v>
      </c>
      <c r="E70" s="15">
        <f t="shared" si="8"/>
        <v>44257</v>
      </c>
      <c r="F70" s="15">
        <f t="shared" si="8"/>
        <v>44284</v>
      </c>
      <c r="G70" s="15">
        <f t="shared" si="8"/>
        <v>44306</v>
      </c>
      <c r="H70" s="15">
        <f t="shared" si="8"/>
        <v>44333</v>
      </c>
    </row>
    <row r="71" spans="1:8" x14ac:dyDescent="0.25">
      <c r="A71" t="s">
        <v>81</v>
      </c>
      <c r="B71">
        <f>IF(INT(MOD(ROW()-2,Feuil1!E$6))=0,MAX($B$1:$B70)+1,MAX(B$1:B70))</f>
        <v>10</v>
      </c>
      <c r="C71" s="15">
        <f t="shared" si="9"/>
        <v>44207</v>
      </c>
      <c r="D71" s="15">
        <f t="shared" si="8"/>
        <v>44235</v>
      </c>
      <c r="E71" s="15">
        <f t="shared" si="8"/>
        <v>44257</v>
      </c>
      <c r="F71" s="15">
        <f t="shared" si="8"/>
        <v>44284</v>
      </c>
      <c r="G71" s="15">
        <f t="shared" si="8"/>
        <v>44306</v>
      </c>
      <c r="H71" s="15">
        <f t="shared" si="8"/>
        <v>44333</v>
      </c>
    </row>
    <row r="72" spans="1:8" x14ac:dyDescent="0.25">
      <c r="A72" t="s">
        <v>82</v>
      </c>
      <c r="B72">
        <f>IF(INT(MOD(ROW()-2,Feuil1!E$6))=0,MAX($B$1:$B71)+1,MAX(B$1:B71))</f>
        <v>11</v>
      </c>
      <c r="C72" s="15">
        <f t="shared" si="9"/>
        <v>44208</v>
      </c>
      <c r="D72" s="15">
        <f t="shared" ref="D72:H81" si="10">WORKDAY(C$102+$B72+8,1,Fer)</f>
        <v>44235</v>
      </c>
      <c r="E72" s="15">
        <f t="shared" si="10"/>
        <v>44258</v>
      </c>
      <c r="F72" s="15">
        <f t="shared" si="10"/>
        <v>44284</v>
      </c>
      <c r="G72" s="15">
        <f t="shared" si="10"/>
        <v>44307</v>
      </c>
      <c r="H72" s="15">
        <f t="shared" si="10"/>
        <v>44333</v>
      </c>
    </row>
    <row r="73" spans="1:8" x14ac:dyDescent="0.25">
      <c r="A73" t="s">
        <v>83</v>
      </c>
      <c r="B73">
        <f>IF(INT(MOD(ROW()-2,Feuil1!E$6))=0,MAX($B$1:$B72)+1,MAX(B$1:B72))</f>
        <v>11</v>
      </c>
      <c r="C73" s="15">
        <f t="shared" si="9"/>
        <v>44208</v>
      </c>
      <c r="D73" s="15">
        <f t="shared" si="10"/>
        <v>44235</v>
      </c>
      <c r="E73" s="15">
        <f t="shared" si="10"/>
        <v>44258</v>
      </c>
      <c r="F73" s="15">
        <f t="shared" si="10"/>
        <v>44284</v>
      </c>
      <c r="G73" s="15">
        <f t="shared" si="10"/>
        <v>44307</v>
      </c>
      <c r="H73" s="15">
        <f t="shared" si="10"/>
        <v>44333</v>
      </c>
    </row>
    <row r="74" spans="1:8" x14ac:dyDescent="0.25">
      <c r="A74" t="s">
        <v>84</v>
      </c>
      <c r="B74">
        <f>IF(INT(MOD(ROW()-2,Feuil1!E$6))=0,MAX($B$1:$B73)+1,MAX(B$1:B73))</f>
        <v>11</v>
      </c>
      <c r="C74" s="15">
        <f t="shared" si="9"/>
        <v>44208</v>
      </c>
      <c r="D74" s="15">
        <f t="shared" si="10"/>
        <v>44235</v>
      </c>
      <c r="E74" s="15">
        <f t="shared" si="10"/>
        <v>44258</v>
      </c>
      <c r="F74" s="15">
        <f t="shared" si="10"/>
        <v>44284</v>
      </c>
      <c r="G74" s="15">
        <f t="shared" si="10"/>
        <v>44307</v>
      </c>
      <c r="H74" s="15">
        <f t="shared" si="10"/>
        <v>44333</v>
      </c>
    </row>
    <row r="75" spans="1:8" x14ac:dyDescent="0.25">
      <c r="A75" t="s">
        <v>85</v>
      </c>
      <c r="B75">
        <f>IF(INT(MOD(ROW()-2,Feuil1!E$6))=0,MAX($B$1:$B74)+1,MAX(B$1:B74))</f>
        <v>11</v>
      </c>
      <c r="C75" s="15">
        <f t="shared" si="9"/>
        <v>44208</v>
      </c>
      <c r="D75" s="15">
        <f t="shared" si="10"/>
        <v>44235</v>
      </c>
      <c r="E75" s="15">
        <f t="shared" si="10"/>
        <v>44258</v>
      </c>
      <c r="F75" s="15">
        <f t="shared" si="10"/>
        <v>44284</v>
      </c>
      <c r="G75" s="15">
        <f t="shared" si="10"/>
        <v>44307</v>
      </c>
      <c r="H75" s="15">
        <f t="shared" si="10"/>
        <v>44333</v>
      </c>
    </row>
    <row r="76" spans="1:8" x14ac:dyDescent="0.25">
      <c r="A76" t="s">
        <v>86</v>
      </c>
      <c r="B76">
        <f>IF(INT(MOD(ROW()-2,Feuil1!E$6))=0,MAX($B$1:$B75)+1,MAX(B$1:B75))</f>
        <v>11</v>
      </c>
      <c r="C76" s="15">
        <f t="shared" si="9"/>
        <v>44208</v>
      </c>
      <c r="D76" s="15">
        <f t="shared" si="10"/>
        <v>44235</v>
      </c>
      <c r="E76" s="15">
        <f t="shared" si="10"/>
        <v>44258</v>
      </c>
      <c r="F76" s="15">
        <f t="shared" si="10"/>
        <v>44284</v>
      </c>
      <c r="G76" s="15">
        <f t="shared" si="10"/>
        <v>44307</v>
      </c>
      <c r="H76" s="15">
        <f t="shared" si="10"/>
        <v>44333</v>
      </c>
    </row>
    <row r="77" spans="1:8" x14ac:dyDescent="0.25">
      <c r="A77" t="s">
        <v>87</v>
      </c>
      <c r="B77">
        <f>IF(INT(MOD(ROW()-2,Feuil1!E$6))=0,MAX($B$1:$B76)+1,MAX(B$1:B76))</f>
        <v>11</v>
      </c>
      <c r="C77" s="15">
        <f t="shared" si="9"/>
        <v>44208</v>
      </c>
      <c r="D77" s="15">
        <f t="shared" si="10"/>
        <v>44235</v>
      </c>
      <c r="E77" s="15">
        <f t="shared" si="10"/>
        <v>44258</v>
      </c>
      <c r="F77" s="15">
        <f t="shared" si="10"/>
        <v>44284</v>
      </c>
      <c r="G77" s="15">
        <f t="shared" si="10"/>
        <v>44307</v>
      </c>
      <c r="H77" s="15">
        <f t="shared" si="10"/>
        <v>44333</v>
      </c>
    </row>
    <row r="78" spans="1:8" x14ac:dyDescent="0.25">
      <c r="A78" t="s">
        <v>88</v>
      </c>
      <c r="B78">
        <f>IF(INT(MOD(ROW()-2,Feuil1!E$6))=0,MAX($B$1:$B77)+1,MAX(B$1:B77))</f>
        <v>11</v>
      </c>
      <c r="C78" s="15">
        <f t="shared" si="9"/>
        <v>44208</v>
      </c>
      <c r="D78" s="15">
        <f t="shared" si="10"/>
        <v>44235</v>
      </c>
      <c r="E78" s="15">
        <f t="shared" si="10"/>
        <v>44258</v>
      </c>
      <c r="F78" s="15">
        <f t="shared" si="10"/>
        <v>44284</v>
      </c>
      <c r="G78" s="15">
        <f t="shared" si="10"/>
        <v>44307</v>
      </c>
      <c r="H78" s="15">
        <f t="shared" si="10"/>
        <v>44333</v>
      </c>
    </row>
    <row r="79" spans="1:8" x14ac:dyDescent="0.25">
      <c r="A79" t="s">
        <v>89</v>
      </c>
      <c r="B79">
        <f>IF(INT(MOD(ROW()-2,Feuil1!E$6))=0,MAX($B$1:$B78)+1,MAX(B$1:B78))</f>
        <v>12</v>
      </c>
      <c r="C79" s="15">
        <f t="shared" si="9"/>
        <v>44209</v>
      </c>
      <c r="D79" s="15">
        <f t="shared" si="10"/>
        <v>44235</v>
      </c>
      <c r="E79" s="15">
        <f t="shared" si="10"/>
        <v>44259</v>
      </c>
      <c r="F79" s="15">
        <f t="shared" si="10"/>
        <v>44284</v>
      </c>
      <c r="G79" s="15">
        <f t="shared" si="10"/>
        <v>44308</v>
      </c>
      <c r="H79" s="15">
        <f t="shared" si="10"/>
        <v>44333</v>
      </c>
    </row>
    <row r="80" spans="1:8" x14ac:dyDescent="0.25">
      <c r="A80" t="s">
        <v>90</v>
      </c>
      <c r="B80">
        <f>IF(INT(MOD(ROW()-2,Feuil1!E$6))=0,MAX($B$1:$B79)+1,MAX(B$1:B79))</f>
        <v>12</v>
      </c>
      <c r="C80" s="15">
        <f t="shared" si="9"/>
        <v>44209</v>
      </c>
      <c r="D80" s="15">
        <f t="shared" si="10"/>
        <v>44235</v>
      </c>
      <c r="E80" s="15">
        <f t="shared" si="10"/>
        <v>44259</v>
      </c>
      <c r="F80" s="15">
        <f t="shared" si="10"/>
        <v>44284</v>
      </c>
      <c r="G80" s="15">
        <f t="shared" si="10"/>
        <v>44308</v>
      </c>
      <c r="H80" s="15">
        <f t="shared" si="10"/>
        <v>44333</v>
      </c>
    </row>
    <row r="81" spans="1:8" x14ac:dyDescent="0.25">
      <c r="A81" t="s">
        <v>91</v>
      </c>
      <c r="B81">
        <f>IF(INT(MOD(ROW()-2,Feuil1!E$6))=0,MAX($B$1:$B80)+1,MAX(B$1:B80))</f>
        <v>12</v>
      </c>
      <c r="C81" s="15">
        <f t="shared" si="9"/>
        <v>44209</v>
      </c>
      <c r="D81" s="15">
        <f t="shared" si="10"/>
        <v>44235</v>
      </c>
      <c r="E81" s="15">
        <f t="shared" si="10"/>
        <v>44259</v>
      </c>
      <c r="F81" s="15">
        <f t="shared" si="10"/>
        <v>44284</v>
      </c>
      <c r="G81" s="15">
        <f t="shared" si="10"/>
        <v>44308</v>
      </c>
      <c r="H81" s="15">
        <f t="shared" si="10"/>
        <v>44333</v>
      </c>
    </row>
    <row r="82" spans="1:8" x14ac:dyDescent="0.25">
      <c r="A82" t="s">
        <v>92</v>
      </c>
      <c r="B82">
        <f>IF(INT(MOD(ROW()-2,Feuil1!E$6))=0,MAX($B$1:$B81)+1,MAX(B$1:B81))</f>
        <v>12</v>
      </c>
      <c r="C82" s="15">
        <f t="shared" si="9"/>
        <v>44209</v>
      </c>
      <c r="D82" s="15">
        <f t="shared" ref="D82:H91" si="11">WORKDAY(C$102+$B82+8,1,Fer)</f>
        <v>44235</v>
      </c>
      <c r="E82" s="15">
        <f t="shared" si="11"/>
        <v>44259</v>
      </c>
      <c r="F82" s="15">
        <f t="shared" si="11"/>
        <v>44284</v>
      </c>
      <c r="G82" s="15">
        <f t="shared" si="11"/>
        <v>44308</v>
      </c>
      <c r="H82" s="15">
        <f t="shared" si="11"/>
        <v>44333</v>
      </c>
    </row>
    <row r="83" spans="1:8" x14ac:dyDescent="0.25">
      <c r="A83" t="s">
        <v>93</v>
      </c>
      <c r="B83">
        <f>IF(INT(MOD(ROW()-2,Feuil1!E$6))=0,MAX($B$1:$B82)+1,MAX(B$1:B82))</f>
        <v>12</v>
      </c>
      <c r="C83" s="15">
        <f t="shared" si="9"/>
        <v>44209</v>
      </c>
      <c r="D83" s="15">
        <f t="shared" si="11"/>
        <v>44235</v>
      </c>
      <c r="E83" s="15">
        <f t="shared" si="11"/>
        <v>44259</v>
      </c>
      <c r="F83" s="15">
        <f t="shared" si="11"/>
        <v>44284</v>
      </c>
      <c r="G83" s="15">
        <f t="shared" si="11"/>
        <v>44308</v>
      </c>
      <c r="H83" s="15">
        <f t="shared" si="11"/>
        <v>44333</v>
      </c>
    </row>
    <row r="84" spans="1:8" x14ac:dyDescent="0.25">
      <c r="A84" t="s">
        <v>94</v>
      </c>
      <c r="B84">
        <f>IF(INT(MOD(ROW()-2,Feuil1!E$6))=0,MAX($B$1:$B83)+1,MAX(B$1:B83))</f>
        <v>12</v>
      </c>
      <c r="C84" s="15">
        <f t="shared" si="9"/>
        <v>44209</v>
      </c>
      <c r="D84" s="15">
        <f t="shared" si="11"/>
        <v>44235</v>
      </c>
      <c r="E84" s="15">
        <f t="shared" si="11"/>
        <v>44259</v>
      </c>
      <c r="F84" s="15">
        <f t="shared" si="11"/>
        <v>44284</v>
      </c>
      <c r="G84" s="15">
        <f t="shared" si="11"/>
        <v>44308</v>
      </c>
      <c r="H84" s="15">
        <f t="shared" si="11"/>
        <v>44333</v>
      </c>
    </row>
    <row r="85" spans="1:8" x14ac:dyDescent="0.25">
      <c r="A85" t="s">
        <v>95</v>
      </c>
      <c r="B85">
        <f>IF(INT(MOD(ROW()-2,Feuil1!E$6))=0,MAX($B$1:$B84)+1,MAX(B$1:B84))</f>
        <v>12</v>
      </c>
      <c r="C85" s="15">
        <f t="shared" si="9"/>
        <v>44209</v>
      </c>
      <c r="D85" s="15">
        <f t="shared" si="11"/>
        <v>44235</v>
      </c>
      <c r="E85" s="15">
        <f t="shared" si="11"/>
        <v>44259</v>
      </c>
      <c r="F85" s="15">
        <f t="shared" si="11"/>
        <v>44284</v>
      </c>
      <c r="G85" s="15">
        <f t="shared" si="11"/>
        <v>44308</v>
      </c>
      <c r="H85" s="15">
        <f t="shared" si="11"/>
        <v>44333</v>
      </c>
    </row>
    <row r="86" spans="1:8" x14ac:dyDescent="0.25">
      <c r="A86" t="s">
        <v>96</v>
      </c>
      <c r="B86">
        <f>IF(INT(MOD(ROW()-2,Feuil1!E$6))=0,MAX($B$1:$B85)+1,MAX(B$1:B85))</f>
        <v>13</v>
      </c>
      <c r="C86" s="15">
        <f t="shared" si="9"/>
        <v>44210</v>
      </c>
      <c r="D86" s="15">
        <f t="shared" si="11"/>
        <v>44236</v>
      </c>
      <c r="E86" s="15">
        <f t="shared" si="11"/>
        <v>44260</v>
      </c>
      <c r="F86" s="15">
        <f t="shared" si="11"/>
        <v>44285</v>
      </c>
      <c r="G86" s="15">
        <f t="shared" si="11"/>
        <v>44309</v>
      </c>
      <c r="H86" s="15">
        <f t="shared" si="11"/>
        <v>44334</v>
      </c>
    </row>
    <row r="87" spans="1:8" x14ac:dyDescent="0.25">
      <c r="A87" t="s">
        <v>97</v>
      </c>
      <c r="B87">
        <f>IF(INT(MOD(ROW()-2,Feuil1!E$6))=0,MAX($B$1:$B86)+1,MAX(B$1:B86))</f>
        <v>13</v>
      </c>
      <c r="C87" s="15">
        <f t="shared" si="9"/>
        <v>44210</v>
      </c>
      <c r="D87" s="15">
        <f t="shared" si="11"/>
        <v>44236</v>
      </c>
      <c r="E87" s="15">
        <f t="shared" si="11"/>
        <v>44260</v>
      </c>
      <c r="F87" s="15">
        <f t="shared" si="11"/>
        <v>44285</v>
      </c>
      <c r="G87" s="15">
        <f t="shared" si="11"/>
        <v>44309</v>
      </c>
      <c r="H87" s="15">
        <f t="shared" si="11"/>
        <v>44334</v>
      </c>
    </row>
    <row r="88" spans="1:8" x14ac:dyDescent="0.25">
      <c r="A88" t="s">
        <v>98</v>
      </c>
      <c r="B88">
        <f>IF(INT(MOD(ROW()-2,Feuil1!E$6))=0,MAX($B$1:$B87)+1,MAX(B$1:B87))</f>
        <v>13</v>
      </c>
      <c r="C88" s="15">
        <f t="shared" si="9"/>
        <v>44210</v>
      </c>
      <c r="D88" s="15">
        <f t="shared" si="11"/>
        <v>44236</v>
      </c>
      <c r="E88" s="15">
        <f t="shared" si="11"/>
        <v>44260</v>
      </c>
      <c r="F88" s="15">
        <f t="shared" si="11"/>
        <v>44285</v>
      </c>
      <c r="G88" s="15">
        <f t="shared" si="11"/>
        <v>44309</v>
      </c>
      <c r="H88" s="15">
        <f t="shared" si="11"/>
        <v>44334</v>
      </c>
    </row>
    <row r="89" spans="1:8" x14ac:dyDescent="0.25">
      <c r="A89" t="s">
        <v>99</v>
      </c>
      <c r="B89">
        <f>IF(INT(MOD(ROW()-2,Feuil1!E$6))=0,MAX($B$1:$B88)+1,MAX(B$1:B88))</f>
        <v>13</v>
      </c>
      <c r="C89" s="15">
        <f t="shared" si="9"/>
        <v>44210</v>
      </c>
      <c r="D89" s="15">
        <f t="shared" si="11"/>
        <v>44236</v>
      </c>
      <c r="E89" s="15">
        <f t="shared" si="11"/>
        <v>44260</v>
      </c>
      <c r="F89" s="15">
        <f t="shared" si="11"/>
        <v>44285</v>
      </c>
      <c r="G89" s="15">
        <f t="shared" si="11"/>
        <v>44309</v>
      </c>
      <c r="H89" s="15">
        <f t="shared" si="11"/>
        <v>44334</v>
      </c>
    </row>
    <row r="90" spans="1:8" x14ac:dyDescent="0.25">
      <c r="A90" t="s">
        <v>100</v>
      </c>
      <c r="B90">
        <f>IF(INT(MOD(ROW()-2,Feuil1!E$6))=0,MAX($B$1:$B89)+1,MAX(B$1:B89))</f>
        <v>13</v>
      </c>
      <c r="C90" s="15">
        <f t="shared" si="9"/>
        <v>44210</v>
      </c>
      <c r="D90" s="15">
        <f t="shared" si="11"/>
        <v>44236</v>
      </c>
      <c r="E90" s="15">
        <f t="shared" si="11"/>
        <v>44260</v>
      </c>
      <c r="F90" s="15">
        <f t="shared" si="11"/>
        <v>44285</v>
      </c>
      <c r="G90" s="15">
        <f t="shared" si="11"/>
        <v>44309</v>
      </c>
      <c r="H90" s="15">
        <f t="shared" si="11"/>
        <v>44334</v>
      </c>
    </row>
    <row r="91" spans="1:8" x14ac:dyDescent="0.25">
      <c r="A91" t="s">
        <v>101</v>
      </c>
      <c r="B91">
        <f>IF(INT(MOD(ROW()-2,Feuil1!E$6))=0,MAX($B$1:$B90)+1,MAX(B$1:B90))</f>
        <v>13</v>
      </c>
      <c r="C91" s="15">
        <f t="shared" si="9"/>
        <v>44210</v>
      </c>
      <c r="D91" s="15">
        <f t="shared" si="11"/>
        <v>44236</v>
      </c>
      <c r="E91" s="15">
        <f t="shared" si="11"/>
        <v>44260</v>
      </c>
      <c r="F91" s="15">
        <f t="shared" si="11"/>
        <v>44285</v>
      </c>
      <c r="G91" s="15">
        <f t="shared" si="11"/>
        <v>44309</v>
      </c>
      <c r="H91" s="15">
        <f t="shared" si="11"/>
        <v>44334</v>
      </c>
    </row>
    <row r="92" spans="1:8" x14ac:dyDescent="0.25">
      <c r="A92" t="s">
        <v>102</v>
      </c>
      <c r="B92">
        <f>IF(INT(MOD(ROW()-2,Feuil1!E$6))=0,MAX($B$1:$B91)+1,MAX(B$1:B91))</f>
        <v>13</v>
      </c>
      <c r="C92" s="15">
        <f t="shared" si="9"/>
        <v>44210</v>
      </c>
      <c r="D92" s="15">
        <f t="shared" ref="D92:H101" si="12">WORKDAY(C$102+$B92+8,1,Fer)</f>
        <v>44236</v>
      </c>
      <c r="E92" s="15">
        <f t="shared" si="12"/>
        <v>44260</v>
      </c>
      <c r="F92" s="15">
        <f t="shared" si="12"/>
        <v>44285</v>
      </c>
      <c r="G92" s="15">
        <f t="shared" si="12"/>
        <v>44309</v>
      </c>
      <c r="H92" s="15">
        <f t="shared" si="12"/>
        <v>44334</v>
      </c>
    </row>
    <row r="93" spans="1:8" x14ac:dyDescent="0.25">
      <c r="A93" t="s">
        <v>103</v>
      </c>
      <c r="B93">
        <f>IF(INT(MOD(ROW()-2,Feuil1!E$6))=0,MAX($B$1:$B92)+1,MAX(B$1:B92))</f>
        <v>14</v>
      </c>
      <c r="C93" s="15">
        <f t="shared" si="9"/>
        <v>44211</v>
      </c>
      <c r="D93" s="15">
        <f t="shared" si="12"/>
        <v>44237</v>
      </c>
      <c r="E93" s="15">
        <f t="shared" si="12"/>
        <v>44263</v>
      </c>
      <c r="F93" s="15">
        <f t="shared" si="12"/>
        <v>44286</v>
      </c>
      <c r="G93" s="15">
        <f t="shared" si="12"/>
        <v>44312</v>
      </c>
      <c r="H93" s="15">
        <f t="shared" si="12"/>
        <v>44335</v>
      </c>
    </row>
    <row r="94" spans="1:8" x14ac:dyDescent="0.25">
      <c r="A94" t="s">
        <v>104</v>
      </c>
      <c r="B94">
        <f>IF(INT(MOD(ROW()-2,Feuil1!E$6))=0,MAX($B$1:$B93)+1,MAX(B$1:B93))</f>
        <v>14</v>
      </c>
      <c r="C94" s="15">
        <f t="shared" si="9"/>
        <v>44211</v>
      </c>
      <c r="D94" s="15">
        <f t="shared" si="12"/>
        <v>44237</v>
      </c>
      <c r="E94" s="15">
        <f t="shared" si="12"/>
        <v>44263</v>
      </c>
      <c r="F94" s="15">
        <f t="shared" si="12"/>
        <v>44286</v>
      </c>
      <c r="G94" s="15">
        <f t="shared" si="12"/>
        <v>44312</v>
      </c>
      <c r="H94" s="15">
        <f t="shared" si="12"/>
        <v>44335</v>
      </c>
    </row>
    <row r="95" spans="1:8" x14ac:dyDescent="0.25">
      <c r="A95" t="s">
        <v>105</v>
      </c>
      <c r="B95">
        <f>IF(INT(MOD(ROW()-2,Feuil1!E$6))=0,MAX($B$1:$B94)+1,MAX(B$1:B94))</f>
        <v>14</v>
      </c>
      <c r="C95" s="15">
        <f t="shared" si="9"/>
        <v>44211</v>
      </c>
      <c r="D95" s="15">
        <f t="shared" si="12"/>
        <v>44237</v>
      </c>
      <c r="E95" s="15">
        <f t="shared" si="12"/>
        <v>44263</v>
      </c>
      <c r="F95" s="15">
        <f t="shared" si="12"/>
        <v>44286</v>
      </c>
      <c r="G95" s="15">
        <f t="shared" si="12"/>
        <v>44312</v>
      </c>
      <c r="H95" s="15">
        <f t="shared" si="12"/>
        <v>44335</v>
      </c>
    </row>
    <row r="96" spans="1:8" x14ac:dyDescent="0.25">
      <c r="A96" t="s">
        <v>106</v>
      </c>
      <c r="B96">
        <f>IF(INT(MOD(ROW()-2,Feuil1!E$6))=0,MAX($B$1:$B95)+1,MAX(B$1:B95))</f>
        <v>14</v>
      </c>
      <c r="C96" s="15">
        <f t="shared" si="9"/>
        <v>44211</v>
      </c>
      <c r="D96" s="15">
        <f t="shared" si="12"/>
        <v>44237</v>
      </c>
      <c r="E96" s="15">
        <f t="shared" si="12"/>
        <v>44263</v>
      </c>
      <c r="F96" s="15">
        <f t="shared" si="12"/>
        <v>44286</v>
      </c>
      <c r="G96" s="15">
        <f t="shared" si="12"/>
        <v>44312</v>
      </c>
      <c r="H96" s="15">
        <f t="shared" si="12"/>
        <v>44335</v>
      </c>
    </row>
    <row r="97" spans="1:8" x14ac:dyDescent="0.25">
      <c r="A97" t="s">
        <v>107</v>
      </c>
      <c r="B97">
        <f>IF(INT(MOD(ROW()-2,Feuil1!E$6))=0,MAX($B$1:$B96)+1,MAX(B$1:B96))</f>
        <v>14</v>
      </c>
      <c r="C97" s="15">
        <f t="shared" si="9"/>
        <v>44211</v>
      </c>
      <c r="D97" s="15">
        <f t="shared" si="12"/>
        <v>44237</v>
      </c>
      <c r="E97" s="15">
        <f t="shared" si="12"/>
        <v>44263</v>
      </c>
      <c r="F97" s="15">
        <f t="shared" si="12"/>
        <v>44286</v>
      </c>
      <c r="G97" s="15">
        <f t="shared" si="12"/>
        <v>44312</v>
      </c>
      <c r="H97" s="15">
        <f t="shared" si="12"/>
        <v>44335</v>
      </c>
    </row>
    <row r="98" spans="1:8" x14ac:dyDescent="0.25">
      <c r="A98" t="s">
        <v>108</v>
      </c>
      <c r="B98">
        <f>IF(INT(MOD(ROW()-2,Feuil1!E$6))=0,MAX($B$1:$B97)+1,MAX(B$1:B97))</f>
        <v>14</v>
      </c>
      <c r="C98" s="15">
        <f t="shared" si="9"/>
        <v>44211</v>
      </c>
      <c r="D98" s="15">
        <f t="shared" si="12"/>
        <v>44237</v>
      </c>
      <c r="E98" s="15">
        <f t="shared" si="12"/>
        <v>44263</v>
      </c>
      <c r="F98" s="15">
        <f t="shared" si="12"/>
        <v>44286</v>
      </c>
      <c r="G98" s="15">
        <f t="shared" si="12"/>
        <v>44312</v>
      </c>
      <c r="H98" s="15">
        <f t="shared" si="12"/>
        <v>44335</v>
      </c>
    </row>
    <row r="99" spans="1:8" x14ac:dyDescent="0.25">
      <c r="A99" t="s">
        <v>109</v>
      </c>
      <c r="B99">
        <f>IF(INT(MOD(ROW()-2,Feuil1!E$6))=0,MAX($B$1:$B98)+1,MAX(B$1:B98))</f>
        <v>14</v>
      </c>
      <c r="C99" s="15">
        <f t="shared" si="9"/>
        <v>44211</v>
      </c>
      <c r="D99" s="15">
        <f t="shared" si="12"/>
        <v>44237</v>
      </c>
      <c r="E99" s="15">
        <f t="shared" si="12"/>
        <v>44263</v>
      </c>
      <c r="F99" s="15">
        <f t="shared" si="12"/>
        <v>44286</v>
      </c>
      <c r="G99" s="15">
        <f t="shared" si="12"/>
        <v>44312</v>
      </c>
      <c r="H99" s="15">
        <f t="shared" si="12"/>
        <v>44335</v>
      </c>
    </row>
    <row r="100" spans="1:8" x14ac:dyDescent="0.25">
      <c r="A100" t="s">
        <v>110</v>
      </c>
      <c r="B100">
        <f>IF(INT(MOD(ROW()-2,Feuil1!E$6))=0,MAX($B$1:$B99)+1,MAX(B$1:B99))</f>
        <v>15</v>
      </c>
      <c r="C100" s="15">
        <f t="shared" si="9"/>
        <v>44214</v>
      </c>
      <c r="D100" s="15">
        <f t="shared" si="12"/>
        <v>44238</v>
      </c>
      <c r="E100" s="15">
        <f t="shared" si="12"/>
        <v>44263</v>
      </c>
      <c r="F100" s="15">
        <f t="shared" si="12"/>
        <v>44287</v>
      </c>
      <c r="G100" s="15">
        <f t="shared" si="12"/>
        <v>44312</v>
      </c>
      <c r="H100" s="15">
        <f t="shared" si="12"/>
        <v>44336</v>
      </c>
    </row>
    <row r="101" spans="1:8" x14ac:dyDescent="0.25">
      <c r="A101" t="s">
        <v>111</v>
      </c>
      <c r="B101">
        <f>IF(INT(MOD(ROW()-2,Feuil1!E$6))=0,MAX($B$1:$B100)+1,MAX(B$1:B100))</f>
        <v>15</v>
      </c>
      <c r="C101" s="15">
        <f t="shared" si="9"/>
        <v>44214</v>
      </c>
      <c r="D101" s="15">
        <f t="shared" si="12"/>
        <v>44238</v>
      </c>
      <c r="E101" s="15">
        <f t="shared" si="12"/>
        <v>44263</v>
      </c>
      <c r="F101" s="15">
        <f t="shared" si="12"/>
        <v>44287</v>
      </c>
      <c r="G101" s="15">
        <f t="shared" si="12"/>
        <v>44312</v>
      </c>
      <c r="H101" s="15">
        <f t="shared" si="12"/>
        <v>44336</v>
      </c>
    </row>
    <row r="102" spans="1:8" x14ac:dyDescent="0.25">
      <c r="A102" t="s">
        <v>291</v>
      </c>
      <c r="B102">
        <f>IF(INT(MOD(ROW()-2,Feuil1!E$6))=0,MAX($B$1:$B101)+1,MAX(B$1:B101))</f>
        <v>15</v>
      </c>
      <c r="C102" s="15">
        <f t="shared" si="9"/>
        <v>44214</v>
      </c>
      <c r="D102" s="15">
        <f t="shared" ref="D102:H102" si="13">WORKDAY(C$102+$B102+8,1,Fer)</f>
        <v>44238</v>
      </c>
      <c r="E102" s="15">
        <f t="shared" si="13"/>
        <v>44263</v>
      </c>
      <c r="F102" s="15">
        <f t="shared" si="13"/>
        <v>44287</v>
      </c>
      <c r="G102" s="15">
        <f t="shared" si="13"/>
        <v>44312</v>
      </c>
      <c r="H102" s="15">
        <f t="shared" si="13"/>
        <v>44336</v>
      </c>
    </row>
    <row r="104" spans="1:8" x14ac:dyDescent="0.25">
      <c r="A104">
        <f>NETWORKDAYS(C2,H102,Fer)</f>
        <v>97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A878A-12DA-4E85-B2D7-A34043EC661B}">
  <dimension ref="A1:G83"/>
  <sheetViews>
    <sheetView workbookViewId="0">
      <selection activeCell="C2" sqref="C2:C83"/>
    </sheetView>
  </sheetViews>
  <sheetFormatPr baseColWidth="10" defaultRowHeight="15" x14ac:dyDescent="0.25"/>
  <cols>
    <col min="2" max="2" width="14.28515625" bestFit="1" customWidth="1"/>
    <col min="3" max="3" width="11.5703125" bestFit="1" customWidth="1"/>
    <col min="4" max="7" width="13.7109375" bestFit="1" customWidth="1"/>
  </cols>
  <sheetData>
    <row r="1" spans="1:7" x14ac:dyDescent="0.25">
      <c r="A1" t="s">
        <v>2</v>
      </c>
      <c r="B1" t="s">
        <v>112</v>
      </c>
      <c r="C1" t="s">
        <v>293</v>
      </c>
      <c r="D1" t="s">
        <v>294</v>
      </c>
      <c r="E1" t="s">
        <v>295</v>
      </c>
      <c r="F1" t="s">
        <v>296</v>
      </c>
      <c r="G1" t="s">
        <v>297</v>
      </c>
    </row>
    <row r="2" spans="1:7" x14ac:dyDescent="0.25">
      <c r="A2" t="s">
        <v>113</v>
      </c>
      <c r="B2">
        <f>IF(INT(MOD(ROW()-2,Feuil1!F$6))=0,MAX($B$1:$B1)+1,MAX(B$1:B1))</f>
        <v>1</v>
      </c>
      <c r="C2" s="15">
        <f t="shared" ref="C2:C33" si="0">WORKDAY("31/12/2020"+$B2,1,Fer)</f>
        <v>44200</v>
      </c>
      <c r="D2" s="15">
        <f t="shared" ref="D2:G21" si="1">WORKDAY(C$83+$B2+8,1,Fer)</f>
        <v>44263</v>
      </c>
      <c r="E2" s="15">
        <f t="shared" si="1"/>
        <v>44326</v>
      </c>
      <c r="F2" s="15">
        <f t="shared" si="1"/>
        <v>44392</v>
      </c>
      <c r="G2" s="15">
        <f t="shared" si="1"/>
        <v>44456</v>
      </c>
    </row>
    <row r="3" spans="1:7" x14ac:dyDescent="0.25">
      <c r="A3" t="s">
        <v>114</v>
      </c>
      <c r="B3">
        <f>IF(INT(MOD(ROW()-2,Feuil1!F$6))=0,MAX($B$1:$B2)+1,MAX(B$1:B2))</f>
        <v>1</v>
      </c>
      <c r="C3" s="15">
        <f t="shared" si="0"/>
        <v>44200</v>
      </c>
      <c r="D3" s="15">
        <f t="shared" si="1"/>
        <v>44263</v>
      </c>
      <c r="E3" s="15">
        <f t="shared" si="1"/>
        <v>44326</v>
      </c>
      <c r="F3" s="15">
        <f t="shared" si="1"/>
        <v>44392</v>
      </c>
      <c r="G3" s="15">
        <f t="shared" si="1"/>
        <v>44456</v>
      </c>
    </row>
    <row r="4" spans="1:7" x14ac:dyDescent="0.25">
      <c r="A4" t="s">
        <v>115</v>
      </c>
      <c r="B4">
        <f>IF(INT(MOD(ROW()-2,Feuil1!F$6))=0,MAX($B$1:$B3)+1,MAX(B$1:B3))</f>
        <v>2</v>
      </c>
      <c r="C4" s="15">
        <f t="shared" si="0"/>
        <v>44200</v>
      </c>
      <c r="D4" s="15">
        <f t="shared" si="1"/>
        <v>44263</v>
      </c>
      <c r="E4" s="15">
        <f t="shared" si="1"/>
        <v>44327</v>
      </c>
      <c r="F4" s="15">
        <f t="shared" si="1"/>
        <v>44393</v>
      </c>
      <c r="G4" s="15">
        <f t="shared" si="1"/>
        <v>44459</v>
      </c>
    </row>
    <row r="5" spans="1:7" x14ac:dyDescent="0.25">
      <c r="A5" t="s">
        <v>116</v>
      </c>
      <c r="B5">
        <f>IF(INT(MOD(ROW()-2,Feuil1!F$6))=0,MAX($B$1:$B4)+1,MAX(B$1:B4))</f>
        <v>3</v>
      </c>
      <c r="C5" s="15">
        <f t="shared" si="0"/>
        <v>44200</v>
      </c>
      <c r="D5" s="15">
        <f t="shared" si="1"/>
        <v>44264</v>
      </c>
      <c r="E5" s="15">
        <f t="shared" si="1"/>
        <v>44328</v>
      </c>
      <c r="F5" s="15">
        <f t="shared" si="1"/>
        <v>44396</v>
      </c>
      <c r="G5" s="15">
        <f t="shared" si="1"/>
        <v>44459</v>
      </c>
    </row>
    <row r="6" spans="1:7" x14ac:dyDescent="0.25">
      <c r="A6" t="s">
        <v>117</v>
      </c>
      <c r="B6">
        <f>IF(INT(MOD(ROW()-2,Feuil1!F$6))=0,MAX($B$1:$B5)+1,MAX(B$1:B5))</f>
        <v>3</v>
      </c>
      <c r="C6" s="15">
        <f t="shared" si="0"/>
        <v>44200</v>
      </c>
      <c r="D6" s="15">
        <f t="shared" si="1"/>
        <v>44264</v>
      </c>
      <c r="E6" s="15">
        <f t="shared" si="1"/>
        <v>44328</v>
      </c>
      <c r="F6" s="15">
        <f t="shared" si="1"/>
        <v>44396</v>
      </c>
      <c r="G6" s="15">
        <f t="shared" si="1"/>
        <v>44459</v>
      </c>
    </row>
    <row r="7" spans="1:7" x14ac:dyDescent="0.25">
      <c r="A7" t="s">
        <v>118</v>
      </c>
      <c r="B7">
        <f>IF(INT(MOD(ROW()-2,Feuil1!F$6))=0,MAX($B$1:$B6)+1,MAX(B$1:B6))</f>
        <v>4</v>
      </c>
      <c r="C7" s="15">
        <f t="shared" si="0"/>
        <v>44201</v>
      </c>
      <c r="D7" s="15">
        <f t="shared" si="1"/>
        <v>44265</v>
      </c>
      <c r="E7" s="15">
        <f t="shared" si="1"/>
        <v>44330</v>
      </c>
      <c r="F7" s="15">
        <f t="shared" si="1"/>
        <v>44396</v>
      </c>
      <c r="G7" s="15">
        <f t="shared" si="1"/>
        <v>44459</v>
      </c>
    </row>
    <row r="8" spans="1:7" x14ac:dyDescent="0.25">
      <c r="A8" t="s">
        <v>119</v>
      </c>
      <c r="B8">
        <f>IF(INT(MOD(ROW()-2,Feuil1!F$6))=0,MAX($B$1:$B7)+1,MAX(B$1:B7))</f>
        <v>5</v>
      </c>
      <c r="C8" s="15">
        <f t="shared" si="0"/>
        <v>44202</v>
      </c>
      <c r="D8" s="15">
        <f t="shared" si="1"/>
        <v>44266</v>
      </c>
      <c r="E8" s="15">
        <f t="shared" si="1"/>
        <v>44330</v>
      </c>
      <c r="F8" s="15">
        <f t="shared" si="1"/>
        <v>44396</v>
      </c>
      <c r="G8" s="15">
        <f t="shared" si="1"/>
        <v>44460</v>
      </c>
    </row>
    <row r="9" spans="1:7" x14ac:dyDescent="0.25">
      <c r="A9" t="s">
        <v>120</v>
      </c>
      <c r="B9">
        <f>IF(INT(MOD(ROW()-2,Feuil1!F$6))=0,MAX($B$1:$B8)+1,MAX(B$1:B8))</f>
        <v>5</v>
      </c>
      <c r="C9" s="15">
        <f t="shared" si="0"/>
        <v>44202</v>
      </c>
      <c r="D9" s="15">
        <f t="shared" si="1"/>
        <v>44266</v>
      </c>
      <c r="E9" s="15">
        <f t="shared" si="1"/>
        <v>44330</v>
      </c>
      <c r="F9" s="15">
        <f t="shared" si="1"/>
        <v>44396</v>
      </c>
      <c r="G9" s="15">
        <f t="shared" si="1"/>
        <v>44460</v>
      </c>
    </row>
    <row r="10" spans="1:7" x14ac:dyDescent="0.25">
      <c r="A10" t="s">
        <v>121</v>
      </c>
      <c r="B10">
        <f>IF(INT(MOD(ROW()-2,Feuil1!F$6))=0,MAX($B$1:$B9)+1,MAX(B$1:B9))</f>
        <v>6</v>
      </c>
      <c r="C10" s="15">
        <f t="shared" si="0"/>
        <v>44203</v>
      </c>
      <c r="D10" s="15">
        <f t="shared" si="1"/>
        <v>44267</v>
      </c>
      <c r="E10" s="15">
        <f t="shared" si="1"/>
        <v>44333</v>
      </c>
      <c r="F10" s="15">
        <f t="shared" si="1"/>
        <v>44397</v>
      </c>
      <c r="G10" s="15">
        <f t="shared" si="1"/>
        <v>44461</v>
      </c>
    </row>
    <row r="11" spans="1:7" x14ac:dyDescent="0.25">
      <c r="A11" t="s">
        <v>122</v>
      </c>
      <c r="B11">
        <f>IF(INT(MOD(ROW()-2,Feuil1!F$6))=0,MAX($B$1:$B10)+1,MAX(B$1:B10))</f>
        <v>7</v>
      </c>
      <c r="C11" s="15">
        <f t="shared" si="0"/>
        <v>44204</v>
      </c>
      <c r="D11" s="15">
        <f t="shared" si="1"/>
        <v>44270</v>
      </c>
      <c r="E11" s="15">
        <f t="shared" si="1"/>
        <v>44333</v>
      </c>
      <c r="F11" s="15">
        <f t="shared" si="1"/>
        <v>44398</v>
      </c>
      <c r="G11" s="15">
        <f t="shared" si="1"/>
        <v>44462</v>
      </c>
    </row>
    <row r="12" spans="1:7" x14ac:dyDescent="0.25">
      <c r="A12" t="s">
        <v>123</v>
      </c>
      <c r="B12">
        <f>IF(INT(MOD(ROW()-2,Feuil1!F$6))=0,MAX($B$1:$B11)+1,MAX(B$1:B11))</f>
        <v>7</v>
      </c>
      <c r="C12" s="15">
        <f t="shared" si="0"/>
        <v>44204</v>
      </c>
      <c r="D12" s="15">
        <f t="shared" si="1"/>
        <v>44270</v>
      </c>
      <c r="E12" s="15">
        <f t="shared" si="1"/>
        <v>44333</v>
      </c>
      <c r="F12" s="15">
        <f t="shared" si="1"/>
        <v>44398</v>
      </c>
      <c r="G12" s="15">
        <f t="shared" si="1"/>
        <v>44462</v>
      </c>
    </row>
    <row r="13" spans="1:7" x14ac:dyDescent="0.25">
      <c r="A13" t="s">
        <v>124</v>
      </c>
      <c r="B13">
        <f>IF(INT(MOD(ROW()-2,Feuil1!F$6))=0,MAX($B$1:$B12)+1,MAX(B$1:B12))</f>
        <v>8</v>
      </c>
      <c r="C13" s="15">
        <f t="shared" si="0"/>
        <v>44207</v>
      </c>
      <c r="D13" s="15">
        <f t="shared" si="1"/>
        <v>44270</v>
      </c>
      <c r="E13" s="15">
        <f t="shared" si="1"/>
        <v>44333</v>
      </c>
      <c r="F13" s="15">
        <f t="shared" si="1"/>
        <v>44399</v>
      </c>
      <c r="G13" s="15">
        <f t="shared" si="1"/>
        <v>44463</v>
      </c>
    </row>
    <row r="14" spans="1:7" x14ac:dyDescent="0.25">
      <c r="A14" t="s">
        <v>125</v>
      </c>
      <c r="B14">
        <f>IF(INT(MOD(ROW()-2,Feuil1!F$6))=0,MAX($B$1:$B13)+1,MAX(B$1:B13))</f>
        <v>9</v>
      </c>
      <c r="C14" s="15">
        <f t="shared" si="0"/>
        <v>44207</v>
      </c>
      <c r="D14" s="15">
        <f t="shared" si="1"/>
        <v>44270</v>
      </c>
      <c r="E14" s="15">
        <f t="shared" si="1"/>
        <v>44334</v>
      </c>
      <c r="F14" s="15">
        <f t="shared" si="1"/>
        <v>44400</v>
      </c>
      <c r="G14" s="15">
        <f t="shared" si="1"/>
        <v>44466</v>
      </c>
    </row>
    <row r="15" spans="1:7" x14ac:dyDescent="0.25">
      <c r="A15" t="s">
        <v>126</v>
      </c>
      <c r="B15">
        <f>IF(INT(MOD(ROW()-2,Feuil1!F$6))=0,MAX($B$1:$B14)+1,MAX(B$1:B14))</f>
        <v>9</v>
      </c>
      <c r="C15" s="15">
        <f t="shared" si="0"/>
        <v>44207</v>
      </c>
      <c r="D15" s="15">
        <f t="shared" si="1"/>
        <v>44270</v>
      </c>
      <c r="E15" s="15">
        <f t="shared" si="1"/>
        <v>44334</v>
      </c>
      <c r="F15" s="15">
        <f t="shared" si="1"/>
        <v>44400</v>
      </c>
      <c r="G15" s="15">
        <f t="shared" si="1"/>
        <v>44466</v>
      </c>
    </row>
    <row r="16" spans="1:7" x14ac:dyDescent="0.25">
      <c r="A16" t="s">
        <v>127</v>
      </c>
      <c r="B16">
        <f>IF(INT(MOD(ROW()-2,Feuil1!F$6))=0,MAX($B$1:$B15)+1,MAX(B$1:B15))</f>
        <v>10</v>
      </c>
      <c r="C16" s="15">
        <f t="shared" si="0"/>
        <v>44207</v>
      </c>
      <c r="D16" s="15">
        <f t="shared" si="1"/>
        <v>44271</v>
      </c>
      <c r="E16" s="15">
        <f t="shared" si="1"/>
        <v>44335</v>
      </c>
      <c r="F16" s="15">
        <f t="shared" si="1"/>
        <v>44403</v>
      </c>
      <c r="G16" s="15">
        <f t="shared" si="1"/>
        <v>44466</v>
      </c>
    </row>
    <row r="17" spans="1:7" x14ac:dyDescent="0.25">
      <c r="A17" t="s">
        <v>128</v>
      </c>
      <c r="B17">
        <f>IF(INT(MOD(ROW()-2,Feuil1!F$6))=0,MAX($B$1:$B16)+1,MAX(B$1:B16))</f>
        <v>11</v>
      </c>
      <c r="C17" s="15">
        <f t="shared" si="0"/>
        <v>44208</v>
      </c>
      <c r="D17" s="15">
        <f t="shared" si="1"/>
        <v>44272</v>
      </c>
      <c r="E17" s="15">
        <f t="shared" si="1"/>
        <v>44336</v>
      </c>
      <c r="F17" s="15">
        <f t="shared" si="1"/>
        <v>44403</v>
      </c>
      <c r="G17" s="15">
        <f t="shared" si="1"/>
        <v>44466</v>
      </c>
    </row>
    <row r="18" spans="1:7" x14ac:dyDescent="0.25">
      <c r="A18" t="s">
        <v>129</v>
      </c>
      <c r="B18">
        <f>IF(INT(MOD(ROW()-2,Feuil1!F$6))=0,MAX($B$1:$B17)+1,MAX(B$1:B17))</f>
        <v>11</v>
      </c>
      <c r="C18" s="15">
        <f t="shared" si="0"/>
        <v>44208</v>
      </c>
      <c r="D18" s="15">
        <f t="shared" si="1"/>
        <v>44272</v>
      </c>
      <c r="E18" s="15">
        <f t="shared" si="1"/>
        <v>44336</v>
      </c>
      <c r="F18" s="15">
        <f t="shared" si="1"/>
        <v>44403</v>
      </c>
      <c r="G18" s="15">
        <f t="shared" si="1"/>
        <v>44466</v>
      </c>
    </row>
    <row r="19" spans="1:7" x14ac:dyDescent="0.25">
      <c r="A19" t="s">
        <v>130</v>
      </c>
      <c r="B19">
        <f>IF(INT(MOD(ROW()-2,Feuil1!F$6))=0,MAX($B$1:$B18)+1,MAX(B$1:B18))</f>
        <v>12</v>
      </c>
      <c r="C19" s="15">
        <f t="shared" si="0"/>
        <v>44209</v>
      </c>
      <c r="D19" s="15">
        <f t="shared" si="1"/>
        <v>44273</v>
      </c>
      <c r="E19" s="15">
        <f t="shared" si="1"/>
        <v>44337</v>
      </c>
      <c r="F19" s="15">
        <f t="shared" si="1"/>
        <v>44403</v>
      </c>
      <c r="G19" s="15">
        <f t="shared" si="1"/>
        <v>44467</v>
      </c>
    </row>
    <row r="20" spans="1:7" x14ac:dyDescent="0.25">
      <c r="A20" t="s">
        <v>131</v>
      </c>
      <c r="B20">
        <f>IF(INT(MOD(ROW()-2,Feuil1!F$6))=0,MAX($B$1:$B19)+1,MAX(B$1:B19))</f>
        <v>13</v>
      </c>
      <c r="C20" s="15">
        <f t="shared" si="0"/>
        <v>44210</v>
      </c>
      <c r="D20" s="15">
        <f t="shared" si="1"/>
        <v>44274</v>
      </c>
      <c r="E20" s="15">
        <f t="shared" si="1"/>
        <v>44341</v>
      </c>
      <c r="F20" s="15">
        <f t="shared" si="1"/>
        <v>44404</v>
      </c>
      <c r="G20" s="15">
        <f t="shared" si="1"/>
        <v>44468</v>
      </c>
    </row>
    <row r="21" spans="1:7" x14ac:dyDescent="0.25">
      <c r="A21" t="s">
        <v>132</v>
      </c>
      <c r="B21">
        <f>IF(INT(MOD(ROW()-2,Feuil1!F$6))=0,MAX($B$1:$B20)+1,MAX(B$1:B20))</f>
        <v>13</v>
      </c>
      <c r="C21" s="15">
        <f t="shared" si="0"/>
        <v>44210</v>
      </c>
      <c r="D21" s="15">
        <f t="shared" si="1"/>
        <v>44274</v>
      </c>
      <c r="E21" s="15">
        <f t="shared" si="1"/>
        <v>44341</v>
      </c>
      <c r="F21" s="15">
        <f t="shared" si="1"/>
        <v>44404</v>
      </c>
      <c r="G21" s="15">
        <f t="shared" si="1"/>
        <v>44468</v>
      </c>
    </row>
    <row r="22" spans="1:7" x14ac:dyDescent="0.25">
      <c r="A22" t="s">
        <v>133</v>
      </c>
      <c r="B22">
        <f>IF(INT(MOD(ROW()-2,Feuil1!F$6))=0,MAX($B$1:$B21)+1,MAX(B$1:B21))</f>
        <v>14</v>
      </c>
      <c r="C22" s="15">
        <f t="shared" si="0"/>
        <v>44211</v>
      </c>
      <c r="D22" s="15">
        <f t="shared" ref="D22:G41" si="2">WORKDAY(C$83+$B22+8,1,Fer)</f>
        <v>44277</v>
      </c>
      <c r="E22" s="15">
        <f t="shared" si="2"/>
        <v>44341</v>
      </c>
      <c r="F22" s="15">
        <f t="shared" si="2"/>
        <v>44405</v>
      </c>
      <c r="G22" s="15">
        <f t="shared" si="2"/>
        <v>44469</v>
      </c>
    </row>
    <row r="23" spans="1:7" x14ac:dyDescent="0.25">
      <c r="A23" t="s">
        <v>134</v>
      </c>
      <c r="B23">
        <f>IF(INT(MOD(ROW()-2,Feuil1!F$6))=0,MAX($B$1:$B22)+1,MAX(B$1:B22))</f>
        <v>15</v>
      </c>
      <c r="C23" s="15">
        <f t="shared" si="0"/>
        <v>44214</v>
      </c>
      <c r="D23" s="15">
        <f t="shared" si="2"/>
        <v>44277</v>
      </c>
      <c r="E23" s="15">
        <f t="shared" si="2"/>
        <v>44341</v>
      </c>
      <c r="F23" s="15">
        <f t="shared" si="2"/>
        <v>44406</v>
      </c>
      <c r="G23" s="15">
        <f t="shared" si="2"/>
        <v>44470</v>
      </c>
    </row>
    <row r="24" spans="1:7" x14ac:dyDescent="0.25">
      <c r="A24" t="s">
        <v>135</v>
      </c>
      <c r="B24">
        <f>IF(INT(MOD(ROW()-2,Feuil1!F$6))=0,MAX($B$1:$B23)+1,MAX(B$1:B23))</f>
        <v>15</v>
      </c>
      <c r="C24" s="15">
        <f t="shared" si="0"/>
        <v>44214</v>
      </c>
      <c r="D24" s="15">
        <f t="shared" si="2"/>
        <v>44277</v>
      </c>
      <c r="E24" s="15">
        <f t="shared" si="2"/>
        <v>44341</v>
      </c>
      <c r="F24" s="15">
        <f t="shared" si="2"/>
        <v>44406</v>
      </c>
      <c r="G24" s="15">
        <f t="shared" si="2"/>
        <v>44470</v>
      </c>
    </row>
    <row r="25" spans="1:7" x14ac:dyDescent="0.25">
      <c r="A25" t="s">
        <v>136</v>
      </c>
      <c r="B25">
        <f>IF(INT(MOD(ROW()-2,Feuil1!F$6))=0,MAX($B$1:$B24)+1,MAX(B$1:B24))</f>
        <v>16</v>
      </c>
      <c r="C25" s="15">
        <f t="shared" si="0"/>
        <v>44214</v>
      </c>
      <c r="D25" s="15">
        <f t="shared" si="2"/>
        <v>44277</v>
      </c>
      <c r="E25" s="15">
        <f t="shared" si="2"/>
        <v>44341</v>
      </c>
      <c r="F25" s="15">
        <f t="shared" si="2"/>
        <v>44407</v>
      </c>
      <c r="G25" s="15">
        <f t="shared" si="2"/>
        <v>44473</v>
      </c>
    </row>
    <row r="26" spans="1:7" x14ac:dyDescent="0.25">
      <c r="A26" t="s">
        <v>137</v>
      </c>
      <c r="B26">
        <f>IF(INT(MOD(ROW()-2,Feuil1!F$6))=0,MAX($B$1:$B25)+1,MAX(B$1:B25))</f>
        <v>17</v>
      </c>
      <c r="C26" s="15">
        <f t="shared" si="0"/>
        <v>44214</v>
      </c>
      <c r="D26" s="15">
        <f t="shared" si="2"/>
        <v>44278</v>
      </c>
      <c r="E26" s="15">
        <f t="shared" si="2"/>
        <v>44342</v>
      </c>
      <c r="F26" s="15">
        <f t="shared" si="2"/>
        <v>44410</v>
      </c>
      <c r="G26" s="15">
        <f t="shared" si="2"/>
        <v>44473</v>
      </c>
    </row>
    <row r="27" spans="1:7" x14ac:dyDescent="0.25">
      <c r="A27" t="s">
        <v>138</v>
      </c>
      <c r="B27">
        <f>IF(INT(MOD(ROW()-2,Feuil1!F$6))=0,MAX($B$1:$B26)+1,MAX(B$1:B26))</f>
        <v>17</v>
      </c>
      <c r="C27" s="15">
        <f t="shared" si="0"/>
        <v>44214</v>
      </c>
      <c r="D27" s="15">
        <f t="shared" si="2"/>
        <v>44278</v>
      </c>
      <c r="E27" s="15">
        <f t="shared" si="2"/>
        <v>44342</v>
      </c>
      <c r="F27" s="15">
        <f t="shared" si="2"/>
        <v>44410</v>
      </c>
      <c r="G27" s="15">
        <f t="shared" si="2"/>
        <v>44473</v>
      </c>
    </row>
    <row r="28" spans="1:7" x14ac:dyDescent="0.25">
      <c r="A28" t="s">
        <v>139</v>
      </c>
      <c r="B28">
        <f>IF(INT(MOD(ROW()-2,Feuil1!F$6))=0,MAX($B$1:$B27)+1,MAX(B$1:B27))</f>
        <v>18</v>
      </c>
      <c r="C28" s="15">
        <f t="shared" si="0"/>
        <v>44215</v>
      </c>
      <c r="D28" s="15">
        <f t="shared" si="2"/>
        <v>44279</v>
      </c>
      <c r="E28" s="15">
        <f t="shared" si="2"/>
        <v>44343</v>
      </c>
      <c r="F28" s="15">
        <f t="shared" si="2"/>
        <v>44410</v>
      </c>
      <c r="G28" s="15">
        <f t="shared" si="2"/>
        <v>44473</v>
      </c>
    </row>
    <row r="29" spans="1:7" x14ac:dyDescent="0.25">
      <c r="A29" t="s">
        <v>140</v>
      </c>
      <c r="B29">
        <f>IF(INT(MOD(ROW()-2,Feuil1!F$6))=0,MAX($B$1:$B28)+1,MAX(B$1:B28))</f>
        <v>19</v>
      </c>
      <c r="C29" s="15">
        <f t="shared" si="0"/>
        <v>44216</v>
      </c>
      <c r="D29" s="15">
        <f t="shared" si="2"/>
        <v>44280</v>
      </c>
      <c r="E29" s="15">
        <f t="shared" si="2"/>
        <v>44344</v>
      </c>
      <c r="F29" s="15">
        <f t="shared" si="2"/>
        <v>44410</v>
      </c>
      <c r="G29" s="15">
        <f t="shared" si="2"/>
        <v>44474</v>
      </c>
    </row>
    <row r="30" spans="1:7" x14ac:dyDescent="0.25">
      <c r="A30" t="s">
        <v>141</v>
      </c>
      <c r="B30">
        <f>IF(INT(MOD(ROW()-2,Feuil1!F$6))=0,MAX($B$1:$B29)+1,MAX(B$1:B29))</f>
        <v>19</v>
      </c>
      <c r="C30" s="15">
        <f t="shared" si="0"/>
        <v>44216</v>
      </c>
      <c r="D30" s="15">
        <f t="shared" si="2"/>
        <v>44280</v>
      </c>
      <c r="E30" s="15">
        <f t="shared" si="2"/>
        <v>44344</v>
      </c>
      <c r="F30" s="15">
        <f t="shared" si="2"/>
        <v>44410</v>
      </c>
      <c r="G30" s="15">
        <f t="shared" si="2"/>
        <v>44474</v>
      </c>
    </row>
    <row r="31" spans="1:7" x14ac:dyDescent="0.25">
      <c r="A31" t="s">
        <v>142</v>
      </c>
      <c r="B31">
        <f>IF(INT(MOD(ROW()-2,Feuil1!F$6))=0,MAX($B$1:$B30)+1,MAX(B$1:B30))</f>
        <v>20</v>
      </c>
      <c r="C31" s="15">
        <f t="shared" si="0"/>
        <v>44217</v>
      </c>
      <c r="D31" s="15">
        <f t="shared" si="2"/>
        <v>44281</v>
      </c>
      <c r="E31" s="15">
        <f t="shared" si="2"/>
        <v>44347</v>
      </c>
      <c r="F31" s="15">
        <f t="shared" si="2"/>
        <v>44411</v>
      </c>
      <c r="G31" s="15">
        <f t="shared" si="2"/>
        <v>44475</v>
      </c>
    </row>
    <row r="32" spans="1:7" x14ac:dyDescent="0.25">
      <c r="A32" t="s">
        <v>143</v>
      </c>
      <c r="B32">
        <f>IF(INT(MOD(ROW()-2,Feuil1!F$6))=0,MAX($B$1:$B31)+1,MAX(B$1:B31))</f>
        <v>21</v>
      </c>
      <c r="C32" s="15">
        <f t="shared" si="0"/>
        <v>44218</v>
      </c>
      <c r="D32" s="15">
        <f t="shared" si="2"/>
        <v>44284</v>
      </c>
      <c r="E32" s="15">
        <f t="shared" si="2"/>
        <v>44347</v>
      </c>
      <c r="F32" s="15">
        <f t="shared" si="2"/>
        <v>44412</v>
      </c>
      <c r="G32" s="15">
        <f t="shared" si="2"/>
        <v>44476</v>
      </c>
    </row>
    <row r="33" spans="1:7" x14ac:dyDescent="0.25">
      <c r="A33" t="s">
        <v>144</v>
      </c>
      <c r="B33">
        <f>IF(INT(MOD(ROW()-2,Feuil1!F$6))=0,MAX($B$1:$B32)+1,MAX(B$1:B32))</f>
        <v>21</v>
      </c>
      <c r="C33" s="15">
        <f t="shared" si="0"/>
        <v>44218</v>
      </c>
      <c r="D33" s="15">
        <f t="shared" si="2"/>
        <v>44284</v>
      </c>
      <c r="E33" s="15">
        <f t="shared" si="2"/>
        <v>44347</v>
      </c>
      <c r="F33" s="15">
        <f t="shared" si="2"/>
        <v>44412</v>
      </c>
      <c r="G33" s="15">
        <f t="shared" si="2"/>
        <v>44476</v>
      </c>
    </row>
    <row r="34" spans="1:7" x14ac:dyDescent="0.25">
      <c r="A34" t="s">
        <v>145</v>
      </c>
      <c r="B34">
        <f>IF(INT(MOD(ROW()-2,Feuil1!F$6))=0,MAX($B$1:$B33)+1,MAX(B$1:B33))</f>
        <v>22</v>
      </c>
      <c r="C34" s="15">
        <f t="shared" ref="C34:C65" si="3">WORKDAY("31/12/2020"+$B34,1,Fer)</f>
        <v>44221</v>
      </c>
      <c r="D34" s="15">
        <f t="shared" si="2"/>
        <v>44284</v>
      </c>
      <c r="E34" s="15">
        <f t="shared" si="2"/>
        <v>44347</v>
      </c>
      <c r="F34" s="15">
        <f t="shared" si="2"/>
        <v>44413</v>
      </c>
      <c r="G34" s="15">
        <f t="shared" si="2"/>
        <v>44477</v>
      </c>
    </row>
    <row r="35" spans="1:7" x14ac:dyDescent="0.25">
      <c r="A35" t="s">
        <v>146</v>
      </c>
      <c r="B35">
        <f>IF(INT(MOD(ROW()-2,Feuil1!F$6))=0,MAX($B$1:$B34)+1,MAX(B$1:B34))</f>
        <v>23</v>
      </c>
      <c r="C35" s="15">
        <f t="shared" si="3"/>
        <v>44221</v>
      </c>
      <c r="D35" s="15">
        <f t="shared" si="2"/>
        <v>44284</v>
      </c>
      <c r="E35" s="15">
        <f t="shared" si="2"/>
        <v>44348</v>
      </c>
      <c r="F35" s="15">
        <f t="shared" si="2"/>
        <v>44414</v>
      </c>
      <c r="G35" s="15">
        <f t="shared" si="2"/>
        <v>44480</v>
      </c>
    </row>
    <row r="36" spans="1:7" x14ac:dyDescent="0.25">
      <c r="A36" t="s">
        <v>147</v>
      </c>
      <c r="B36">
        <f>IF(INT(MOD(ROW()-2,Feuil1!F$6))=0,MAX($B$1:$B35)+1,MAX(B$1:B35))</f>
        <v>23</v>
      </c>
      <c r="C36" s="15">
        <f t="shared" si="3"/>
        <v>44221</v>
      </c>
      <c r="D36" s="15">
        <f t="shared" si="2"/>
        <v>44284</v>
      </c>
      <c r="E36" s="15">
        <f t="shared" si="2"/>
        <v>44348</v>
      </c>
      <c r="F36" s="15">
        <f t="shared" si="2"/>
        <v>44414</v>
      </c>
      <c r="G36" s="15">
        <f t="shared" si="2"/>
        <v>44480</v>
      </c>
    </row>
    <row r="37" spans="1:7" x14ac:dyDescent="0.25">
      <c r="A37" t="s">
        <v>148</v>
      </c>
      <c r="B37">
        <f>IF(INT(MOD(ROW()-2,Feuil1!F$6))=0,MAX($B$1:$B36)+1,MAX(B$1:B36))</f>
        <v>24</v>
      </c>
      <c r="C37" s="15">
        <f t="shared" si="3"/>
        <v>44221</v>
      </c>
      <c r="D37" s="15">
        <f t="shared" si="2"/>
        <v>44285</v>
      </c>
      <c r="E37" s="15">
        <f t="shared" si="2"/>
        <v>44349</v>
      </c>
      <c r="F37" s="15">
        <f t="shared" si="2"/>
        <v>44417</v>
      </c>
      <c r="G37" s="15">
        <f t="shared" si="2"/>
        <v>44480</v>
      </c>
    </row>
    <row r="38" spans="1:7" x14ac:dyDescent="0.25">
      <c r="A38" t="s">
        <v>149</v>
      </c>
      <c r="B38">
        <f>IF(INT(MOD(ROW()-2,Feuil1!F$6))=0,MAX($B$1:$B37)+1,MAX(B$1:B37))</f>
        <v>25</v>
      </c>
      <c r="C38" s="15">
        <f t="shared" si="3"/>
        <v>44222</v>
      </c>
      <c r="D38" s="15">
        <f t="shared" si="2"/>
        <v>44286</v>
      </c>
      <c r="E38" s="15">
        <f t="shared" si="2"/>
        <v>44350</v>
      </c>
      <c r="F38" s="15">
        <f t="shared" si="2"/>
        <v>44417</v>
      </c>
      <c r="G38" s="15">
        <f t="shared" si="2"/>
        <v>44480</v>
      </c>
    </row>
    <row r="39" spans="1:7" x14ac:dyDescent="0.25">
      <c r="A39" t="s">
        <v>150</v>
      </c>
      <c r="B39">
        <f>IF(INT(MOD(ROW()-2,Feuil1!F$6))=0,MAX($B$1:$B38)+1,MAX(B$1:B38))</f>
        <v>25</v>
      </c>
      <c r="C39" s="15">
        <f t="shared" si="3"/>
        <v>44222</v>
      </c>
      <c r="D39" s="15">
        <f t="shared" si="2"/>
        <v>44286</v>
      </c>
      <c r="E39" s="15">
        <f t="shared" si="2"/>
        <v>44350</v>
      </c>
      <c r="F39" s="15">
        <f t="shared" si="2"/>
        <v>44417</v>
      </c>
      <c r="G39" s="15">
        <f t="shared" si="2"/>
        <v>44480</v>
      </c>
    </row>
    <row r="40" spans="1:7" x14ac:dyDescent="0.25">
      <c r="A40" t="s">
        <v>151</v>
      </c>
      <c r="B40">
        <f>IF(INT(MOD(ROW()-2,Feuil1!F$6))=0,MAX($B$1:$B39)+1,MAX(B$1:B39))</f>
        <v>26</v>
      </c>
      <c r="C40" s="15">
        <f t="shared" si="3"/>
        <v>44223</v>
      </c>
      <c r="D40" s="15">
        <f t="shared" si="2"/>
        <v>44287</v>
      </c>
      <c r="E40" s="15">
        <f t="shared" si="2"/>
        <v>44351</v>
      </c>
      <c r="F40" s="15">
        <f t="shared" si="2"/>
        <v>44417</v>
      </c>
      <c r="G40" s="15">
        <f t="shared" si="2"/>
        <v>44481</v>
      </c>
    </row>
    <row r="41" spans="1:7" x14ac:dyDescent="0.25">
      <c r="A41" t="s">
        <v>152</v>
      </c>
      <c r="B41">
        <f>IF(INT(MOD(ROW()-2,Feuil1!F$6))=0,MAX($B$1:$B40)+1,MAX(B$1:B40))</f>
        <v>27</v>
      </c>
      <c r="C41" s="15">
        <f t="shared" si="3"/>
        <v>44224</v>
      </c>
      <c r="D41" s="15">
        <f t="shared" si="2"/>
        <v>44288</v>
      </c>
      <c r="E41" s="15">
        <f t="shared" si="2"/>
        <v>44354</v>
      </c>
      <c r="F41" s="15">
        <f t="shared" si="2"/>
        <v>44418</v>
      </c>
      <c r="G41" s="15">
        <f t="shared" si="2"/>
        <v>44482</v>
      </c>
    </row>
    <row r="42" spans="1:7" x14ac:dyDescent="0.25">
      <c r="A42" t="s">
        <v>153</v>
      </c>
      <c r="B42">
        <f>IF(INT(MOD(ROW()-2,Feuil1!F$6))=0,MAX($B$1:$B41)+1,MAX(B$1:B41))</f>
        <v>27</v>
      </c>
      <c r="C42" s="15">
        <f t="shared" si="3"/>
        <v>44224</v>
      </c>
      <c r="D42" s="15">
        <f t="shared" ref="D42:G61" si="4">WORKDAY(C$83+$B42+8,1,Fer)</f>
        <v>44288</v>
      </c>
      <c r="E42" s="15">
        <f t="shared" si="4"/>
        <v>44354</v>
      </c>
      <c r="F42" s="15">
        <f t="shared" si="4"/>
        <v>44418</v>
      </c>
      <c r="G42" s="15">
        <f t="shared" si="4"/>
        <v>44482</v>
      </c>
    </row>
    <row r="43" spans="1:7" x14ac:dyDescent="0.25">
      <c r="A43" t="s">
        <v>154</v>
      </c>
      <c r="B43">
        <f>IF(INT(MOD(ROW()-2,Feuil1!F$6))=0,MAX($B$1:$B42)+1,MAX(B$1:B42))</f>
        <v>28</v>
      </c>
      <c r="C43" s="15">
        <f t="shared" si="3"/>
        <v>44225</v>
      </c>
      <c r="D43" s="15">
        <f t="shared" si="4"/>
        <v>44292</v>
      </c>
      <c r="E43" s="15">
        <f t="shared" si="4"/>
        <v>44354</v>
      </c>
      <c r="F43" s="15">
        <f t="shared" si="4"/>
        <v>44419</v>
      </c>
      <c r="G43" s="15">
        <f t="shared" si="4"/>
        <v>44483</v>
      </c>
    </row>
    <row r="44" spans="1:7" x14ac:dyDescent="0.25">
      <c r="A44" t="s">
        <v>155</v>
      </c>
      <c r="B44">
        <f>IF(INT(MOD(ROW()-2,Feuil1!F$6))=0,MAX($B$1:$B43)+1,MAX(B$1:B43))</f>
        <v>29</v>
      </c>
      <c r="C44" s="15">
        <f t="shared" si="3"/>
        <v>44228</v>
      </c>
      <c r="D44" s="15">
        <f t="shared" si="4"/>
        <v>44292</v>
      </c>
      <c r="E44" s="15">
        <f t="shared" si="4"/>
        <v>44354</v>
      </c>
      <c r="F44" s="15">
        <f t="shared" si="4"/>
        <v>44420</v>
      </c>
      <c r="G44" s="15">
        <f t="shared" si="4"/>
        <v>44484</v>
      </c>
    </row>
    <row r="45" spans="1:7" x14ac:dyDescent="0.25">
      <c r="A45" t="s">
        <v>156</v>
      </c>
      <c r="B45">
        <f>IF(INT(MOD(ROW()-2,Feuil1!F$6))=0,MAX($B$1:$B44)+1,MAX(B$1:B44))</f>
        <v>29</v>
      </c>
      <c r="C45" s="15">
        <f t="shared" si="3"/>
        <v>44228</v>
      </c>
      <c r="D45" s="15">
        <f t="shared" si="4"/>
        <v>44292</v>
      </c>
      <c r="E45" s="15">
        <f t="shared" si="4"/>
        <v>44354</v>
      </c>
      <c r="F45" s="15">
        <f t="shared" si="4"/>
        <v>44420</v>
      </c>
      <c r="G45" s="15">
        <f t="shared" si="4"/>
        <v>44484</v>
      </c>
    </row>
    <row r="46" spans="1:7" x14ac:dyDescent="0.25">
      <c r="A46" t="s">
        <v>157</v>
      </c>
      <c r="B46">
        <f>IF(INT(MOD(ROW()-2,Feuil1!F$6))=0,MAX($B$1:$B45)+1,MAX(B$1:B45))</f>
        <v>30</v>
      </c>
      <c r="C46" s="15">
        <f t="shared" si="3"/>
        <v>44228</v>
      </c>
      <c r="D46" s="15">
        <f t="shared" si="4"/>
        <v>44292</v>
      </c>
      <c r="E46" s="15">
        <f t="shared" si="4"/>
        <v>44355</v>
      </c>
      <c r="F46" s="15">
        <f t="shared" si="4"/>
        <v>44421</v>
      </c>
      <c r="G46" s="15">
        <f t="shared" si="4"/>
        <v>44487</v>
      </c>
    </row>
    <row r="47" spans="1:7" x14ac:dyDescent="0.25">
      <c r="A47" t="s">
        <v>158</v>
      </c>
      <c r="B47">
        <f>IF(INT(MOD(ROW()-2,Feuil1!F$6))=0,MAX($B$1:$B46)+1,MAX(B$1:B46))</f>
        <v>31</v>
      </c>
      <c r="C47" s="15">
        <f t="shared" si="3"/>
        <v>44228</v>
      </c>
      <c r="D47" s="15">
        <f t="shared" si="4"/>
        <v>44292</v>
      </c>
      <c r="E47" s="15">
        <f t="shared" si="4"/>
        <v>44356</v>
      </c>
      <c r="F47" s="15">
        <f t="shared" si="4"/>
        <v>44424</v>
      </c>
      <c r="G47" s="15">
        <f t="shared" si="4"/>
        <v>44487</v>
      </c>
    </row>
    <row r="48" spans="1:7" x14ac:dyDescent="0.25">
      <c r="A48" t="s">
        <v>159</v>
      </c>
      <c r="B48">
        <f>IF(INT(MOD(ROW()-2,Feuil1!F$6))=0,MAX($B$1:$B47)+1,MAX(B$1:B47))</f>
        <v>31</v>
      </c>
      <c r="C48" s="15">
        <f t="shared" si="3"/>
        <v>44228</v>
      </c>
      <c r="D48" s="15">
        <f t="shared" si="4"/>
        <v>44292</v>
      </c>
      <c r="E48" s="15">
        <f t="shared" si="4"/>
        <v>44356</v>
      </c>
      <c r="F48" s="15">
        <f t="shared" si="4"/>
        <v>44424</v>
      </c>
      <c r="G48" s="15">
        <f t="shared" si="4"/>
        <v>44487</v>
      </c>
    </row>
    <row r="49" spans="1:7" x14ac:dyDescent="0.25">
      <c r="A49" t="s">
        <v>160</v>
      </c>
      <c r="B49">
        <f>IF(INT(MOD(ROW()-2,Feuil1!F$6))=0,MAX($B$1:$B48)+1,MAX(B$1:B48))</f>
        <v>32</v>
      </c>
      <c r="C49" s="15">
        <f t="shared" si="3"/>
        <v>44229</v>
      </c>
      <c r="D49" s="15">
        <f t="shared" si="4"/>
        <v>44293</v>
      </c>
      <c r="E49" s="15">
        <f t="shared" si="4"/>
        <v>44357</v>
      </c>
      <c r="F49" s="15">
        <f t="shared" si="4"/>
        <v>44424</v>
      </c>
      <c r="G49" s="15">
        <f t="shared" si="4"/>
        <v>44487</v>
      </c>
    </row>
    <row r="50" spans="1:7" x14ac:dyDescent="0.25">
      <c r="A50" t="s">
        <v>161</v>
      </c>
      <c r="B50">
        <f>IF(INT(MOD(ROW()-2,Feuil1!F$6))=0,MAX($B$1:$B49)+1,MAX(B$1:B49))</f>
        <v>33</v>
      </c>
      <c r="C50" s="15">
        <f t="shared" si="3"/>
        <v>44230</v>
      </c>
      <c r="D50" s="15">
        <f t="shared" si="4"/>
        <v>44294</v>
      </c>
      <c r="E50" s="15">
        <f t="shared" si="4"/>
        <v>44358</v>
      </c>
      <c r="F50" s="15">
        <f t="shared" si="4"/>
        <v>44424</v>
      </c>
      <c r="G50" s="15">
        <f t="shared" si="4"/>
        <v>44488</v>
      </c>
    </row>
    <row r="51" spans="1:7" x14ac:dyDescent="0.25">
      <c r="A51" t="s">
        <v>162</v>
      </c>
      <c r="B51">
        <f>IF(INT(MOD(ROW()-2,Feuil1!F$6))=0,MAX($B$1:$B50)+1,MAX(B$1:B50))</f>
        <v>33</v>
      </c>
      <c r="C51" s="15">
        <f t="shared" si="3"/>
        <v>44230</v>
      </c>
      <c r="D51" s="15">
        <f t="shared" si="4"/>
        <v>44294</v>
      </c>
      <c r="E51" s="15">
        <f t="shared" si="4"/>
        <v>44358</v>
      </c>
      <c r="F51" s="15">
        <f t="shared" si="4"/>
        <v>44424</v>
      </c>
      <c r="G51" s="15">
        <f t="shared" si="4"/>
        <v>44488</v>
      </c>
    </row>
    <row r="52" spans="1:7" x14ac:dyDescent="0.25">
      <c r="A52" t="s">
        <v>163</v>
      </c>
      <c r="B52">
        <f>IF(INT(MOD(ROW()-2,Feuil1!F$6))=0,MAX($B$1:$B51)+1,MAX(B$1:B51))</f>
        <v>34</v>
      </c>
      <c r="C52" s="15">
        <f t="shared" si="3"/>
        <v>44231</v>
      </c>
      <c r="D52" s="15">
        <f t="shared" si="4"/>
        <v>44295</v>
      </c>
      <c r="E52" s="15">
        <f t="shared" si="4"/>
        <v>44361</v>
      </c>
      <c r="F52" s="15">
        <f t="shared" si="4"/>
        <v>44425</v>
      </c>
      <c r="G52" s="15">
        <f t="shared" si="4"/>
        <v>44489</v>
      </c>
    </row>
    <row r="53" spans="1:7" x14ac:dyDescent="0.25">
      <c r="A53" t="s">
        <v>164</v>
      </c>
      <c r="B53">
        <f>IF(INT(MOD(ROW()-2,Feuil1!F$6))=0,MAX($B$1:$B52)+1,MAX(B$1:B52))</f>
        <v>35</v>
      </c>
      <c r="C53" s="15">
        <f t="shared" si="3"/>
        <v>44232</v>
      </c>
      <c r="D53" s="15">
        <f t="shared" si="4"/>
        <v>44298</v>
      </c>
      <c r="E53" s="15">
        <f t="shared" si="4"/>
        <v>44361</v>
      </c>
      <c r="F53" s="15">
        <f t="shared" si="4"/>
        <v>44426</v>
      </c>
      <c r="G53" s="15">
        <f t="shared" si="4"/>
        <v>44490</v>
      </c>
    </row>
    <row r="54" spans="1:7" x14ac:dyDescent="0.25">
      <c r="A54" t="s">
        <v>165</v>
      </c>
      <c r="B54">
        <f>IF(INT(MOD(ROW()-2,Feuil1!F$6))=0,MAX($B$1:$B53)+1,MAX(B$1:B53))</f>
        <v>35</v>
      </c>
      <c r="C54" s="15">
        <f t="shared" si="3"/>
        <v>44232</v>
      </c>
      <c r="D54" s="15">
        <f t="shared" si="4"/>
        <v>44298</v>
      </c>
      <c r="E54" s="15">
        <f t="shared" si="4"/>
        <v>44361</v>
      </c>
      <c r="F54" s="15">
        <f t="shared" si="4"/>
        <v>44426</v>
      </c>
      <c r="G54" s="15">
        <f t="shared" si="4"/>
        <v>44490</v>
      </c>
    </row>
    <row r="55" spans="1:7" x14ac:dyDescent="0.25">
      <c r="A55" t="s">
        <v>166</v>
      </c>
      <c r="B55">
        <f>IF(INT(MOD(ROW()-2,Feuil1!F$6))=0,MAX($B$1:$B54)+1,MAX(B$1:B54))</f>
        <v>36</v>
      </c>
      <c r="C55" s="15">
        <f t="shared" si="3"/>
        <v>44235</v>
      </c>
      <c r="D55" s="15">
        <f t="shared" si="4"/>
        <v>44298</v>
      </c>
      <c r="E55" s="15">
        <f t="shared" si="4"/>
        <v>44361</v>
      </c>
      <c r="F55" s="15">
        <f t="shared" si="4"/>
        <v>44427</v>
      </c>
      <c r="G55" s="15">
        <f t="shared" si="4"/>
        <v>44491</v>
      </c>
    </row>
    <row r="56" spans="1:7" x14ac:dyDescent="0.25">
      <c r="A56" t="s">
        <v>167</v>
      </c>
      <c r="B56">
        <f>IF(INT(MOD(ROW()-2,Feuil1!F$6))=0,MAX($B$1:$B55)+1,MAX(B$1:B55))</f>
        <v>37</v>
      </c>
      <c r="C56" s="15">
        <f t="shared" si="3"/>
        <v>44235</v>
      </c>
      <c r="D56" s="15">
        <f t="shared" si="4"/>
        <v>44298</v>
      </c>
      <c r="E56" s="15">
        <f t="shared" si="4"/>
        <v>44362</v>
      </c>
      <c r="F56" s="15">
        <f t="shared" si="4"/>
        <v>44428</v>
      </c>
      <c r="G56" s="15">
        <f t="shared" si="4"/>
        <v>44494</v>
      </c>
    </row>
    <row r="57" spans="1:7" x14ac:dyDescent="0.25">
      <c r="A57" t="s">
        <v>168</v>
      </c>
      <c r="B57">
        <f>IF(INT(MOD(ROW()-2,Feuil1!F$6))=0,MAX($B$1:$B56)+1,MAX(B$1:B56))</f>
        <v>37</v>
      </c>
      <c r="C57" s="15">
        <f t="shared" si="3"/>
        <v>44235</v>
      </c>
      <c r="D57" s="15">
        <f t="shared" si="4"/>
        <v>44298</v>
      </c>
      <c r="E57" s="15">
        <f t="shared" si="4"/>
        <v>44362</v>
      </c>
      <c r="F57" s="15">
        <f t="shared" si="4"/>
        <v>44428</v>
      </c>
      <c r="G57" s="15">
        <f t="shared" si="4"/>
        <v>44494</v>
      </c>
    </row>
    <row r="58" spans="1:7" x14ac:dyDescent="0.25">
      <c r="A58" t="s">
        <v>169</v>
      </c>
      <c r="B58">
        <f>IF(INT(MOD(ROW()-2,Feuil1!F$6))=0,MAX($B$1:$B57)+1,MAX(B$1:B57))</f>
        <v>38</v>
      </c>
      <c r="C58" s="15">
        <f t="shared" si="3"/>
        <v>44235</v>
      </c>
      <c r="D58" s="15">
        <f t="shared" si="4"/>
        <v>44299</v>
      </c>
      <c r="E58" s="15">
        <f t="shared" si="4"/>
        <v>44363</v>
      </c>
      <c r="F58" s="15">
        <f t="shared" si="4"/>
        <v>44431</v>
      </c>
      <c r="G58" s="15">
        <f t="shared" si="4"/>
        <v>44494</v>
      </c>
    </row>
    <row r="59" spans="1:7" x14ac:dyDescent="0.25">
      <c r="A59" t="s">
        <v>170</v>
      </c>
      <c r="B59">
        <f>IF(INT(MOD(ROW()-2,Feuil1!F$6))=0,MAX($B$1:$B58)+1,MAX(B$1:B58))</f>
        <v>39</v>
      </c>
      <c r="C59" s="15">
        <f t="shared" si="3"/>
        <v>44236</v>
      </c>
      <c r="D59" s="15">
        <f t="shared" si="4"/>
        <v>44300</v>
      </c>
      <c r="E59" s="15">
        <f t="shared" si="4"/>
        <v>44364</v>
      </c>
      <c r="F59" s="15">
        <f t="shared" si="4"/>
        <v>44431</v>
      </c>
      <c r="G59" s="15">
        <f t="shared" si="4"/>
        <v>44494</v>
      </c>
    </row>
    <row r="60" spans="1:7" x14ac:dyDescent="0.25">
      <c r="A60" t="s">
        <v>171</v>
      </c>
      <c r="B60">
        <f>IF(INT(MOD(ROW()-2,Feuil1!F$6))=0,MAX($B$1:$B59)+1,MAX(B$1:B59))</f>
        <v>39</v>
      </c>
      <c r="C60" s="15">
        <f t="shared" si="3"/>
        <v>44236</v>
      </c>
      <c r="D60" s="15">
        <f t="shared" si="4"/>
        <v>44300</v>
      </c>
      <c r="E60" s="15">
        <f t="shared" si="4"/>
        <v>44364</v>
      </c>
      <c r="F60" s="15">
        <f t="shared" si="4"/>
        <v>44431</v>
      </c>
      <c r="G60" s="15">
        <f t="shared" si="4"/>
        <v>44494</v>
      </c>
    </row>
    <row r="61" spans="1:7" x14ac:dyDescent="0.25">
      <c r="A61" t="s">
        <v>172</v>
      </c>
      <c r="B61">
        <f>IF(INT(MOD(ROW()-2,Feuil1!F$6))=0,MAX($B$1:$B60)+1,MAX(B$1:B60))</f>
        <v>40</v>
      </c>
      <c r="C61" s="15">
        <f t="shared" si="3"/>
        <v>44237</v>
      </c>
      <c r="D61" s="15">
        <f t="shared" si="4"/>
        <v>44301</v>
      </c>
      <c r="E61" s="15">
        <f t="shared" si="4"/>
        <v>44365</v>
      </c>
      <c r="F61" s="15">
        <f t="shared" si="4"/>
        <v>44431</v>
      </c>
      <c r="G61" s="15">
        <f t="shared" si="4"/>
        <v>44495</v>
      </c>
    </row>
    <row r="62" spans="1:7" x14ac:dyDescent="0.25">
      <c r="A62" t="s">
        <v>173</v>
      </c>
      <c r="B62">
        <f>IF(INT(MOD(ROW()-2,Feuil1!F$6))=0,MAX($B$1:$B61)+1,MAX(B$1:B61))</f>
        <v>41</v>
      </c>
      <c r="C62" s="15">
        <f t="shared" si="3"/>
        <v>44238</v>
      </c>
      <c r="D62" s="15">
        <f t="shared" ref="D62:G81" si="5">WORKDAY(C$83+$B62+8,1,Fer)</f>
        <v>44302</v>
      </c>
      <c r="E62" s="15">
        <f t="shared" si="5"/>
        <v>44368</v>
      </c>
      <c r="F62" s="15">
        <f t="shared" si="5"/>
        <v>44432</v>
      </c>
      <c r="G62" s="15">
        <f t="shared" si="5"/>
        <v>44496</v>
      </c>
    </row>
    <row r="63" spans="1:7" x14ac:dyDescent="0.25">
      <c r="A63" t="s">
        <v>174</v>
      </c>
      <c r="B63">
        <f>IF(INT(MOD(ROW()-2,Feuil1!F$6))=0,MAX($B$1:$B62)+1,MAX(B$1:B62))</f>
        <v>41</v>
      </c>
      <c r="C63" s="15">
        <f t="shared" si="3"/>
        <v>44238</v>
      </c>
      <c r="D63" s="15">
        <f t="shared" si="5"/>
        <v>44302</v>
      </c>
      <c r="E63" s="15">
        <f t="shared" si="5"/>
        <v>44368</v>
      </c>
      <c r="F63" s="15">
        <f t="shared" si="5"/>
        <v>44432</v>
      </c>
      <c r="G63" s="15">
        <f t="shared" si="5"/>
        <v>44496</v>
      </c>
    </row>
    <row r="64" spans="1:7" x14ac:dyDescent="0.25">
      <c r="A64" t="s">
        <v>175</v>
      </c>
      <c r="B64">
        <f>IF(INT(MOD(ROW()-2,Feuil1!F$6))=0,MAX($B$1:$B63)+1,MAX(B$1:B63))</f>
        <v>42</v>
      </c>
      <c r="C64" s="15">
        <f t="shared" si="3"/>
        <v>44239</v>
      </c>
      <c r="D64" s="15">
        <f t="shared" si="5"/>
        <v>44305</v>
      </c>
      <c r="E64" s="15">
        <f t="shared" si="5"/>
        <v>44368</v>
      </c>
      <c r="F64" s="15">
        <f t="shared" si="5"/>
        <v>44433</v>
      </c>
      <c r="G64" s="15">
        <f t="shared" si="5"/>
        <v>44497</v>
      </c>
    </row>
    <row r="65" spans="1:7" x14ac:dyDescent="0.25">
      <c r="A65" t="s">
        <v>176</v>
      </c>
      <c r="B65">
        <f>IF(INT(MOD(ROW()-2,Feuil1!F$6))=0,MAX($B$1:$B64)+1,MAX(B$1:B64))</f>
        <v>43</v>
      </c>
      <c r="C65" s="15">
        <f t="shared" si="3"/>
        <v>44242</v>
      </c>
      <c r="D65" s="15">
        <f t="shared" si="5"/>
        <v>44305</v>
      </c>
      <c r="E65" s="15">
        <f t="shared" si="5"/>
        <v>44368</v>
      </c>
      <c r="F65" s="15">
        <f t="shared" si="5"/>
        <v>44434</v>
      </c>
      <c r="G65" s="15">
        <f t="shared" si="5"/>
        <v>44498</v>
      </c>
    </row>
    <row r="66" spans="1:7" x14ac:dyDescent="0.25">
      <c r="A66" t="s">
        <v>177</v>
      </c>
      <c r="B66">
        <f>IF(INT(MOD(ROW()-2,Feuil1!F$6))=0,MAX($B$1:$B65)+1,MAX(B$1:B65))</f>
        <v>43</v>
      </c>
      <c r="C66" s="15">
        <f t="shared" ref="C66:C83" si="6">WORKDAY("31/12/2020"+$B66,1,Fer)</f>
        <v>44242</v>
      </c>
      <c r="D66" s="15">
        <f t="shared" si="5"/>
        <v>44305</v>
      </c>
      <c r="E66" s="15">
        <f t="shared" si="5"/>
        <v>44368</v>
      </c>
      <c r="F66" s="15">
        <f t="shared" si="5"/>
        <v>44434</v>
      </c>
      <c r="G66" s="15">
        <f t="shared" si="5"/>
        <v>44498</v>
      </c>
    </row>
    <row r="67" spans="1:7" x14ac:dyDescent="0.25">
      <c r="A67" t="s">
        <v>178</v>
      </c>
      <c r="B67">
        <f>IF(INT(MOD(ROW()-2,Feuil1!F$6))=0,MAX($B$1:$B66)+1,MAX(B$1:B66))</f>
        <v>44</v>
      </c>
      <c r="C67" s="15">
        <f t="shared" si="6"/>
        <v>44242</v>
      </c>
      <c r="D67" s="15">
        <f t="shared" si="5"/>
        <v>44305</v>
      </c>
      <c r="E67" s="15">
        <f t="shared" si="5"/>
        <v>44369</v>
      </c>
      <c r="F67" s="15">
        <f t="shared" si="5"/>
        <v>44435</v>
      </c>
      <c r="G67" s="15">
        <f t="shared" si="5"/>
        <v>44502</v>
      </c>
    </row>
    <row r="68" spans="1:7" x14ac:dyDescent="0.25">
      <c r="A68" t="s">
        <v>179</v>
      </c>
      <c r="B68">
        <f>IF(INT(MOD(ROW()-2,Feuil1!F$6))=0,MAX($B$1:$B67)+1,MAX(B$1:B67))</f>
        <v>45</v>
      </c>
      <c r="C68" s="15">
        <f t="shared" si="6"/>
        <v>44242</v>
      </c>
      <c r="D68" s="15">
        <f t="shared" si="5"/>
        <v>44306</v>
      </c>
      <c r="E68" s="15">
        <f t="shared" si="5"/>
        <v>44370</v>
      </c>
      <c r="F68" s="15">
        <f t="shared" si="5"/>
        <v>44438</v>
      </c>
      <c r="G68" s="15">
        <f t="shared" si="5"/>
        <v>44502</v>
      </c>
    </row>
    <row r="69" spans="1:7" x14ac:dyDescent="0.25">
      <c r="A69" t="s">
        <v>180</v>
      </c>
      <c r="B69">
        <f>IF(INT(MOD(ROW()-2,Feuil1!F$6))=0,MAX($B$1:$B68)+1,MAX(B$1:B68))</f>
        <v>45</v>
      </c>
      <c r="C69" s="15">
        <f t="shared" si="6"/>
        <v>44242</v>
      </c>
      <c r="D69" s="15">
        <f t="shared" si="5"/>
        <v>44306</v>
      </c>
      <c r="E69" s="15">
        <f t="shared" si="5"/>
        <v>44370</v>
      </c>
      <c r="F69" s="15">
        <f t="shared" si="5"/>
        <v>44438</v>
      </c>
      <c r="G69" s="15">
        <f t="shared" si="5"/>
        <v>44502</v>
      </c>
    </row>
    <row r="70" spans="1:7" x14ac:dyDescent="0.25">
      <c r="A70" t="s">
        <v>181</v>
      </c>
      <c r="B70">
        <f>IF(INT(MOD(ROW()-2,Feuil1!F$6))=0,MAX($B$1:$B69)+1,MAX(B$1:B69))</f>
        <v>46</v>
      </c>
      <c r="C70" s="15">
        <f t="shared" si="6"/>
        <v>44243</v>
      </c>
      <c r="D70" s="15">
        <f t="shared" si="5"/>
        <v>44307</v>
      </c>
      <c r="E70" s="15">
        <f t="shared" si="5"/>
        <v>44371</v>
      </c>
      <c r="F70" s="15">
        <f t="shared" si="5"/>
        <v>44438</v>
      </c>
      <c r="G70" s="15">
        <f t="shared" si="5"/>
        <v>44502</v>
      </c>
    </row>
    <row r="71" spans="1:7" x14ac:dyDescent="0.25">
      <c r="A71" t="s">
        <v>182</v>
      </c>
      <c r="B71">
        <f>IF(INT(MOD(ROW()-2,Feuil1!F$6))=0,MAX($B$1:$B70)+1,MAX(B$1:B70))</f>
        <v>47</v>
      </c>
      <c r="C71" s="15">
        <f t="shared" si="6"/>
        <v>44244</v>
      </c>
      <c r="D71" s="15">
        <f t="shared" si="5"/>
        <v>44308</v>
      </c>
      <c r="E71" s="15">
        <f t="shared" si="5"/>
        <v>44372</v>
      </c>
      <c r="F71" s="15">
        <f t="shared" si="5"/>
        <v>44438</v>
      </c>
      <c r="G71" s="15">
        <f t="shared" si="5"/>
        <v>44502</v>
      </c>
    </row>
    <row r="72" spans="1:7" x14ac:dyDescent="0.25">
      <c r="A72" t="s">
        <v>183</v>
      </c>
      <c r="B72">
        <f>IF(INT(MOD(ROW()-2,Feuil1!F$6))=0,MAX($B$1:$B71)+1,MAX(B$1:B71))</f>
        <v>47</v>
      </c>
      <c r="C72" s="15">
        <f t="shared" si="6"/>
        <v>44244</v>
      </c>
      <c r="D72" s="15">
        <f t="shared" si="5"/>
        <v>44308</v>
      </c>
      <c r="E72" s="15">
        <f t="shared" si="5"/>
        <v>44372</v>
      </c>
      <c r="F72" s="15">
        <f t="shared" si="5"/>
        <v>44438</v>
      </c>
      <c r="G72" s="15">
        <f t="shared" si="5"/>
        <v>44502</v>
      </c>
    </row>
    <row r="73" spans="1:7" x14ac:dyDescent="0.25">
      <c r="A73" t="s">
        <v>184</v>
      </c>
      <c r="B73">
        <f>IF(INT(MOD(ROW()-2,Feuil1!F$6))=0,MAX($B$1:$B72)+1,MAX(B$1:B72))</f>
        <v>48</v>
      </c>
      <c r="C73" s="15">
        <f t="shared" si="6"/>
        <v>44245</v>
      </c>
      <c r="D73" s="15">
        <f t="shared" si="5"/>
        <v>44309</v>
      </c>
      <c r="E73" s="15">
        <f t="shared" si="5"/>
        <v>44375</v>
      </c>
      <c r="F73" s="15">
        <f t="shared" si="5"/>
        <v>44439</v>
      </c>
      <c r="G73" s="15">
        <f t="shared" si="5"/>
        <v>44503</v>
      </c>
    </row>
    <row r="74" spans="1:7" x14ac:dyDescent="0.25">
      <c r="A74" t="s">
        <v>185</v>
      </c>
      <c r="B74">
        <f>IF(INT(MOD(ROW()-2,Feuil1!F$6))=0,MAX($B$1:$B73)+1,MAX(B$1:B73))</f>
        <v>49</v>
      </c>
      <c r="C74" s="15">
        <f t="shared" si="6"/>
        <v>44246</v>
      </c>
      <c r="D74" s="15">
        <f t="shared" si="5"/>
        <v>44312</v>
      </c>
      <c r="E74" s="15">
        <f t="shared" si="5"/>
        <v>44375</v>
      </c>
      <c r="F74" s="15">
        <f t="shared" si="5"/>
        <v>44440</v>
      </c>
      <c r="G74" s="15">
        <f t="shared" si="5"/>
        <v>44504</v>
      </c>
    </row>
    <row r="75" spans="1:7" x14ac:dyDescent="0.25">
      <c r="A75" t="s">
        <v>186</v>
      </c>
      <c r="B75">
        <f>IF(INT(MOD(ROW()-2,Feuil1!F$6))=0,MAX($B$1:$B74)+1,MAX(B$1:B74))</f>
        <v>49</v>
      </c>
      <c r="C75" s="15">
        <f t="shared" si="6"/>
        <v>44246</v>
      </c>
      <c r="D75" s="15">
        <f t="shared" si="5"/>
        <v>44312</v>
      </c>
      <c r="E75" s="15">
        <f t="shared" si="5"/>
        <v>44375</v>
      </c>
      <c r="F75" s="15">
        <f t="shared" si="5"/>
        <v>44440</v>
      </c>
      <c r="G75" s="15">
        <f t="shared" si="5"/>
        <v>44504</v>
      </c>
    </row>
    <row r="76" spans="1:7" x14ac:dyDescent="0.25">
      <c r="A76" t="s">
        <v>187</v>
      </c>
      <c r="B76">
        <f>IF(INT(MOD(ROW()-2,Feuil1!F$6))=0,MAX($B$1:$B75)+1,MAX(B$1:B75))</f>
        <v>50</v>
      </c>
      <c r="C76" s="15">
        <f t="shared" si="6"/>
        <v>44249</v>
      </c>
      <c r="D76" s="15">
        <f t="shared" si="5"/>
        <v>44312</v>
      </c>
      <c r="E76" s="15">
        <f t="shared" si="5"/>
        <v>44375</v>
      </c>
      <c r="F76" s="15">
        <f t="shared" si="5"/>
        <v>44441</v>
      </c>
      <c r="G76" s="15">
        <f t="shared" si="5"/>
        <v>44505</v>
      </c>
    </row>
    <row r="77" spans="1:7" x14ac:dyDescent="0.25">
      <c r="A77" t="s">
        <v>188</v>
      </c>
      <c r="B77">
        <f>IF(INT(MOD(ROW()-2,Feuil1!F$6))=0,MAX($B$1:$B76)+1,MAX(B$1:B76))</f>
        <v>51</v>
      </c>
      <c r="C77" s="15">
        <f t="shared" si="6"/>
        <v>44249</v>
      </c>
      <c r="D77" s="15">
        <f t="shared" si="5"/>
        <v>44312</v>
      </c>
      <c r="E77" s="15">
        <f t="shared" si="5"/>
        <v>44376</v>
      </c>
      <c r="F77" s="15">
        <f t="shared" si="5"/>
        <v>44442</v>
      </c>
      <c r="G77" s="15">
        <f t="shared" si="5"/>
        <v>44508</v>
      </c>
    </row>
    <row r="78" spans="1:7" x14ac:dyDescent="0.25">
      <c r="A78" t="s">
        <v>189</v>
      </c>
      <c r="B78">
        <f>IF(INT(MOD(ROW()-2,Feuil1!F$6))=0,MAX($B$1:$B77)+1,MAX(B$1:B77))</f>
        <v>51</v>
      </c>
      <c r="C78" s="15">
        <f t="shared" si="6"/>
        <v>44249</v>
      </c>
      <c r="D78" s="15">
        <f t="shared" si="5"/>
        <v>44312</v>
      </c>
      <c r="E78" s="15">
        <f t="shared" si="5"/>
        <v>44376</v>
      </c>
      <c r="F78" s="15">
        <f t="shared" si="5"/>
        <v>44442</v>
      </c>
      <c r="G78" s="15">
        <f t="shared" si="5"/>
        <v>44508</v>
      </c>
    </row>
    <row r="79" spans="1:7" x14ac:dyDescent="0.25">
      <c r="A79" t="s">
        <v>190</v>
      </c>
      <c r="B79">
        <f>IF(INT(MOD(ROW()-2,Feuil1!F$6))=0,MAX($B$1:$B78)+1,MAX(B$1:B78))</f>
        <v>52</v>
      </c>
      <c r="C79" s="15">
        <f t="shared" si="6"/>
        <v>44249</v>
      </c>
      <c r="D79" s="15">
        <f t="shared" si="5"/>
        <v>44313</v>
      </c>
      <c r="E79" s="15">
        <f t="shared" si="5"/>
        <v>44377</v>
      </c>
      <c r="F79" s="15">
        <f t="shared" si="5"/>
        <v>44445</v>
      </c>
      <c r="G79" s="15">
        <f t="shared" si="5"/>
        <v>44508</v>
      </c>
    </row>
    <row r="80" spans="1:7" x14ac:dyDescent="0.25">
      <c r="A80" t="s">
        <v>191</v>
      </c>
      <c r="B80">
        <f>IF(INT(MOD(ROW()-2,Feuil1!F$6))=0,MAX($B$1:$B79)+1,MAX(B$1:B79))</f>
        <v>53</v>
      </c>
      <c r="C80" s="15">
        <f t="shared" si="6"/>
        <v>44250</v>
      </c>
      <c r="D80" s="15">
        <f t="shared" si="5"/>
        <v>44314</v>
      </c>
      <c r="E80" s="15">
        <f t="shared" si="5"/>
        <v>44378</v>
      </c>
      <c r="F80" s="15">
        <f t="shared" si="5"/>
        <v>44445</v>
      </c>
      <c r="G80" s="15">
        <f t="shared" si="5"/>
        <v>44508</v>
      </c>
    </row>
    <row r="81" spans="1:7" x14ac:dyDescent="0.25">
      <c r="A81" t="s">
        <v>192</v>
      </c>
      <c r="B81">
        <f>IF(INT(MOD(ROW()-2,Feuil1!F$6))=0,MAX($B$1:$B80)+1,MAX(B$1:B80))</f>
        <v>53</v>
      </c>
      <c r="C81" s="15">
        <f t="shared" si="6"/>
        <v>44250</v>
      </c>
      <c r="D81" s="15">
        <f t="shared" si="5"/>
        <v>44314</v>
      </c>
      <c r="E81" s="15">
        <f t="shared" si="5"/>
        <v>44378</v>
      </c>
      <c r="F81" s="15">
        <f t="shared" si="5"/>
        <v>44445</v>
      </c>
      <c r="G81" s="15">
        <f t="shared" si="5"/>
        <v>44508</v>
      </c>
    </row>
    <row r="82" spans="1:7" x14ac:dyDescent="0.25">
      <c r="A82" t="s">
        <v>193</v>
      </c>
      <c r="B82">
        <f>IF(INT(MOD(ROW()-2,Feuil1!F$6))=0,MAX($B$1:$B81)+1,MAX(B$1:B81))</f>
        <v>54</v>
      </c>
      <c r="C82" s="15">
        <f t="shared" si="6"/>
        <v>44251</v>
      </c>
      <c r="D82" s="15">
        <f t="shared" ref="D82:G83" si="7">WORKDAY(C$83+$B82+8,1,Fer)</f>
        <v>44315</v>
      </c>
      <c r="E82" s="15">
        <f t="shared" si="7"/>
        <v>44379</v>
      </c>
      <c r="F82" s="15">
        <f t="shared" si="7"/>
        <v>44445</v>
      </c>
      <c r="G82" s="15">
        <f t="shared" si="7"/>
        <v>44509</v>
      </c>
    </row>
    <row r="83" spans="1:7" x14ac:dyDescent="0.25">
      <c r="A83" t="s">
        <v>194</v>
      </c>
      <c r="B83">
        <f>IF(INT(MOD(ROW()-2,Feuil1!F$6))=0,MAX($B$1:$B82)+1,MAX(B$1:B82))</f>
        <v>55</v>
      </c>
      <c r="C83" s="15">
        <f t="shared" si="6"/>
        <v>44252</v>
      </c>
      <c r="D83" s="15">
        <f t="shared" si="7"/>
        <v>44316</v>
      </c>
      <c r="E83" s="15">
        <f t="shared" si="7"/>
        <v>44382</v>
      </c>
      <c r="F83" s="15">
        <f t="shared" si="7"/>
        <v>44446</v>
      </c>
      <c r="G83" s="15">
        <f t="shared" si="7"/>
        <v>44510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2646-7DEC-4D66-A52E-AE8F6FA7CFB6}">
  <dimension ref="A1:G46"/>
  <sheetViews>
    <sheetView workbookViewId="0">
      <selection activeCell="D9" sqref="D9"/>
    </sheetView>
  </sheetViews>
  <sheetFormatPr baseColWidth="10" defaultRowHeight="15" x14ac:dyDescent="0.25"/>
  <cols>
    <col min="2" max="2" width="14.28515625" bestFit="1" customWidth="1"/>
    <col min="3" max="3" width="11.5703125" bestFit="1" customWidth="1"/>
    <col min="4" max="6" width="13.7109375" bestFit="1" customWidth="1"/>
  </cols>
  <sheetData>
    <row r="1" spans="1:7" x14ac:dyDescent="0.25">
      <c r="A1" t="s">
        <v>3</v>
      </c>
      <c r="B1" t="s">
        <v>112</v>
      </c>
      <c r="C1" t="s">
        <v>293</v>
      </c>
      <c r="D1" t="s">
        <v>294</v>
      </c>
      <c r="E1" t="s">
        <v>295</v>
      </c>
      <c r="F1" t="s">
        <v>296</v>
      </c>
    </row>
    <row r="2" spans="1:7" x14ac:dyDescent="0.25">
      <c r="A2" t="s">
        <v>195</v>
      </c>
      <c r="B2">
        <f>IF(INT(MOD(ROW()-2,Feuil1!G$6))=0,MAX($B$1:$B1)+1,MAX(B$1:B1))</f>
        <v>1</v>
      </c>
      <c r="C2" s="15">
        <f t="shared" ref="C2:C46" si="0">WORKDAY("31/12/2020"+$B2,1,Fer)</f>
        <v>44200</v>
      </c>
      <c r="D2" s="15">
        <f t="shared" ref="D2:F21" si="1">WORKDAY(C$46+$B2+8,1,Fer)</f>
        <v>44231</v>
      </c>
      <c r="E2" s="15">
        <f t="shared" si="1"/>
        <v>44263</v>
      </c>
      <c r="F2" s="15">
        <f t="shared" si="1"/>
        <v>44295</v>
      </c>
      <c r="G2" s="15"/>
    </row>
    <row r="3" spans="1:7" x14ac:dyDescent="0.25">
      <c r="A3" t="s">
        <v>196</v>
      </c>
      <c r="B3">
        <f>IF(INT(MOD(ROW()-2,Feuil1!G$6))=0,MAX($B$1:$B2)+1,MAX(B$1:B2))</f>
        <v>1</v>
      </c>
      <c r="C3" s="15">
        <f t="shared" si="0"/>
        <v>44200</v>
      </c>
      <c r="D3" s="15">
        <f t="shared" si="1"/>
        <v>44231</v>
      </c>
      <c r="E3" s="15">
        <f t="shared" si="1"/>
        <v>44263</v>
      </c>
      <c r="F3" s="15">
        <f t="shared" si="1"/>
        <v>44295</v>
      </c>
    </row>
    <row r="4" spans="1:7" x14ac:dyDescent="0.25">
      <c r="A4" t="s">
        <v>197</v>
      </c>
      <c r="B4">
        <f>IF(INT(MOD(ROW()-2,Feuil1!G$6))=0,MAX($B$1:$B3)+1,MAX(B$1:B3))</f>
        <v>2</v>
      </c>
      <c r="C4" s="15">
        <f t="shared" si="0"/>
        <v>44200</v>
      </c>
      <c r="D4" s="15">
        <f t="shared" si="1"/>
        <v>44232</v>
      </c>
      <c r="E4" s="15">
        <f t="shared" si="1"/>
        <v>44264</v>
      </c>
      <c r="F4" s="15">
        <f t="shared" si="1"/>
        <v>44298</v>
      </c>
    </row>
    <row r="5" spans="1:7" x14ac:dyDescent="0.25">
      <c r="A5" t="s">
        <v>198</v>
      </c>
      <c r="B5">
        <f>IF(INT(MOD(ROW()-2,Feuil1!G$6))=0,MAX($B$1:$B4)+1,MAX(B$1:B4))</f>
        <v>2</v>
      </c>
      <c r="C5" s="15">
        <f t="shared" si="0"/>
        <v>44200</v>
      </c>
      <c r="D5" s="15">
        <f t="shared" si="1"/>
        <v>44232</v>
      </c>
      <c r="E5" s="15">
        <f t="shared" si="1"/>
        <v>44264</v>
      </c>
      <c r="F5" s="15">
        <f t="shared" si="1"/>
        <v>44298</v>
      </c>
    </row>
    <row r="6" spans="1:7" x14ac:dyDescent="0.25">
      <c r="A6" t="s">
        <v>199</v>
      </c>
      <c r="B6">
        <f>IF(INT(MOD(ROW()-2,Feuil1!G$6))=0,MAX($B$1:$B5)+1,MAX(B$1:B5))</f>
        <v>3</v>
      </c>
      <c r="C6" s="15">
        <f t="shared" si="0"/>
        <v>44200</v>
      </c>
      <c r="D6" s="15">
        <f t="shared" si="1"/>
        <v>44235</v>
      </c>
      <c r="E6" s="15">
        <f t="shared" si="1"/>
        <v>44265</v>
      </c>
      <c r="F6" s="15">
        <f t="shared" si="1"/>
        <v>44298</v>
      </c>
    </row>
    <row r="7" spans="1:7" x14ac:dyDescent="0.25">
      <c r="A7" t="s">
        <v>200</v>
      </c>
      <c r="B7">
        <f>IF(INT(MOD(ROW()-2,Feuil1!G$6))=0,MAX($B$1:$B6)+1,MAX(B$1:B6))</f>
        <v>3</v>
      </c>
      <c r="C7" s="15">
        <f t="shared" si="0"/>
        <v>44200</v>
      </c>
      <c r="D7" s="15">
        <f t="shared" si="1"/>
        <v>44235</v>
      </c>
      <c r="E7" s="15">
        <f t="shared" si="1"/>
        <v>44265</v>
      </c>
      <c r="F7" s="15">
        <f t="shared" si="1"/>
        <v>44298</v>
      </c>
    </row>
    <row r="8" spans="1:7" x14ac:dyDescent="0.25">
      <c r="A8" t="s">
        <v>201</v>
      </c>
      <c r="B8">
        <f>IF(INT(MOD(ROW()-2,Feuil1!G$6))=0,MAX($B$1:$B7)+1,MAX(B$1:B7))</f>
        <v>4</v>
      </c>
      <c r="C8" s="15">
        <f t="shared" si="0"/>
        <v>44201</v>
      </c>
      <c r="D8" s="15">
        <f t="shared" si="1"/>
        <v>44235</v>
      </c>
      <c r="E8" s="15">
        <f t="shared" si="1"/>
        <v>44266</v>
      </c>
      <c r="F8" s="15">
        <f t="shared" si="1"/>
        <v>44298</v>
      </c>
    </row>
    <row r="9" spans="1:7" x14ac:dyDescent="0.25">
      <c r="A9" t="s">
        <v>202</v>
      </c>
      <c r="B9">
        <f>IF(INT(MOD(ROW()-2,Feuil1!G$6))=0,MAX($B$1:$B8)+1,MAX(B$1:B8))</f>
        <v>4</v>
      </c>
      <c r="C9" s="15">
        <f t="shared" si="0"/>
        <v>44201</v>
      </c>
      <c r="D9" s="15">
        <f t="shared" si="1"/>
        <v>44235</v>
      </c>
      <c r="E9" s="15">
        <f t="shared" si="1"/>
        <v>44266</v>
      </c>
      <c r="F9" s="15">
        <f t="shared" si="1"/>
        <v>44298</v>
      </c>
    </row>
    <row r="10" spans="1:7" x14ac:dyDescent="0.25">
      <c r="A10" t="s">
        <v>203</v>
      </c>
      <c r="B10">
        <f>IF(INT(MOD(ROW()-2,Feuil1!G$6))=0,MAX($B$1:$B9)+1,MAX(B$1:B9))</f>
        <v>5</v>
      </c>
      <c r="C10" s="15">
        <f t="shared" si="0"/>
        <v>44202</v>
      </c>
      <c r="D10" s="15">
        <f t="shared" si="1"/>
        <v>44235</v>
      </c>
      <c r="E10" s="15">
        <f t="shared" si="1"/>
        <v>44267</v>
      </c>
      <c r="F10" s="15">
        <f t="shared" si="1"/>
        <v>44299</v>
      </c>
    </row>
    <row r="11" spans="1:7" x14ac:dyDescent="0.25">
      <c r="A11" t="s">
        <v>204</v>
      </c>
      <c r="B11">
        <f>IF(INT(MOD(ROW()-2,Feuil1!G$6))=0,MAX($B$1:$B10)+1,MAX(B$1:B10))</f>
        <v>5</v>
      </c>
      <c r="C11" s="15">
        <f t="shared" si="0"/>
        <v>44202</v>
      </c>
      <c r="D11" s="15">
        <f t="shared" si="1"/>
        <v>44235</v>
      </c>
      <c r="E11" s="15">
        <f t="shared" si="1"/>
        <v>44267</v>
      </c>
      <c r="F11" s="15">
        <f t="shared" si="1"/>
        <v>44299</v>
      </c>
    </row>
    <row r="12" spans="1:7" x14ac:dyDescent="0.25">
      <c r="A12" t="s">
        <v>205</v>
      </c>
      <c r="B12">
        <f>IF(INT(MOD(ROW()-2,Feuil1!G$6))=0,MAX($B$1:$B11)+1,MAX(B$1:B11))</f>
        <v>6</v>
      </c>
      <c r="C12" s="15">
        <f t="shared" si="0"/>
        <v>44203</v>
      </c>
      <c r="D12" s="15">
        <f t="shared" si="1"/>
        <v>44236</v>
      </c>
      <c r="E12" s="15">
        <f t="shared" si="1"/>
        <v>44270</v>
      </c>
      <c r="F12" s="15">
        <f t="shared" si="1"/>
        <v>44300</v>
      </c>
    </row>
    <row r="13" spans="1:7" x14ac:dyDescent="0.25">
      <c r="A13" t="s">
        <v>206</v>
      </c>
      <c r="B13">
        <f>IF(INT(MOD(ROW()-2,Feuil1!G$6))=0,MAX($B$1:$B12)+1,MAX(B$1:B12))</f>
        <v>6</v>
      </c>
      <c r="C13" s="15">
        <f t="shared" si="0"/>
        <v>44203</v>
      </c>
      <c r="D13" s="15">
        <f t="shared" si="1"/>
        <v>44236</v>
      </c>
      <c r="E13" s="15">
        <f t="shared" si="1"/>
        <v>44270</v>
      </c>
      <c r="F13" s="15">
        <f t="shared" si="1"/>
        <v>44300</v>
      </c>
    </row>
    <row r="14" spans="1:7" x14ac:dyDescent="0.25">
      <c r="A14" t="s">
        <v>207</v>
      </c>
      <c r="B14">
        <f>IF(INT(MOD(ROW()-2,Feuil1!G$6))=0,MAX($B$1:$B13)+1,MAX(B$1:B13))</f>
        <v>7</v>
      </c>
      <c r="C14" s="15">
        <f t="shared" si="0"/>
        <v>44204</v>
      </c>
      <c r="D14" s="15">
        <f t="shared" si="1"/>
        <v>44237</v>
      </c>
      <c r="E14" s="15">
        <f t="shared" si="1"/>
        <v>44270</v>
      </c>
      <c r="F14" s="15">
        <f t="shared" si="1"/>
        <v>44301</v>
      </c>
    </row>
    <row r="15" spans="1:7" x14ac:dyDescent="0.25">
      <c r="A15" t="s">
        <v>208</v>
      </c>
      <c r="B15">
        <f>IF(INT(MOD(ROW()-2,Feuil1!G$6))=0,MAX($B$1:$B14)+1,MAX(B$1:B14))</f>
        <v>7</v>
      </c>
      <c r="C15" s="15">
        <f t="shared" si="0"/>
        <v>44204</v>
      </c>
      <c r="D15" s="15">
        <f t="shared" si="1"/>
        <v>44237</v>
      </c>
      <c r="E15" s="15">
        <f t="shared" si="1"/>
        <v>44270</v>
      </c>
      <c r="F15" s="15">
        <f t="shared" si="1"/>
        <v>44301</v>
      </c>
    </row>
    <row r="16" spans="1:7" x14ac:dyDescent="0.25">
      <c r="A16" t="s">
        <v>209</v>
      </c>
      <c r="B16">
        <f>IF(INT(MOD(ROW()-2,Feuil1!G$6))=0,MAX($B$1:$B15)+1,MAX(B$1:B15))</f>
        <v>8</v>
      </c>
      <c r="C16" s="15">
        <f t="shared" si="0"/>
        <v>44207</v>
      </c>
      <c r="D16" s="15">
        <f t="shared" si="1"/>
        <v>44238</v>
      </c>
      <c r="E16" s="15">
        <f t="shared" si="1"/>
        <v>44270</v>
      </c>
      <c r="F16" s="15">
        <f t="shared" si="1"/>
        <v>44302</v>
      </c>
    </row>
    <row r="17" spans="1:6" x14ac:dyDescent="0.25">
      <c r="A17" t="s">
        <v>210</v>
      </c>
      <c r="B17">
        <f>IF(INT(MOD(ROW()-2,Feuil1!G$6))=0,MAX($B$1:$B16)+1,MAX(B$1:B16))</f>
        <v>8</v>
      </c>
      <c r="C17" s="15">
        <f t="shared" si="0"/>
        <v>44207</v>
      </c>
      <c r="D17" s="15">
        <f t="shared" si="1"/>
        <v>44238</v>
      </c>
      <c r="E17" s="15">
        <f t="shared" si="1"/>
        <v>44270</v>
      </c>
      <c r="F17" s="15">
        <f t="shared" si="1"/>
        <v>44302</v>
      </c>
    </row>
    <row r="18" spans="1:6" x14ac:dyDescent="0.25">
      <c r="A18" t="s">
        <v>211</v>
      </c>
      <c r="B18">
        <f>IF(INT(MOD(ROW()-2,Feuil1!G$6))=0,MAX($B$1:$B17)+1,MAX(B$1:B17))</f>
        <v>9</v>
      </c>
      <c r="C18" s="15">
        <f t="shared" si="0"/>
        <v>44207</v>
      </c>
      <c r="D18" s="15">
        <f t="shared" si="1"/>
        <v>44239</v>
      </c>
      <c r="E18" s="15">
        <f t="shared" si="1"/>
        <v>44271</v>
      </c>
      <c r="F18" s="15">
        <f t="shared" si="1"/>
        <v>44305</v>
      </c>
    </row>
    <row r="19" spans="1:6" x14ac:dyDescent="0.25">
      <c r="A19" t="s">
        <v>212</v>
      </c>
      <c r="B19">
        <f>IF(INT(MOD(ROW()-2,Feuil1!G$6))=0,MAX($B$1:$B18)+1,MAX(B$1:B18))</f>
        <v>9</v>
      </c>
      <c r="C19" s="15">
        <f t="shared" si="0"/>
        <v>44207</v>
      </c>
      <c r="D19" s="15">
        <f t="shared" si="1"/>
        <v>44239</v>
      </c>
      <c r="E19" s="15">
        <f t="shared" si="1"/>
        <v>44271</v>
      </c>
      <c r="F19" s="15">
        <f t="shared" si="1"/>
        <v>44305</v>
      </c>
    </row>
    <row r="20" spans="1:6" x14ac:dyDescent="0.25">
      <c r="A20" t="s">
        <v>213</v>
      </c>
      <c r="B20">
        <f>IF(INT(MOD(ROW()-2,Feuil1!G$6))=0,MAX($B$1:$B19)+1,MAX(B$1:B19))</f>
        <v>10</v>
      </c>
      <c r="C20" s="15">
        <f t="shared" si="0"/>
        <v>44207</v>
      </c>
      <c r="D20" s="15">
        <f t="shared" si="1"/>
        <v>44242</v>
      </c>
      <c r="E20" s="15">
        <f t="shared" si="1"/>
        <v>44272</v>
      </c>
      <c r="F20" s="15">
        <f t="shared" si="1"/>
        <v>44305</v>
      </c>
    </row>
    <row r="21" spans="1:6" x14ac:dyDescent="0.25">
      <c r="A21" t="s">
        <v>214</v>
      </c>
      <c r="B21">
        <f>IF(INT(MOD(ROW()-2,Feuil1!G$6))=0,MAX($B$1:$B20)+1,MAX(B$1:B20))</f>
        <v>10</v>
      </c>
      <c r="C21" s="15">
        <f t="shared" si="0"/>
        <v>44207</v>
      </c>
      <c r="D21" s="15">
        <f t="shared" si="1"/>
        <v>44242</v>
      </c>
      <c r="E21" s="15">
        <f t="shared" si="1"/>
        <v>44272</v>
      </c>
      <c r="F21" s="15">
        <f t="shared" si="1"/>
        <v>44305</v>
      </c>
    </row>
    <row r="22" spans="1:6" x14ac:dyDescent="0.25">
      <c r="A22" t="s">
        <v>215</v>
      </c>
      <c r="B22">
        <f>IF(INT(MOD(ROW()-2,Feuil1!G$6))=0,MAX($B$1:$B21)+1,MAX(B$1:B21))</f>
        <v>11</v>
      </c>
      <c r="C22" s="15">
        <f t="shared" si="0"/>
        <v>44208</v>
      </c>
      <c r="D22" s="15">
        <f t="shared" ref="D22:F41" si="2">WORKDAY(C$46+$B22+8,1,Fer)</f>
        <v>44242</v>
      </c>
      <c r="E22" s="15">
        <f t="shared" si="2"/>
        <v>44273</v>
      </c>
      <c r="F22" s="15">
        <f t="shared" si="2"/>
        <v>44305</v>
      </c>
    </row>
    <row r="23" spans="1:6" x14ac:dyDescent="0.25">
      <c r="A23" t="s">
        <v>216</v>
      </c>
      <c r="B23">
        <f>IF(INT(MOD(ROW()-2,Feuil1!G$6))=0,MAX($B$1:$B22)+1,MAX(B$1:B22))</f>
        <v>11</v>
      </c>
      <c r="C23" s="15">
        <f t="shared" si="0"/>
        <v>44208</v>
      </c>
      <c r="D23" s="15">
        <f t="shared" si="2"/>
        <v>44242</v>
      </c>
      <c r="E23" s="15">
        <f t="shared" si="2"/>
        <v>44273</v>
      </c>
      <c r="F23" s="15">
        <f t="shared" si="2"/>
        <v>44305</v>
      </c>
    </row>
    <row r="24" spans="1:6" x14ac:dyDescent="0.25">
      <c r="A24" t="s">
        <v>217</v>
      </c>
      <c r="B24">
        <f>IF(INT(MOD(ROW()-2,Feuil1!G$6))=0,MAX($B$1:$B23)+1,MAX(B$1:B23))</f>
        <v>12</v>
      </c>
      <c r="C24" s="15">
        <f t="shared" si="0"/>
        <v>44209</v>
      </c>
      <c r="D24" s="15">
        <f t="shared" si="2"/>
        <v>44242</v>
      </c>
      <c r="E24" s="15">
        <f t="shared" si="2"/>
        <v>44274</v>
      </c>
      <c r="F24" s="15">
        <f t="shared" si="2"/>
        <v>44306</v>
      </c>
    </row>
    <row r="25" spans="1:6" x14ac:dyDescent="0.25">
      <c r="A25" t="s">
        <v>218</v>
      </c>
      <c r="B25">
        <f>IF(INT(MOD(ROW()-2,Feuil1!G$6))=0,MAX($B$1:$B24)+1,MAX(B$1:B24))</f>
        <v>12</v>
      </c>
      <c r="C25" s="15">
        <f t="shared" si="0"/>
        <v>44209</v>
      </c>
      <c r="D25" s="15">
        <f t="shared" si="2"/>
        <v>44242</v>
      </c>
      <c r="E25" s="15">
        <f t="shared" si="2"/>
        <v>44274</v>
      </c>
      <c r="F25" s="15">
        <f t="shared" si="2"/>
        <v>44306</v>
      </c>
    </row>
    <row r="26" spans="1:6" x14ac:dyDescent="0.25">
      <c r="A26" t="s">
        <v>219</v>
      </c>
      <c r="B26">
        <f>IF(INT(MOD(ROW()-2,Feuil1!G$6))=0,MAX($B$1:$B25)+1,MAX(B$1:B25))</f>
        <v>13</v>
      </c>
      <c r="C26" s="15">
        <f t="shared" si="0"/>
        <v>44210</v>
      </c>
      <c r="D26" s="15">
        <f t="shared" si="2"/>
        <v>44243</v>
      </c>
      <c r="E26" s="15">
        <f t="shared" si="2"/>
        <v>44277</v>
      </c>
      <c r="F26" s="15">
        <f t="shared" si="2"/>
        <v>44307</v>
      </c>
    </row>
    <row r="27" spans="1:6" x14ac:dyDescent="0.25">
      <c r="A27" t="s">
        <v>220</v>
      </c>
      <c r="B27">
        <f>IF(INT(MOD(ROW()-2,Feuil1!G$6))=0,MAX($B$1:$B26)+1,MAX(B$1:B26))</f>
        <v>13</v>
      </c>
      <c r="C27" s="15">
        <f t="shared" si="0"/>
        <v>44210</v>
      </c>
      <c r="D27" s="15">
        <f t="shared" si="2"/>
        <v>44243</v>
      </c>
      <c r="E27" s="15">
        <f t="shared" si="2"/>
        <v>44277</v>
      </c>
      <c r="F27" s="15">
        <f t="shared" si="2"/>
        <v>44307</v>
      </c>
    </row>
    <row r="28" spans="1:6" x14ac:dyDescent="0.25">
      <c r="A28" t="s">
        <v>221</v>
      </c>
      <c r="B28">
        <f>IF(INT(MOD(ROW()-2,Feuil1!G$6))=0,MAX($B$1:$B27)+1,MAX(B$1:B27))</f>
        <v>14</v>
      </c>
      <c r="C28" s="15">
        <f t="shared" si="0"/>
        <v>44211</v>
      </c>
      <c r="D28" s="15">
        <f t="shared" si="2"/>
        <v>44244</v>
      </c>
      <c r="E28" s="15">
        <f t="shared" si="2"/>
        <v>44277</v>
      </c>
      <c r="F28" s="15">
        <f t="shared" si="2"/>
        <v>44308</v>
      </c>
    </row>
    <row r="29" spans="1:6" x14ac:dyDescent="0.25">
      <c r="A29" t="s">
        <v>222</v>
      </c>
      <c r="B29">
        <f>IF(INT(MOD(ROW()-2,Feuil1!G$6))=0,MAX($B$1:$B28)+1,MAX(B$1:B28))</f>
        <v>14</v>
      </c>
      <c r="C29" s="15">
        <f t="shared" si="0"/>
        <v>44211</v>
      </c>
      <c r="D29" s="15">
        <f t="shared" si="2"/>
        <v>44244</v>
      </c>
      <c r="E29" s="15">
        <f t="shared" si="2"/>
        <v>44277</v>
      </c>
      <c r="F29" s="15">
        <f t="shared" si="2"/>
        <v>44308</v>
      </c>
    </row>
    <row r="30" spans="1:6" x14ac:dyDescent="0.25">
      <c r="A30" t="s">
        <v>223</v>
      </c>
      <c r="B30">
        <f>IF(INT(MOD(ROW()-2,Feuil1!G$6))=0,MAX($B$1:$B29)+1,MAX(B$1:B29))</f>
        <v>15</v>
      </c>
      <c r="C30" s="15">
        <f t="shared" si="0"/>
        <v>44214</v>
      </c>
      <c r="D30" s="15">
        <f t="shared" si="2"/>
        <v>44245</v>
      </c>
      <c r="E30" s="15">
        <f t="shared" si="2"/>
        <v>44277</v>
      </c>
      <c r="F30" s="15">
        <f t="shared" si="2"/>
        <v>44309</v>
      </c>
    </row>
    <row r="31" spans="1:6" x14ac:dyDescent="0.25">
      <c r="A31" t="s">
        <v>224</v>
      </c>
      <c r="B31">
        <f>IF(INT(MOD(ROW()-2,Feuil1!G$6))=0,MAX($B$1:$B30)+1,MAX(B$1:B30))</f>
        <v>15</v>
      </c>
      <c r="C31" s="15">
        <f t="shared" si="0"/>
        <v>44214</v>
      </c>
      <c r="D31" s="15">
        <f t="shared" si="2"/>
        <v>44245</v>
      </c>
      <c r="E31" s="15">
        <f t="shared" si="2"/>
        <v>44277</v>
      </c>
      <c r="F31" s="15">
        <f t="shared" si="2"/>
        <v>44309</v>
      </c>
    </row>
    <row r="32" spans="1:6" x14ac:dyDescent="0.25">
      <c r="A32" t="s">
        <v>225</v>
      </c>
      <c r="B32">
        <f>IF(INT(MOD(ROW()-2,Feuil1!G$6))=0,MAX($B$1:$B31)+1,MAX(B$1:B31))</f>
        <v>16</v>
      </c>
      <c r="C32" s="15">
        <f t="shared" si="0"/>
        <v>44214</v>
      </c>
      <c r="D32" s="15">
        <f t="shared" si="2"/>
        <v>44246</v>
      </c>
      <c r="E32" s="15">
        <f t="shared" si="2"/>
        <v>44278</v>
      </c>
      <c r="F32" s="15">
        <f t="shared" si="2"/>
        <v>44312</v>
      </c>
    </row>
    <row r="33" spans="1:6" x14ac:dyDescent="0.25">
      <c r="A33" t="s">
        <v>226</v>
      </c>
      <c r="B33">
        <f>IF(INT(MOD(ROW()-2,Feuil1!G$6))=0,MAX($B$1:$B32)+1,MAX(B$1:B32))</f>
        <v>16</v>
      </c>
      <c r="C33" s="15">
        <f t="shared" si="0"/>
        <v>44214</v>
      </c>
      <c r="D33" s="15">
        <f t="shared" si="2"/>
        <v>44246</v>
      </c>
      <c r="E33" s="15">
        <f t="shared" si="2"/>
        <v>44278</v>
      </c>
      <c r="F33" s="15">
        <f t="shared" si="2"/>
        <v>44312</v>
      </c>
    </row>
    <row r="34" spans="1:6" x14ac:dyDescent="0.25">
      <c r="A34" t="s">
        <v>227</v>
      </c>
      <c r="B34">
        <f>IF(INT(MOD(ROW()-2,Feuil1!G$6))=0,MAX($B$1:$B33)+1,MAX(B$1:B33))</f>
        <v>17</v>
      </c>
      <c r="C34" s="15">
        <f t="shared" si="0"/>
        <v>44214</v>
      </c>
      <c r="D34" s="15">
        <f t="shared" si="2"/>
        <v>44249</v>
      </c>
      <c r="E34" s="15">
        <f t="shared" si="2"/>
        <v>44279</v>
      </c>
      <c r="F34" s="15">
        <f t="shared" si="2"/>
        <v>44312</v>
      </c>
    </row>
    <row r="35" spans="1:6" x14ac:dyDescent="0.25">
      <c r="A35" t="s">
        <v>228</v>
      </c>
      <c r="B35">
        <f>IF(INT(MOD(ROW()-2,Feuil1!G$6))=0,MAX($B$1:$B34)+1,MAX(B$1:B34))</f>
        <v>17</v>
      </c>
      <c r="C35" s="15">
        <f t="shared" si="0"/>
        <v>44214</v>
      </c>
      <c r="D35" s="15">
        <f t="shared" si="2"/>
        <v>44249</v>
      </c>
      <c r="E35" s="15">
        <f t="shared" si="2"/>
        <v>44279</v>
      </c>
      <c r="F35" s="15">
        <f t="shared" si="2"/>
        <v>44312</v>
      </c>
    </row>
    <row r="36" spans="1:6" x14ac:dyDescent="0.25">
      <c r="A36" t="s">
        <v>229</v>
      </c>
      <c r="B36">
        <f>IF(INT(MOD(ROW()-2,Feuil1!G$6))=0,MAX($B$1:$B35)+1,MAX(B$1:B35))</f>
        <v>18</v>
      </c>
      <c r="C36" s="15">
        <f t="shared" si="0"/>
        <v>44215</v>
      </c>
      <c r="D36" s="15">
        <f t="shared" si="2"/>
        <v>44249</v>
      </c>
      <c r="E36" s="15">
        <f t="shared" si="2"/>
        <v>44280</v>
      </c>
      <c r="F36" s="15">
        <f t="shared" si="2"/>
        <v>44312</v>
      </c>
    </row>
    <row r="37" spans="1:6" x14ac:dyDescent="0.25">
      <c r="A37" t="s">
        <v>230</v>
      </c>
      <c r="B37">
        <f>IF(INT(MOD(ROW()-2,Feuil1!G$6))=0,MAX($B$1:$B36)+1,MAX(B$1:B36))</f>
        <v>18</v>
      </c>
      <c r="C37" s="15">
        <f t="shared" si="0"/>
        <v>44215</v>
      </c>
      <c r="D37" s="15">
        <f t="shared" si="2"/>
        <v>44249</v>
      </c>
      <c r="E37" s="15">
        <f t="shared" si="2"/>
        <v>44280</v>
      </c>
      <c r="F37" s="15">
        <f t="shared" si="2"/>
        <v>44312</v>
      </c>
    </row>
    <row r="38" spans="1:6" x14ac:dyDescent="0.25">
      <c r="A38" t="s">
        <v>231</v>
      </c>
      <c r="B38">
        <f>IF(INT(MOD(ROW()-2,Feuil1!G$6))=0,MAX($B$1:$B37)+1,MAX(B$1:B37))</f>
        <v>19</v>
      </c>
      <c r="C38" s="15">
        <f t="shared" si="0"/>
        <v>44216</v>
      </c>
      <c r="D38" s="15">
        <f t="shared" si="2"/>
        <v>44249</v>
      </c>
      <c r="E38" s="15">
        <f t="shared" si="2"/>
        <v>44281</v>
      </c>
      <c r="F38" s="15">
        <f t="shared" si="2"/>
        <v>44313</v>
      </c>
    </row>
    <row r="39" spans="1:6" x14ac:dyDescent="0.25">
      <c r="A39" t="s">
        <v>232</v>
      </c>
      <c r="B39">
        <f>IF(INT(MOD(ROW()-2,Feuil1!G$6))=0,MAX($B$1:$B38)+1,MAX(B$1:B38))</f>
        <v>19</v>
      </c>
      <c r="C39" s="15">
        <f t="shared" si="0"/>
        <v>44216</v>
      </c>
      <c r="D39" s="15">
        <f t="shared" si="2"/>
        <v>44249</v>
      </c>
      <c r="E39" s="15">
        <f t="shared" si="2"/>
        <v>44281</v>
      </c>
      <c r="F39" s="15">
        <f t="shared" si="2"/>
        <v>44313</v>
      </c>
    </row>
    <row r="40" spans="1:6" x14ac:dyDescent="0.25">
      <c r="A40" t="s">
        <v>233</v>
      </c>
      <c r="B40">
        <f>IF(INT(MOD(ROW()-2,Feuil1!G$6))=0,MAX($B$1:$B39)+1,MAX(B$1:B39))</f>
        <v>20</v>
      </c>
      <c r="C40" s="15">
        <f t="shared" si="0"/>
        <v>44217</v>
      </c>
      <c r="D40" s="15">
        <f t="shared" si="2"/>
        <v>44250</v>
      </c>
      <c r="E40" s="15">
        <f t="shared" si="2"/>
        <v>44284</v>
      </c>
      <c r="F40" s="15">
        <f t="shared" si="2"/>
        <v>44314</v>
      </c>
    </row>
    <row r="41" spans="1:6" x14ac:dyDescent="0.25">
      <c r="A41" t="s">
        <v>234</v>
      </c>
      <c r="B41">
        <f>IF(INT(MOD(ROW()-2,Feuil1!G$6))=0,MAX($B$1:$B40)+1,MAX(B$1:B40))</f>
        <v>20</v>
      </c>
      <c r="C41" s="15">
        <f t="shared" si="0"/>
        <v>44217</v>
      </c>
      <c r="D41" s="15">
        <f t="shared" si="2"/>
        <v>44250</v>
      </c>
      <c r="E41" s="15">
        <f t="shared" si="2"/>
        <v>44284</v>
      </c>
      <c r="F41" s="15">
        <f t="shared" si="2"/>
        <v>44314</v>
      </c>
    </row>
    <row r="42" spans="1:6" x14ac:dyDescent="0.25">
      <c r="A42" t="s">
        <v>235</v>
      </c>
      <c r="B42">
        <f>IF(INT(MOD(ROW()-2,Feuil1!G$6))=0,MAX($B$1:$B41)+1,MAX(B$1:B41))</f>
        <v>21</v>
      </c>
      <c r="C42" s="15">
        <f t="shared" si="0"/>
        <v>44218</v>
      </c>
      <c r="D42" s="15">
        <f t="shared" ref="D42:F46" si="3">WORKDAY(C$46+$B42+8,1,Fer)</f>
        <v>44251</v>
      </c>
      <c r="E42" s="15">
        <f t="shared" si="3"/>
        <v>44284</v>
      </c>
      <c r="F42" s="15">
        <f t="shared" si="3"/>
        <v>44315</v>
      </c>
    </row>
    <row r="43" spans="1:6" x14ac:dyDescent="0.25">
      <c r="A43" t="s">
        <v>236</v>
      </c>
      <c r="B43">
        <f>IF(INT(MOD(ROW()-2,Feuil1!G$6))=0,MAX($B$1:$B42)+1,MAX(B$1:B42))</f>
        <v>21</v>
      </c>
      <c r="C43" s="15">
        <f t="shared" si="0"/>
        <v>44218</v>
      </c>
      <c r="D43" s="15">
        <f t="shared" si="3"/>
        <v>44251</v>
      </c>
      <c r="E43" s="15">
        <f t="shared" si="3"/>
        <v>44284</v>
      </c>
      <c r="F43" s="15">
        <f t="shared" si="3"/>
        <v>44315</v>
      </c>
    </row>
    <row r="44" spans="1:6" x14ac:dyDescent="0.25">
      <c r="A44" t="s">
        <v>237</v>
      </c>
      <c r="B44">
        <f>IF(INT(MOD(ROW()-2,Feuil1!G$6))=0,MAX($B$1:$B43)+1,MAX(B$1:B43))</f>
        <v>22</v>
      </c>
      <c r="C44" s="15">
        <f t="shared" si="0"/>
        <v>44221</v>
      </c>
      <c r="D44" s="15">
        <f t="shared" si="3"/>
        <v>44252</v>
      </c>
      <c r="E44" s="15">
        <f t="shared" si="3"/>
        <v>44284</v>
      </c>
      <c r="F44" s="15">
        <f t="shared" si="3"/>
        <v>44316</v>
      </c>
    </row>
    <row r="45" spans="1:6" x14ac:dyDescent="0.25">
      <c r="A45" t="s">
        <v>238</v>
      </c>
      <c r="B45">
        <f>IF(INT(MOD(ROW()-2,Feuil1!G$6))=0,MAX($B$1:$B44)+1,MAX(B$1:B44))</f>
        <v>22</v>
      </c>
      <c r="C45" s="15">
        <f t="shared" si="0"/>
        <v>44221</v>
      </c>
      <c r="D45" s="15">
        <f t="shared" si="3"/>
        <v>44252</v>
      </c>
      <c r="E45" s="15">
        <f t="shared" si="3"/>
        <v>44284</v>
      </c>
      <c r="F45" s="15">
        <f t="shared" si="3"/>
        <v>44316</v>
      </c>
    </row>
    <row r="46" spans="1:6" x14ac:dyDescent="0.25">
      <c r="A46" t="s">
        <v>239</v>
      </c>
      <c r="B46">
        <f>IF(INT(MOD(ROW()-2,Feuil1!G$6))=0,MAX($B$1:$B45)+1,MAX(B$1:B45))</f>
        <v>23</v>
      </c>
      <c r="C46" s="15">
        <f t="shared" si="0"/>
        <v>44221</v>
      </c>
      <c r="D46" s="15">
        <f t="shared" si="3"/>
        <v>44253</v>
      </c>
      <c r="E46" s="15">
        <f t="shared" si="3"/>
        <v>44285</v>
      </c>
      <c r="F46" s="15">
        <f t="shared" si="3"/>
        <v>44319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08FF0-9A8A-4A45-9E96-2282C6E869BF}">
  <dimension ref="A1:M52"/>
  <sheetViews>
    <sheetView workbookViewId="0">
      <selection activeCell="F35" sqref="F35"/>
    </sheetView>
  </sheetViews>
  <sheetFormatPr baseColWidth="10" defaultRowHeight="15" x14ac:dyDescent="0.25"/>
  <cols>
    <col min="2" max="2" width="14.28515625" bestFit="1" customWidth="1"/>
  </cols>
  <sheetData>
    <row r="1" spans="1:13" x14ac:dyDescent="0.25">
      <c r="A1" t="s">
        <v>4</v>
      </c>
      <c r="B1" t="s">
        <v>112</v>
      </c>
      <c r="C1" t="s">
        <v>293</v>
      </c>
      <c r="D1" t="s">
        <v>294</v>
      </c>
      <c r="E1" t="s">
        <v>295</v>
      </c>
      <c r="F1" t="s">
        <v>296</v>
      </c>
      <c r="G1" t="s">
        <v>297</v>
      </c>
      <c r="H1" t="s">
        <v>298</v>
      </c>
      <c r="I1" t="s">
        <v>316</v>
      </c>
      <c r="J1" t="s">
        <v>317</v>
      </c>
      <c r="K1" t="s">
        <v>318</v>
      </c>
      <c r="L1" t="s">
        <v>319</v>
      </c>
      <c r="M1" t="s">
        <v>320</v>
      </c>
    </row>
    <row r="2" spans="1:13" x14ac:dyDescent="0.25">
      <c r="A2" t="s">
        <v>240</v>
      </c>
      <c r="B2">
        <f>IF(INT(MOD(ROW()-2,Feuil1!H$6))=0,MAX($B$1:$B1)+1,MAX(B$1:B1))</f>
        <v>1</v>
      </c>
      <c r="C2" s="15">
        <f t="shared" ref="C2:C33" si="0">WORKDAY("31/12/2020"+$B2,1,Fer)</f>
        <v>44200</v>
      </c>
      <c r="D2" s="15">
        <f t="shared" ref="D2:M2" si="1">WORKDAY(C$52+$B2+8,1,Fer)</f>
        <v>44259</v>
      </c>
      <c r="E2" s="15">
        <f t="shared" si="1"/>
        <v>44319</v>
      </c>
      <c r="F2" s="15">
        <f t="shared" si="1"/>
        <v>44379</v>
      </c>
      <c r="G2" s="15">
        <f t="shared" si="1"/>
        <v>44441</v>
      </c>
      <c r="H2" s="15">
        <f t="shared" si="1"/>
        <v>44502</v>
      </c>
      <c r="I2" s="15">
        <f t="shared" si="1"/>
        <v>44561</v>
      </c>
      <c r="J2" s="15">
        <f t="shared" si="1"/>
        <v>44623</v>
      </c>
      <c r="K2" s="15">
        <f t="shared" si="1"/>
        <v>44683</v>
      </c>
      <c r="L2" s="15">
        <f t="shared" si="1"/>
        <v>44743</v>
      </c>
      <c r="M2" s="15">
        <f t="shared" si="1"/>
        <v>44805</v>
      </c>
    </row>
    <row r="3" spans="1:13" x14ac:dyDescent="0.25">
      <c r="A3" t="s">
        <v>241</v>
      </c>
      <c r="B3">
        <f>IF(INT(MOD(ROW()-2,Feuil1!H$6))=0,MAX($B$1:$B2)+1,MAX(B$1:B2))</f>
        <v>2</v>
      </c>
      <c r="C3" s="15">
        <f t="shared" si="0"/>
        <v>44200</v>
      </c>
      <c r="D3" s="15">
        <f t="shared" ref="D3:M3" si="2">WORKDAY(C$52+$B3+8,1,Fer)</f>
        <v>44260</v>
      </c>
      <c r="E3" s="15">
        <f t="shared" si="2"/>
        <v>44320</v>
      </c>
      <c r="F3" s="15">
        <f t="shared" si="2"/>
        <v>44382</v>
      </c>
      <c r="G3" s="15">
        <f t="shared" si="2"/>
        <v>44442</v>
      </c>
      <c r="H3" s="15">
        <f t="shared" si="2"/>
        <v>44502</v>
      </c>
      <c r="I3" s="15">
        <f t="shared" si="2"/>
        <v>44564</v>
      </c>
      <c r="J3" s="15">
        <f t="shared" si="2"/>
        <v>44624</v>
      </c>
      <c r="K3" s="15">
        <f t="shared" si="2"/>
        <v>44684</v>
      </c>
      <c r="L3" s="15">
        <f t="shared" si="2"/>
        <v>44746</v>
      </c>
      <c r="M3" s="15">
        <f t="shared" si="2"/>
        <v>44806</v>
      </c>
    </row>
    <row r="4" spans="1:13" x14ac:dyDescent="0.25">
      <c r="A4" t="s">
        <v>242</v>
      </c>
      <c r="B4">
        <f>IF(INT(MOD(ROW()-2,Feuil1!H$6))=0,MAX($B$1:$B3)+1,MAX(B$1:B3))</f>
        <v>3</v>
      </c>
      <c r="C4" s="15">
        <f t="shared" si="0"/>
        <v>44200</v>
      </c>
      <c r="D4" s="15">
        <f t="shared" ref="D4:M4" si="3">WORKDAY(C$52+$B4+8,1,Fer)</f>
        <v>44263</v>
      </c>
      <c r="E4" s="15">
        <f t="shared" si="3"/>
        <v>44321</v>
      </c>
      <c r="F4" s="15">
        <f t="shared" si="3"/>
        <v>44382</v>
      </c>
      <c r="G4" s="15">
        <f t="shared" si="3"/>
        <v>44445</v>
      </c>
      <c r="H4" s="15">
        <f t="shared" si="3"/>
        <v>44503</v>
      </c>
      <c r="I4" s="15">
        <f t="shared" si="3"/>
        <v>44564</v>
      </c>
      <c r="J4" s="15">
        <f t="shared" si="3"/>
        <v>44627</v>
      </c>
      <c r="K4" s="15">
        <f t="shared" si="3"/>
        <v>44685</v>
      </c>
      <c r="L4" s="15">
        <f t="shared" si="3"/>
        <v>44746</v>
      </c>
      <c r="M4" s="15">
        <f t="shared" si="3"/>
        <v>44809</v>
      </c>
    </row>
    <row r="5" spans="1:13" x14ac:dyDescent="0.25">
      <c r="A5" t="s">
        <v>243</v>
      </c>
      <c r="B5">
        <f>IF(INT(MOD(ROW()-2,Feuil1!H$6))=0,MAX($B$1:$B4)+1,MAX(B$1:B4))</f>
        <v>4</v>
      </c>
      <c r="C5" s="15">
        <f t="shared" si="0"/>
        <v>44201</v>
      </c>
      <c r="D5" s="15">
        <f t="shared" ref="D5:M5" si="4">WORKDAY(C$52+$B5+8,1,Fer)</f>
        <v>44263</v>
      </c>
      <c r="E5" s="15">
        <f t="shared" si="4"/>
        <v>44322</v>
      </c>
      <c r="F5" s="15">
        <f t="shared" si="4"/>
        <v>44382</v>
      </c>
      <c r="G5" s="15">
        <f t="shared" si="4"/>
        <v>44445</v>
      </c>
      <c r="H5" s="15">
        <f t="shared" si="4"/>
        <v>44504</v>
      </c>
      <c r="I5" s="15">
        <f t="shared" si="4"/>
        <v>44564</v>
      </c>
      <c r="J5" s="15">
        <f t="shared" si="4"/>
        <v>44627</v>
      </c>
      <c r="K5" s="15">
        <f t="shared" si="4"/>
        <v>44686</v>
      </c>
      <c r="L5" s="15">
        <f t="shared" si="4"/>
        <v>44746</v>
      </c>
      <c r="M5" s="15">
        <f t="shared" si="4"/>
        <v>44809</v>
      </c>
    </row>
    <row r="6" spans="1:13" x14ac:dyDescent="0.25">
      <c r="A6" t="s">
        <v>244</v>
      </c>
      <c r="B6">
        <f>IF(INT(MOD(ROW()-2,Feuil1!H$6))=0,MAX($B$1:$B5)+1,MAX(B$1:B5))</f>
        <v>5</v>
      </c>
      <c r="C6" s="15">
        <f t="shared" si="0"/>
        <v>44202</v>
      </c>
      <c r="D6" s="15">
        <f t="shared" ref="D6:M6" si="5">WORKDAY(C$52+$B6+8,1,Fer)</f>
        <v>44263</v>
      </c>
      <c r="E6" s="15">
        <f t="shared" si="5"/>
        <v>44323</v>
      </c>
      <c r="F6" s="15">
        <f t="shared" si="5"/>
        <v>44383</v>
      </c>
      <c r="G6" s="15">
        <f t="shared" si="5"/>
        <v>44445</v>
      </c>
      <c r="H6" s="15">
        <f t="shared" si="5"/>
        <v>44505</v>
      </c>
      <c r="I6" s="15">
        <f t="shared" si="5"/>
        <v>44565</v>
      </c>
      <c r="J6" s="15">
        <f t="shared" si="5"/>
        <v>44627</v>
      </c>
      <c r="K6" s="15">
        <f t="shared" si="5"/>
        <v>44687</v>
      </c>
      <c r="L6" s="15">
        <f t="shared" si="5"/>
        <v>44747</v>
      </c>
      <c r="M6" s="15">
        <f t="shared" si="5"/>
        <v>44809</v>
      </c>
    </row>
    <row r="7" spans="1:13" x14ac:dyDescent="0.25">
      <c r="A7" t="s">
        <v>245</v>
      </c>
      <c r="B7">
        <f>IF(INT(MOD(ROW()-2,Feuil1!H$6))=0,MAX($B$1:$B6)+1,MAX(B$1:B6))</f>
        <v>6</v>
      </c>
      <c r="C7" s="15">
        <f t="shared" si="0"/>
        <v>44203</v>
      </c>
      <c r="D7" s="15">
        <f t="shared" ref="D7:M7" si="6">WORKDAY(C$52+$B7+8,1,Fer)</f>
        <v>44264</v>
      </c>
      <c r="E7" s="15">
        <f t="shared" si="6"/>
        <v>44326</v>
      </c>
      <c r="F7" s="15">
        <f t="shared" si="6"/>
        <v>44384</v>
      </c>
      <c r="G7" s="15">
        <f t="shared" si="6"/>
        <v>44446</v>
      </c>
      <c r="H7" s="15">
        <f t="shared" si="6"/>
        <v>44508</v>
      </c>
      <c r="I7" s="15">
        <f t="shared" si="6"/>
        <v>44566</v>
      </c>
      <c r="J7" s="15">
        <f t="shared" si="6"/>
        <v>44628</v>
      </c>
      <c r="K7" s="15">
        <f t="shared" si="6"/>
        <v>44690</v>
      </c>
      <c r="L7" s="15">
        <f t="shared" si="6"/>
        <v>44748</v>
      </c>
      <c r="M7" s="15">
        <f t="shared" si="6"/>
        <v>44810</v>
      </c>
    </row>
    <row r="8" spans="1:13" x14ac:dyDescent="0.25">
      <c r="A8" t="s">
        <v>246</v>
      </c>
      <c r="B8">
        <f>IF(INT(MOD(ROW()-2,Feuil1!H$6))=0,MAX($B$1:$B7)+1,MAX(B$1:B7))</f>
        <v>7</v>
      </c>
      <c r="C8" s="15">
        <f t="shared" si="0"/>
        <v>44204</v>
      </c>
      <c r="D8" s="15">
        <f t="shared" ref="D8:M8" si="7">WORKDAY(C$52+$B8+8,1,Fer)</f>
        <v>44265</v>
      </c>
      <c r="E8" s="15">
        <f t="shared" si="7"/>
        <v>44326</v>
      </c>
      <c r="F8" s="15">
        <f t="shared" si="7"/>
        <v>44385</v>
      </c>
      <c r="G8" s="15">
        <f t="shared" si="7"/>
        <v>44447</v>
      </c>
      <c r="H8" s="15">
        <f t="shared" si="7"/>
        <v>44508</v>
      </c>
      <c r="I8" s="15">
        <f t="shared" si="7"/>
        <v>44567</v>
      </c>
      <c r="J8" s="15">
        <f t="shared" si="7"/>
        <v>44629</v>
      </c>
      <c r="K8" s="15">
        <f t="shared" si="7"/>
        <v>44690</v>
      </c>
      <c r="L8" s="15">
        <f t="shared" si="7"/>
        <v>44749</v>
      </c>
      <c r="M8" s="15">
        <f t="shared" si="7"/>
        <v>44811</v>
      </c>
    </row>
    <row r="9" spans="1:13" x14ac:dyDescent="0.25">
      <c r="A9" t="s">
        <v>247</v>
      </c>
      <c r="B9">
        <f>IF(INT(MOD(ROW()-2,Feuil1!H$6))=0,MAX($B$1:$B8)+1,MAX(B$1:B8))</f>
        <v>8</v>
      </c>
      <c r="C9" s="15">
        <f t="shared" si="0"/>
        <v>44207</v>
      </c>
      <c r="D9" s="15">
        <f t="shared" ref="D9:M9" si="8">WORKDAY(C$52+$B9+8,1,Fer)</f>
        <v>44266</v>
      </c>
      <c r="E9" s="15">
        <f t="shared" si="8"/>
        <v>44326</v>
      </c>
      <c r="F9" s="15">
        <f t="shared" si="8"/>
        <v>44386</v>
      </c>
      <c r="G9" s="15">
        <f t="shared" si="8"/>
        <v>44448</v>
      </c>
      <c r="H9" s="15">
        <f t="shared" si="8"/>
        <v>44508</v>
      </c>
      <c r="I9" s="15">
        <f t="shared" si="8"/>
        <v>44568</v>
      </c>
      <c r="J9" s="15">
        <f t="shared" si="8"/>
        <v>44630</v>
      </c>
      <c r="K9" s="15">
        <f t="shared" si="8"/>
        <v>44690</v>
      </c>
      <c r="L9" s="15">
        <f t="shared" si="8"/>
        <v>44750</v>
      </c>
      <c r="M9" s="15">
        <f t="shared" si="8"/>
        <v>44812</v>
      </c>
    </row>
    <row r="10" spans="1:13" x14ac:dyDescent="0.25">
      <c r="A10" t="s">
        <v>248</v>
      </c>
      <c r="B10">
        <f>IF(INT(MOD(ROW()-2,Feuil1!H$6))=0,MAX($B$1:$B9)+1,MAX(B$1:B9))</f>
        <v>9</v>
      </c>
      <c r="C10" s="15">
        <f t="shared" si="0"/>
        <v>44207</v>
      </c>
      <c r="D10" s="15">
        <f t="shared" ref="D10:M10" si="9">WORKDAY(C$52+$B10+8,1,Fer)</f>
        <v>44267</v>
      </c>
      <c r="E10" s="15">
        <f t="shared" si="9"/>
        <v>44327</v>
      </c>
      <c r="F10" s="15">
        <f t="shared" si="9"/>
        <v>44389</v>
      </c>
      <c r="G10" s="15">
        <f t="shared" si="9"/>
        <v>44449</v>
      </c>
      <c r="H10" s="15">
        <f t="shared" si="9"/>
        <v>44509</v>
      </c>
      <c r="I10" s="15">
        <f t="shared" si="9"/>
        <v>44571</v>
      </c>
      <c r="J10" s="15">
        <f t="shared" si="9"/>
        <v>44631</v>
      </c>
      <c r="K10" s="15">
        <f t="shared" si="9"/>
        <v>44691</v>
      </c>
      <c r="L10" s="15">
        <f t="shared" si="9"/>
        <v>44753</v>
      </c>
      <c r="M10" s="15">
        <f t="shared" si="9"/>
        <v>44813</v>
      </c>
    </row>
    <row r="11" spans="1:13" x14ac:dyDescent="0.25">
      <c r="A11" t="s">
        <v>249</v>
      </c>
      <c r="B11">
        <f>IF(INT(MOD(ROW()-2,Feuil1!H$6))=0,MAX($B$1:$B10)+1,MAX(B$1:B10))</f>
        <v>10</v>
      </c>
      <c r="C11" s="15">
        <f t="shared" si="0"/>
        <v>44207</v>
      </c>
      <c r="D11" s="15">
        <f t="shared" ref="D11:M11" si="10">WORKDAY(C$52+$B11+8,1,Fer)</f>
        <v>44270</v>
      </c>
      <c r="E11" s="15">
        <f t="shared" si="10"/>
        <v>44328</v>
      </c>
      <c r="F11" s="15">
        <f t="shared" si="10"/>
        <v>44389</v>
      </c>
      <c r="G11" s="15">
        <f t="shared" si="10"/>
        <v>44452</v>
      </c>
      <c r="H11" s="15">
        <f t="shared" si="10"/>
        <v>44510</v>
      </c>
      <c r="I11" s="15">
        <f t="shared" si="10"/>
        <v>44571</v>
      </c>
      <c r="J11" s="15">
        <f t="shared" si="10"/>
        <v>44634</v>
      </c>
      <c r="K11" s="15">
        <f t="shared" si="10"/>
        <v>44692</v>
      </c>
      <c r="L11" s="15">
        <f t="shared" si="10"/>
        <v>44753</v>
      </c>
      <c r="M11" s="15">
        <f t="shared" si="10"/>
        <v>44816</v>
      </c>
    </row>
    <row r="12" spans="1:13" x14ac:dyDescent="0.25">
      <c r="A12" t="s">
        <v>250</v>
      </c>
      <c r="B12">
        <f>IF(INT(MOD(ROW()-2,Feuil1!H$6))=0,MAX($B$1:$B11)+1,MAX(B$1:B11))</f>
        <v>11</v>
      </c>
      <c r="C12" s="15">
        <f t="shared" si="0"/>
        <v>44208</v>
      </c>
      <c r="D12" s="15">
        <f t="shared" ref="D12:M12" si="11">WORKDAY(C$52+$B12+8,1,Fer)</f>
        <v>44270</v>
      </c>
      <c r="E12" s="15">
        <f t="shared" si="11"/>
        <v>44330</v>
      </c>
      <c r="F12" s="15">
        <f t="shared" si="11"/>
        <v>44389</v>
      </c>
      <c r="G12" s="15">
        <f t="shared" si="11"/>
        <v>44452</v>
      </c>
      <c r="H12" s="15">
        <f t="shared" si="11"/>
        <v>44512</v>
      </c>
      <c r="I12" s="15">
        <f t="shared" si="11"/>
        <v>44571</v>
      </c>
      <c r="J12" s="15">
        <f t="shared" si="11"/>
        <v>44634</v>
      </c>
      <c r="K12" s="15">
        <f t="shared" si="11"/>
        <v>44693</v>
      </c>
      <c r="L12" s="15">
        <f t="shared" si="11"/>
        <v>44753</v>
      </c>
      <c r="M12" s="15">
        <f t="shared" si="11"/>
        <v>44816</v>
      </c>
    </row>
    <row r="13" spans="1:13" x14ac:dyDescent="0.25">
      <c r="A13" t="s">
        <v>251</v>
      </c>
      <c r="B13">
        <f>IF(INT(MOD(ROW()-2,Feuil1!H$6))=0,MAX($B$1:$B12)+1,MAX(B$1:B12))</f>
        <v>12</v>
      </c>
      <c r="C13" s="15">
        <f t="shared" si="0"/>
        <v>44209</v>
      </c>
      <c r="D13" s="15">
        <f t="shared" ref="D13:M13" si="12">WORKDAY(C$52+$B13+8,1,Fer)</f>
        <v>44270</v>
      </c>
      <c r="E13" s="15">
        <f t="shared" si="12"/>
        <v>44330</v>
      </c>
      <c r="F13" s="15">
        <f t="shared" si="12"/>
        <v>44390</v>
      </c>
      <c r="G13" s="15">
        <f t="shared" si="12"/>
        <v>44452</v>
      </c>
      <c r="H13" s="15">
        <f t="shared" si="12"/>
        <v>44512</v>
      </c>
      <c r="I13" s="15">
        <f t="shared" si="12"/>
        <v>44572</v>
      </c>
      <c r="J13" s="15">
        <f t="shared" si="12"/>
        <v>44634</v>
      </c>
      <c r="K13" s="15">
        <f t="shared" si="12"/>
        <v>44694</v>
      </c>
      <c r="L13" s="15">
        <f t="shared" si="12"/>
        <v>44754</v>
      </c>
      <c r="M13" s="15">
        <f t="shared" si="12"/>
        <v>44816</v>
      </c>
    </row>
    <row r="14" spans="1:13" x14ac:dyDescent="0.25">
      <c r="A14" t="s">
        <v>252</v>
      </c>
      <c r="B14">
        <f>IF(INT(MOD(ROW()-2,Feuil1!H$6))=0,MAX($B$1:$B13)+1,MAX(B$1:B13))</f>
        <v>13</v>
      </c>
      <c r="C14" s="15">
        <f t="shared" si="0"/>
        <v>44210</v>
      </c>
      <c r="D14" s="15">
        <f t="shared" ref="D14:M14" si="13">WORKDAY(C$52+$B14+8,1,Fer)</f>
        <v>44271</v>
      </c>
      <c r="E14" s="15">
        <f t="shared" si="13"/>
        <v>44333</v>
      </c>
      <c r="F14" s="15">
        <f t="shared" si="13"/>
        <v>44392</v>
      </c>
      <c r="G14" s="15">
        <f t="shared" si="13"/>
        <v>44453</v>
      </c>
      <c r="H14" s="15">
        <f t="shared" si="13"/>
        <v>44515</v>
      </c>
      <c r="I14" s="15">
        <f t="shared" si="13"/>
        <v>44573</v>
      </c>
      <c r="J14" s="15">
        <f t="shared" si="13"/>
        <v>44635</v>
      </c>
      <c r="K14" s="15">
        <f t="shared" si="13"/>
        <v>44697</v>
      </c>
      <c r="L14" s="15">
        <f t="shared" si="13"/>
        <v>44755</v>
      </c>
      <c r="M14" s="15">
        <f t="shared" si="13"/>
        <v>44817</v>
      </c>
    </row>
    <row r="15" spans="1:13" x14ac:dyDescent="0.25">
      <c r="A15" t="s">
        <v>253</v>
      </c>
      <c r="B15">
        <f>IF(INT(MOD(ROW()-2,Feuil1!H$6))=0,MAX($B$1:$B14)+1,MAX(B$1:B14))</f>
        <v>14</v>
      </c>
      <c r="C15" s="15">
        <f t="shared" si="0"/>
        <v>44211</v>
      </c>
      <c r="D15" s="15">
        <f t="shared" ref="D15:M15" si="14">WORKDAY(C$52+$B15+8,1,Fer)</f>
        <v>44272</v>
      </c>
      <c r="E15" s="15">
        <f t="shared" si="14"/>
        <v>44333</v>
      </c>
      <c r="F15" s="15">
        <f t="shared" si="14"/>
        <v>44392</v>
      </c>
      <c r="G15" s="15">
        <f t="shared" si="14"/>
        <v>44454</v>
      </c>
      <c r="H15" s="15">
        <f t="shared" si="14"/>
        <v>44515</v>
      </c>
      <c r="I15" s="15">
        <f t="shared" si="14"/>
        <v>44574</v>
      </c>
      <c r="J15" s="15">
        <f t="shared" si="14"/>
        <v>44636</v>
      </c>
      <c r="K15" s="15">
        <f t="shared" si="14"/>
        <v>44697</v>
      </c>
      <c r="L15" s="15">
        <f t="shared" si="14"/>
        <v>44756</v>
      </c>
      <c r="M15" s="15">
        <f t="shared" si="14"/>
        <v>44818</v>
      </c>
    </row>
    <row r="16" spans="1:13" x14ac:dyDescent="0.25">
      <c r="A16" t="s">
        <v>254</v>
      </c>
      <c r="B16">
        <f>IF(INT(MOD(ROW()-2,Feuil1!H$6))=0,MAX($B$1:$B15)+1,MAX(B$1:B15))</f>
        <v>15</v>
      </c>
      <c r="C16" s="15">
        <f t="shared" si="0"/>
        <v>44214</v>
      </c>
      <c r="D16" s="15">
        <f t="shared" ref="D16:M16" si="15">WORKDAY(C$52+$B16+8,1,Fer)</f>
        <v>44273</v>
      </c>
      <c r="E16" s="15">
        <f t="shared" si="15"/>
        <v>44333</v>
      </c>
      <c r="F16" s="15">
        <f t="shared" si="15"/>
        <v>44393</v>
      </c>
      <c r="G16" s="15">
        <f t="shared" si="15"/>
        <v>44455</v>
      </c>
      <c r="H16" s="15">
        <f t="shared" si="15"/>
        <v>44515</v>
      </c>
      <c r="I16" s="15">
        <f t="shared" si="15"/>
        <v>44575</v>
      </c>
      <c r="J16" s="15">
        <f t="shared" si="15"/>
        <v>44637</v>
      </c>
      <c r="K16" s="15">
        <f t="shared" si="15"/>
        <v>44697</v>
      </c>
      <c r="L16" s="15">
        <f t="shared" si="15"/>
        <v>44757</v>
      </c>
      <c r="M16" s="15">
        <f t="shared" si="15"/>
        <v>44819</v>
      </c>
    </row>
    <row r="17" spans="1:13" x14ac:dyDescent="0.25">
      <c r="A17" t="s">
        <v>255</v>
      </c>
      <c r="B17">
        <f>IF(INT(MOD(ROW()-2,Feuil1!H$6))=0,MAX($B$1:$B16)+1,MAX(B$1:B16))</f>
        <v>16</v>
      </c>
      <c r="C17" s="15">
        <f t="shared" si="0"/>
        <v>44214</v>
      </c>
      <c r="D17" s="15">
        <f t="shared" ref="D17:M17" si="16">WORKDAY(C$52+$B17+8,1,Fer)</f>
        <v>44274</v>
      </c>
      <c r="E17" s="15">
        <f t="shared" si="16"/>
        <v>44334</v>
      </c>
      <c r="F17" s="15">
        <f t="shared" si="16"/>
        <v>44396</v>
      </c>
      <c r="G17" s="15">
        <f t="shared" si="16"/>
        <v>44456</v>
      </c>
      <c r="H17" s="15">
        <f t="shared" si="16"/>
        <v>44516</v>
      </c>
      <c r="I17" s="15">
        <f t="shared" si="16"/>
        <v>44578</v>
      </c>
      <c r="J17" s="15">
        <f t="shared" si="16"/>
        <v>44638</v>
      </c>
      <c r="K17" s="15">
        <f t="shared" si="16"/>
        <v>44698</v>
      </c>
      <c r="L17" s="15">
        <f t="shared" si="16"/>
        <v>44760</v>
      </c>
      <c r="M17" s="15">
        <f t="shared" si="16"/>
        <v>44820</v>
      </c>
    </row>
    <row r="18" spans="1:13" x14ac:dyDescent="0.25">
      <c r="A18" t="s">
        <v>256</v>
      </c>
      <c r="B18">
        <f>IF(INT(MOD(ROW()-2,Feuil1!H$6))=0,MAX($B$1:$B17)+1,MAX(B$1:B17))</f>
        <v>17</v>
      </c>
      <c r="C18" s="15">
        <f t="shared" si="0"/>
        <v>44214</v>
      </c>
      <c r="D18" s="15">
        <f t="shared" ref="D18:M18" si="17">WORKDAY(C$52+$B18+8,1,Fer)</f>
        <v>44277</v>
      </c>
      <c r="E18" s="15">
        <f t="shared" si="17"/>
        <v>44335</v>
      </c>
      <c r="F18" s="15">
        <f t="shared" si="17"/>
        <v>44396</v>
      </c>
      <c r="G18" s="15">
        <f t="shared" si="17"/>
        <v>44459</v>
      </c>
      <c r="H18" s="15">
        <f t="shared" si="17"/>
        <v>44517</v>
      </c>
      <c r="I18" s="15">
        <f t="shared" si="17"/>
        <v>44578</v>
      </c>
      <c r="J18" s="15">
        <f t="shared" si="17"/>
        <v>44641</v>
      </c>
      <c r="K18" s="15">
        <f t="shared" si="17"/>
        <v>44699</v>
      </c>
      <c r="L18" s="15">
        <f t="shared" si="17"/>
        <v>44760</v>
      </c>
      <c r="M18" s="15">
        <f t="shared" si="17"/>
        <v>44823</v>
      </c>
    </row>
    <row r="19" spans="1:13" x14ac:dyDescent="0.25">
      <c r="A19" t="s">
        <v>257</v>
      </c>
      <c r="B19">
        <f>IF(INT(MOD(ROW()-2,Feuil1!H$6))=0,MAX($B$1:$B18)+1,MAX(B$1:B18))</f>
        <v>18</v>
      </c>
      <c r="C19" s="15">
        <f t="shared" si="0"/>
        <v>44215</v>
      </c>
      <c r="D19" s="15">
        <f t="shared" ref="D19:M19" si="18">WORKDAY(C$52+$B19+8,1,Fer)</f>
        <v>44277</v>
      </c>
      <c r="E19" s="15">
        <f t="shared" si="18"/>
        <v>44336</v>
      </c>
      <c r="F19" s="15">
        <f t="shared" si="18"/>
        <v>44396</v>
      </c>
      <c r="G19" s="15">
        <f t="shared" si="18"/>
        <v>44459</v>
      </c>
      <c r="H19" s="15">
        <f t="shared" si="18"/>
        <v>44518</v>
      </c>
      <c r="I19" s="15">
        <f t="shared" si="18"/>
        <v>44578</v>
      </c>
      <c r="J19" s="15">
        <f t="shared" si="18"/>
        <v>44641</v>
      </c>
      <c r="K19" s="15">
        <f t="shared" si="18"/>
        <v>44700</v>
      </c>
      <c r="L19" s="15">
        <f t="shared" si="18"/>
        <v>44760</v>
      </c>
      <c r="M19" s="15">
        <f t="shared" si="18"/>
        <v>44823</v>
      </c>
    </row>
    <row r="20" spans="1:13" x14ac:dyDescent="0.25">
      <c r="A20" t="s">
        <v>258</v>
      </c>
      <c r="B20">
        <f>IF(INT(MOD(ROW()-2,Feuil1!H$6))=0,MAX($B$1:$B19)+1,MAX(B$1:B19))</f>
        <v>19</v>
      </c>
      <c r="C20" s="15">
        <f t="shared" si="0"/>
        <v>44216</v>
      </c>
      <c r="D20" s="15">
        <f t="shared" ref="D20:M20" si="19">WORKDAY(C$52+$B20+8,1,Fer)</f>
        <v>44277</v>
      </c>
      <c r="E20" s="15">
        <f t="shared" si="19"/>
        <v>44337</v>
      </c>
      <c r="F20" s="15">
        <f t="shared" si="19"/>
        <v>44397</v>
      </c>
      <c r="G20" s="15">
        <f t="shared" si="19"/>
        <v>44459</v>
      </c>
      <c r="H20" s="15">
        <f t="shared" si="19"/>
        <v>44519</v>
      </c>
      <c r="I20" s="15">
        <f t="shared" si="19"/>
        <v>44579</v>
      </c>
      <c r="J20" s="15">
        <f t="shared" si="19"/>
        <v>44641</v>
      </c>
      <c r="K20" s="15">
        <f t="shared" si="19"/>
        <v>44701</v>
      </c>
      <c r="L20" s="15">
        <f t="shared" si="19"/>
        <v>44761</v>
      </c>
      <c r="M20" s="15">
        <f t="shared" si="19"/>
        <v>44823</v>
      </c>
    </row>
    <row r="21" spans="1:13" x14ac:dyDescent="0.25">
      <c r="A21" t="s">
        <v>259</v>
      </c>
      <c r="B21">
        <f>IF(INT(MOD(ROW()-2,Feuil1!H$6))=0,MAX($B$1:$B20)+1,MAX(B$1:B20))</f>
        <v>20</v>
      </c>
      <c r="C21" s="15">
        <f t="shared" si="0"/>
        <v>44217</v>
      </c>
      <c r="D21" s="15">
        <f t="shared" ref="D21:M21" si="20">WORKDAY(C$52+$B21+8,1,Fer)</f>
        <v>44278</v>
      </c>
      <c r="E21" s="15">
        <f t="shared" si="20"/>
        <v>44341</v>
      </c>
      <c r="F21" s="15">
        <f t="shared" si="20"/>
        <v>44398</v>
      </c>
      <c r="G21" s="15">
        <f t="shared" si="20"/>
        <v>44460</v>
      </c>
      <c r="H21" s="15">
        <f t="shared" si="20"/>
        <v>44522</v>
      </c>
      <c r="I21" s="15">
        <f t="shared" si="20"/>
        <v>44580</v>
      </c>
      <c r="J21" s="15">
        <f t="shared" si="20"/>
        <v>44642</v>
      </c>
      <c r="K21" s="15">
        <f t="shared" si="20"/>
        <v>44704</v>
      </c>
      <c r="L21" s="15">
        <f t="shared" si="20"/>
        <v>44762</v>
      </c>
      <c r="M21" s="15">
        <f t="shared" si="20"/>
        <v>44824</v>
      </c>
    </row>
    <row r="22" spans="1:13" x14ac:dyDescent="0.25">
      <c r="A22" t="s">
        <v>260</v>
      </c>
      <c r="B22">
        <f>IF(INT(MOD(ROW()-2,Feuil1!H$6))=0,MAX($B$1:$B21)+1,MAX(B$1:B21))</f>
        <v>21</v>
      </c>
      <c r="C22" s="15">
        <f t="shared" si="0"/>
        <v>44218</v>
      </c>
      <c r="D22" s="15">
        <f t="shared" ref="D22:M22" si="21">WORKDAY(C$52+$B22+8,1,Fer)</f>
        <v>44279</v>
      </c>
      <c r="E22" s="15">
        <f t="shared" si="21"/>
        <v>44341</v>
      </c>
      <c r="F22" s="15">
        <f t="shared" si="21"/>
        <v>44399</v>
      </c>
      <c r="G22" s="15">
        <f t="shared" si="21"/>
        <v>44461</v>
      </c>
      <c r="H22" s="15">
        <f t="shared" si="21"/>
        <v>44522</v>
      </c>
      <c r="I22" s="15">
        <f t="shared" si="21"/>
        <v>44581</v>
      </c>
      <c r="J22" s="15">
        <f t="shared" si="21"/>
        <v>44643</v>
      </c>
      <c r="K22" s="15">
        <f t="shared" si="21"/>
        <v>44704</v>
      </c>
      <c r="L22" s="15">
        <f t="shared" si="21"/>
        <v>44763</v>
      </c>
      <c r="M22" s="15">
        <f t="shared" si="21"/>
        <v>44825</v>
      </c>
    </row>
    <row r="23" spans="1:13" x14ac:dyDescent="0.25">
      <c r="A23" t="s">
        <v>261</v>
      </c>
      <c r="B23">
        <f>IF(INT(MOD(ROW()-2,Feuil1!H$6))=0,MAX($B$1:$B22)+1,MAX(B$1:B22))</f>
        <v>22</v>
      </c>
      <c r="C23" s="15">
        <f t="shared" si="0"/>
        <v>44221</v>
      </c>
      <c r="D23" s="15">
        <f t="shared" ref="D23:M23" si="22">WORKDAY(C$52+$B23+8,1,Fer)</f>
        <v>44280</v>
      </c>
      <c r="E23" s="15">
        <f t="shared" si="22"/>
        <v>44341</v>
      </c>
      <c r="F23" s="15">
        <f t="shared" si="22"/>
        <v>44400</v>
      </c>
      <c r="G23" s="15">
        <f t="shared" si="22"/>
        <v>44462</v>
      </c>
      <c r="H23" s="15">
        <f t="shared" si="22"/>
        <v>44522</v>
      </c>
      <c r="I23" s="15">
        <f t="shared" si="22"/>
        <v>44582</v>
      </c>
      <c r="J23" s="15">
        <f t="shared" si="22"/>
        <v>44644</v>
      </c>
      <c r="K23" s="15">
        <f t="shared" si="22"/>
        <v>44704</v>
      </c>
      <c r="L23" s="15">
        <f t="shared" si="22"/>
        <v>44764</v>
      </c>
      <c r="M23" s="15">
        <f t="shared" si="22"/>
        <v>44826</v>
      </c>
    </row>
    <row r="24" spans="1:13" x14ac:dyDescent="0.25">
      <c r="A24" t="s">
        <v>262</v>
      </c>
      <c r="B24">
        <f>IF(INT(MOD(ROW()-2,Feuil1!H$6))=0,MAX($B$1:$B23)+1,MAX(B$1:B23))</f>
        <v>23</v>
      </c>
      <c r="C24" s="15">
        <f t="shared" si="0"/>
        <v>44221</v>
      </c>
      <c r="D24" s="15">
        <f t="shared" ref="D24:M24" si="23">WORKDAY(C$52+$B24+8,1,Fer)</f>
        <v>44281</v>
      </c>
      <c r="E24" s="15">
        <f t="shared" si="23"/>
        <v>44341</v>
      </c>
      <c r="F24" s="15">
        <f t="shared" si="23"/>
        <v>44403</v>
      </c>
      <c r="G24" s="15">
        <f t="shared" si="23"/>
        <v>44463</v>
      </c>
      <c r="H24" s="15">
        <f t="shared" si="23"/>
        <v>44523</v>
      </c>
      <c r="I24" s="15">
        <f t="shared" si="23"/>
        <v>44585</v>
      </c>
      <c r="J24" s="15">
        <f t="shared" si="23"/>
        <v>44645</v>
      </c>
      <c r="K24" s="15">
        <f t="shared" si="23"/>
        <v>44705</v>
      </c>
      <c r="L24" s="15">
        <f t="shared" si="23"/>
        <v>44767</v>
      </c>
      <c r="M24" s="15">
        <f t="shared" si="23"/>
        <v>44827</v>
      </c>
    </row>
    <row r="25" spans="1:13" x14ac:dyDescent="0.25">
      <c r="A25" t="s">
        <v>263</v>
      </c>
      <c r="B25">
        <f>IF(INT(MOD(ROW()-2,Feuil1!H$6))=0,MAX($B$1:$B24)+1,MAX(B$1:B24))</f>
        <v>24</v>
      </c>
      <c r="C25" s="15">
        <f t="shared" si="0"/>
        <v>44221</v>
      </c>
      <c r="D25" s="15">
        <f t="shared" ref="D25:M25" si="24">WORKDAY(C$52+$B25+8,1,Fer)</f>
        <v>44284</v>
      </c>
      <c r="E25" s="15">
        <f t="shared" si="24"/>
        <v>44342</v>
      </c>
      <c r="F25" s="15">
        <f t="shared" si="24"/>
        <v>44403</v>
      </c>
      <c r="G25" s="15">
        <f t="shared" si="24"/>
        <v>44466</v>
      </c>
      <c r="H25" s="15">
        <f t="shared" si="24"/>
        <v>44524</v>
      </c>
      <c r="I25" s="15">
        <f t="shared" si="24"/>
        <v>44585</v>
      </c>
      <c r="J25" s="15">
        <f t="shared" si="24"/>
        <v>44648</v>
      </c>
      <c r="K25" s="15">
        <f t="shared" si="24"/>
        <v>44706</v>
      </c>
      <c r="L25" s="15">
        <f t="shared" si="24"/>
        <v>44767</v>
      </c>
      <c r="M25" s="15">
        <f t="shared" si="24"/>
        <v>44830</v>
      </c>
    </row>
    <row r="26" spans="1:13" x14ac:dyDescent="0.25">
      <c r="A26" t="s">
        <v>264</v>
      </c>
      <c r="B26">
        <f>IF(INT(MOD(ROW()-2,Feuil1!H$6))=0,MAX($B$1:$B25)+1,MAX(B$1:B25))</f>
        <v>25</v>
      </c>
      <c r="C26" s="15">
        <f t="shared" si="0"/>
        <v>44222</v>
      </c>
      <c r="D26" s="15">
        <f t="shared" ref="D26:M26" si="25">WORKDAY(C$52+$B26+8,1,Fer)</f>
        <v>44284</v>
      </c>
      <c r="E26" s="15">
        <f t="shared" si="25"/>
        <v>44343</v>
      </c>
      <c r="F26" s="15">
        <f t="shared" si="25"/>
        <v>44403</v>
      </c>
      <c r="G26" s="15">
        <f t="shared" si="25"/>
        <v>44466</v>
      </c>
      <c r="H26" s="15">
        <f t="shared" si="25"/>
        <v>44525</v>
      </c>
      <c r="I26" s="15">
        <f t="shared" si="25"/>
        <v>44585</v>
      </c>
      <c r="J26" s="15">
        <f t="shared" si="25"/>
        <v>44648</v>
      </c>
      <c r="K26" s="15">
        <f t="shared" si="25"/>
        <v>44707</v>
      </c>
      <c r="L26" s="15">
        <f t="shared" si="25"/>
        <v>44767</v>
      </c>
      <c r="M26" s="15">
        <f t="shared" si="25"/>
        <v>44830</v>
      </c>
    </row>
    <row r="27" spans="1:13" x14ac:dyDescent="0.25">
      <c r="A27" t="s">
        <v>265</v>
      </c>
      <c r="B27">
        <f>IF(INT(MOD(ROW()-2,Feuil1!H$6))=0,MAX($B$1:$B26)+1,MAX(B$1:B26))</f>
        <v>26</v>
      </c>
      <c r="C27" s="15">
        <f t="shared" si="0"/>
        <v>44223</v>
      </c>
      <c r="D27" s="15">
        <f t="shared" ref="D27:M27" si="26">WORKDAY(C$52+$B27+8,1,Fer)</f>
        <v>44284</v>
      </c>
      <c r="E27" s="15">
        <f t="shared" si="26"/>
        <v>44344</v>
      </c>
      <c r="F27" s="15">
        <f t="shared" si="26"/>
        <v>44404</v>
      </c>
      <c r="G27" s="15">
        <f t="shared" si="26"/>
        <v>44466</v>
      </c>
      <c r="H27" s="15">
        <f t="shared" si="26"/>
        <v>44526</v>
      </c>
      <c r="I27" s="15">
        <f t="shared" si="26"/>
        <v>44586</v>
      </c>
      <c r="J27" s="15">
        <f t="shared" si="26"/>
        <v>44648</v>
      </c>
      <c r="K27" s="15">
        <f t="shared" si="26"/>
        <v>44708</v>
      </c>
      <c r="L27" s="15">
        <f t="shared" si="26"/>
        <v>44768</v>
      </c>
      <c r="M27" s="15">
        <f t="shared" si="26"/>
        <v>44830</v>
      </c>
    </row>
    <row r="28" spans="1:13" x14ac:dyDescent="0.25">
      <c r="A28" t="s">
        <v>266</v>
      </c>
      <c r="B28">
        <f>IF(INT(MOD(ROW()-2,Feuil1!H$6))=0,MAX($B$1:$B27)+1,MAX(B$1:B27))</f>
        <v>27</v>
      </c>
      <c r="C28" s="15">
        <f t="shared" si="0"/>
        <v>44224</v>
      </c>
      <c r="D28" s="15">
        <f t="shared" ref="D28:M28" si="27">WORKDAY(C$52+$B28+8,1,Fer)</f>
        <v>44285</v>
      </c>
      <c r="E28" s="15">
        <f t="shared" si="27"/>
        <v>44347</v>
      </c>
      <c r="F28" s="15">
        <f t="shared" si="27"/>
        <v>44405</v>
      </c>
      <c r="G28" s="15">
        <f t="shared" si="27"/>
        <v>44467</v>
      </c>
      <c r="H28" s="15">
        <f t="shared" si="27"/>
        <v>44529</v>
      </c>
      <c r="I28" s="15">
        <f t="shared" si="27"/>
        <v>44587</v>
      </c>
      <c r="J28" s="15">
        <f t="shared" si="27"/>
        <v>44649</v>
      </c>
      <c r="K28" s="15">
        <f t="shared" si="27"/>
        <v>44711</v>
      </c>
      <c r="L28" s="15">
        <f t="shared" si="27"/>
        <v>44769</v>
      </c>
      <c r="M28" s="15">
        <f t="shared" si="27"/>
        <v>44831</v>
      </c>
    </row>
    <row r="29" spans="1:13" x14ac:dyDescent="0.25">
      <c r="A29" t="s">
        <v>267</v>
      </c>
      <c r="B29">
        <f>IF(INT(MOD(ROW()-2,Feuil1!H$6))=0,MAX($B$1:$B28)+1,MAX(B$1:B28))</f>
        <v>28</v>
      </c>
      <c r="C29" s="15">
        <f t="shared" si="0"/>
        <v>44225</v>
      </c>
      <c r="D29" s="15">
        <f t="shared" ref="D29:M29" si="28">WORKDAY(C$52+$B29+8,1,Fer)</f>
        <v>44286</v>
      </c>
      <c r="E29" s="15">
        <f t="shared" si="28"/>
        <v>44347</v>
      </c>
      <c r="F29" s="15">
        <f t="shared" si="28"/>
        <v>44406</v>
      </c>
      <c r="G29" s="15">
        <f t="shared" si="28"/>
        <v>44468</v>
      </c>
      <c r="H29" s="15">
        <f t="shared" si="28"/>
        <v>44529</v>
      </c>
      <c r="I29" s="15">
        <f t="shared" si="28"/>
        <v>44588</v>
      </c>
      <c r="J29" s="15">
        <f t="shared" si="28"/>
        <v>44650</v>
      </c>
      <c r="K29" s="15">
        <f t="shared" si="28"/>
        <v>44711</v>
      </c>
      <c r="L29" s="15">
        <f t="shared" si="28"/>
        <v>44770</v>
      </c>
      <c r="M29" s="15">
        <f t="shared" si="28"/>
        <v>44832</v>
      </c>
    </row>
    <row r="30" spans="1:13" x14ac:dyDescent="0.25">
      <c r="A30" t="s">
        <v>268</v>
      </c>
      <c r="B30">
        <f>IF(INT(MOD(ROW()-2,Feuil1!H$6))=0,MAX($B$1:$B29)+1,MAX(B$1:B29))</f>
        <v>29</v>
      </c>
      <c r="C30" s="15">
        <f t="shared" si="0"/>
        <v>44228</v>
      </c>
      <c r="D30" s="15">
        <f t="shared" ref="D30:M30" si="29">WORKDAY(C$52+$B30+8,1,Fer)</f>
        <v>44287</v>
      </c>
      <c r="E30" s="15">
        <f t="shared" si="29"/>
        <v>44347</v>
      </c>
      <c r="F30" s="15">
        <f t="shared" si="29"/>
        <v>44407</v>
      </c>
      <c r="G30" s="15">
        <f t="shared" si="29"/>
        <v>44469</v>
      </c>
      <c r="H30" s="15">
        <f t="shared" si="29"/>
        <v>44529</v>
      </c>
      <c r="I30" s="15">
        <f t="shared" si="29"/>
        <v>44589</v>
      </c>
      <c r="J30" s="15">
        <f t="shared" si="29"/>
        <v>44651</v>
      </c>
      <c r="K30" s="15">
        <f t="shared" si="29"/>
        <v>44711</v>
      </c>
      <c r="L30" s="15">
        <f t="shared" si="29"/>
        <v>44771</v>
      </c>
      <c r="M30" s="15">
        <f t="shared" si="29"/>
        <v>44833</v>
      </c>
    </row>
    <row r="31" spans="1:13" x14ac:dyDescent="0.25">
      <c r="A31" t="s">
        <v>269</v>
      </c>
      <c r="B31">
        <f>IF(INT(MOD(ROW()-2,Feuil1!H$6))=0,MAX($B$1:$B30)+1,MAX(B$1:B30))</f>
        <v>30</v>
      </c>
      <c r="C31" s="15">
        <f t="shared" si="0"/>
        <v>44228</v>
      </c>
      <c r="D31" s="15">
        <f t="shared" ref="D31:M31" si="30">WORKDAY(C$52+$B31+8,1,Fer)</f>
        <v>44288</v>
      </c>
      <c r="E31" s="15">
        <f t="shared" si="30"/>
        <v>44348</v>
      </c>
      <c r="F31" s="15">
        <f t="shared" si="30"/>
        <v>44410</v>
      </c>
      <c r="G31" s="15">
        <f t="shared" si="30"/>
        <v>44470</v>
      </c>
      <c r="H31" s="15">
        <f t="shared" si="30"/>
        <v>44530</v>
      </c>
      <c r="I31" s="15">
        <f t="shared" si="30"/>
        <v>44592</v>
      </c>
      <c r="J31" s="15">
        <f t="shared" si="30"/>
        <v>44652</v>
      </c>
      <c r="K31" s="15">
        <f t="shared" si="30"/>
        <v>44712</v>
      </c>
      <c r="L31" s="15">
        <f t="shared" si="30"/>
        <v>44774</v>
      </c>
      <c r="M31" s="15">
        <f t="shared" si="30"/>
        <v>44834</v>
      </c>
    </row>
    <row r="32" spans="1:13" x14ac:dyDescent="0.25">
      <c r="A32" t="s">
        <v>270</v>
      </c>
      <c r="B32">
        <f>IF(INT(MOD(ROW()-2,Feuil1!H$6))=0,MAX($B$1:$B31)+1,MAX(B$1:B31))</f>
        <v>31</v>
      </c>
      <c r="C32" s="15">
        <f t="shared" si="0"/>
        <v>44228</v>
      </c>
      <c r="D32" s="15">
        <f t="shared" ref="D32:M32" si="31">WORKDAY(C$52+$B32+8,1,Fer)</f>
        <v>44292</v>
      </c>
      <c r="E32" s="15">
        <f t="shared" si="31"/>
        <v>44349</v>
      </c>
      <c r="F32" s="15">
        <f t="shared" si="31"/>
        <v>44410</v>
      </c>
      <c r="G32" s="15">
        <f t="shared" si="31"/>
        <v>44473</v>
      </c>
      <c r="H32" s="15">
        <f t="shared" si="31"/>
        <v>44531</v>
      </c>
      <c r="I32" s="15">
        <f t="shared" si="31"/>
        <v>44592</v>
      </c>
      <c r="J32" s="15">
        <f t="shared" si="31"/>
        <v>44655</v>
      </c>
      <c r="K32" s="15">
        <f t="shared" si="31"/>
        <v>44713</v>
      </c>
      <c r="L32" s="15">
        <f t="shared" si="31"/>
        <v>44774</v>
      </c>
      <c r="M32" s="15">
        <f t="shared" si="31"/>
        <v>44837</v>
      </c>
    </row>
    <row r="33" spans="1:13" x14ac:dyDescent="0.25">
      <c r="A33" t="s">
        <v>271</v>
      </c>
      <c r="B33">
        <f>IF(INT(MOD(ROW()-2,Feuil1!H$6))=0,MAX($B$1:$B32)+1,MAX(B$1:B32))</f>
        <v>32</v>
      </c>
      <c r="C33" s="15">
        <f t="shared" si="0"/>
        <v>44229</v>
      </c>
      <c r="D33" s="15">
        <f t="shared" ref="D33:M33" si="32">WORKDAY(C$52+$B33+8,1,Fer)</f>
        <v>44292</v>
      </c>
      <c r="E33" s="15">
        <f t="shared" si="32"/>
        <v>44350</v>
      </c>
      <c r="F33" s="15">
        <f t="shared" si="32"/>
        <v>44410</v>
      </c>
      <c r="G33" s="15">
        <f t="shared" si="32"/>
        <v>44473</v>
      </c>
      <c r="H33" s="15">
        <f t="shared" si="32"/>
        <v>44532</v>
      </c>
      <c r="I33" s="15">
        <f t="shared" si="32"/>
        <v>44592</v>
      </c>
      <c r="J33" s="15">
        <f t="shared" si="32"/>
        <v>44655</v>
      </c>
      <c r="K33" s="15">
        <f t="shared" si="32"/>
        <v>44714</v>
      </c>
      <c r="L33" s="15">
        <f t="shared" si="32"/>
        <v>44774</v>
      </c>
      <c r="M33" s="15">
        <f t="shared" si="32"/>
        <v>44837</v>
      </c>
    </row>
    <row r="34" spans="1:13" x14ac:dyDescent="0.25">
      <c r="A34" t="s">
        <v>272</v>
      </c>
      <c r="B34">
        <f>IF(INT(MOD(ROW()-2,Feuil1!H$6))=0,MAX($B$1:$B33)+1,MAX(B$1:B33))</f>
        <v>33</v>
      </c>
      <c r="C34" s="15">
        <f t="shared" ref="C34:C52" si="33">WORKDAY("31/12/2020"+$B34,1,Fer)</f>
        <v>44230</v>
      </c>
      <c r="D34" s="15">
        <f t="shared" ref="D34:M34" si="34">WORKDAY(C$52+$B34+8,1,Fer)</f>
        <v>44292</v>
      </c>
      <c r="E34" s="15">
        <f t="shared" si="34"/>
        <v>44351</v>
      </c>
      <c r="F34" s="15">
        <f t="shared" si="34"/>
        <v>44411</v>
      </c>
      <c r="G34" s="15">
        <f t="shared" si="34"/>
        <v>44473</v>
      </c>
      <c r="H34" s="15">
        <f t="shared" si="34"/>
        <v>44533</v>
      </c>
      <c r="I34" s="15">
        <f t="shared" si="34"/>
        <v>44593</v>
      </c>
      <c r="J34" s="15">
        <f t="shared" si="34"/>
        <v>44655</v>
      </c>
      <c r="K34" s="15">
        <f t="shared" si="34"/>
        <v>44715</v>
      </c>
      <c r="L34" s="15">
        <f t="shared" si="34"/>
        <v>44775</v>
      </c>
      <c r="M34" s="15">
        <f t="shared" si="34"/>
        <v>44837</v>
      </c>
    </row>
    <row r="35" spans="1:13" x14ac:dyDescent="0.25">
      <c r="A35" t="s">
        <v>273</v>
      </c>
      <c r="B35">
        <f>IF(INT(MOD(ROW()-2,Feuil1!H$6))=0,MAX($B$1:$B34)+1,MAX(B$1:B34))</f>
        <v>34</v>
      </c>
      <c r="C35" s="15">
        <f t="shared" si="33"/>
        <v>44231</v>
      </c>
      <c r="D35" s="15">
        <f t="shared" ref="D35:M35" si="35">WORKDAY(C$52+$B35+8,1,Fer)</f>
        <v>44292</v>
      </c>
      <c r="E35" s="15">
        <f t="shared" si="35"/>
        <v>44354</v>
      </c>
      <c r="F35" s="15">
        <f t="shared" si="35"/>
        <v>44412</v>
      </c>
      <c r="G35" s="15">
        <f t="shared" si="35"/>
        <v>44474</v>
      </c>
      <c r="H35" s="15">
        <f t="shared" si="35"/>
        <v>44536</v>
      </c>
      <c r="I35" s="15">
        <f t="shared" si="35"/>
        <v>44594</v>
      </c>
      <c r="J35" s="15">
        <f t="shared" si="35"/>
        <v>44656</v>
      </c>
      <c r="K35" s="15">
        <f t="shared" si="35"/>
        <v>44718</v>
      </c>
      <c r="L35" s="15">
        <f t="shared" si="35"/>
        <v>44776</v>
      </c>
      <c r="M35" s="15">
        <f t="shared" si="35"/>
        <v>44838</v>
      </c>
    </row>
    <row r="36" spans="1:13" x14ac:dyDescent="0.25">
      <c r="A36" t="s">
        <v>274</v>
      </c>
      <c r="B36">
        <f>IF(INT(MOD(ROW()-2,Feuil1!H$6))=0,MAX($B$1:$B35)+1,MAX(B$1:B35))</f>
        <v>35</v>
      </c>
      <c r="C36" s="15">
        <f t="shared" si="33"/>
        <v>44232</v>
      </c>
      <c r="D36" s="15">
        <f t="shared" ref="D36:M36" si="36">WORKDAY(C$52+$B36+8,1,Fer)</f>
        <v>44293</v>
      </c>
      <c r="E36" s="15">
        <f t="shared" si="36"/>
        <v>44354</v>
      </c>
      <c r="F36" s="15">
        <f t="shared" si="36"/>
        <v>44413</v>
      </c>
      <c r="G36" s="15">
        <f t="shared" si="36"/>
        <v>44475</v>
      </c>
      <c r="H36" s="15">
        <f t="shared" si="36"/>
        <v>44536</v>
      </c>
      <c r="I36" s="15">
        <f t="shared" si="36"/>
        <v>44595</v>
      </c>
      <c r="J36" s="15">
        <f t="shared" si="36"/>
        <v>44657</v>
      </c>
      <c r="K36" s="15">
        <f t="shared" si="36"/>
        <v>44718</v>
      </c>
      <c r="L36" s="15">
        <f t="shared" si="36"/>
        <v>44777</v>
      </c>
      <c r="M36" s="15">
        <f t="shared" si="36"/>
        <v>44839</v>
      </c>
    </row>
    <row r="37" spans="1:13" x14ac:dyDescent="0.25">
      <c r="A37" t="s">
        <v>275</v>
      </c>
      <c r="B37">
        <f>IF(INT(MOD(ROW()-2,Feuil1!H$6))=0,MAX($B$1:$B36)+1,MAX(B$1:B36))</f>
        <v>36</v>
      </c>
      <c r="C37" s="15">
        <f t="shared" si="33"/>
        <v>44235</v>
      </c>
      <c r="D37" s="15">
        <f t="shared" ref="D37:M37" si="37">WORKDAY(C$52+$B37+8,1,Fer)</f>
        <v>44294</v>
      </c>
      <c r="E37" s="15">
        <f t="shared" si="37"/>
        <v>44354</v>
      </c>
      <c r="F37" s="15">
        <f t="shared" si="37"/>
        <v>44414</v>
      </c>
      <c r="G37" s="15">
        <f t="shared" si="37"/>
        <v>44476</v>
      </c>
      <c r="H37" s="15">
        <f t="shared" si="37"/>
        <v>44536</v>
      </c>
      <c r="I37" s="15">
        <f t="shared" si="37"/>
        <v>44596</v>
      </c>
      <c r="J37" s="15">
        <f t="shared" si="37"/>
        <v>44658</v>
      </c>
      <c r="K37" s="15">
        <f t="shared" si="37"/>
        <v>44718</v>
      </c>
      <c r="L37" s="15">
        <f t="shared" si="37"/>
        <v>44778</v>
      </c>
      <c r="M37" s="15">
        <f t="shared" si="37"/>
        <v>44840</v>
      </c>
    </row>
    <row r="38" spans="1:13" x14ac:dyDescent="0.25">
      <c r="A38" t="s">
        <v>276</v>
      </c>
      <c r="B38">
        <f>IF(INT(MOD(ROW()-2,Feuil1!H$6))=0,MAX($B$1:$B37)+1,MAX(B$1:B37))</f>
        <v>37</v>
      </c>
      <c r="C38" s="15">
        <f t="shared" si="33"/>
        <v>44235</v>
      </c>
      <c r="D38" s="15">
        <f t="shared" ref="D38:M38" si="38">WORKDAY(C$52+$B38+8,1,Fer)</f>
        <v>44295</v>
      </c>
      <c r="E38" s="15">
        <f t="shared" si="38"/>
        <v>44355</v>
      </c>
      <c r="F38" s="15">
        <f t="shared" si="38"/>
        <v>44417</v>
      </c>
      <c r="G38" s="15">
        <f t="shared" si="38"/>
        <v>44477</v>
      </c>
      <c r="H38" s="15">
        <f t="shared" si="38"/>
        <v>44537</v>
      </c>
      <c r="I38" s="15">
        <f t="shared" si="38"/>
        <v>44599</v>
      </c>
      <c r="J38" s="15">
        <f t="shared" si="38"/>
        <v>44659</v>
      </c>
      <c r="K38" s="15">
        <f t="shared" si="38"/>
        <v>44719</v>
      </c>
      <c r="L38" s="15">
        <f t="shared" si="38"/>
        <v>44781</v>
      </c>
      <c r="M38" s="15">
        <f t="shared" si="38"/>
        <v>44841</v>
      </c>
    </row>
    <row r="39" spans="1:13" x14ac:dyDescent="0.25">
      <c r="A39" t="s">
        <v>277</v>
      </c>
      <c r="B39">
        <f>IF(INT(MOD(ROW()-2,Feuil1!H$6))=0,MAX($B$1:$B38)+1,MAX(B$1:B38))</f>
        <v>38</v>
      </c>
      <c r="C39" s="15">
        <f t="shared" si="33"/>
        <v>44235</v>
      </c>
      <c r="D39" s="15">
        <f t="shared" ref="D39:M39" si="39">WORKDAY(C$52+$B39+8,1,Fer)</f>
        <v>44298</v>
      </c>
      <c r="E39" s="15">
        <f t="shared" si="39"/>
        <v>44356</v>
      </c>
      <c r="F39" s="15">
        <f t="shared" si="39"/>
        <v>44417</v>
      </c>
      <c r="G39" s="15">
        <f t="shared" si="39"/>
        <v>44480</v>
      </c>
      <c r="H39" s="15">
        <f t="shared" si="39"/>
        <v>44538</v>
      </c>
      <c r="I39" s="15">
        <f t="shared" si="39"/>
        <v>44599</v>
      </c>
      <c r="J39" s="15">
        <f t="shared" si="39"/>
        <v>44662</v>
      </c>
      <c r="K39" s="15">
        <f t="shared" si="39"/>
        <v>44720</v>
      </c>
      <c r="L39" s="15">
        <f t="shared" si="39"/>
        <v>44781</v>
      </c>
      <c r="M39" s="15">
        <f t="shared" si="39"/>
        <v>44844</v>
      </c>
    </row>
    <row r="40" spans="1:13" x14ac:dyDescent="0.25">
      <c r="A40" t="s">
        <v>278</v>
      </c>
      <c r="B40">
        <f>IF(INT(MOD(ROW()-2,Feuil1!H$6))=0,MAX($B$1:$B39)+1,MAX(B$1:B39))</f>
        <v>39</v>
      </c>
      <c r="C40" s="15">
        <f t="shared" si="33"/>
        <v>44236</v>
      </c>
      <c r="D40" s="15">
        <f t="shared" ref="D40:M40" si="40">WORKDAY(C$52+$B40+8,1,Fer)</f>
        <v>44298</v>
      </c>
      <c r="E40" s="15">
        <f t="shared" si="40"/>
        <v>44357</v>
      </c>
      <c r="F40" s="15">
        <f t="shared" si="40"/>
        <v>44417</v>
      </c>
      <c r="G40" s="15">
        <f t="shared" si="40"/>
        <v>44480</v>
      </c>
      <c r="H40" s="15">
        <f t="shared" si="40"/>
        <v>44539</v>
      </c>
      <c r="I40" s="15">
        <f t="shared" si="40"/>
        <v>44599</v>
      </c>
      <c r="J40" s="15">
        <f t="shared" si="40"/>
        <v>44662</v>
      </c>
      <c r="K40" s="15">
        <f t="shared" si="40"/>
        <v>44721</v>
      </c>
      <c r="L40" s="15">
        <f t="shared" si="40"/>
        <v>44781</v>
      </c>
      <c r="M40" s="15">
        <f t="shared" si="40"/>
        <v>44844</v>
      </c>
    </row>
    <row r="41" spans="1:13" x14ac:dyDescent="0.25">
      <c r="A41" t="s">
        <v>279</v>
      </c>
      <c r="B41">
        <f>IF(INT(MOD(ROW()-2,Feuil1!H$6))=0,MAX($B$1:$B40)+1,MAX(B$1:B40))</f>
        <v>40</v>
      </c>
      <c r="C41" s="15">
        <f t="shared" si="33"/>
        <v>44237</v>
      </c>
      <c r="D41" s="15">
        <f t="shared" ref="D41:M41" si="41">WORKDAY(C$52+$B41+8,1,Fer)</f>
        <v>44298</v>
      </c>
      <c r="E41" s="15">
        <f t="shared" si="41"/>
        <v>44358</v>
      </c>
      <c r="F41" s="15">
        <f t="shared" si="41"/>
        <v>44418</v>
      </c>
      <c r="G41" s="15">
        <f t="shared" si="41"/>
        <v>44480</v>
      </c>
      <c r="H41" s="15">
        <f t="shared" si="41"/>
        <v>44540</v>
      </c>
      <c r="I41" s="15">
        <f t="shared" si="41"/>
        <v>44600</v>
      </c>
      <c r="J41" s="15">
        <f t="shared" si="41"/>
        <v>44662</v>
      </c>
      <c r="K41" s="15">
        <f t="shared" si="41"/>
        <v>44722</v>
      </c>
      <c r="L41" s="15">
        <f t="shared" si="41"/>
        <v>44782</v>
      </c>
      <c r="M41" s="15">
        <f t="shared" si="41"/>
        <v>44844</v>
      </c>
    </row>
    <row r="42" spans="1:13" x14ac:dyDescent="0.25">
      <c r="A42" t="s">
        <v>280</v>
      </c>
      <c r="B42">
        <f>IF(INT(MOD(ROW()-2,Feuil1!H$6))=0,MAX($B$1:$B41)+1,MAX(B$1:B41))</f>
        <v>41</v>
      </c>
      <c r="C42" s="15">
        <f t="shared" si="33"/>
        <v>44238</v>
      </c>
      <c r="D42" s="15">
        <f t="shared" ref="D42:M42" si="42">WORKDAY(C$52+$B42+8,1,Fer)</f>
        <v>44299</v>
      </c>
      <c r="E42" s="15">
        <f t="shared" si="42"/>
        <v>44361</v>
      </c>
      <c r="F42" s="15">
        <f t="shared" si="42"/>
        <v>44419</v>
      </c>
      <c r="G42" s="15">
        <f t="shared" si="42"/>
        <v>44481</v>
      </c>
      <c r="H42" s="15">
        <f t="shared" si="42"/>
        <v>44543</v>
      </c>
      <c r="I42" s="15">
        <f t="shared" si="42"/>
        <v>44601</v>
      </c>
      <c r="J42" s="15">
        <f t="shared" si="42"/>
        <v>44663</v>
      </c>
      <c r="K42" s="15">
        <f t="shared" si="42"/>
        <v>44725</v>
      </c>
      <c r="L42" s="15">
        <f t="shared" si="42"/>
        <v>44783</v>
      </c>
      <c r="M42" s="15">
        <f t="shared" si="42"/>
        <v>44845</v>
      </c>
    </row>
    <row r="43" spans="1:13" x14ac:dyDescent="0.25">
      <c r="A43" t="s">
        <v>281</v>
      </c>
      <c r="B43">
        <f>IF(INT(MOD(ROW()-2,Feuil1!H$6))=0,MAX($B$1:$B42)+1,MAX(B$1:B42))</f>
        <v>42</v>
      </c>
      <c r="C43" s="15">
        <f t="shared" si="33"/>
        <v>44239</v>
      </c>
      <c r="D43" s="15">
        <f t="shared" ref="D43:M43" si="43">WORKDAY(C$52+$B43+8,1,Fer)</f>
        <v>44300</v>
      </c>
      <c r="E43" s="15">
        <f t="shared" si="43"/>
        <v>44361</v>
      </c>
      <c r="F43" s="15">
        <f t="shared" si="43"/>
        <v>44420</v>
      </c>
      <c r="G43" s="15">
        <f t="shared" si="43"/>
        <v>44482</v>
      </c>
      <c r="H43" s="15">
        <f t="shared" si="43"/>
        <v>44543</v>
      </c>
      <c r="I43" s="15">
        <f t="shared" si="43"/>
        <v>44602</v>
      </c>
      <c r="J43" s="15">
        <f t="shared" si="43"/>
        <v>44664</v>
      </c>
      <c r="K43" s="15">
        <f t="shared" si="43"/>
        <v>44725</v>
      </c>
      <c r="L43" s="15">
        <f t="shared" si="43"/>
        <v>44784</v>
      </c>
      <c r="M43" s="15">
        <f t="shared" si="43"/>
        <v>44846</v>
      </c>
    </row>
    <row r="44" spans="1:13" x14ac:dyDescent="0.25">
      <c r="A44" t="s">
        <v>282</v>
      </c>
      <c r="B44">
        <f>IF(INT(MOD(ROW()-2,Feuil1!H$6))=0,MAX($B$1:$B43)+1,MAX(B$1:B43))</f>
        <v>43</v>
      </c>
      <c r="C44" s="15">
        <f t="shared" si="33"/>
        <v>44242</v>
      </c>
      <c r="D44" s="15">
        <f t="shared" ref="D44:M44" si="44">WORKDAY(C$52+$B44+8,1,Fer)</f>
        <v>44301</v>
      </c>
      <c r="E44" s="15">
        <f t="shared" si="44"/>
        <v>44361</v>
      </c>
      <c r="F44" s="15">
        <f t="shared" si="44"/>
        <v>44421</v>
      </c>
      <c r="G44" s="15">
        <f t="shared" si="44"/>
        <v>44483</v>
      </c>
      <c r="H44" s="15">
        <f t="shared" si="44"/>
        <v>44543</v>
      </c>
      <c r="I44" s="15">
        <f t="shared" si="44"/>
        <v>44603</v>
      </c>
      <c r="J44" s="15">
        <f t="shared" si="44"/>
        <v>44665</v>
      </c>
      <c r="K44" s="15">
        <f t="shared" si="44"/>
        <v>44725</v>
      </c>
      <c r="L44" s="15">
        <f t="shared" si="44"/>
        <v>44785</v>
      </c>
      <c r="M44" s="15">
        <f t="shared" si="44"/>
        <v>44847</v>
      </c>
    </row>
    <row r="45" spans="1:13" x14ac:dyDescent="0.25">
      <c r="A45" t="s">
        <v>283</v>
      </c>
      <c r="B45">
        <f>IF(INT(MOD(ROW()-2,Feuil1!H$6))=0,MAX($B$1:$B44)+1,MAX(B$1:B44))</f>
        <v>44</v>
      </c>
      <c r="C45" s="15">
        <f t="shared" si="33"/>
        <v>44242</v>
      </c>
      <c r="D45" s="15">
        <f t="shared" ref="D45:M45" si="45">WORKDAY(C$52+$B45+8,1,Fer)</f>
        <v>44302</v>
      </c>
      <c r="E45" s="15">
        <f t="shared" si="45"/>
        <v>44362</v>
      </c>
      <c r="F45" s="15">
        <f t="shared" si="45"/>
        <v>44424</v>
      </c>
      <c r="G45" s="15">
        <f t="shared" si="45"/>
        <v>44484</v>
      </c>
      <c r="H45" s="15">
        <f t="shared" si="45"/>
        <v>44544</v>
      </c>
      <c r="I45" s="15">
        <f t="shared" si="45"/>
        <v>44606</v>
      </c>
      <c r="J45" s="15">
        <f t="shared" si="45"/>
        <v>44666</v>
      </c>
      <c r="K45" s="15">
        <f t="shared" si="45"/>
        <v>44726</v>
      </c>
      <c r="L45" s="15">
        <f t="shared" si="45"/>
        <v>44788</v>
      </c>
      <c r="M45" s="15">
        <f t="shared" si="45"/>
        <v>44848</v>
      </c>
    </row>
    <row r="46" spans="1:13" x14ac:dyDescent="0.25">
      <c r="A46" t="s">
        <v>284</v>
      </c>
      <c r="B46">
        <f>IF(INT(MOD(ROW()-2,Feuil1!H$6))=0,MAX($B$1:$B45)+1,MAX(B$1:B45))</f>
        <v>45</v>
      </c>
      <c r="C46" s="15">
        <f t="shared" si="33"/>
        <v>44242</v>
      </c>
      <c r="D46" s="15">
        <f t="shared" ref="D46:M46" si="46">WORKDAY(C$52+$B46+8,1,Fer)</f>
        <v>44305</v>
      </c>
      <c r="E46" s="15">
        <f t="shared" si="46"/>
        <v>44363</v>
      </c>
      <c r="F46" s="15">
        <f t="shared" si="46"/>
        <v>44424</v>
      </c>
      <c r="G46" s="15">
        <f t="shared" si="46"/>
        <v>44487</v>
      </c>
      <c r="H46" s="15">
        <f t="shared" si="46"/>
        <v>44545</v>
      </c>
      <c r="I46" s="15">
        <f t="shared" si="46"/>
        <v>44606</v>
      </c>
      <c r="J46" s="15">
        <f t="shared" si="46"/>
        <v>44669</v>
      </c>
      <c r="K46" s="15">
        <f t="shared" si="46"/>
        <v>44727</v>
      </c>
      <c r="L46" s="15">
        <f t="shared" si="46"/>
        <v>44788</v>
      </c>
      <c r="M46" s="15">
        <f t="shared" si="46"/>
        <v>44851</v>
      </c>
    </row>
    <row r="47" spans="1:13" x14ac:dyDescent="0.25">
      <c r="A47" t="s">
        <v>285</v>
      </c>
      <c r="B47">
        <f>IF(INT(MOD(ROW()-2,Feuil1!H$6))=0,MAX($B$1:$B46)+1,MAX(B$1:B46))</f>
        <v>46</v>
      </c>
      <c r="C47" s="15">
        <f t="shared" si="33"/>
        <v>44243</v>
      </c>
      <c r="D47" s="15">
        <f t="shared" ref="D47:M47" si="47">WORKDAY(C$52+$B47+8,1,Fer)</f>
        <v>44305</v>
      </c>
      <c r="E47" s="15">
        <f t="shared" si="47"/>
        <v>44364</v>
      </c>
      <c r="F47" s="15">
        <f t="shared" si="47"/>
        <v>44424</v>
      </c>
      <c r="G47" s="15">
        <f t="shared" si="47"/>
        <v>44487</v>
      </c>
      <c r="H47" s="15">
        <f t="shared" si="47"/>
        <v>44546</v>
      </c>
      <c r="I47" s="15">
        <f t="shared" si="47"/>
        <v>44606</v>
      </c>
      <c r="J47" s="15">
        <f t="shared" si="47"/>
        <v>44669</v>
      </c>
      <c r="K47" s="15">
        <f t="shared" si="47"/>
        <v>44728</v>
      </c>
      <c r="L47" s="15">
        <f t="shared" si="47"/>
        <v>44788</v>
      </c>
      <c r="M47" s="15">
        <f t="shared" si="47"/>
        <v>44851</v>
      </c>
    </row>
    <row r="48" spans="1:13" x14ac:dyDescent="0.25">
      <c r="A48" t="s">
        <v>286</v>
      </c>
      <c r="B48">
        <f>IF(INT(MOD(ROW()-2,Feuil1!H$6))=0,MAX($B$1:$B47)+1,MAX(B$1:B47))</f>
        <v>47</v>
      </c>
      <c r="C48" s="15">
        <f t="shared" si="33"/>
        <v>44244</v>
      </c>
      <c r="D48" s="15">
        <f t="shared" ref="D48:M48" si="48">WORKDAY(C$52+$B48+8,1,Fer)</f>
        <v>44305</v>
      </c>
      <c r="E48" s="15">
        <f t="shared" si="48"/>
        <v>44365</v>
      </c>
      <c r="F48" s="15">
        <f t="shared" si="48"/>
        <v>44425</v>
      </c>
      <c r="G48" s="15">
        <f t="shared" si="48"/>
        <v>44487</v>
      </c>
      <c r="H48" s="15">
        <f t="shared" si="48"/>
        <v>44547</v>
      </c>
      <c r="I48" s="15">
        <f t="shared" si="48"/>
        <v>44607</v>
      </c>
      <c r="J48" s="15">
        <f t="shared" si="48"/>
        <v>44669</v>
      </c>
      <c r="K48" s="15">
        <f t="shared" si="48"/>
        <v>44729</v>
      </c>
      <c r="L48" s="15">
        <f t="shared" si="48"/>
        <v>44789</v>
      </c>
      <c r="M48" s="15">
        <f t="shared" si="48"/>
        <v>44851</v>
      </c>
    </row>
    <row r="49" spans="1:13" x14ac:dyDescent="0.25">
      <c r="A49" t="s">
        <v>287</v>
      </c>
      <c r="B49">
        <f>IF(INT(MOD(ROW()-2,Feuil1!H$6))=0,MAX($B$1:$B48)+1,MAX(B$1:B48))</f>
        <v>48</v>
      </c>
      <c r="C49" s="15">
        <f t="shared" si="33"/>
        <v>44245</v>
      </c>
      <c r="D49" s="15">
        <f t="shared" ref="D49:M49" si="49">WORKDAY(C$52+$B49+8,1,Fer)</f>
        <v>44306</v>
      </c>
      <c r="E49" s="15">
        <f t="shared" si="49"/>
        <v>44368</v>
      </c>
      <c r="F49" s="15">
        <f t="shared" si="49"/>
        <v>44426</v>
      </c>
      <c r="G49" s="15">
        <f t="shared" si="49"/>
        <v>44488</v>
      </c>
      <c r="H49" s="15">
        <f t="shared" si="49"/>
        <v>44550</v>
      </c>
      <c r="I49" s="15">
        <f t="shared" si="49"/>
        <v>44608</v>
      </c>
      <c r="J49" s="15">
        <f t="shared" si="49"/>
        <v>44670</v>
      </c>
      <c r="K49" s="15">
        <f t="shared" si="49"/>
        <v>44732</v>
      </c>
      <c r="L49" s="15">
        <f t="shared" si="49"/>
        <v>44790</v>
      </c>
      <c r="M49" s="15">
        <f t="shared" si="49"/>
        <v>44852</v>
      </c>
    </row>
    <row r="50" spans="1:13" x14ac:dyDescent="0.25">
      <c r="A50" t="s">
        <v>288</v>
      </c>
      <c r="B50">
        <f>IF(INT(MOD(ROW()-2,Feuil1!H$6))=0,MAX($B$1:$B49)+1,MAX(B$1:B49))</f>
        <v>49</v>
      </c>
      <c r="C50" s="15">
        <f t="shared" si="33"/>
        <v>44246</v>
      </c>
      <c r="D50" s="15">
        <f t="shared" ref="D50:M50" si="50">WORKDAY(C$52+$B50+8,1,Fer)</f>
        <v>44307</v>
      </c>
      <c r="E50" s="15">
        <f t="shared" si="50"/>
        <v>44368</v>
      </c>
      <c r="F50" s="15">
        <f t="shared" si="50"/>
        <v>44427</v>
      </c>
      <c r="G50" s="15">
        <f t="shared" si="50"/>
        <v>44489</v>
      </c>
      <c r="H50" s="15">
        <f t="shared" si="50"/>
        <v>44550</v>
      </c>
      <c r="I50" s="15">
        <f t="shared" si="50"/>
        <v>44609</v>
      </c>
      <c r="J50" s="15">
        <f t="shared" si="50"/>
        <v>44671</v>
      </c>
      <c r="K50" s="15">
        <f t="shared" si="50"/>
        <v>44732</v>
      </c>
      <c r="L50" s="15">
        <f t="shared" si="50"/>
        <v>44791</v>
      </c>
      <c r="M50" s="15">
        <f t="shared" si="50"/>
        <v>44853</v>
      </c>
    </row>
    <row r="51" spans="1:13" x14ac:dyDescent="0.25">
      <c r="A51" t="s">
        <v>289</v>
      </c>
      <c r="B51">
        <f>IF(INT(MOD(ROW()-2,Feuil1!H$6))=0,MAX($B$1:$B50)+1,MAX(B$1:B50))</f>
        <v>50</v>
      </c>
      <c r="C51" s="15">
        <f t="shared" si="33"/>
        <v>44249</v>
      </c>
      <c r="D51" s="15">
        <f t="shared" ref="D51:M51" si="51">WORKDAY(C$52+$B51+8,1,Fer)</f>
        <v>44308</v>
      </c>
      <c r="E51" s="15">
        <f t="shared" si="51"/>
        <v>44368</v>
      </c>
      <c r="F51" s="15">
        <f t="shared" si="51"/>
        <v>44428</v>
      </c>
      <c r="G51" s="15">
        <f t="shared" si="51"/>
        <v>44490</v>
      </c>
      <c r="H51" s="15">
        <f t="shared" si="51"/>
        <v>44550</v>
      </c>
      <c r="I51" s="15">
        <f t="shared" si="51"/>
        <v>44610</v>
      </c>
      <c r="J51" s="15">
        <f t="shared" si="51"/>
        <v>44672</v>
      </c>
      <c r="K51" s="15">
        <f t="shared" si="51"/>
        <v>44732</v>
      </c>
      <c r="L51" s="15">
        <f t="shared" si="51"/>
        <v>44792</v>
      </c>
      <c r="M51" s="15">
        <f t="shared" si="51"/>
        <v>44854</v>
      </c>
    </row>
    <row r="52" spans="1:13" x14ac:dyDescent="0.25">
      <c r="A52" t="s">
        <v>290</v>
      </c>
      <c r="B52">
        <f>IF(INT(MOD(ROW()-2,Feuil1!H$6))=0,MAX($B$1:$B51)+1,MAX(B$1:B51))</f>
        <v>51</v>
      </c>
      <c r="C52" s="15">
        <f t="shared" si="33"/>
        <v>44249</v>
      </c>
      <c r="D52" s="15">
        <f t="shared" ref="D52:M52" si="52">WORKDAY(C$52+$B52+8,1,Fer)</f>
        <v>44309</v>
      </c>
      <c r="E52" s="15">
        <f t="shared" si="52"/>
        <v>44369</v>
      </c>
      <c r="F52" s="15">
        <f t="shared" si="52"/>
        <v>44431</v>
      </c>
      <c r="G52" s="15">
        <f t="shared" si="52"/>
        <v>44491</v>
      </c>
      <c r="H52" s="15">
        <f t="shared" si="52"/>
        <v>44551</v>
      </c>
      <c r="I52" s="15">
        <f t="shared" si="52"/>
        <v>44613</v>
      </c>
      <c r="J52" s="15">
        <f t="shared" si="52"/>
        <v>44673</v>
      </c>
      <c r="K52" s="15">
        <f t="shared" si="52"/>
        <v>44733</v>
      </c>
      <c r="L52" s="15">
        <f t="shared" si="52"/>
        <v>44795</v>
      </c>
      <c r="M52" s="15">
        <f t="shared" si="52"/>
        <v>44855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Fériés</vt:lpstr>
      <vt:lpstr>Feuil1</vt:lpstr>
      <vt:lpstr>A</vt:lpstr>
      <vt:lpstr>B</vt:lpstr>
      <vt:lpstr>C</vt:lpstr>
      <vt:lpstr>D</vt:lpstr>
      <vt:lpstr>Fer</vt:lpstr>
      <vt:lpstr>JoursOuvrés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 Haarlé</dc:creator>
  <cp:lastModifiedBy>Penda Sall</cp:lastModifiedBy>
  <dcterms:created xsi:type="dcterms:W3CDTF">2020-01-04T16:20:40Z</dcterms:created>
  <dcterms:modified xsi:type="dcterms:W3CDTF">2021-01-27T11:40:58Z</dcterms:modified>
</cp:coreProperties>
</file>