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 codeName="{C80E003A-6C80-AF87-3323-10F97C11A34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hauwelarmelle/Downloads/"/>
    </mc:Choice>
  </mc:AlternateContent>
  <xr:revisionPtr revIDLastSave="0" documentId="13_ncr:1_{29F399A2-2942-7F4E-B240-6ADD73EB914A}" xr6:coauthVersionLast="47" xr6:coauthVersionMax="47" xr10:uidLastSave="{00000000-0000-0000-0000-000000000000}"/>
  <bookViews>
    <workbookView xWindow="2020" yWindow="500" windowWidth="24460" windowHeight="16080" xr2:uid="{F3121517-F72C-864E-9271-9BB7D46EB496}"/>
  </bookViews>
  <sheets>
    <sheet name="fiche profil" sheetId="2" r:id="rId1"/>
    <sheet name="tableau general" sheetId="1" r:id="rId2"/>
    <sheet name="info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2" l="1"/>
  <c r="D29" i="2" s="1"/>
  <c r="D18" i="2"/>
  <c r="D17" i="2"/>
  <c r="D14" i="2"/>
  <c r="D13" i="2"/>
  <c r="D12" i="2"/>
  <c r="D9" i="2"/>
  <c r="D8" i="2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2" i="1"/>
  <c r="D26" i="2" l="1"/>
  <c r="D23" i="2"/>
</calcChain>
</file>

<file path=xl/sharedStrings.xml><?xml version="1.0" encoding="utf-8"?>
<sst xmlns="http://schemas.openxmlformats.org/spreadsheetml/2006/main" count="219" uniqueCount="80">
  <si>
    <t>numero</t>
  </si>
  <si>
    <t xml:space="preserve">nom </t>
  </si>
  <si>
    <t>prenom</t>
  </si>
  <si>
    <t xml:space="preserve">adresse </t>
  </si>
  <si>
    <t>CP</t>
  </si>
  <si>
    <t>Ville</t>
  </si>
  <si>
    <t>telephone</t>
  </si>
  <si>
    <t>mail</t>
  </si>
  <si>
    <t>AB</t>
  </si>
  <si>
    <t>AC</t>
  </si>
  <si>
    <t>AD</t>
  </si>
  <si>
    <t>AE</t>
  </si>
  <si>
    <t>AF</t>
  </si>
  <si>
    <t>AG</t>
  </si>
  <si>
    <t>AI</t>
  </si>
  <si>
    <t>AJ</t>
  </si>
  <si>
    <t>AK</t>
  </si>
  <si>
    <t>AL</t>
  </si>
  <si>
    <t>BA</t>
  </si>
  <si>
    <t>BB</t>
  </si>
  <si>
    <t>BC</t>
  </si>
  <si>
    <t>BD</t>
  </si>
  <si>
    <t>BE</t>
  </si>
  <si>
    <t>BH</t>
  </si>
  <si>
    <t>BI</t>
  </si>
  <si>
    <t>BJ</t>
  </si>
  <si>
    <t>BU</t>
  </si>
  <si>
    <t>RUE</t>
  </si>
  <si>
    <t>AVENUE</t>
  </si>
  <si>
    <t>SQUARE</t>
  </si>
  <si>
    <t>BOULEVARD</t>
  </si>
  <si>
    <t>IMPASSE</t>
  </si>
  <si>
    <t>ROUTE</t>
  </si>
  <si>
    <t>FAUBOURG</t>
  </si>
  <si>
    <t>RUELLE</t>
  </si>
  <si>
    <t>ZONE</t>
  </si>
  <si>
    <t>PARC</t>
  </si>
  <si>
    <t>PARIS</t>
  </si>
  <si>
    <t>MARSEILLE</t>
  </si>
  <si>
    <t>MONPTELLIER</t>
  </si>
  <si>
    <t>STRASBOURG</t>
  </si>
  <si>
    <t>LIMOGES</t>
  </si>
  <si>
    <t>ORLEANS</t>
  </si>
  <si>
    <t>REIMS</t>
  </si>
  <si>
    <t>METZ</t>
  </si>
  <si>
    <t>NANTES</t>
  </si>
  <si>
    <t>MULHOUSE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</si>
  <si>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</si>
  <si>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</si>
  <si>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</si>
  <si>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</si>
  <si>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</si>
  <si>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</si>
  <si>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</si>
  <si>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</si>
  <si>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</si>
  <si>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</si>
  <si>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MOIS</t>
  </si>
  <si>
    <t>NUMERO</t>
  </si>
  <si>
    <t>Janvier</t>
  </si>
  <si>
    <t>conca mois NUMERO</t>
  </si>
  <si>
    <t>Février</t>
  </si>
  <si>
    <t>Mars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</si>
  <si>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</si>
  <si>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</si>
  <si>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</si>
  <si>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</si>
  <si>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</si>
  <si>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</si>
  <si>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</si>
  <si>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</si>
  <si>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</si>
  <si>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</si>
  <si>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</si>
  <si>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</si>
  <si>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NOMBRE DE CHAUSSURES</t>
  </si>
  <si>
    <t>NOMBRE DE PIECES</t>
  </si>
  <si>
    <t>NOMBRE DE BILLETS</t>
  </si>
  <si>
    <t>en cliquant sur le bouton 5 j'aimerai que dans le cadre vert il calcul automatiquement les chiffres</t>
  </si>
  <si>
    <t>du premier trimestre (janvier à mars)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</si>
</sst>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2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139700</xdr:colOff>
          <xdr:row>2</xdr:row>
          <xdr:rowOff>101600</xdr:rowOff>
        </xdr:from>
        <xdr:to>
          <xdr:col>7</xdr:col>
          <xdr:colOff>12700</xdr:colOff>
          <xdr:row>4</xdr:row>
          <xdr:rowOff>76200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189258AA-FC43-5D8B-2103-992CAFF031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1BEAE6-29C7-5B4E-9D7A-18C8320782BC}">
  <sheetPr codeName="Feuil1"/>
  <dimension ref="B1:F31"/>
  <sheetViews>
    <sheetView tabSelected="1" workbookViewId="0">
      <selection activeCell="F8" sqref="F8"/>
    </sheetView>
  </sheetViews>
  <sheetFormatPr baseColWidth="10" defaultRowHeight="16" x14ac:dyDescent="0.2"/>
  <cols>
    <col min="4" max="4" width="24" customWidth="1"/>
  </cols>
  <sheetData>
    <row r="1" spans="2:6" x14ac:dyDescent="0.2">
      <c r="B1" t="str">
        <f>CONCATENATE(D3,D1)</f>
        <v>3mars</v>
      </c>
      <c r="D1" t="s">
        <v>64</v>
      </c>
    </row>
    <row r="3" spans="2:6" x14ac:dyDescent="0.2">
      <c r="B3" t="s">
        <v>58</v>
      </c>
      <c r="D3">
        <v>3</v>
      </c>
    </row>
    <row r="6" spans="2:6" x14ac:dyDescent="0.2">
      <c r="F6" t="s">
        <v>78</v>
      </c>
    </row>
    <row r="7" spans="2:6" x14ac:dyDescent="0.2">
      <c r="B7" s="1"/>
      <c r="C7" s="1"/>
      <c r="D7" s="4"/>
      <c r="F7" t="s">
        <v>79</v>
      </c>
    </row>
    <row r="8" spans="2:6" x14ac:dyDescent="0.2">
      <c r="B8" s="1" t="s">
        <v>1</v>
      </c>
      <c r="C8" s="1"/>
      <c r="D8" s="4" t="str">
        <f>VLOOKUP(D3,'tableau general'!A2:N31,2,FALSE)</f>
        <v>AD</v>
      </c>
    </row>
    <row r="9" spans="2:6" x14ac:dyDescent="0.2">
      <c r="B9" s="1" t="s">
        <v>2</v>
      </c>
      <c r="C9" s="1"/>
      <c r="D9" s="4" t="str">
        <f>VLOOKUP(D3,'tableau general'!A3:N32,3,FALSE)</f>
        <v>BC</v>
      </c>
    </row>
    <row r="10" spans="2:6" x14ac:dyDescent="0.2">
      <c r="B10" s="1"/>
      <c r="C10" s="1"/>
      <c r="D10" s="4"/>
    </row>
    <row r="11" spans="2:6" x14ac:dyDescent="0.2">
      <c r="B11" s="1"/>
      <c r="C11" s="1"/>
      <c r="D11" s="4"/>
    </row>
    <row r="12" spans="2:6" x14ac:dyDescent="0.2">
      <c r="B12" s="1" t="s">
        <v>3</v>
      </c>
      <c r="C12" s="1"/>
      <c r="D12" s="4" t="str">
        <f>VLOOKUP(D3,'tableau general'!A6:N35,4,FALSE)</f>
        <v>SQUARE</v>
      </c>
    </row>
    <row r="13" spans="2:6" x14ac:dyDescent="0.2">
      <c r="B13" s="1" t="s">
        <v>4</v>
      </c>
      <c r="C13" s="1"/>
      <c r="D13" s="4">
        <f>VLOOKUP(D3,'tableau general'!A7:N36,5,FALSE)</f>
        <v>75000</v>
      </c>
    </row>
    <row r="14" spans="2:6" x14ac:dyDescent="0.2">
      <c r="B14" s="1" t="s">
        <v>5</v>
      </c>
      <c r="C14" s="1"/>
      <c r="D14" s="4" t="str">
        <f>VLOOKUP(D3,'tableau general'!A8:N37,6,FALSE)</f>
        <v>MONPTELLIER</v>
      </c>
    </row>
    <row r="15" spans="2:6" x14ac:dyDescent="0.2">
      <c r="B15" s="1"/>
      <c r="C15" s="1"/>
      <c r="D15" s="4"/>
    </row>
    <row r="16" spans="2:6" x14ac:dyDescent="0.2">
      <c r="B16" s="1"/>
      <c r="C16" s="1"/>
      <c r="D16" s="4"/>
    </row>
    <row r="17" spans="2:4" x14ac:dyDescent="0.2">
      <c r="B17" s="1" t="s">
        <v>6</v>
      </c>
      <c r="C17" s="1"/>
      <c r="D17" s="4">
        <f>VLOOKUP(D3,'tableau general'!A11:N40,7,FALSE)</f>
        <v>2</v>
      </c>
    </row>
    <row r="18" spans="2:4" x14ac:dyDescent="0.2">
      <c r="B18" s="1" t="s">
        <v>7</v>
      </c>
      <c r="C18" s="1"/>
      <c r="D18" s="4" t="str">
        <f>VLOOKUP(D3,'tableau general'!A12:N41,8,FALSE)</f>
        <v>C</v>
      </c>
    </row>
    <row r="19" spans="2:4" x14ac:dyDescent="0.2">
      <c r="B19" s="1"/>
      <c r="C19" s="1"/>
      <c r="D19" s="4"/>
    </row>
    <row r="20" spans="2:4" x14ac:dyDescent="0.2">
      <c r="B20" s="1"/>
      <c r="C20" s="1"/>
      <c r="D20" s="4"/>
    </row>
    <row r="22" spans="2:4" x14ac:dyDescent="0.2">
      <c r="B22" s="3"/>
      <c r="C22" s="3"/>
      <c r="D22" s="3"/>
    </row>
    <row r="23" spans="2:4" x14ac:dyDescent="0.2">
      <c r="B23" s="3" t="s">
        <v>75</v>
      </c>
      <c r="C23" s="3"/>
      <c r="D23" s="3">
        <f>VLOOKUP(B1,'tableau general'!J2:M31,2,FALSE)</f>
        <v>26</v>
      </c>
    </row>
    <row r="24" spans="2:4" x14ac:dyDescent="0.2">
      <c r="B24" s="3"/>
      <c r="C24" s="3"/>
      <c r="D24" s="3"/>
    </row>
    <row r="25" spans="2:4" x14ac:dyDescent="0.2">
      <c r="B25" s="3"/>
      <c r="C25" s="3"/>
      <c r="D25" s="3"/>
    </row>
    <row r="26" spans="2:4" x14ac:dyDescent="0.2">
      <c r="B26" s="3" t="s">
        <v>76</v>
      </c>
      <c r="C26" s="3"/>
      <c r="D26" s="3">
        <f>VLOOKUP(B1,'tableau general'!J2:M32,3,FALSE)</f>
        <v>45</v>
      </c>
    </row>
    <row r="27" spans="2:4" x14ac:dyDescent="0.2">
      <c r="B27" s="3"/>
      <c r="C27" s="3"/>
      <c r="D27" s="3"/>
    </row>
    <row r="28" spans="2:4" x14ac:dyDescent="0.2">
      <c r="B28" s="3"/>
      <c r="C28" s="3"/>
      <c r="D28" s="3"/>
    </row>
    <row r="29" spans="2:4" x14ac:dyDescent="0.2">
      <c r="B29" s="3" t="s">
        <v>77</v>
      </c>
      <c r="C29" s="3"/>
      <c r="D29" s="3">
        <f>VLOOKUP(B1,'tableau general'!J2:M31,4,FALSE)</f>
        <v>55</v>
      </c>
    </row>
    <row r="30" spans="2:4" x14ac:dyDescent="0.2">
      <c r="B30" s="3"/>
      <c r="C30" s="3"/>
      <c r="D30" s="3"/>
    </row>
    <row r="31" spans="2:4" x14ac:dyDescent="0.2">
      <c r="B31" s="3"/>
      <c r="C31" s="3"/>
      <c r="D31" s="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3" name="Button 5">
              <controlPr defaultSize="0" print="0" autoFill="0" autoPict="0" macro="[0]!cumul">
                <anchor moveWithCells="1" sizeWithCells="1">
                  <from>
                    <xdr:col>5</xdr:col>
                    <xdr:colOff>139700</xdr:colOff>
                    <xdr:row>2</xdr:row>
                    <xdr:rowOff>101600</xdr:rowOff>
                  </from>
                  <to>
                    <xdr:col>7</xdr:col>
                    <xdr:colOff>12700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E0C1481-2EE2-3B48-989E-23A07F688044}">
          <x14:formula1>
            <xm:f>infos!$A$1:$A$12</xm:f>
          </x14:formula1>
          <xm:sqref>D1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049FBE-8E0A-5347-8494-0B1186929D1E}">
  <sheetPr codeName="Feuil2"/>
  <dimension ref="A1:M31"/>
  <sheetViews>
    <sheetView workbookViewId="0">
      <selection activeCell="K1" sqref="K1:M1"/>
    </sheetView>
  </sheetViews>
  <sheetFormatPr baseColWidth="10" defaultRowHeight="16" x14ac:dyDescent="0.2"/>
  <cols>
    <col min="10" max="10" width="18.83203125" bestFit="1" customWidth="1"/>
    <col min="11" max="11" width="23.5" bestFit="1" customWidth="1"/>
    <col min="12" max="12" width="17.6640625" bestFit="1" customWidth="1"/>
    <col min="13" max="13" width="18.5" bestFit="1" customWidth="1"/>
  </cols>
  <sheetData>
    <row r="1" spans="1:13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57</v>
      </c>
      <c r="J1" s="2" t="s">
        <v>60</v>
      </c>
      <c r="K1" s="2" t="s">
        <v>75</v>
      </c>
      <c r="L1" s="2" t="s">
        <v>76</v>
      </c>
      <c r="M1" s="2" t="s">
        <v>77</v>
      </c>
    </row>
    <row r="2" spans="1:13" x14ac:dyDescent="0.2">
      <c r="A2" s="1">
        <v>1</v>
      </c>
      <c r="B2" s="1" t="s">
        <v>8</v>
      </c>
      <c r="C2" s="1" t="s">
        <v>18</v>
      </c>
      <c r="D2" s="1" t="s">
        <v>27</v>
      </c>
      <c r="E2" s="1">
        <v>56000</v>
      </c>
      <c r="F2" s="1" t="s">
        <v>37</v>
      </c>
      <c r="G2" s="1">
        <v>0</v>
      </c>
      <c r="H2" s="1" t="s">
        <v>47</v>
      </c>
      <c r="I2" s="2" t="s">
        <v>59</v>
      </c>
      <c r="J2" s="2" t="str">
        <f>CONCATENATE(A2,I2)</f>
        <v>1Janvier</v>
      </c>
      <c r="K2" s="2">
        <v>10</v>
      </c>
      <c r="L2" s="2">
        <v>67</v>
      </c>
      <c r="M2" s="2">
        <v>7</v>
      </c>
    </row>
    <row r="3" spans="1:13" x14ac:dyDescent="0.2">
      <c r="A3" s="1">
        <v>2</v>
      </c>
      <c r="B3" s="1" t="s">
        <v>9</v>
      </c>
      <c r="C3" s="1" t="s">
        <v>19</v>
      </c>
      <c r="D3" s="1" t="s">
        <v>28</v>
      </c>
      <c r="E3" s="1">
        <v>34000</v>
      </c>
      <c r="F3" s="1" t="s">
        <v>38</v>
      </c>
      <c r="G3" s="1">
        <v>1</v>
      </c>
      <c r="H3" s="1" t="s">
        <v>48</v>
      </c>
      <c r="I3" s="2" t="s">
        <v>59</v>
      </c>
      <c r="J3" s="2" t="str">
        <f t="shared" ref="J3:J31" si="0">CONCATENATE(A3,I3)</f>
        <v>2Janvier</v>
      </c>
      <c r="K3" s="2">
        <v>15</v>
      </c>
      <c r="L3" s="2">
        <v>56</v>
      </c>
      <c r="M3" s="2">
        <v>9</v>
      </c>
    </row>
    <row r="4" spans="1:13" x14ac:dyDescent="0.2">
      <c r="A4" s="1">
        <v>3</v>
      </c>
      <c r="B4" s="1" t="s">
        <v>10</v>
      </c>
      <c r="C4" s="1" t="s">
        <v>20</v>
      </c>
      <c r="D4" s="1" t="s">
        <v>29</v>
      </c>
      <c r="E4" s="1">
        <v>75000</v>
      </c>
      <c r="F4" s="1" t="s">
        <v>39</v>
      </c>
      <c r="G4" s="1">
        <v>2</v>
      </c>
      <c r="H4" s="1" t="s">
        <v>49</v>
      </c>
      <c r="I4" s="2" t="s">
        <v>59</v>
      </c>
      <c r="J4" s="2" t="str">
        <f t="shared" si="0"/>
        <v>3Janvier</v>
      </c>
      <c r="K4" s="2">
        <v>50</v>
      </c>
      <c r="L4" s="2">
        <v>45</v>
      </c>
      <c r="M4" s="2">
        <v>8</v>
      </c>
    </row>
    <row r="5" spans="1:13" x14ac:dyDescent="0.2">
      <c r="A5" s="1">
        <v>4</v>
      </c>
      <c r="B5" s="1" t="s">
        <v>11</v>
      </c>
      <c r="C5" s="1" t="s">
        <v>21</v>
      </c>
      <c r="D5" s="1" t="s">
        <v>30</v>
      </c>
      <c r="E5" s="1">
        <v>67000</v>
      </c>
      <c r="F5" s="1" t="s">
        <v>40</v>
      </c>
      <c r="G5" s="1">
        <v>3</v>
      </c>
      <c r="H5" s="1" t="s">
        <v>50</v>
      </c>
      <c r="I5" s="2" t="s">
        <v>59</v>
      </c>
      <c r="J5" s="2" t="str">
        <f t="shared" si="0"/>
        <v>4Janvier</v>
      </c>
      <c r="K5" s="2">
        <v>45</v>
      </c>
      <c r="L5" s="2">
        <v>3</v>
      </c>
      <c r="M5" s="2">
        <v>7</v>
      </c>
    </row>
    <row r="6" spans="1:13" x14ac:dyDescent="0.2">
      <c r="A6" s="1">
        <v>5</v>
      </c>
      <c r="B6" s="1" t="s">
        <v>12</v>
      </c>
      <c r="C6" s="1" t="s">
        <v>22</v>
      </c>
      <c r="D6" s="1" t="s">
        <v>31</v>
      </c>
      <c r="E6" s="1">
        <v>12000</v>
      </c>
      <c r="F6" s="1" t="s">
        <v>41</v>
      </c>
      <c r="G6" s="1">
        <v>4</v>
      </c>
      <c r="H6" s="1" t="s">
        <v>51</v>
      </c>
      <c r="I6" s="2" t="s">
        <v>59</v>
      </c>
      <c r="J6" s="2" t="str">
        <f t="shared" si="0"/>
        <v>5Janvier</v>
      </c>
      <c r="K6" s="2">
        <v>67</v>
      </c>
      <c r="L6" s="2">
        <v>423</v>
      </c>
      <c r="M6" s="2">
        <v>5</v>
      </c>
    </row>
    <row r="7" spans="1:13" x14ac:dyDescent="0.2">
      <c r="A7" s="1">
        <v>6</v>
      </c>
      <c r="B7" s="1" t="s">
        <v>13</v>
      </c>
      <c r="C7" s="1" t="s">
        <v>21</v>
      </c>
      <c r="D7" s="1" t="s">
        <v>32</v>
      </c>
      <c r="E7" s="1">
        <v>13000</v>
      </c>
      <c r="F7" s="1" t="s">
        <v>42</v>
      </c>
      <c r="G7" s="1">
        <v>56</v>
      </c>
      <c r="H7" s="1" t="s">
        <v>52</v>
      </c>
      <c r="I7" s="2" t="s">
        <v>59</v>
      </c>
      <c r="J7" s="2" t="str">
        <f t="shared" si="0"/>
        <v>6Janvier</v>
      </c>
      <c r="K7" s="2">
        <v>90</v>
      </c>
      <c r="L7" s="2">
        <v>12</v>
      </c>
      <c r="M7" s="2">
        <v>6</v>
      </c>
    </row>
    <row r="8" spans="1:13" x14ac:dyDescent="0.2">
      <c r="A8" s="1">
        <v>7</v>
      </c>
      <c r="B8" s="1" t="s">
        <v>14</v>
      </c>
      <c r="C8" s="1" t="s">
        <v>23</v>
      </c>
      <c r="D8" s="1" t="s">
        <v>33</v>
      </c>
      <c r="E8" s="1">
        <v>98000</v>
      </c>
      <c r="F8" s="1" t="s">
        <v>43</v>
      </c>
      <c r="G8" s="1">
        <v>6</v>
      </c>
      <c r="H8" s="1" t="s">
        <v>53</v>
      </c>
      <c r="I8" s="2" t="s">
        <v>59</v>
      </c>
      <c r="J8" s="2" t="str">
        <f t="shared" si="0"/>
        <v>7Janvier</v>
      </c>
      <c r="K8" s="2">
        <v>14</v>
      </c>
      <c r="L8" s="2">
        <v>21</v>
      </c>
      <c r="M8" s="2">
        <v>4</v>
      </c>
    </row>
    <row r="9" spans="1:13" x14ac:dyDescent="0.2">
      <c r="A9" s="1">
        <v>8</v>
      </c>
      <c r="B9" s="1" t="s">
        <v>15</v>
      </c>
      <c r="C9" s="1" t="s">
        <v>24</v>
      </c>
      <c r="D9" s="1" t="s">
        <v>34</v>
      </c>
      <c r="E9" s="1">
        <v>95000</v>
      </c>
      <c r="F9" s="1" t="s">
        <v>44</v>
      </c>
      <c r="G9" s="1">
        <v>7</v>
      </c>
      <c r="H9" s="1" t="s">
        <v>54</v>
      </c>
      <c r="I9" s="2" t="s">
        <v>59</v>
      </c>
      <c r="J9" s="2" t="str">
        <f t="shared" si="0"/>
        <v>8Janvier</v>
      </c>
      <c r="K9" s="2">
        <v>26</v>
      </c>
      <c r="L9" s="2">
        <v>23</v>
      </c>
      <c r="M9" s="2">
        <v>3</v>
      </c>
    </row>
    <row r="10" spans="1:13" x14ac:dyDescent="0.2">
      <c r="A10" s="1">
        <v>9</v>
      </c>
      <c r="B10" s="1" t="s">
        <v>16</v>
      </c>
      <c r="C10" s="1" t="s">
        <v>25</v>
      </c>
      <c r="D10" s="1" t="s">
        <v>35</v>
      </c>
      <c r="E10" s="1">
        <v>45000</v>
      </c>
      <c r="F10" s="1" t="s">
        <v>45</v>
      </c>
      <c r="G10" s="1">
        <v>8</v>
      </c>
      <c r="H10" s="1" t="s">
        <v>55</v>
      </c>
      <c r="I10" s="2" t="s">
        <v>59</v>
      </c>
      <c r="J10" s="2" t="str">
        <f t="shared" si="0"/>
        <v>9Janvier</v>
      </c>
      <c r="K10" s="2">
        <v>33</v>
      </c>
      <c r="L10" s="2">
        <v>24</v>
      </c>
      <c r="M10" s="2">
        <v>10</v>
      </c>
    </row>
    <row r="11" spans="1:13" x14ac:dyDescent="0.2">
      <c r="A11" s="1">
        <v>10</v>
      </c>
      <c r="B11" s="1" t="s">
        <v>17</v>
      </c>
      <c r="C11" s="1" t="s">
        <v>26</v>
      </c>
      <c r="D11" s="1" t="s">
        <v>36</v>
      </c>
      <c r="E11" s="1">
        <v>43000</v>
      </c>
      <c r="F11" s="1" t="s">
        <v>46</v>
      </c>
      <c r="G11" s="1">
        <v>9</v>
      </c>
      <c r="H11" s="1" t="s">
        <v>56</v>
      </c>
      <c r="I11" s="2" t="s">
        <v>59</v>
      </c>
      <c r="J11" s="2" t="str">
        <f t="shared" si="0"/>
        <v>10Janvier</v>
      </c>
      <c r="K11" s="2">
        <v>43</v>
      </c>
      <c r="L11" s="2">
        <v>25</v>
      </c>
      <c r="M11" s="2">
        <v>1</v>
      </c>
    </row>
    <row r="12" spans="1:13" x14ac:dyDescent="0.2">
      <c r="A12" s="1">
        <v>1</v>
      </c>
      <c r="B12" s="1" t="s">
        <v>8</v>
      </c>
      <c r="C12" s="1" t="s">
        <v>18</v>
      </c>
      <c r="D12" s="1" t="s">
        <v>27</v>
      </c>
      <c r="E12" s="1">
        <v>56000</v>
      </c>
      <c r="F12" s="1" t="s">
        <v>37</v>
      </c>
      <c r="G12" s="1">
        <v>0</v>
      </c>
      <c r="H12" s="1" t="s">
        <v>47</v>
      </c>
      <c r="I12" s="2" t="s">
        <v>61</v>
      </c>
      <c r="J12" s="2" t="str">
        <f t="shared" si="0"/>
        <v>1Février</v>
      </c>
      <c r="K12" s="2">
        <v>45</v>
      </c>
      <c r="L12" s="2">
        <v>27</v>
      </c>
      <c r="M12" s="2">
        <v>14</v>
      </c>
    </row>
    <row r="13" spans="1:13" x14ac:dyDescent="0.2">
      <c r="A13" s="1">
        <v>2</v>
      </c>
      <c r="B13" s="1" t="s">
        <v>9</v>
      </c>
      <c r="C13" s="1" t="s">
        <v>19</v>
      </c>
      <c r="D13" s="1" t="s">
        <v>28</v>
      </c>
      <c r="E13" s="1">
        <v>34000</v>
      </c>
      <c r="F13" s="1" t="s">
        <v>38</v>
      </c>
      <c r="G13" s="1">
        <v>1</v>
      </c>
      <c r="H13" s="1" t="s">
        <v>48</v>
      </c>
      <c r="I13" s="2" t="s">
        <v>61</v>
      </c>
      <c r="J13" s="2" t="str">
        <f t="shared" si="0"/>
        <v>2Février</v>
      </c>
      <c r="K13" s="2">
        <v>65</v>
      </c>
      <c r="L13" s="2">
        <v>67</v>
      </c>
      <c r="M13" s="2">
        <v>15</v>
      </c>
    </row>
    <row r="14" spans="1:13" x14ac:dyDescent="0.2">
      <c r="A14" s="1">
        <v>3</v>
      </c>
      <c r="B14" s="1" t="s">
        <v>10</v>
      </c>
      <c r="C14" s="1" t="s">
        <v>20</v>
      </c>
      <c r="D14" s="1" t="s">
        <v>29</v>
      </c>
      <c r="E14" s="1">
        <v>75000</v>
      </c>
      <c r="F14" s="1" t="s">
        <v>39</v>
      </c>
      <c r="G14" s="1">
        <v>2</v>
      </c>
      <c r="H14" s="1" t="s">
        <v>49</v>
      </c>
      <c r="I14" s="2" t="s">
        <v>61</v>
      </c>
      <c r="J14" s="2" t="str">
        <f t="shared" si="0"/>
        <v>3Février</v>
      </c>
      <c r="K14" s="2">
        <v>76</v>
      </c>
      <c r="L14" s="2">
        <v>68</v>
      </c>
      <c r="M14" s="2">
        <v>25</v>
      </c>
    </row>
    <row r="15" spans="1:13" x14ac:dyDescent="0.2">
      <c r="A15" s="1">
        <v>4</v>
      </c>
      <c r="B15" s="1" t="s">
        <v>11</v>
      </c>
      <c r="C15" s="1" t="s">
        <v>21</v>
      </c>
      <c r="D15" s="1" t="s">
        <v>30</v>
      </c>
      <c r="E15" s="1">
        <v>67000</v>
      </c>
      <c r="F15" s="1" t="s">
        <v>40</v>
      </c>
      <c r="G15" s="1">
        <v>3</v>
      </c>
      <c r="H15" s="1" t="s">
        <v>50</v>
      </c>
      <c r="I15" s="2" t="s">
        <v>61</v>
      </c>
      <c r="J15" s="2" t="str">
        <f t="shared" si="0"/>
        <v>4Février</v>
      </c>
      <c r="K15" s="2">
        <v>78</v>
      </c>
      <c r="L15" s="2">
        <v>79</v>
      </c>
      <c r="M15" s="2">
        <v>24</v>
      </c>
    </row>
    <row r="16" spans="1:13" x14ac:dyDescent="0.2">
      <c r="A16" s="1">
        <v>5</v>
      </c>
      <c r="B16" s="1" t="s">
        <v>12</v>
      </c>
      <c r="C16" s="1" t="s">
        <v>22</v>
      </c>
      <c r="D16" s="1" t="s">
        <v>31</v>
      </c>
      <c r="E16" s="1">
        <v>12000</v>
      </c>
      <c r="F16" s="1" t="s">
        <v>41</v>
      </c>
      <c r="G16" s="1">
        <v>4</v>
      </c>
      <c r="H16" s="1" t="s">
        <v>51</v>
      </c>
      <c r="I16" s="2" t="s">
        <v>61</v>
      </c>
      <c r="J16" s="2" t="str">
        <f t="shared" si="0"/>
        <v>5Février</v>
      </c>
      <c r="K16" s="2">
        <v>98</v>
      </c>
      <c r="L16" s="2">
        <v>76</v>
      </c>
      <c r="M16" s="2">
        <v>2</v>
      </c>
    </row>
    <row r="17" spans="1:13" x14ac:dyDescent="0.2">
      <c r="A17" s="1">
        <v>6</v>
      </c>
      <c r="B17" s="1" t="s">
        <v>13</v>
      </c>
      <c r="C17" s="1" t="s">
        <v>21</v>
      </c>
      <c r="D17" s="1" t="s">
        <v>32</v>
      </c>
      <c r="E17" s="1">
        <v>13000</v>
      </c>
      <c r="F17" s="1" t="s">
        <v>42</v>
      </c>
      <c r="G17" s="1">
        <v>56</v>
      </c>
      <c r="H17" s="1" t="s">
        <v>52</v>
      </c>
      <c r="I17" s="2" t="s">
        <v>61</v>
      </c>
      <c r="J17" s="2" t="str">
        <f t="shared" si="0"/>
        <v>6Février</v>
      </c>
      <c r="K17" s="2">
        <v>97</v>
      </c>
      <c r="L17" s="2">
        <v>56</v>
      </c>
      <c r="M17" s="2">
        <v>321</v>
      </c>
    </row>
    <row r="18" spans="1:13" x14ac:dyDescent="0.2">
      <c r="A18" s="1">
        <v>7</v>
      </c>
      <c r="B18" s="1" t="s">
        <v>14</v>
      </c>
      <c r="C18" s="1" t="s">
        <v>23</v>
      </c>
      <c r="D18" s="1" t="s">
        <v>33</v>
      </c>
      <c r="E18" s="1">
        <v>98000</v>
      </c>
      <c r="F18" s="1" t="s">
        <v>43</v>
      </c>
      <c r="G18" s="1">
        <v>6</v>
      </c>
      <c r="H18" s="1" t="s">
        <v>53</v>
      </c>
      <c r="I18" s="2" t="s">
        <v>61</v>
      </c>
      <c r="J18" s="2" t="str">
        <f t="shared" si="0"/>
        <v>7Février</v>
      </c>
      <c r="K18" s="2">
        <v>67</v>
      </c>
      <c r="L18" s="2">
        <v>45</v>
      </c>
      <c r="M18" s="2">
        <v>29</v>
      </c>
    </row>
    <row r="19" spans="1:13" x14ac:dyDescent="0.2">
      <c r="A19" s="1">
        <v>8</v>
      </c>
      <c r="B19" s="1" t="s">
        <v>15</v>
      </c>
      <c r="C19" s="1" t="s">
        <v>24</v>
      </c>
      <c r="D19" s="1" t="s">
        <v>34</v>
      </c>
      <c r="E19" s="1">
        <v>95000</v>
      </c>
      <c r="F19" s="1" t="s">
        <v>44</v>
      </c>
      <c r="G19" s="1">
        <v>7</v>
      </c>
      <c r="H19" s="1" t="s">
        <v>54</v>
      </c>
      <c r="I19" s="2" t="s">
        <v>61</v>
      </c>
      <c r="J19" s="2" t="str">
        <f t="shared" si="0"/>
        <v>8Février</v>
      </c>
      <c r="K19" s="2">
        <v>56</v>
      </c>
      <c r="L19" s="2">
        <v>34</v>
      </c>
      <c r="M19" s="2">
        <v>67</v>
      </c>
    </row>
    <row r="20" spans="1:13" x14ac:dyDescent="0.2">
      <c r="A20" s="1">
        <v>9</v>
      </c>
      <c r="B20" s="1" t="s">
        <v>16</v>
      </c>
      <c r="C20" s="1" t="s">
        <v>25</v>
      </c>
      <c r="D20" s="1" t="s">
        <v>35</v>
      </c>
      <c r="E20" s="1">
        <v>45000</v>
      </c>
      <c r="F20" s="1" t="s">
        <v>45</v>
      </c>
      <c r="G20" s="1">
        <v>8</v>
      </c>
      <c r="H20" s="1" t="s">
        <v>55</v>
      </c>
      <c r="I20" s="2" t="s">
        <v>61</v>
      </c>
      <c r="J20" s="2" t="str">
        <f t="shared" si="0"/>
        <v>9Février</v>
      </c>
      <c r="K20" s="2">
        <v>45</v>
      </c>
      <c r="L20" s="2">
        <v>23</v>
      </c>
      <c r="M20" s="2">
        <v>56</v>
      </c>
    </row>
    <row r="21" spans="1:13" x14ac:dyDescent="0.2">
      <c r="A21" s="1">
        <v>10</v>
      </c>
      <c r="B21" s="1" t="s">
        <v>17</v>
      </c>
      <c r="C21" s="1" t="s">
        <v>26</v>
      </c>
      <c r="D21" s="1" t="s">
        <v>36</v>
      </c>
      <c r="E21" s="1">
        <v>43000</v>
      </c>
      <c r="F21" s="1" t="s">
        <v>46</v>
      </c>
      <c r="G21" s="1">
        <v>9</v>
      </c>
      <c r="H21" s="1" t="s">
        <v>56</v>
      </c>
      <c r="I21" s="2" t="s">
        <v>61</v>
      </c>
      <c r="J21" s="2" t="str">
        <f t="shared" si="0"/>
        <v>10Février</v>
      </c>
      <c r="K21" s="2">
        <v>34</v>
      </c>
      <c r="L21" s="2">
        <v>90</v>
      </c>
      <c r="M21" s="2">
        <v>45</v>
      </c>
    </row>
    <row r="22" spans="1:13" x14ac:dyDescent="0.2">
      <c r="A22" s="1">
        <v>1</v>
      </c>
      <c r="B22" s="1" t="s">
        <v>8</v>
      </c>
      <c r="C22" s="1" t="s">
        <v>18</v>
      </c>
      <c r="D22" s="1" t="s">
        <v>27</v>
      </c>
      <c r="E22" s="1">
        <v>56000</v>
      </c>
      <c r="F22" s="1" t="s">
        <v>37</v>
      </c>
      <c r="G22" s="1">
        <v>0</v>
      </c>
      <c r="H22" s="1" t="s">
        <v>47</v>
      </c>
      <c r="I22" s="2" t="s">
        <v>62</v>
      </c>
      <c r="J22" s="2" t="str">
        <f t="shared" si="0"/>
        <v>1Mars</v>
      </c>
      <c r="K22" s="2">
        <v>32</v>
      </c>
      <c r="L22" s="2">
        <v>87</v>
      </c>
      <c r="M22" s="2">
        <v>34</v>
      </c>
    </row>
    <row r="23" spans="1:13" x14ac:dyDescent="0.2">
      <c r="A23" s="1">
        <v>2</v>
      </c>
      <c r="B23" s="1" t="s">
        <v>9</v>
      </c>
      <c r="C23" s="1" t="s">
        <v>19</v>
      </c>
      <c r="D23" s="1" t="s">
        <v>28</v>
      </c>
      <c r="E23" s="1">
        <v>34000</v>
      </c>
      <c r="F23" s="1" t="s">
        <v>38</v>
      </c>
      <c r="G23" s="1">
        <v>1</v>
      </c>
      <c r="H23" s="1" t="s">
        <v>48</v>
      </c>
      <c r="I23" s="2" t="s">
        <v>62</v>
      </c>
      <c r="J23" s="2" t="str">
        <f t="shared" si="0"/>
        <v>2Mars</v>
      </c>
      <c r="K23" s="2">
        <v>24</v>
      </c>
      <c r="L23" s="2">
        <v>65</v>
      </c>
      <c r="M23" s="2">
        <v>54</v>
      </c>
    </row>
    <row r="24" spans="1:13" x14ac:dyDescent="0.2">
      <c r="A24" s="1">
        <v>3</v>
      </c>
      <c r="B24" s="1" t="s">
        <v>10</v>
      </c>
      <c r="C24" s="1" t="s">
        <v>20</v>
      </c>
      <c r="D24" s="1" t="s">
        <v>29</v>
      </c>
      <c r="E24" s="1">
        <v>75000</v>
      </c>
      <c r="F24" s="1" t="s">
        <v>39</v>
      </c>
      <c r="G24" s="1">
        <v>2</v>
      </c>
      <c r="H24" s="1" t="s">
        <v>49</v>
      </c>
      <c r="I24" s="2" t="s">
        <v>62</v>
      </c>
      <c r="J24" s="2" t="str">
        <f t="shared" si="0"/>
        <v>3Mars</v>
      </c>
      <c r="K24" s="2">
        <v>26</v>
      </c>
      <c r="L24" s="2">
        <v>45</v>
      </c>
      <c r="M24" s="2">
        <v>55</v>
      </c>
    </row>
    <row r="25" spans="1:13" x14ac:dyDescent="0.2">
      <c r="A25" s="1">
        <v>4</v>
      </c>
      <c r="B25" s="1" t="s">
        <v>11</v>
      </c>
      <c r="C25" s="1" t="s">
        <v>21</v>
      </c>
      <c r="D25" s="1" t="s">
        <v>30</v>
      </c>
      <c r="E25" s="1">
        <v>67000</v>
      </c>
      <c r="F25" s="1" t="s">
        <v>40</v>
      </c>
      <c r="G25" s="1">
        <v>3</v>
      </c>
      <c r="H25" s="1" t="s">
        <v>50</v>
      </c>
      <c r="I25" s="2" t="s">
        <v>62</v>
      </c>
      <c r="J25" s="2" t="str">
        <f t="shared" si="0"/>
        <v>4Mars</v>
      </c>
      <c r="K25" s="2">
        <v>37</v>
      </c>
      <c r="L25" s="2">
        <v>34</v>
      </c>
      <c r="M25" s="2">
        <v>23</v>
      </c>
    </row>
    <row r="26" spans="1:13" x14ac:dyDescent="0.2">
      <c r="A26" s="1">
        <v>5</v>
      </c>
      <c r="B26" s="1" t="s">
        <v>12</v>
      </c>
      <c r="C26" s="1" t="s">
        <v>22</v>
      </c>
      <c r="D26" s="1" t="s">
        <v>31</v>
      </c>
      <c r="E26" s="1">
        <v>12000</v>
      </c>
      <c r="F26" s="1" t="s">
        <v>41</v>
      </c>
      <c r="G26" s="1">
        <v>4</v>
      </c>
      <c r="H26" s="1" t="s">
        <v>51</v>
      </c>
      <c r="I26" s="2" t="s">
        <v>62</v>
      </c>
      <c r="J26" s="2" t="str">
        <f t="shared" si="0"/>
        <v>5Mars</v>
      </c>
      <c r="K26" s="2">
        <v>67</v>
      </c>
      <c r="L26" s="2">
        <v>32</v>
      </c>
      <c r="M26" s="2">
        <v>34</v>
      </c>
    </row>
    <row r="27" spans="1:13" x14ac:dyDescent="0.2">
      <c r="A27" s="1">
        <v>6</v>
      </c>
      <c r="B27" s="1" t="s">
        <v>13</v>
      </c>
      <c r="C27" s="1" t="s">
        <v>21</v>
      </c>
      <c r="D27" s="1" t="s">
        <v>32</v>
      </c>
      <c r="E27" s="1">
        <v>13000</v>
      </c>
      <c r="F27" s="1" t="s">
        <v>42</v>
      </c>
      <c r="G27" s="1">
        <v>56</v>
      </c>
      <c r="H27" s="1" t="s">
        <v>52</v>
      </c>
      <c r="I27" s="2" t="s">
        <v>62</v>
      </c>
      <c r="J27" s="2" t="str">
        <f t="shared" si="0"/>
        <v>6Mars</v>
      </c>
      <c r="K27" s="2">
        <v>56</v>
      </c>
      <c r="L27" s="2">
        <v>31</v>
      </c>
      <c r="M27" s="2">
        <v>25</v>
      </c>
    </row>
    <row r="28" spans="1:13" x14ac:dyDescent="0.2">
      <c r="A28" s="1">
        <v>7</v>
      </c>
      <c r="B28" s="1" t="s">
        <v>14</v>
      </c>
      <c r="C28" s="1" t="s">
        <v>23</v>
      </c>
      <c r="D28" s="1" t="s">
        <v>33</v>
      </c>
      <c r="E28" s="1">
        <v>98000</v>
      </c>
      <c r="F28" s="1" t="s">
        <v>43</v>
      </c>
      <c r="G28" s="1">
        <v>6</v>
      </c>
      <c r="H28" s="1" t="s">
        <v>53</v>
      </c>
      <c r="I28" s="2" t="s">
        <v>62</v>
      </c>
      <c r="J28" s="2" t="str">
        <f t="shared" si="0"/>
        <v>7Mars</v>
      </c>
      <c r="K28" s="2">
        <v>58</v>
      </c>
      <c r="L28" s="2">
        <v>21</v>
      </c>
      <c r="M28" s="2">
        <v>45</v>
      </c>
    </row>
    <row r="29" spans="1:13" x14ac:dyDescent="0.2">
      <c r="A29" s="1">
        <v>8</v>
      </c>
      <c r="B29" s="1" t="s">
        <v>15</v>
      </c>
      <c r="C29" s="1" t="s">
        <v>24</v>
      </c>
      <c r="D29" s="1" t="s">
        <v>34</v>
      </c>
      <c r="E29" s="1">
        <v>95000</v>
      </c>
      <c r="F29" s="1" t="s">
        <v>44</v>
      </c>
      <c r="G29" s="1">
        <v>7</v>
      </c>
      <c r="H29" s="1" t="s">
        <v>54</v>
      </c>
      <c r="I29" s="2" t="s">
        <v>62</v>
      </c>
      <c r="J29" s="2" t="str">
        <f t="shared" si="0"/>
        <v>8Mars</v>
      </c>
      <c r="K29" s="2">
        <v>79</v>
      </c>
      <c r="L29" s="2">
        <v>2</v>
      </c>
      <c r="M29" s="2">
        <v>43</v>
      </c>
    </row>
    <row r="30" spans="1:13" x14ac:dyDescent="0.2">
      <c r="A30" s="1">
        <v>9</v>
      </c>
      <c r="B30" s="1" t="s">
        <v>16</v>
      </c>
      <c r="C30" s="1" t="s">
        <v>25</v>
      </c>
      <c r="D30" s="1" t="s">
        <v>35</v>
      </c>
      <c r="E30" s="1">
        <v>45000</v>
      </c>
      <c r="F30" s="1" t="s">
        <v>45</v>
      </c>
      <c r="G30" s="1">
        <v>8</v>
      </c>
      <c r="H30" s="1" t="s">
        <v>55</v>
      </c>
      <c r="I30" s="2" t="s">
        <v>62</v>
      </c>
      <c r="J30" s="2" t="str">
        <f t="shared" si="0"/>
        <v>9Mars</v>
      </c>
      <c r="K30" s="2">
        <v>5</v>
      </c>
      <c r="L30" s="2">
        <v>5</v>
      </c>
      <c r="M30" s="2">
        <v>44</v>
      </c>
    </row>
    <row r="31" spans="1:13" x14ac:dyDescent="0.2">
      <c r="A31" s="1">
        <v>10</v>
      </c>
      <c r="B31" s="1" t="s">
        <v>17</v>
      </c>
      <c r="C31" s="1" t="s">
        <v>26</v>
      </c>
      <c r="D31" s="1" t="s">
        <v>36</v>
      </c>
      <c r="E31" s="1">
        <v>43000</v>
      </c>
      <c r="F31" s="1" t="s">
        <v>46</v>
      </c>
      <c r="G31" s="1">
        <v>9</v>
      </c>
      <c r="H31" s="1" t="s">
        <v>56</v>
      </c>
      <c r="I31" s="2" t="s">
        <v>62</v>
      </c>
      <c r="J31" s="2" t="str">
        <f t="shared" si="0"/>
        <v>10Mars</v>
      </c>
      <c r="K31" s="2">
        <v>6</v>
      </c>
      <c r="L31" s="2">
        <v>67</v>
      </c>
      <c r="M31" s="2">
        <v>42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9F0E91-02A8-274B-84B5-70509E91EE16}">
  <sheetPr codeName="Feuil3"/>
  <dimension ref="A1:A12"/>
  <sheetViews>
    <sheetView workbookViewId="0">
      <selection activeCell="A3" sqref="A3"/>
    </sheetView>
  </sheetViews>
  <sheetFormatPr baseColWidth="10" defaultRowHeight="16" x14ac:dyDescent="0.2"/>
  <sheetData>
    <row r="1" spans="1:1" x14ac:dyDescent="0.2">
      <c r="A1" t="s">
        <v>63</v>
      </c>
    </row>
    <row r="2" spans="1:1" x14ac:dyDescent="0.2">
      <c r="A2" t="s">
        <v>74</v>
      </c>
    </row>
    <row r="3" spans="1:1" x14ac:dyDescent="0.2">
      <c r="A3" t="s">
        <v>64</v>
      </c>
    </row>
    <row r="4" spans="1:1" x14ac:dyDescent="0.2">
      <c r="A4" t="s">
        <v>65</v>
      </c>
    </row>
    <row r="5" spans="1:1" x14ac:dyDescent="0.2">
      <c r="A5" t="s">
        <v>66</v>
      </c>
    </row>
    <row r="6" spans="1:1" x14ac:dyDescent="0.2">
      <c r="A6" t="s">
        <v>67</v>
      </c>
    </row>
    <row r="7" spans="1:1" x14ac:dyDescent="0.2">
      <c r="A7" t="s">
        <v>68</v>
      </c>
    </row>
    <row r="8" spans="1:1" x14ac:dyDescent="0.2">
      <c r="A8" t="s">
        <v>69</v>
      </c>
    </row>
    <row r="9" spans="1:1" x14ac:dyDescent="0.2">
      <c r="A9" t="s">
        <v>70</v>
      </c>
    </row>
    <row r="10" spans="1:1" x14ac:dyDescent="0.2">
      <c r="A10" t="s">
        <v>71</v>
      </c>
    </row>
    <row r="11" spans="1:1" x14ac:dyDescent="0.2">
      <c r="A11" t="s">
        <v>72</v>
      </c>
    </row>
    <row r="12" spans="1:1" x14ac:dyDescent="0.2">
      <c r="A12" t="s">
        <v>73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profil</vt:lpstr>
      <vt:lpstr>tableau general</vt:lpstr>
      <vt:lpstr>infos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2024-03-27T21:52:06Z</dcterms:created>
  <dcterms:modified xsi:type="dcterms:W3CDTF">2024-03-28T22:23:12Z</dcterms:modified>
</cp:coreProperties>
</file>