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0763033\Documents\PERSO\L.Bonnaudet\"/>
    </mc:Choice>
  </mc:AlternateContent>
  <bookViews>
    <workbookView xWindow="0" yWindow="0" windowWidth="28800" windowHeight="12300" activeTab="2"/>
  </bookViews>
  <sheets>
    <sheet name="Tables" sheetId="2" r:id="rId1"/>
    <sheet name="BaseFrais" sheetId="6" r:id="rId2"/>
    <sheet name="Détail client 1" sheetId="17" r:id="rId3"/>
    <sheet name="Détail client 2" sheetId="18" r:id="rId4"/>
    <sheet name="Détail client 3" sheetId="20" r:id="rId5"/>
    <sheet name="Détail client 4" sheetId="21" r:id="rId6"/>
    <sheet name="Détail client 5" sheetId="22" r:id="rId7"/>
  </sheets>
  <definedNames>
    <definedName name="_xlnm._FilterDatabase" localSheetId="1" hidden="1">BaseFrais!$A$2:$Y$30</definedName>
    <definedName name="Client">Tables!$C$18:$C$23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4" i="6" l="1"/>
  <c r="Y4" i="6"/>
  <c r="AA4" i="6"/>
  <c r="X5" i="6"/>
  <c r="Y5" i="6"/>
  <c r="AA5" i="6"/>
  <c r="X6" i="6"/>
  <c r="Y6" i="6"/>
  <c r="AA6" i="6"/>
  <c r="X7" i="6"/>
  <c r="Y7" i="6"/>
  <c r="AA7" i="6"/>
  <c r="X8" i="6"/>
  <c r="Y8" i="6"/>
  <c r="AA8" i="6"/>
  <c r="X9" i="6"/>
  <c r="Y9" i="6"/>
  <c r="AA9" i="6"/>
  <c r="X10" i="6"/>
  <c r="Y10" i="6"/>
  <c r="AA10" i="6"/>
  <c r="X11" i="6"/>
  <c r="Y11" i="6"/>
  <c r="AA11" i="6"/>
  <c r="X12" i="6"/>
  <c r="Y12" i="6"/>
  <c r="AA12" i="6"/>
  <c r="X13" i="6"/>
  <c r="Y13" i="6"/>
  <c r="AA13" i="6"/>
  <c r="X14" i="6"/>
  <c r="Y14" i="6"/>
  <c r="AA14" i="6"/>
  <c r="X15" i="6"/>
  <c r="Y15" i="6"/>
  <c r="AA15" i="6"/>
  <c r="X16" i="6"/>
  <c r="Y16" i="6"/>
  <c r="AA16" i="6"/>
  <c r="X17" i="6"/>
  <c r="Y17" i="6"/>
  <c r="AA17" i="6"/>
  <c r="X18" i="6"/>
  <c r="Y18" i="6"/>
  <c r="AA18" i="6"/>
  <c r="X19" i="6"/>
  <c r="Y19" i="6"/>
  <c r="AA19" i="6"/>
  <c r="X20" i="6"/>
  <c r="Y20" i="6"/>
  <c r="AA20" i="6"/>
  <c r="X21" i="6"/>
  <c r="Y21" i="6"/>
  <c r="AA21" i="6"/>
  <c r="X22" i="6"/>
  <c r="Y22" i="6"/>
  <c r="AA22" i="6"/>
  <c r="X23" i="6"/>
  <c r="Y23" i="6"/>
  <c r="AA23" i="6"/>
  <c r="X24" i="6"/>
  <c r="Y24" i="6"/>
  <c r="AA24" i="6"/>
  <c r="X25" i="6"/>
  <c r="Y25" i="6"/>
  <c r="AA25" i="6"/>
  <c r="X26" i="6"/>
  <c r="Y26" i="6"/>
  <c r="AA26" i="6"/>
  <c r="X27" i="6"/>
  <c r="Y27" i="6"/>
  <c r="AA27" i="6"/>
  <c r="X28" i="6"/>
  <c r="Y28" i="6"/>
  <c r="AA28" i="6"/>
  <c r="X29" i="6"/>
  <c r="Y29" i="6"/>
  <c r="AA29" i="6"/>
  <c r="X30" i="6"/>
  <c r="Y30" i="6"/>
  <c r="AA30" i="6"/>
  <c r="Y3" i="6"/>
  <c r="AA3" i="6"/>
  <c r="X3" i="6"/>
  <c r="U4" i="6"/>
  <c r="U5" i="6"/>
  <c r="U6" i="6"/>
  <c r="U7" i="6"/>
  <c r="U8" i="6"/>
  <c r="U9" i="6"/>
  <c r="U10" i="6"/>
  <c r="U11" i="6"/>
  <c r="U12" i="6"/>
  <c r="U13" i="6"/>
  <c r="U14" i="6"/>
  <c r="U15" i="6"/>
  <c r="U16" i="6"/>
  <c r="U17" i="6"/>
  <c r="U18" i="6"/>
  <c r="U19" i="6"/>
  <c r="U20" i="6"/>
  <c r="U21" i="6"/>
  <c r="U22" i="6"/>
  <c r="U23" i="6"/>
  <c r="U24" i="6"/>
  <c r="U25" i="6"/>
  <c r="U26" i="6"/>
  <c r="U27" i="6"/>
  <c r="U28" i="6"/>
  <c r="U29" i="6"/>
  <c r="U30" i="6"/>
  <c r="U3" i="6"/>
  <c r="R4" i="6"/>
  <c r="R5" i="6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R26" i="6"/>
  <c r="R27" i="6"/>
  <c r="R28" i="6"/>
  <c r="R29" i="6"/>
  <c r="R30" i="6"/>
  <c r="R3" i="6"/>
  <c r="O3" i="6"/>
  <c r="O4" i="6" l="1"/>
  <c r="O5" i="6"/>
  <c r="O6" i="6"/>
  <c r="O7" i="6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</calcChain>
</file>

<file path=xl/sharedStrings.xml><?xml version="1.0" encoding="utf-8"?>
<sst xmlns="http://schemas.openxmlformats.org/spreadsheetml/2006/main" count="534" uniqueCount="90">
  <si>
    <t>Mois</t>
  </si>
  <si>
    <t>Date</t>
  </si>
  <si>
    <t>Type de frais</t>
  </si>
  <si>
    <t>HT</t>
  </si>
  <si>
    <t>TVA</t>
  </si>
  <si>
    <t>TTC</t>
  </si>
  <si>
    <t>Nb de Kms</t>
  </si>
  <si>
    <t>Hôtel</t>
  </si>
  <si>
    <t>Parking</t>
  </si>
  <si>
    <t>Péage</t>
  </si>
  <si>
    <t>Diner seul</t>
  </si>
  <si>
    <t>Taxi</t>
  </si>
  <si>
    <t>Métro</t>
  </si>
  <si>
    <t>Avion</t>
  </si>
  <si>
    <t>Train</t>
  </si>
  <si>
    <t>Location de véhicule</t>
  </si>
  <si>
    <t>Déjeuner seul</t>
  </si>
  <si>
    <t>Carburant</t>
  </si>
  <si>
    <t>Entretien</t>
  </si>
  <si>
    <t>Téléphone</t>
  </si>
  <si>
    <t>Affranchissement</t>
  </si>
  <si>
    <t>Fourniture de bureau</t>
  </si>
  <si>
    <t>Fourniture informatique</t>
  </si>
  <si>
    <t>Autres fournitures</t>
  </si>
  <si>
    <t>Cadeaux Clients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</si>
  <si>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</si>
  <si>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</si>
  <si>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</si>
  <si>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</si>
  <si>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</si>
  <si>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</si>
  <si>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</si>
  <si>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</si>
  <si>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</si>
  <si>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</si>
  <si>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</si>
  <si>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</si>
  <si>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Dupont ; Durand</t>
  </si>
  <si>
    <t>Tartuf ; Gérard ; Lilian ; Stéphane</t>
  </si>
  <si>
    <t>Tintin : Milou ; Hadock</t>
  </si>
  <si>
    <t>Année</t>
  </si>
  <si>
    <t>Petit déjeuner</t>
  </si>
  <si>
    <t>Déjeuner (invitations)</t>
  </si>
  <si>
    <t>Diner (invitation)</t>
  </si>
  <si>
    <t>Bus</t>
  </si>
  <si>
    <t>Description mission</t>
  </si>
  <si>
    <t>Invités</t>
  </si>
  <si>
    <t>Nombre Invités</t>
  </si>
  <si>
    <t>Société invités</t>
  </si>
  <si>
    <t>Nom/Prénom des invités</t>
  </si>
  <si>
    <t>Refacturation client</t>
  </si>
  <si>
    <t>OUI</t>
  </si>
  <si>
    <t>NON</t>
  </si>
  <si>
    <t>Montant Frais</t>
  </si>
  <si>
    <t>Montant indemités kilométriques</t>
  </si>
  <si>
    <t>Coef Idemnités kms</t>
  </si>
  <si>
    <t>Client</t>
  </si>
  <si>
    <t>2021</t>
  </si>
  <si>
    <t>2022</t>
  </si>
  <si>
    <t>2023</t>
  </si>
  <si>
    <t>2024</t>
  </si>
  <si>
    <t>2025</t>
  </si>
  <si>
    <t>Autre/Divers</t>
  </si>
  <si>
    <t>Reunion Paris</t>
  </si>
  <si>
    <t>Nantes Marseille</t>
  </si>
  <si>
    <t>Hadock en co</t>
  </si>
  <si>
    <t>Bla Compagnie</t>
  </si>
  <si>
    <t>The Best</t>
  </si>
  <si>
    <t>RDV client 1</t>
  </si>
  <si>
    <t>Rdv client 4</t>
  </si>
  <si>
    <t>Lille lyon</t>
  </si>
  <si>
    <t>Rdv appel d'offre</t>
  </si>
  <si>
    <t>Rdv client 2</t>
  </si>
  <si>
    <t>Rdv client 1</t>
  </si>
  <si>
    <t>Blois montluçon</t>
  </si>
  <si>
    <t>paris Marseille</t>
  </si>
  <si>
    <t>1 carnet de timbre</t>
  </si>
  <si>
    <t>Lyon limoges</t>
  </si>
  <si>
    <t>Facture mobile</t>
  </si>
  <si>
    <t>Montant à refacturer</t>
  </si>
  <si>
    <t>Indemnités Kilométriques</t>
  </si>
  <si>
    <t>Montant indemités kilométriques
(Coef spécial)</t>
  </si>
  <si>
    <t/>
  </si>
  <si>
    <t xml:space="preserve">Indmintés Kms
</t>
  </si>
  <si>
    <t>Client 1</t>
  </si>
  <si>
    <t>Client 2</t>
  </si>
  <si>
    <t>Client 3</t>
  </si>
  <si>
    <t>Client 4</t>
  </si>
  <si>
    <t>Client 5</t>
  </si>
  <si>
    <t>3 carnets de timbre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</si>
</sst>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/m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/>
    </fill>
    <fill>
      <patternFill patternType="solid">
        <fgColor theme="9"/>
        <bgColor theme="9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7"/>
        <bgColor theme="7"/>
      </patternFill>
    </fill>
  </fills>
  <borders count="11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ck">
        <color theme="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/>
    <xf numFmtId="0" fontId="0" fillId="0" borderId="0" xfId="0"/>
    <xf numFmtId="4" fontId="0" fillId="0" borderId="0" xfId="0" applyNumberFormat="1"/>
    <xf numFmtId="3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14" fontId="0" fillId="0" borderId="3" xfId="0" applyNumberFormat="1" applyBorder="1"/>
    <xf numFmtId="0" fontId="0" fillId="0" borderId="4" xfId="0" applyBorder="1"/>
    <xf numFmtId="4" fontId="0" fillId="0" borderId="4" xfId="0" applyNumberFormat="1" applyBorder="1"/>
    <xf numFmtId="3" fontId="0" fillId="0" borderId="4" xfId="0" applyNumberFormat="1" applyBorder="1"/>
    <xf numFmtId="0" fontId="0" fillId="2" borderId="4" xfId="0" applyFill="1" applyBorder="1"/>
    <xf numFmtId="0" fontId="0" fillId="3" borderId="4" xfId="0" applyFill="1" applyBorder="1"/>
    <xf numFmtId="14" fontId="0" fillId="0" borderId="5" xfId="0" applyNumberFormat="1" applyBorder="1"/>
    <xf numFmtId="0" fontId="0" fillId="0" borderId="6" xfId="0" applyBorder="1"/>
    <xf numFmtId="4" fontId="0" fillId="0" borderId="6" xfId="0" applyNumberFormat="1" applyBorder="1"/>
    <xf numFmtId="3" fontId="0" fillId="0" borderId="6" xfId="0" applyNumberFormat="1" applyBorder="1"/>
    <xf numFmtId="0" fontId="0" fillId="2" borderId="6" xfId="0" applyFill="1" applyBorder="1"/>
    <xf numFmtId="0" fontId="0" fillId="3" borderId="6" xfId="0" applyFill="1" applyBorder="1"/>
    <xf numFmtId="0" fontId="0" fillId="0" borderId="0" xfId="0"/>
    <xf numFmtId="0" fontId="3" fillId="0" borderId="0" xfId="0" applyFont="1" applyAlignment="1">
      <alignment horizontal="center"/>
    </xf>
    <xf numFmtId="0" fontId="1" fillId="6" borderId="0" xfId="0" applyFont="1" applyFill="1" applyAlignment="1">
      <alignment horizontal="center"/>
    </xf>
    <xf numFmtId="0" fontId="2" fillId="7" borderId="8" xfId="0" applyFont="1" applyFill="1" applyBorder="1"/>
    <xf numFmtId="0" fontId="0" fillId="10" borderId="9" xfId="0" applyFont="1" applyFill="1" applyBorder="1"/>
    <xf numFmtId="0" fontId="0" fillId="11" borderId="9" xfId="0" applyFont="1" applyFill="1" applyBorder="1"/>
    <xf numFmtId="0" fontId="2" fillId="12" borderId="10" xfId="0" applyFont="1" applyFill="1" applyBorder="1"/>
    <xf numFmtId="0" fontId="2" fillId="13" borderId="10" xfId="0" applyFont="1" applyFill="1" applyBorder="1"/>
    <xf numFmtId="165" fontId="0" fillId="0" borderId="0" xfId="0" applyNumberFormat="1"/>
    <xf numFmtId="0" fontId="0" fillId="9" borderId="7" xfId="0" applyFont="1" applyFill="1" applyBorder="1" applyAlignment="1">
      <alignment horizontal="right"/>
    </xf>
    <xf numFmtId="0" fontId="0" fillId="8" borderId="7" xfId="0" applyFont="1" applyFill="1" applyBorder="1" applyAlignment="1">
      <alignment horizontal="right"/>
    </xf>
    <xf numFmtId="0" fontId="0" fillId="10" borderId="9" xfId="0" applyFont="1" applyFill="1" applyBorder="1" applyAlignment="1">
      <alignment horizontal="left"/>
    </xf>
  </cellXfs>
  <cellStyles count="1">
    <cellStyle name="Normal" xfId="0" builtinId="0"/>
  </cellStyles>
  <dxfs count="8">
    <dxf>
      <numFmt numFmtId="165" formatCode="dd/mm/yy;@"/>
    </dxf>
    <dxf>
      <numFmt numFmtId="165" formatCode="dd/mm/yy;@"/>
    </dxf>
    <dxf>
      <numFmt numFmtId="165" formatCode="dd/mm/yy;@"/>
    </dxf>
    <dxf>
      <numFmt numFmtId="165" formatCode="dd/mm/yy;@"/>
    </dxf>
    <dxf>
      <numFmt numFmtId="165" formatCode="dd/mm/yy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Mois" displayName="Mois" ref="C2:C14" totalsRowShown="0" headerRowDxfId="7">
  <autoFilter ref="C2:C14"/>
  <tableColumns count="1">
    <tableColumn id="1" name="Moi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ypeFrais" displayName="TypeFrais" ref="A2:A42" totalsRowShown="0" headerRowDxfId="6">
  <autoFilter ref="A2:A42"/>
  <tableColumns count="1">
    <tableColumn id="1" name="Type de frais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6" name="Année" displayName="Année" ref="E2:E12" totalsRowShown="0" headerRowDxfId="5">
  <autoFilter ref="E2:E12"/>
  <tableColumns count="1">
    <tableColumn id="1" name="Année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id="2" name="CoefKms" displayName="CoefKms" ref="H4:M28" totalsRowShown="0">
  <autoFilter ref="H4:M28"/>
  <tableColumns count="6">
    <tableColumn id="1" name="Client"/>
    <tableColumn id="2" name="2021"/>
    <tableColumn id="3" name="2022"/>
    <tableColumn id="4" name="2023"/>
    <tableColumn id="5" name="2024"/>
    <tableColumn id="6" name="2025"/>
  </tableColumns>
  <tableStyleInfo name="TableStyleMedium14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7:O35" totalsRowShown="0">
  <autoFilter ref="A7:O35"/>
  <tableColumns count="15">
    <tableColumn id="1" name="Date" dataDxfId="4"/>
    <tableColumn id="2" name="Année"/>
    <tableColumn id="3" name="Mois"/>
    <tableColumn id="4" name="Description mission"/>
    <tableColumn id="5" name="Type de frais"/>
    <tableColumn id="6" name="HT"/>
    <tableColumn id="7" name="TVA"/>
    <tableColumn id="8" name="TTC"/>
    <tableColumn id="9" name="Nb de Kms"/>
    <tableColumn id="10" name="Indmintés Kms_x000a_"/>
    <tableColumn id="11" name="Nombre Invités"/>
    <tableColumn id="12" name="Nom/Prénom des invités"/>
    <tableColumn id="13" name="Société invités"/>
    <tableColumn id="15" name="Montant à refacturer"/>
    <tableColumn id="16" name="Montant indemités kilométriques_x000a_(Coef spécial)"/>
  </tableColumns>
  <tableStyleInfo name="TableStyleMedium11" showFirstColumn="0" showLastColumn="0" showRowStripes="1" showColumnStripes="0"/>
</table>
</file>

<file path=xl/tables/table6.xml><?xml version="1.0" encoding="utf-8"?>
<table xmlns="http://schemas.openxmlformats.org/spreadsheetml/2006/main" id="5" name="Tableau16" displayName="Tableau16" ref="A7:O35" totalsRowShown="0">
  <autoFilter ref="A7:O35"/>
  <tableColumns count="15">
    <tableColumn id="1" name="Date" dataDxfId="3"/>
    <tableColumn id="2" name="Année"/>
    <tableColumn id="3" name="Mois"/>
    <tableColumn id="4" name="Description mission"/>
    <tableColumn id="5" name="Type de frais"/>
    <tableColumn id="6" name="HT"/>
    <tableColumn id="7" name="TVA"/>
    <tableColumn id="8" name="TTC"/>
    <tableColumn id="9" name="Nb de Kms"/>
    <tableColumn id="10" name="Indmintés Kms_x000a_"/>
    <tableColumn id="11" name="Nombre Invités"/>
    <tableColumn id="12" name="Nom/Prénom des invités"/>
    <tableColumn id="13" name="Société invités"/>
    <tableColumn id="15" name="Montant à refacturer"/>
    <tableColumn id="16" name="Montant indemités kilométriques_x000a_(Coef spécial)"/>
  </tableColumns>
  <tableStyleInfo name="TableStyleMedium11" showFirstColumn="0" showLastColumn="0" showRowStripes="1" showColumnStripes="0"/>
</table>
</file>

<file path=xl/tables/table7.xml><?xml version="1.0" encoding="utf-8"?>
<table xmlns="http://schemas.openxmlformats.org/spreadsheetml/2006/main" id="8" name="Tableau169" displayName="Tableau169" ref="A7:O35" totalsRowShown="0">
  <autoFilter ref="A7:O35"/>
  <tableColumns count="15">
    <tableColumn id="1" name="Date" dataDxfId="2"/>
    <tableColumn id="2" name="Année"/>
    <tableColumn id="3" name="Mois"/>
    <tableColumn id="4" name="Description mission"/>
    <tableColumn id="5" name="Type de frais"/>
    <tableColumn id="6" name="HT"/>
    <tableColumn id="7" name="TVA"/>
    <tableColumn id="8" name="TTC"/>
    <tableColumn id="9" name="Nb de Kms"/>
    <tableColumn id="10" name="Indmintés Kms_x000a_"/>
    <tableColumn id="11" name="Nombre Invités"/>
    <tableColumn id="12" name="Nom/Prénom des invités"/>
    <tableColumn id="13" name="Société invités"/>
    <tableColumn id="15" name="Montant à refacturer"/>
    <tableColumn id="16" name="Montant indemités kilométriques_x000a_(Coef spécial)"/>
  </tableColumns>
  <tableStyleInfo name="TableStyleMedium11" showFirstColumn="0" showLastColumn="0" showRowStripes="1" showColumnStripes="0"/>
</table>
</file>

<file path=xl/tables/table8.xml><?xml version="1.0" encoding="utf-8"?>
<table xmlns="http://schemas.openxmlformats.org/spreadsheetml/2006/main" id="9" name="Tableau16910" displayName="Tableau16910" ref="A7:O35" totalsRowShown="0">
  <autoFilter ref="A7:O35"/>
  <tableColumns count="15">
    <tableColumn id="1" name="Date" dataDxfId="1"/>
    <tableColumn id="2" name="Année"/>
    <tableColumn id="3" name="Mois"/>
    <tableColumn id="4" name="Description mission"/>
    <tableColumn id="5" name="Type de frais"/>
    <tableColumn id="6" name="HT"/>
    <tableColumn id="7" name="TVA"/>
    <tableColumn id="8" name="TTC"/>
    <tableColumn id="9" name="Nb de Kms"/>
    <tableColumn id="10" name="Indmintés Kms_x000a_"/>
    <tableColumn id="11" name="Nombre Invités"/>
    <tableColumn id="12" name="Nom/Prénom des invités"/>
    <tableColumn id="13" name="Société invités"/>
    <tableColumn id="15" name="Montant à refacturer"/>
    <tableColumn id="16" name="Montant indemités kilométriques_x000a_(Coef spécial)"/>
  </tableColumns>
  <tableStyleInfo name="TableStyleMedium11" showFirstColumn="0" showLastColumn="0" showRowStripes="1" showColumnStripes="0"/>
</table>
</file>

<file path=xl/tables/table9.xml><?xml version="1.0" encoding="utf-8"?>
<table xmlns="http://schemas.openxmlformats.org/spreadsheetml/2006/main" id="10" name="Tableau1691011" displayName="Tableau1691011" ref="A7:O35" totalsRowShown="0">
  <autoFilter ref="A7:O35"/>
  <tableColumns count="15">
    <tableColumn id="1" name="Date" dataDxfId="0"/>
    <tableColumn id="2" name="Année"/>
    <tableColumn id="3" name="Mois"/>
    <tableColumn id="4" name="Description mission"/>
    <tableColumn id="5" name="Type de frais"/>
    <tableColumn id="6" name="HT"/>
    <tableColumn id="7" name="TVA"/>
    <tableColumn id="8" name="TTC"/>
    <tableColumn id="9" name="Nb de Kms"/>
    <tableColumn id="10" name="Indmintés Kms_x000a_"/>
    <tableColumn id="11" name="Nombre Invités"/>
    <tableColumn id="12" name="Nom/Prénom des invités"/>
    <tableColumn id="13" name="Société invités"/>
    <tableColumn id="15" name="Montant à refacturer"/>
    <tableColumn id="16" name="Montant indemités kilométriques_x000a_(Coef spécial)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customProperty" Target="../customProperty2.bin"/><Relationship Id="rId7" Type="http://schemas.openxmlformats.org/officeDocument/2006/relationships/table" Target="../tables/table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ustomProperty" Target="../customProperty3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2:N36"/>
  <sheetViews>
    <sheetView workbookViewId="0">
      <selection activeCell="C26" sqref="C26"/>
    </sheetView>
  </sheetViews>
  <sheetFormatPr baseColWidth="10" defaultRowHeight="14.5" x14ac:dyDescent="0.35"/>
  <cols>
    <col min="1" max="1" width="29.26953125" customWidth="1"/>
    <col min="2" max="2" width="3.7265625" customWidth="1"/>
    <col min="4" max="4" width="4" customWidth="1"/>
    <col min="6" max="6" width="4.08984375" customWidth="1"/>
    <col min="7" max="7" width="10.90625" style="4"/>
    <col min="8" max="10" width="10.90625" style="3"/>
    <col min="12" max="14" width="10.90625" style="3"/>
  </cols>
  <sheetData>
    <row r="2" spans="1:13" s="1" customFormat="1" x14ac:dyDescent="0.35">
      <c r="A2" s="1" t="s">
        <v>2</v>
      </c>
      <c r="C2" s="1" t="s">
        <v>0</v>
      </c>
      <c r="E2" s="1" t="s">
        <v>40</v>
      </c>
      <c r="H2" s="1" t="s">
        <v>55</v>
      </c>
    </row>
    <row r="3" spans="1:13" x14ac:dyDescent="0.35">
      <c r="A3" t="s">
        <v>80</v>
      </c>
      <c r="C3" t="s">
        <v>25</v>
      </c>
      <c r="E3">
        <v>2021</v>
      </c>
      <c r="I3" s="3" t="s">
        <v>40</v>
      </c>
    </row>
    <row r="4" spans="1:13" x14ac:dyDescent="0.35">
      <c r="C4" t="s">
        <v>26</v>
      </c>
      <c r="E4">
        <v>2022</v>
      </c>
      <c r="H4" s="3" t="s">
        <v>56</v>
      </c>
      <c r="I4" s="3" t="s">
        <v>57</v>
      </c>
      <c r="J4" s="3" t="s">
        <v>58</v>
      </c>
      <c r="K4" s="3" t="s">
        <v>59</v>
      </c>
      <c r="L4" s="3" t="s">
        <v>60</v>
      </c>
      <c r="M4" s="3" t="s">
        <v>61</v>
      </c>
    </row>
    <row r="5" spans="1:13" x14ac:dyDescent="0.35">
      <c r="A5" t="s">
        <v>41</v>
      </c>
      <c r="C5" t="s">
        <v>27</v>
      </c>
      <c r="E5">
        <v>2023</v>
      </c>
      <c r="H5" s="3" t="s">
        <v>84</v>
      </c>
      <c r="I5" s="3">
        <v>0.38600000000000001</v>
      </c>
      <c r="J5" s="3">
        <v>0.9</v>
      </c>
      <c r="K5">
        <v>0.8</v>
      </c>
      <c r="L5" s="3">
        <v>0.7</v>
      </c>
      <c r="M5" s="3">
        <v>0.5</v>
      </c>
    </row>
    <row r="6" spans="1:13" x14ac:dyDescent="0.35">
      <c r="A6" t="s">
        <v>16</v>
      </c>
      <c r="C6" t="s">
        <v>28</v>
      </c>
      <c r="E6">
        <v>2024</v>
      </c>
      <c r="H6" s="3" t="s">
        <v>85</v>
      </c>
      <c r="I6" s="3">
        <v>0.40500000000000003</v>
      </c>
    </row>
    <row r="7" spans="1:13" x14ac:dyDescent="0.35">
      <c r="A7" t="s">
        <v>42</v>
      </c>
      <c r="C7" t="s">
        <v>29</v>
      </c>
      <c r="E7">
        <v>2025</v>
      </c>
      <c r="H7" s="26" t="s">
        <v>86</v>
      </c>
      <c r="I7" s="3">
        <v>0.40500000000000003</v>
      </c>
    </row>
    <row r="8" spans="1:13" x14ac:dyDescent="0.35">
      <c r="A8" t="s">
        <v>10</v>
      </c>
      <c r="C8" t="s">
        <v>30</v>
      </c>
      <c r="E8">
        <v>2026</v>
      </c>
      <c r="H8" s="26" t="s">
        <v>87</v>
      </c>
      <c r="I8" s="3">
        <v>0.40500000000000003</v>
      </c>
    </row>
    <row r="9" spans="1:13" x14ac:dyDescent="0.35">
      <c r="A9" t="s">
        <v>43</v>
      </c>
      <c r="C9" t="s">
        <v>31</v>
      </c>
      <c r="E9">
        <v>2027</v>
      </c>
      <c r="H9" s="26" t="s">
        <v>88</v>
      </c>
      <c r="I9" s="3">
        <v>0.40500000000000003</v>
      </c>
    </row>
    <row r="10" spans="1:13" x14ac:dyDescent="0.35">
      <c r="A10" t="s">
        <v>7</v>
      </c>
      <c r="C10" t="s">
        <v>32</v>
      </c>
      <c r="E10">
        <v>2028</v>
      </c>
      <c r="H10" s="4"/>
      <c r="I10" s="4"/>
      <c r="J10" s="4"/>
      <c r="K10" s="4"/>
      <c r="L10" s="4"/>
      <c r="M10" s="4"/>
    </row>
    <row r="11" spans="1:13" x14ac:dyDescent="0.35">
      <c r="A11" t="s">
        <v>8</v>
      </c>
      <c r="C11" t="s">
        <v>33</v>
      </c>
      <c r="E11">
        <v>2029</v>
      </c>
      <c r="H11" s="4"/>
      <c r="I11" s="4"/>
      <c r="J11" s="4"/>
      <c r="K11" s="4"/>
      <c r="L11" s="4"/>
      <c r="M11" s="4"/>
    </row>
    <row r="12" spans="1:13" x14ac:dyDescent="0.35">
      <c r="A12" t="s">
        <v>12</v>
      </c>
      <c r="C12" t="s">
        <v>34</v>
      </c>
      <c r="E12">
        <v>2030</v>
      </c>
      <c r="H12" s="4"/>
      <c r="I12" s="4"/>
      <c r="J12" s="4"/>
      <c r="K12" s="4"/>
      <c r="L12" s="4"/>
      <c r="M12" s="4"/>
    </row>
    <row r="13" spans="1:13" x14ac:dyDescent="0.35">
      <c r="A13" t="s">
        <v>44</v>
      </c>
      <c r="C13" t="s">
        <v>35</v>
      </c>
      <c r="H13" s="4"/>
      <c r="I13" s="4"/>
      <c r="J13" s="4"/>
      <c r="K13" s="4"/>
      <c r="L13" s="4"/>
      <c r="M13" s="4"/>
    </row>
    <row r="14" spans="1:13" x14ac:dyDescent="0.35">
      <c r="A14" t="s">
        <v>11</v>
      </c>
      <c r="C14" t="s">
        <v>36</v>
      </c>
      <c r="H14" s="4"/>
      <c r="I14" s="4"/>
      <c r="J14" s="4"/>
      <c r="K14" s="4"/>
      <c r="L14" s="4"/>
      <c r="M14" s="4"/>
    </row>
    <row r="15" spans="1:13" x14ac:dyDescent="0.35">
      <c r="A15" t="s">
        <v>13</v>
      </c>
      <c r="H15" s="4"/>
      <c r="I15" s="4"/>
      <c r="J15" s="4"/>
      <c r="K15" s="4"/>
      <c r="L15" s="4"/>
      <c r="M15" s="4"/>
    </row>
    <row r="16" spans="1:13" x14ac:dyDescent="0.35">
      <c r="A16" t="s">
        <v>14</v>
      </c>
      <c r="H16" s="4"/>
      <c r="I16" s="4"/>
      <c r="J16" s="4"/>
      <c r="K16" s="4"/>
      <c r="L16" s="4"/>
      <c r="M16" s="4"/>
    </row>
    <row r="17" spans="1:13" x14ac:dyDescent="0.35">
      <c r="A17" t="s">
        <v>9</v>
      </c>
      <c r="H17" s="4"/>
      <c r="I17" s="4"/>
      <c r="J17" s="4"/>
      <c r="K17" s="4"/>
      <c r="L17" s="4"/>
      <c r="M17" s="4"/>
    </row>
    <row r="18" spans="1:13" ht="15" thickBot="1" x14ac:dyDescent="0.4">
      <c r="A18" t="s">
        <v>15</v>
      </c>
      <c r="C18" s="29" t="s">
        <v>56</v>
      </c>
      <c r="H18" s="4"/>
      <c r="I18" s="4"/>
      <c r="J18" s="4"/>
      <c r="K18" s="4"/>
      <c r="L18" s="4"/>
      <c r="M18" s="4"/>
    </row>
    <row r="19" spans="1:13" ht="15" thickTop="1" x14ac:dyDescent="0.35">
      <c r="A19" t="s">
        <v>17</v>
      </c>
      <c r="C19" s="30" t="s">
        <v>84</v>
      </c>
      <c r="H19" s="4"/>
      <c r="I19" s="4"/>
      <c r="J19" s="4"/>
      <c r="K19" s="4"/>
      <c r="L19" s="4"/>
      <c r="M19" s="4"/>
    </row>
    <row r="20" spans="1:13" x14ac:dyDescent="0.35">
      <c r="A20" t="s">
        <v>18</v>
      </c>
      <c r="C20" s="31" t="s">
        <v>85</v>
      </c>
      <c r="H20" s="4"/>
      <c r="I20" s="4"/>
      <c r="J20" s="4"/>
      <c r="K20" s="4"/>
      <c r="L20" s="4"/>
      <c r="M20" s="4"/>
    </row>
    <row r="21" spans="1:13" x14ac:dyDescent="0.35">
      <c r="A21" t="s">
        <v>20</v>
      </c>
      <c r="C21" s="30" t="s">
        <v>86</v>
      </c>
      <c r="H21" s="4"/>
      <c r="I21" s="4"/>
      <c r="J21" s="4"/>
      <c r="K21" s="4"/>
      <c r="L21" s="4"/>
      <c r="M21" s="4"/>
    </row>
    <row r="22" spans="1:13" x14ac:dyDescent="0.35">
      <c r="A22" t="s">
        <v>19</v>
      </c>
      <c r="C22" s="31" t="s">
        <v>87</v>
      </c>
      <c r="H22" s="4"/>
      <c r="I22" s="4"/>
      <c r="J22" s="4"/>
      <c r="K22" s="4"/>
      <c r="L22" s="4"/>
      <c r="M22" s="4"/>
    </row>
    <row r="23" spans="1:13" x14ac:dyDescent="0.35">
      <c r="A23" t="s">
        <v>21</v>
      </c>
      <c r="C23" s="30" t="s">
        <v>88</v>
      </c>
      <c r="H23" s="4"/>
      <c r="I23" s="4"/>
      <c r="J23" s="4"/>
      <c r="K23" s="4"/>
      <c r="L23" s="4"/>
      <c r="M23" s="4"/>
    </row>
    <row r="24" spans="1:13" x14ac:dyDescent="0.35">
      <c r="A24" t="s">
        <v>22</v>
      </c>
      <c r="H24" s="4"/>
      <c r="I24" s="4"/>
      <c r="J24" s="4"/>
      <c r="K24" s="4"/>
      <c r="L24" s="4"/>
      <c r="M24" s="4"/>
    </row>
    <row r="25" spans="1:13" x14ac:dyDescent="0.35">
      <c r="A25" t="s">
        <v>23</v>
      </c>
      <c r="H25" s="4"/>
      <c r="I25" s="4"/>
      <c r="J25" s="4"/>
      <c r="K25" s="4"/>
      <c r="L25" s="4"/>
      <c r="M25" s="4"/>
    </row>
    <row r="26" spans="1:13" x14ac:dyDescent="0.35">
      <c r="A26" t="s">
        <v>24</v>
      </c>
      <c r="H26" s="4"/>
      <c r="I26" s="4"/>
      <c r="J26" s="4"/>
      <c r="K26" s="4"/>
      <c r="L26" s="4"/>
      <c r="M26" s="4"/>
    </row>
    <row r="27" spans="1:13" x14ac:dyDescent="0.35">
      <c r="A27" t="s">
        <v>62</v>
      </c>
      <c r="H27" s="4"/>
      <c r="I27" s="4"/>
      <c r="J27" s="4"/>
      <c r="K27" s="4"/>
      <c r="L27" s="4"/>
      <c r="M27" s="4"/>
    </row>
    <row r="28" spans="1:13" x14ac:dyDescent="0.35">
      <c r="H28" s="4"/>
      <c r="I28" s="4"/>
      <c r="J28" s="4"/>
      <c r="K28" s="4"/>
      <c r="L28" s="4"/>
      <c r="M28" s="4"/>
    </row>
    <row r="34" spans="1:1" s="4" customFormat="1" x14ac:dyDescent="0.35">
      <c r="A34"/>
    </row>
    <row r="35" spans="1:1" s="4" customFormat="1" x14ac:dyDescent="0.35"/>
    <row r="36" spans="1:1" x14ac:dyDescent="0.35">
      <c r="A36" s="4"/>
    </row>
  </sheetData>
  <pageMargins left="0.7" right="0.7" top="0.75" bottom="0.75" header="0.3" footer="0.3"/>
  <pageSetup paperSize="9" orientation="portrait" r:id="rId1"/>
  <customProperties>
    <customPr name="OXCONNECT" r:id="rId2"/>
    <customPr name="OXVERSION" r:id="rId3"/>
    <customPr name="OXWORKBOOK" r:id="rId4"/>
  </customProperties>
  <tableParts count="4"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30"/>
  <sheetViews>
    <sheetView zoomScale="70" zoomScaleNormal="70" workbookViewId="0">
      <pane xSplit="13" ySplit="2" topLeftCell="N3" activePane="bottomRight" state="frozen"/>
      <selection pane="topRight" activeCell="O1" sqref="O1"/>
      <selection pane="bottomLeft" activeCell="A3" sqref="A3"/>
      <selection pane="bottomRight" activeCell="D15" sqref="D15"/>
    </sheetView>
  </sheetViews>
  <sheetFormatPr baseColWidth="10" defaultRowHeight="14.5" x14ac:dyDescent="0.35"/>
  <cols>
    <col min="2" max="2" width="8.54296875" customWidth="1"/>
    <col min="3" max="3" width="8.6328125" customWidth="1"/>
    <col min="4" max="4" width="18.90625" customWidth="1"/>
    <col min="5" max="5" width="23.90625" customWidth="1"/>
    <col min="6" max="6" width="9.453125" style="5" customWidth="1"/>
    <col min="7" max="7" width="9.81640625" style="5" customWidth="1"/>
    <col min="8" max="8" width="9.54296875" style="5" customWidth="1"/>
    <col min="9" max="9" width="10.90625" style="6"/>
    <col min="10" max="10" width="10.81640625" style="5" customWidth="1"/>
    <col min="12" max="12" width="15.90625" customWidth="1"/>
    <col min="13" max="13" width="13.54296875" style="3" customWidth="1"/>
    <col min="15" max="15" width="10.90625" style="3"/>
    <col min="16" max="16" width="12.36328125" style="3" customWidth="1"/>
    <col min="19" max="19" width="12.26953125" customWidth="1"/>
    <col min="26" max="28" width="10.90625" style="4"/>
  </cols>
  <sheetData>
    <row r="1" spans="1:28" s="3" customFormat="1" ht="15" thickBot="1" x14ac:dyDescent="0.4">
      <c r="F1" s="5"/>
      <c r="G1" s="5"/>
      <c r="H1" s="5"/>
      <c r="I1" s="6"/>
      <c r="J1" s="5"/>
      <c r="K1" s="27" t="s">
        <v>46</v>
      </c>
      <c r="L1" s="27"/>
      <c r="M1" s="27"/>
      <c r="N1" s="28" t="s">
        <v>50</v>
      </c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</row>
    <row r="2" spans="1:28" s="2" customFormat="1" ht="82.5" customHeight="1" thickTop="1" thickBot="1" x14ac:dyDescent="0.4">
      <c r="A2" s="7" t="s">
        <v>1</v>
      </c>
      <c r="B2" s="8" t="s">
        <v>40</v>
      </c>
      <c r="C2" s="8" t="s">
        <v>0</v>
      </c>
      <c r="D2" s="8" t="s">
        <v>45</v>
      </c>
      <c r="E2" s="8" t="s">
        <v>2</v>
      </c>
      <c r="F2" s="9" t="s">
        <v>3</v>
      </c>
      <c r="G2" s="9" t="s">
        <v>4</v>
      </c>
      <c r="H2" s="9" t="s">
        <v>5</v>
      </c>
      <c r="I2" s="10" t="s">
        <v>6</v>
      </c>
      <c r="J2" s="9" t="s">
        <v>83</v>
      </c>
      <c r="K2" s="11" t="s">
        <v>47</v>
      </c>
      <c r="L2" s="11" t="s">
        <v>49</v>
      </c>
      <c r="M2" s="11" t="s">
        <v>48</v>
      </c>
      <c r="N2" s="12" t="s">
        <v>84</v>
      </c>
      <c r="O2" s="12" t="s">
        <v>79</v>
      </c>
      <c r="P2" s="12" t="s">
        <v>81</v>
      </c>
      <c r="Q2" s="13" t="s">
        <v>85</v>
      </c>
      <c r="R2" s="13" t="s">
        <v>53</v>
      </c>
      <c r="S2" s="13" t="s">
        <v>54</v>
      </c>
      <c r="T2" s="12" t="s">
        <v>86</v>
      </c>
      <c r="U2" s="12" t="s">
        <v>53</v>
      </c>
      <c r="V2" s="12" t="s">
        <v>54</v>
      </c>
      <c r="W2" s="13" t="s">
        <v>87</v>
      </c>
      <c r="X2" s="13" t="s">
        <v>53</v>
      </c>
      <c r="Y2" s="13" t="s">
        <v>54</v>
      </c>
      <c r="Z2" s="12" t="s">
        <v>88</v>
      </c>
      <c r="AA2" s="12" t="s">
        <v>53</v>
      </c>
      <c r="AB2" s="12" t="s">
        <v>54</v>
      </c>
    </row>
    <row r="3" spans="1:28" ht="15" thickTop="1" x14ac:dyDescent="0.35">
      <c r="A3" s="14">
        <v>44199</v>
      </c>
      <c r="B3" s="15">
        <v>2021</v>
      </c>
      <c r="C3" s="15" t="s">
        <v>25</v>
      </c>
      <c r="D3" s="15" t="s">
        <v>68</v>
      </c>
      <c r="E3" s="15" t="s">
        <v>41</v>
      </c>
      <c r="F3" s="16"/>
      <c r="G3" s="16"/>
      <c r="H3" s="16">
        <v>25</v>
      </c>
      <c r="I3" s="17"/>
      <c r="J3" s="16" t="s">
        <v>82</v>
      </c>
      <c r="K3" s="15"/>
      <c r="L3" s="15"/>
      <c r="M3" s="15"/>
      <c r="N3" s="18" t="s">
        <v>51</v>
      </c>
      <c r="O3" s="18">
        <f>IF(N3="OUI",$H3,"")</f>
        <v>25</v>
      </c>
      <c r="P3" s="18" t="s">
        <v>82</v>
      </c>
      <c r="Q3" s="19" t="s">
        <v>52</v>
      </c>
      <c r="R3" s="19" t="str">
        <f>IF(Q3="OUI",$H3,"")</f>
        <v/>
      </c>
      <c r="S3" s="19" t="s">
        <v>82</v>
      </c>
      <c r="T3" s="18" t="s">
        <v>51</v>
      </c>
      <c r="U3" s="18">
        <f>IF(T3="OUI",$H3,"")</f>
        <v>25</v>
      </c>
      <c r="V3" s="18" t="s">
        <v>82</v>
      </c>
      <c r="W3" s="19" t="s">
        <v>52</v>
      </c>
      <c r="X3" s="19" t="str">
        <f>IF(W3="OUI",$H3,"")</f>
        <v/>
      </c>
      <c r="Y3" s="19" t="str">
        <f>IF(AND(W3="OUI",$E3="Indemnités Kilométriques"),IF($B3=2021,$I3*Tables!$I$9,IF($B3=2022,$I3*Tables!$J$9,IF($B3=2023,$I3*Tables!$K$9,IF($B3=2024,$I3*Tables!$L$9,IF($B3=2025,$I3*Tables!$M$9))))),"")</f>
        <v/>
      </c>
      <c r="Z3" s="18" t="s">
        <v>51</v>
      </c>
      <c r="AA3" s="18">
        <f>IF(Z3="OUI",$H3,"")</f>
        <v>25</v>
      </c>
      <c r="AB3" s="18" t="s">
        <v>82</v>
      </c>
    </row>
    <row r="4" spans="1:28" x14ac:dyDescent="0.35">
      <c r="A4" s="20">
        <v>44199</v>
      </c>
      <c r="B4" s="21">
        <v>2021</v>
      </c>
      <c r="C4" s="21" t="s">
        <v>25</v>
      </c>
      <c r="D4" s="21" t="s">
        <v>68</v>
      </c>
      <c r="E4" s="21" t="s">
        <v>7</v>
      </c>
      <c r="F4" s="22"/>
      <c r="G4" s="22"/>
      <c r="H4" s="22">
        <v>125</v>
      </c>
      <c r="I4" s="23"/>
      <c r="J4" s="22" t="s">
        <v>82</v>
      </c>
      <c r="K4" s="21"/>
      <c r="L4" s="21"/>
      <c r="M4" s="21"/>
      <c r="N4" s="24" t="s">
        <v>51</v>
      </c>
      <c r="O4" s="24">
        <f t="shared" ref="O4:O30" si="0">IF(N4="OUI",H4,"")</f>
        <v>125</v>
      </c>
      <c r="P4" s="24" t="s">
        <v>82</v>
      </c>
      <c r="Q4" s="25" t="s">
        <v>51</v>
      </c>
      <c r="R4" s="25">
        <f t="shared" ref="R4:R30" si="1">IF(Q4="OUI",$H4,"")</f>
        <v>125</v>
      </c>
      <c r="S4" s="25" t="s">
        <v>82</v>
      </c>
      <c r="T4" s="24" t="s">
        <v>51</v>
      </c>
      <c r="U4" s="24">
        <f t="shared" ref="U4:U30" si="2">IF(T4="OUI",$H4,"")</f>
        <v>125</v>
      </c>
      <c r="V4" s="24" t="s">
        <v>82</v>
      </c>
      <c r="W4" s="25" t="s">
        <v>51</v>
      </c>
      <c r="X4" s="25">
        <f t="shared" ref="X4:X30" si="3">IF(W4="OUI",$H4,"")</f>
        <v>125</v>
      </c>
      <c r="Y4" s="25" t="str">
        <f>IF(AND(W4="OUI",$E4="Indemnités Kilométriques"),IF($B4=2021,$I4*Tables!$I$9,IF($B4=2022,$I4*Tables!$J$9,IF($B4=2023,$I4*Tables!$K$9,IF($B4=2024,$I4*Tables!$L$9,IF($B4=2025,$I4*Tables!$M$9))))),"")</f>
        <v/>
      </c>
      <c r="Z4" s="24" t="s">
        <v>51</v>
      </c>
      <c r="AA4" s="24">
        <f t="shared" ref="AA4:AA30" si="4">IF(Z4="OUI",$H4,"")</f>
        <v>125</v>
      </c>
      <c r="AB4" s="24" t="s">
        <v>82</v>
      </c>
    </row>
    <row r="5" spans="1:28" x14ac:dyDescent="0.35">
      <c r="A5" s="20">
        <v>44199</v>
      </c>
      <c r="B5" s="21">
        <v>2021</v>
      </c>
      <c r="C5" s="21" t="s">
        <v>25</v>
      </c>
      <c r="D5" s="21" t="s">
        <v>68</v>
      </c>
      <c r="E5" s="21" t="s">
        <v>42</v>
      </c>
      <c r="F5" s="22"/>
      <c r="G5" s="22"/>
      <c r="H5" s="22">
        <v>57</v>
      </c>
      <c r="I5" s="23"/>
      <c r="J5" s="22" t="s">
        <v>82</v>
      </c>
      <c r="K5" s="21">
        <v>2</v>
      </c>
      <c r="L5" s="21" t="s">
        <v>37</v>
      </c>
      <c r="M5" s="21" t="s">
        <v>65</v>
      </c>
      <c r="N5" s="24" t="s">
        <v>51</v>
      </c>
      <c r="O5" s="24">
        <f t="shared" si="0"/>
        <v>57</v>
      </c>
      <c r="P5" s="24" t="s">
        <v>82</v>
      </c>
      <c r="Q5" s="25" t="s">
        <v>51</v>
      </c>
      <c r="R5" s="25">
        <f t="shared" si="1"/>
        <v>57</v>
      </c>
      <c r="S5" s="25" t="s">
        <v>82</v>
      </c>
      <c r="T5" s="24" t="s">
        <v>51</v>
      </c>
      <c r="U5" s="24">
        <f t="shared" si="2"/>
        <v>57</v>
      </c>
      <c r="V5" s="24" t="s">
        <v>82</v>
      </c>
      <c r="W5" s="25" t="s">
        <v>51</v>
      </c>
      <c r="X5" s="25">
        <f t="shared" si="3"/>
        <v>57</v>
      </c>
      <c r="Y5" s="25" t="str">
        <f>IF(AND(W5="OUI",$E5="Indemnités Kilométriques"),IF($B5=2021,$I5*Tables!$I$9,IF($B5=2022,$I5*Tables!$J$9,IF($B5=2023,$I5*Tables!$K$9,IF($B5=2024,$I5*Tables!$L$9,IF($B5=2025,$I5*Tables!$M$9))))),"")</f>
        <v/>
      </c>
      <c r="Z5" s="24" t="s">
        <v>51</v>
      </c>
      <c r="AA5" s="24">
        <f t="shared" si="4"/>
        <v>57</v>
      </c>
      <c r="AB5" s="24" t="s">
        <v>82</v>
      </c>
    </row>
    <row r="6" spans="1:28" x14ac:dyDescent="0.35">
      <c r="A6" s="20">
        <v>44206</v>
      </c>
      <c r="B6" s="21">
        <v>2021</v>
      </c>
      <c r="C6" s="21" t="s">
        <v>25</v>
      </c>
      <c r="D6" s="21" t="s">
        <v>63</v>
      </c>
      <c r="E6" s="21" t="s">
        <v>7</v>
      </c>
      <c r="F6" s="22"/>
      <c r="G6" s="22"/>
      <c r="H6" s="22">
        <v>119</v>
      </c>
      <c r="I6" s="23"/>
      <c r="J6" s="22" t="s">
        <v>82</v>
      </c>
      <c r="K6" s="21"/>
      <c r="L6" s="21"/>
      <c r="M6" s="21"/>
      <c r="N6" s="24" t="s">
        <v>51</v>
      </c>
      <c r="O6" s="24">
        <f t="shared" si="0"/>
        <v>119</v>
      </c>
      <c r="P6" s="24" t="s">
        <v>82</v>
      </c>
      <c r="Q6" s="25" t="s">
        <v>52</v>
      </c>
      <c r="R6" s="25" t="str">
        <f t="shared" si="1"/>
        <v/>
      </c>
      <c r="S6" s="25" t="s">
        <v>82</v>
      </c>
      <c r="T6" s="24" t="s">
        <v>51</v>
      </c>
      <c r="U6" s="24">
        <f t="shared" si="2"/>
        <v>119</v>
      </c>
      <c r="V6" s="24" t="s">
        <v>82</v>
      </c>
      <c r="W6" s="25" t="s">
        <v>52</v>
      </c>
      <c r="X6" s="25" t="str">
        <f t="shared" si="3"/>
        <v/>
      </c>
      <c r="Y6" s="25" t="str">
        <f>IF(AND(W6="OUI",$E6="Indemnités Kilométriques"),IF($B6=2021,$I6*Tables!$I$9,IF($B6=2022,$I6*Tables!$J$9,IF($B6=2023,$I6*Tables!$K$9,IF($B6=2024,$I6*Tables!$L$9,IF($B6=2025,$I6*Tables!$M$9))))),"")</f>
        <v/>
      </c>
      <c r="Z6" s="24" t="s">
        <v>51</v>
      </c>
      <c r="AA6" s="24">
        <f t="shared" si="4"/>
        <v>119</v>
      </c>
      <c r="AB6" s="24" t="s">
        <v>82</v>
      </c>
    </row>
    <row r="7" spans="1:28" x14ac:dyDescent="0.35">
      <c r="A7" s="20">
        <v>44206</v>
      </c>
      <c r="B7" s="21">
        <v>2021</v>
      </c>
      <c r="C7" s="21" t="s">
        <v>25</v>
      </c>
      <c r="D7" s="21" t="s">
        <v>64</v>
      </c>
      <c r="E7" s="21" t="s">
        <v>13</v>
      </c>
      <c r="F7" s="22"/>
      <c r="G7" s="22"/>
      <c r="H7" s="22">
        <v>240</v>
      </c>
      <c r="I7" s="23"/>
      <c r="J7" s="22" t="s">
        <v>82</v>
      </c>
      <c r="K7" s="21"/>
      <c r="L7" s="21"/>
      <c r="M7" s="21"/>
      <c r="N7" s="24" t="s">
        <v>51</v>
      </c>
      <c r="O7" s="24">
        <f t="shared" si="0"/>
        <v>240</v>
      </c>
      <c r="P7" s="24" t="s">
        <v>82</v>
      </c>
      <c r="Q7" s="25" t="s">
        <v>52</v>
      </c>
      <c r="R7" s="25" t="str">
        <f t="shared" si="1"/>
        <v/>
      </c>
      <c r="S7" s="25" t="s">
        <v>82</v>
      </c>
      <c r="T7" s="24" t="s">
        <v>51</v>
      </c>
      <c r="U7" s="24">
        <f t="shared" si="2"/>
        <v>240</v>
      </c>
      <c r="V7" s="24" t="s">
        <v>82</v>
      </c>
      <c r="W7" s="25" t="s">
        <v>52</v>
      </c>
      <c r="X7" s="25" t="str">
        <f t="shared" si="3"/>
        <v/>
      </c>
      <c r="Y7" s="25" t="str">
        <f>IF(AND(W7="OUI",$E7="Indemnités Kilométriques"),IF($B7=2021,$I7*Tables!$I$9,IF($B7=2022,$I7*Tables!$J$9,IF($B7=2023,$I7*Tables!$K$9,IF($B7=2024,$I7*Tables!$L$9,IF($B7=2025,$I7*Tables!$M$9))))),"")</f>
        <v/>
      </c>
      <c r="Z7" s="24" t="s">
        <v>51</v>
      </c>
      <c r="AA7" s="24">
        <f t="shared" si="4"/>
        <v>240</v>
      </c>
      <c r="AB7" s="24" t="s">
        <v>82</v>
      </c>
    </row>
    <row r="8" spans="1:28" x14ac:dyDescent="0.35">
      <c r="A8" s="20">
        <v>44206</v>
      </c>
      <c r="B8" s="21">
        <v>2021</v>
      </c>
      <c r="C8" s="21" t="s">
        <v>25</v>
      </c>
      <c r="D8" s="21" t="s">
        <v>69</v>
      </c>
      <c r="E8" s="21" t="s">
        <v>16</v>
      </c>
      <c r="F8" s="22"/>
      <c r="G8" s="22"/>
      <c r="H8" s="22">
        <v>18</v>
      </c>
      <c r="I8" s="23"/>
      <c r="J8" s="22" t="s">
        <v>82</v>
      </c>
      <c r="K8" s="21"/>
      <c r="L8" s="21"/>
      <c r="M8" s="21"/>
      <c r="N8" s="24" t="s">
        <v>52</v>
      </c>
      <c r="O8" s="24" t="str">
        <f t="shared" si="0"/>
        <v/>
      </c>
      <c r="P8" s="24" t="s">
        <v>82</v>
      </c>
      <c r="Q8" s="25" t="s">
        <v>51</v>
      </c>
      <c r="R8" s="25">
        <f t="shared" si="1"/>
        <v>18</v>
      </c>
      <c r="S8" s="25" t="s">
        <v>82</v>
      </c>
      <c r="T8" s="24" t="s">
        <v>52</v>
      </c>
      <c r="U8" s="24" t="str">
        <f t="shared" si="2"/>
        <v/>
      </c>
      <c r="V8" s="24" t="s">
        <v>82</v>
      </c>
      <c r="W8" s="25" t="s">
        <v>51</v>
      </c>
      <c r="X8" s="25">
        <f t="shared" si="3"/>
        <v>18</v>
      </c>
      <c r="Y8" s="25" t="str">
        <f>IF(AND(W8="OUI",$E8="Indemnités Kilométriques"),IF($B8=2021,$I8*Tables!$I$9,IF($B8=2022,$I8*Tables!$J$9,IF($B8=2023,$I8*Tables!$K$9,IF($B8=2024,$I8*Tables!$L$9,IF($B8=2025,$I8*Tables!$M$9))))),"")</f>
        <v/>
      </c>
      <c r="Z8" s="24" t="s">
        <v>51</v>
      </c>
      <c r="AA8" s="24">
        <f t="shared" si="4"/>
        <v>18</v>
      </c>
      <c r="AB8" s="24" t="s">
        <v>82</v>
      </c>
    </row>
    <row r="9" spans="1:28" x14ac:dyDescent="0.35">
      <c r="A9" s="20">
        <v>44221</v>
      </c>
      <c r="B9" s="21">
        <v>2021</v>
      </c>
      <c r="C9" s="21" t="s">
        <v>25</v>
      </c>
      <c r="D9" s="21" t="s">
        <v>69</v>
      </c>
      <c r="E9" s="21" t="s">
        <v>12</v>
      </c>
      <c r="F9" s="22"/>
      <c r="G9" s="22"/>
      <c r="H9" s="22">
        <v>1.7</v>
      </c>
      <c r="I9" s="23"/>
      <c r="J9" s="22" t="s">
        <v>82</v>
      </c>
      <c r="K9" s="21"/>
      <c r="L9" s="21"/>
      <c r="M9" s="21"/>
      <c r="N9" s="24" t="s">
        <v>51</v>
      </c>
      <c r="O9" s="24">
        <f t="shared" si="0"/>
        <v>1.7</v>
      </c>
      <c r="P9" s="24" t="s">
        <v>82</v>
      </c>
      <c r="Q9" s="25" t="s">
        <v>52</v>
      </c>
      <c r="R9" s="25" t="str">
        <f t="shared" si="1"/>
        <v/>
      </c>
      <c r="S9" s="25" t="s">
        <v>82</v>
      </c>
      <c r="T9" s="24" t="s">
        <v>51</v>
      </c>
      <c r="U9" s="24">
        <f t="shared" si="2"/>
        <v>1.7</v>
      </c>
      <c r="V9" s="24" t="s">
        <v>82</v>
      </c>
      <c r="W9" s="25" t="s">
        <v>52</v>
      </c>
      <c r="X9" s="25" t="str">
        <f t="shared" si="3"/>
        <v/>
      </c>
      <c r="Y9" s="25" t="str">
        <f>IF(AND(W9="OUI",$E9="Indemnités Kilométriques"),IF($B9=2021,$I9*Tables!$I$9,IF($B9=2022,$I9*Tables!$J$9,IF($B9=2023,$I9*Tables!$K$9,IF($B9=2024,$I9*Tables!$L$9,IF($B9=2025,$I9*Tables!$M$9))))),"")</f>
        <v/>
      </c>
      <c r="Z9" s="24" t="s">
        <v>51</v>
      </c>
      <c r="AA9" s="24">
        <f t="shared" si="4"/>
        <v>1.7</v>
      </c>
      <c r="AB9" s="24" t="s">
        <v>82</v>
      </c>
    </row>
    <row r="10" spans="1:28" x14ac:dyDescent="0.35">
      <c r="A10" s="20">
        <v>44221</v>
      </c>
      <c r="B10" s="21">
        <v>2021</v>
      </c>
      <c r="C10" s="21" t="s">
        <v>25</v>
      </c>
      <c r="D10" s="21" t="s">
        <v>69</v>
      </c>
      <c r="E10" s="21" t="s">
        <v>8</v>
      </c>
      <c r="F10" s="22"/>
      <c r="G10" s="22"/>
      <c r="H10" s="22">
        <v>25</v>
      </c>
      <c r="I10" s="23"/>
      <c r="J10" s="22" t="s">
        <v>82</v>
      </c>
      <c r="K10" s="21"/>
      <c r="L10" s="21"/>
      <c r="M10" s="21"/>
      <c r="N10" s="24" t="s">
        <v>52</v>
      </c>
      <c r="O10" s="24" t="str">
        <f t="shared" si="0"/>
        <v/>
      </c>
      <c r="P10" s="24" t="s">
        <v>82</v>
      </c>
      <c r="Q10" s="25" t="s">
        <v>52</v>
      </c>
      <c r="R10" s="25" t="str">
        <f t="shared" si="1"/>
        <v/>
      </c>
      <c r="S10" s="25" t="s">
        <v>82</v>
      </c>
      <c r="T10" s="24" t="s">
        <v>52</v>
      </c>
      <c r="U10" s="24" t="str">
        <f t="shared" si="2"/>
        <v/>
      </c>
      <c r="V10" s="24" t="s">
        <v>82</v>
      </c>
      <c r="W10" s="25" t="s">
        <v>52</v>
      </c>
      <c r="X10" s="25" t="str">
        <f t="shared" si="3"/>
        <v/>
      </c>
      <c r="Y10" s="25" t="str">
        <f>IF(AND(W10="OUI",$E10="Indemnités Kilométriques"),IF($B10=2021,$I10*Tables!$I$9,IF($B10=2022,$I10*Tables!$J$9,IF($B10=2023,$I10*Tables!$K$9,IF($B10=2024,$I10*Tables!$L$9,IF($B10=2025,$I10*Tables!$M$9))))),"")</f>
        <v/>
      </c>
      <c r="Z10" s="24" t="s">
        <v>51</v>
      </c>
      <c r="AA10" s="24">
        <f t="shared" si="4"/>
        <v>25</v>
      </c>
      <c r="AB10" s="24" t="s">
        <v>82</v>
      </c>
    </row>
    <row r="11" spans="1:28" x14ac:dyDescent="0.35">
      <c r="A11" s="20">
        <v>44237</v>
      </c>
      <c r="B11" s="21">
        <v>2021</v>
      </c>
      <c r="C11" s="21" t="s">
        <v>26</v>
      </c>
      <c r="D11" s="21" t="s">
        <v>70</v>
      </c>
      <c r="E11" s="21" t="s">
        <v>80</v>
      </c>
      <c r="F11" s="22"/>
      <c r="G11" s="22"/>
      <c r="H11" s="22"/>
      <c r="I11" s="23">
        <v>450</v>
      </c>
      <c r="J11" s="22">
        <v>182.25</v>
      </c>
      <c r="K11" s="21"/>
      <c r="L11" s="21"/>
      <c r="M11" s="21"/>
      <c r="N11" s="24" t="s">
        <v>51</v>
      </c>
      <c r="O11" s="24">
        <f t="shared" si="0"/>
        <v>0</v>
      </c>
      <c r="P11" s="24">
        <v>173.70000000000002</v>
      </c>
      <c r="Q11" s="25" t="s">
        <v>51</v>
      </c>
      <c r="R11" s="25">
        <f t="shared" si="1"/>
        <v>0</v>
      </c>
      <c r="S11" s="25">
        <v>182.25</v>
      </c>
      <c r="T11" s="24" t="s">
        <v>52</v>
      </c>
      <c r="U11" s="24" t="str">
        <f t="shared" si="2"/>
        <v/>
      </c>
      <c r="V11" s="24" t="s">
        <v>82</v>
      </c>
      <c r="W11" s="25" t="s">
        <v>51</v>
      </c>
      <c r="X11" s="25">
        <f t="shared" si="3"/>
        <v>0</v>
      </c>
      <c r="Y11" s="25">
        <f>IF(AND(W11="OUI",$E11="Indemnités Kilométriques"),IF($B11=2021,$I11*Tables!$I$9,IF($B11=2022,$I11*Tables!$J$9,IF($B11=2023,$I11*Tables!$K$9,IF($B11=2024,$I11*Tables!$L$9,IF($B11=2025,$I11*Tables!$M$9))))),"")</f>
        <v>182.25</v>
      </c>
      <c r="Z11" s="24" t="s">
        <v>51</v>
      </c>
      <c r="AA11" s="24">
        <f t="shared" si="4"/>
        <v>0</v>
      </c>
      <c r="AB11" s="24">
        <v>182.25</v>
      </c>
    </row>
    <row r="12" spans="1:28" x14ac:dyDescent="0.35">
      <c r="A12" s="20">
        <v>44237</v>
      </c>
      <c r="B12" s="21">
        <v>2021</v>
      </c>
      <c r="C12" s="21" t="s">
        <v>26</v>
      </c>
      <c r="D12" s="21" t="s">
        <v>71</v>
      </c>
      <c r="E12" s="21" t="s">
        <v>10</v>
      </c>
      <c r="F12" s="22"/>
      <c r="G12" s="22"/>
      <c r="H12" s="22">
        <v>15</v>
      </c>
      <c r="I12" s="23"/>
      <c r="J12" s="22" t="s">
        <v>82</v>
      </c>
      <c r="K12" s="21"/>
      <c r="L12" s="21"/>
      <c r="M12" s="21"/>
      <c r="N12" s="24" t="s">
        <v>51</v>
      </c>
      <c r="O12" s="24">
        <f t="shared" si="0"/>
        <v>15</v>
      </c>
      <c r="P12" s="24" t="s">
        <v>82</v>
      </c>
      <c r="Q12" s="25" t="s">
        <v>51</v>
      </c>
      <c r="R12" s="25">
        <f t="shared" si="1"/>
        <v>15</v>
      </c>
      <c r="S12" s="25" t="s">
        <v>82</v>
      </c>
      <c r="T12" s="24" t="s">
        <v>51</v>
      </c>
      <c r="U12" s="24">
        <f t="shared" si="2"/>
        <v>15</v>
      </c>
      <c r="V12" s="24" t="s">
        <v>82</v>
      </c>
      <c r="W12" s="25" t="s">
        <v>51</v>
      </c>
      <c r="X12" s="25">
        <f t="shared" si="3"/>
        <v>15</v>
      </c>
      <c r="Y12" s="25" t="str">
        <f>IF(AND(W12="OUI",$E12="Indemnités Kilométriques"),IF($B12=2021,$I12*Tables!$I$9,IF($B12=2022,$I12*Tables!$J$9,IF($B12=2023,$I12*Tables!$K$9,IF($B12=2024,$I12*Tables!$L$9,IF($B12=2025,$I12*Tables!$M$9))))),"")</f>
        <v/>
      </c>
      <c r="Z12" s="24" t="s">
        <v>51</v>
      </c>
      <c r="AA12" s="24">
        <f t="shared" si="4"/>
        <v>15</v>
      </c>
      <c r="AB12" s="24" t="s">
        <v>82</v>
      </c>
    </row>
    <row r="13" spans="1:28" x14ac:dyDescent="0.35">
      <c r="A13" s="20">
        <v>44241</v>
      </c>
      <c r="B13" s="21">
        <v>2021</v>
      </c>
      <c r="C13" s="21" t="s">
        <v>26</v>
      </c>
      <c r="D13" s="21" t="s">
        <v>72</v>
      </c>
      <c r="E13" s="21" t="s">
        <v>7</v>
      </c>
      <c r="F13" s="22"/>
      <c r="G13" s="22"/>
      <c r="H13" s="22">
        <v>125</v>
      </c>
      <c r="I13" s="23"/>
      <c r="J13" s="22" t="s">
        <v>82</v>
      </c>
      <c r="K13" s="21"/>
      <c r="L13" s="21"/>
      <c r="M13" s="21"/>
      <c r="N13" s="24" t="s">
        <v>51</v>
      </c>
      <c r="O13" s="24">
        <f t="shared" si="0"/>
        <v>125</v>
      </c>
      <c r="P13" s="24" t="s">
        <v>82</v>
      </c>
      <c r="Q13" s="25" t="s">
        <v>51</v>
      </c>
      <c r="R13" s="25">
        <f t="shared" si="1"/>
        <v>125</v>
      </c>
      <c r="S13" s="25" t="s">
        <v>82</v>
      </c>
      <c r="T13" s="24" t="s">
        <v>51</v>
      </c>
      <c r="U13" s="24">
        <f t="shared" si="2"/>
        <v>125</v>
      </c>
      <c r="V13" s="24" t="s">
        <v>82</v>
      </c>
      <c r="W13" s="25" t="s">
        <v>51</v>
      </c>
      <c r="X13" s="25">
        <f t="shared" si="3"/>
        <v>125</v>
      </c>
      <c r="Y13" s="25" t="str">
        <f>IF(AND(W13="OUI",$E13="Indemnités Kilométriques"),IF($B13=2021,$I13*Tables!$I$9,IF($B13=2022,$I13*Tables!$J$9,IF($B13=2023,$I13*Tables!$K$9,IF($B13=2024,$I13*Tables!$L$9,IF($B13=2025,$I13*Tables!$M$9))))),"")</f>
        <v/>
      </c>
      <c r="Z13" s="24" t="s">
        <v>51</v>
      </c>
      <c r="AA13" s="24">
        <f t="shared" si="4"/>
        <v>125</v>
      </c>
      <c r="AB13" s="24" t="s">
        <v>82</v>
      </c>
    </row>
    <row r="14" spans="1:28" x14ac:dyDescent="0.35">
      <c r="A14" s="20">
        <v>44241</v>
      </c>
      <c r="B14" s="21">
        <v>2021</v>
      </c>
      <c r="C14" s="21" t="s">
        <v>26</v>
      </c>
      <c r="D14" s="21" t="s">
        <v>89</v>
      </c>
      <c r="E14" s="21" t="s">
        <v>20</v>
      </c>
      <c r="F14" s="22"/>
      <c r="G14" s="22"/>
      <c r="H14" s="22">
        <v>5</v>
      </c>
      <c r="I14" s="23"/>
      <c r="J14" s="22" t="s">
        <v>82</v>
      </c>
      <c r="K14" s="21"/>
      <c r="L14" s="21"/>
      <c r="M14" s="21"/>
      <c r="N14" s="24" t="s">
        <v>51</v>
      </c>
      <c r="O14" s="24">
        <f t="shared" si="0"/>
        <v>5</v>
      </c>
      <c r="P14" s="24" t="s">
        <v>82</v>
      </c>
      <c r="Q14" s="25" t="s">
        <v>52</v>
      </c>
      <c r="R14" s="25" t="str">
        <f t="shared" si="1"/>
        <v/>
      </c>
      <c r="S14" s="25" t="s">
        <v>82</v>
      </c>
      <c r="T14" s="24" t="s">
        <v>51</v>
      </c>
      <c r="U14" s="24">
        <f t="shared" si="2"/>
        <v>5</v>
      </c>
      <c r="V14" s="24" t="s">
        <v>82</v>
      </c>
      <c r="W14" s="25" t="s">
        <v>52</v>
      </c>
      <c r="X14" s="25" t="str">
        <f t="shared" si="3"/>
        <v/>
      </c>
      <c r="Y14" s="25" t="str">
        <f>IF(AND(W14="OUI",$E14="Indemnités Kilométriques"),IF($B14=2021,$I14*Tables!$I$9,IF($B14=2022,$I14*Tables!$J$9,IF($B14=2023,$I14*Tables!$K$9,IF($B14=2024,$I14*Tables!$L$9,IF($B14=2025,$I14*Tables!$M$9))))),"")</f>
        <v/>
      </c>
      <c r="Z14" s="24" t="s">
        <v>51</v>
      </c>
      <c r="AA14" s="24">
        <f t="shared" si="4"/>
        <v>5</v>
      </c>
      <c r="AB14" s="24" t="s">
        <v>82</v>
      </c>
    </row>
    <row r="15" spans="1:28" x14ac:dyDescent="0.35">
      <c r="A15" s="20">
        <v>44273</v>
      </c>
      <c r="B15" s="21">
        <v>2021</v>
      </c>
      <c r="C15" s="21" t="s">
        <v>27</v>
      </c>
      <c r="D15" s="21" t="s">
        <v>73</v>
      </c>
      <c r="E15" s="21" t="s">
        <v>16</v>
      </c>
      <c r="F15" s="22"/>
      <c r="G15" s="22"/>
      <c r="H15" s="22">
        <v>11</v>
      </c>
      <c r="I15" s="23"/>
      <c r="J15" s="22" t="s">
        <v>82</v>
      </c>
      <c r="K15" s="21"/>
      <c r="L15" s="21"/>
      <c r="M15" s="21"/>
      <c r="N15" s="24" t="s">
        <v>51</v>
      </c>
      <c r="O15" s="24">
        <f t="shared" si="0"/>
        <v>11</v>
      </c>
      <c r="P15" s="24" t="s">
        <v>82</v>
      </c>
      <c r="Q15" s="25" t="s">
        <v>52</v>
      </c>
      <c r="R15" s="25" t="str">
        <f t="shared" si="1"/>
        <v/>
      </c>
      <c r="S15" s="25" t="s">
        <v>82</v>
      </c>
      <c r="T15" s="24" t="s">
        <v>51</v>
      </c>
      <c r="U15" s="24">
        <f t="shared" si="2"/>
        <v>11</v>
      </c>
      <c r="V15" s="24" t="s">
        <v>82</v>
      </c>
      <c r="W15" s="25" t="s">
        <v>52</v>
      </c>
      <c r="X15" s="25" t="str">
        <f t="shared" si="3"/>
        <v/>
      </c>
      <c r="Y15" s="25" t="str">
        <f>IF(AND(W15="OUI",$E15="Indemnités Kilométriques"),IF($B15=2021,$I15*Tables!$I$9,IF($B15=2022,$I15*Tables!$J$9,IF($B15=2023,$I15*Tables!$K$9,IF($B15=2024,$I15*Tables!$L$9,IF($B15=2025,$I15*Tables!$M$9))))),"")</f>
        <v/>
      </c>
      <c r="Z15" s="24" t="s">
        <v>51</v>
      </c>
      <c r="AA15" s="24">
        <f t="shared" si="4"/>
        <v>11</v>
      </c>
      <c r="AB15" s="24" t="s">
        <v>82</v>
      </c>
    </row>
    <row r="16" spans="1:28" x14ac:dyDescent="0.35">
      <c r="A16" s="20">
        <v>44273</v>
      </c>
      <c r="B16" s="21">
        <v>2021</v>
      </c>
      <c r="C16" s="21" t="s">
        <v>27</v>
      </c>
      <c r="D16" s="21" t="s">
        <v>73</v>
      </c>
      <c r="E16" s="21" t="s">
        <v>7</v>
      </c>
      <c r="F16" s="22"/>
      <c r="G16" s="22"/>
      <c r="H16" s="22">
        <v>118</v>
      </c>
      <c r="I16" s="23"/>
      <c r="J16" s="22" t="s">
        <v>82</v>
      </c>
      <c r="K16" s="21"/>
      <c r="L16" s="21"/>
      <c r="M16" s="21"/>
      <c r="N16" s="24" t="s">
        <v>52</v>
      </c>
      <c r="O16" s="24" t="str">
        <f t="shared" si="0"/>
        <v/>
      </c>
      <c r="P16" s="24" t="s">
        <v>82</v>
      </c>
      <c r="Q16" s="25" t="s">
        <v>51</v>
      </c>
      <c r="R16" s="25">
        <f t="shared" si="1"/>
        <v>118</v>
      </c>
      <c r="S16" s="25" t="s">
        <v>82</v>
      </c>
      <c r="T16" s="24" t="s">
        <v>52</v>
      </c>
      <c r="U16" s="24" t="str">
        <f t="shared" si="2"/>
        <v/>
      </c>
      <c r="V16" s="24" t="s">
        <v>82</v>
      </c>
      <c r="W16" s="25" t="s">
        <v>51</v>
      </c>
      <c r="X16" s="25">
        <f t="shared" si="3"/>
        <v>118</v>
      </c>
      <c r="Y16" s="25" t="str">
        <f>IF(AND(W16="OUI",$E16="Indemnités Kilométriques"),IF($B16=2021,$I16*Tables!$I$9,IF($B16=2022,$I16*Tables!$J$9,IF($B16=2023,$I16*Tables!$K$9,IF($B16=2024,$I16*Tables!$L$9,IF($B16=2025,$I16*Tables!$M$9))))),"")</f>
        <v/>
      </c>
      <c r="Z16" s="24" t="s">
        <v>51</v>
      </c>
      <c r="AA16" s="24">
        <f t="shared" si="4"/>
        <v>118</v>
      </c>
      <c r="AB16" s="24" t="s">
        <v>82</v>
      </c>
    </row>
    <row r="17" spans="1:28" x14ac:dyDescent="0.35">
      <c r="A17" s="20">
        <v>44273</v>
      </c>
      <c r="B17" s="21">
        <v>2021</v>
      </c>
      <c r="C17" s="21" t="s">
        <v>27</v>
      </c>
      <c r="D17" s="21" t="s">
        <v>73</v>
      </c>
      <c r="E17" s="21" t="s">
        <v>42</v>
      </c>
      <c r="F17" s="22"/>
      <c r="G17" s="22"/>
      <c r="H17" s="22">
        <v>159</v>
      </c>
      <c r="I17" s="23"/>
      <c r="J17" s="22" t="s">
        <v>82</v>
      </c>
      <c r="K17" s="21">
        <v>4</v>
      </c>
      <c r="L17" s="21" t="s">
        <v>38</v>
      </c>
      <c r="M17" s="21" t="s">
        <v>66</v>
      </c>
      <c r="N17" s="24" t="s">
        <v>52</v>
      </c>
      <c r="O17" s="24" t="str">
        <f t="shared" si="0"/>
        <v/>
      </c>
      <c r="P17" s="24" t="s">
        <v>82</v>
      </c>
      <c r="Q17" s="25" t="s">
        <v>51</v>
      </c>
      <c r="R17" s="25">
        <f t="shared" si="1"/>
        <v>159</v>
      </c>
      <c r="S17" s="25" t="s">
        <v>82</v>
      </c>
      <c r="T17" s="24" t="s">
        <v>52</v>
      </c>
      <c r="U17" s="24" t="str">
        <f t="shared" si="2"/>
        <v/>
      </c>
      <c r="V17" s="24" t="s">
        <v>82</v>
      </c>
      <c r="W17" s="25" t="s">
        <v>51</v>
      </c>
      <c r="X17" s="25">
        <f t="shared" si="3"/>
        <v>159</v>
      </c>
      <c r="Y17" s="25" t="str">
        <f>IF(AND(W17="OUI",$E17="Indemnités Kilométriques"),IF($B17=2021,$I17*Tables!$I$9,IF($B17=2022,$I17*Tables!$J$9,IF($B17=2023,$I17*Tables!$K$9,IF($B17=2024,$I17*Tables!$L$9,IF($B17=2025,$I17*Tables!$M$9))))),"")</f>
        <v/>
      </c>
      <c r="Z17" s="24" t="s">
        <v>51</v>
      </c>
      <c r="AA17" s="24">
        <f t="shared" si="4"/>
        <v>159</v>
      </c>
      <c r="AB17" s="24" t="s">
        <v>82</v>
      </c>
    </row>
    <row r="18" spans="1:28" x14ac:dyDescent="0.35">
      <c r="A18" s="20">
        <v>44280</v>
      </c>
      <c r="B18" s="21">
        <v>2021</v>
      </c>
      <c r="C18" s="21" t="s">
        <v>27</v>
      </c>
      <c r="D18" s="21" t="s">
        <v>73</v>
      </c>
      <c r="E18" s="21" t="s">
        <v>11</v>
      </c>
      <c r="F18" s="22"/>
      <c r="G18" s="22"/>
      <c r="H18" s="22">
        <v>33</v>
      </c>
      <c r="I18" s="23"/>
      <c r="J18" s="22" t="s">
        <v>82</v>
      </c>
      <c r="K18" s="21"/>
      <c r="L18" s="21"/>
      <c r="M18" s="21"/>
      <c r="N18" s="24" t="s">
        <v>51</v>
      </c>
      <c r="O18" s="24">
        <f t="shared" si="0"/>
        <v>33</v>
      </c>
      <c r="P18" s="24" t="s">
        <v>82</v>
      </c>
      <c r="Q18" s="25" t="s">
        <v>51</v>
      </c>
      <c r="R18" s="25">
        <f t="shared" si="1"/>
        <v>33</v>
      </c>
      <c r="S18" s="25" t="s">
        <v>82</v>
      </c>
      <c r="T18" s="24" t="s">
        <v>51</v>
      </c>
      <c r="U18" s="24">
        <f t="shared" si="2"/>
        <v>33</v>
      </c>
      <c r="V18" s="24" t="s">
        <v>82</v>
      </c>
      <c r="W18" s="25" t="s">
        <v>51</v>
      </c>
      <c r="X18" s="25">
        <f t="shared" si="3"/>
        <v>33</v>
      </c>
      <c r="Y18" s="25" t="str">
        <f>IF(AND(W18="OUI",$E18="Indemnités Kilométriques"),IF($B18=2021,$I18*Tables!$I$9,IF($B18=2022,$I18*Tables!$J$9,IF($B18=2023,$I18*Tables!$K$9,IF($B18=2024,$I18*Tables!$L$9,IF($B18=2025,$I18*Tables!$M$9))))),"")</f>
        <v/>
      </c>
      <c r="Z18" s="24" t="s">
        <v>51</v>
      </c>
      <c r="AA18" s="24">
        <f t="shared" si="4"/>
        <v>33</v>
      </c>
      <c r="AB18" s="24" t="s">
        <v>82</v>
      </c>
    </row>
    <row r="19" spans="1:28" x14ac:dyDescent="0.35">
      <c r="A19" s="20">
        <v>44288</v>
      </c>
      <c r="B19" s="21">
        <v>2021</v>
      </c>
      <c r="C19" s="21" t="s">
        <v>28</v>
      </c>
      <c r="D19" s="21" t="s">
        <v>74</v>
      </c>
      <c r="E19" s="21" t="s">
        <v>80</v>
      </c>
      <c r="F19" s="22"/>
      <c r="G19" s="22"/>
      <c r="H19" s="22"/>
      <c r="I19" s="23">
        <v>354</v>
      </c>
      <c r="J19" s="22">
        <v>143.37</v>
      </c>
      <c r="K19" s="21"/>
      <c r="L19" s="21"/>
      <c r="M19" s="21"/>
      <c r="N19" s="24" t="s">
        <v>51</v>
      </c>
      <c r="O19" s="24">
        <f t="shared" si="0"/>
        <v>0</v>
      </c>
      <c r="P19" s="24">
        <v>136.64400000000001</v>
      </c>
      <c r="Q19" s="25" t="s">
        <v>51</v>
      </c>
      <c r="R19" s="25">
        <f t="shared" si="1"/>
        <v>0</v>
      </c>
      <c r="S19" s="25">
        <v>143.37</v>
      </c>
      <c r="T19" s="24" t="s">
        <v>51</v>
      </c>
      <c r="U19" s="24">
        <f t="shared" si="2"/>
        <v>0</v>
      </c>
      <c r="V19" s="24">
        <v>143.37</v>
      </c>
      <c r="W19" s="25" t="s">
        <v>51</v>
      </c>
      <c r="X19" s="25">
        <f t="shared" si="3"/>
        <v>0</v>
      </c>
      <c r="Y19" s="25">
        <f>IF(AND(W19="OUI",$E19="Indemnités Kilométriques"),IF($B19=2021,$I19*Tables!$I$9,IF($B19=2022,$I19*Tables!$J$9,IF($B19=2023,$I19*Tables!$K$9,IF($B19=2024,$I19*Tables!$L$9,IF($B19=2025,$I19*Tables!$M$9))))),"")</f>
        <v>143.37</v>
      </c>
      <c r="Z19" s="24" t="s">
        <v>51</v>
      </c>
      <c r="AA19" s="24">
        <f t="shared" si="4"/>
        <v>0</v>
      </c>
      <c r="AB19" s="24">
        <v>143.37</v>
      </c>
    </row>
    <row r="20" spans="1:28" x14ac:dyDescent="0.35">
      <c r="A20" s="20">
        <v>44288</v>
      </c>
      <c r="B20" s="21">
        <v>2021</v>
      </c>
      <c r="C20" s="21" t="s">
        <v>28</v>
      </c>
      <c r="D20" s="21" t="s">
        <v>69</v>
      </c>
      <c r="E20" s="21" t="s">
        <v>16</v>
      </c>
      <c r="F20" s="22"/>
      <c r="G20" s="22"/>
      <c r="H20" s="22">
        <v>18</v>
      </c>
      <c r="I20" s="23"/>
      <c r="J20" s="22" t="s">
        <v>82</v>
      </c>
      <c r="K20" s="21"/>
      <c r="L20" s="21"/>
      <c r="M20" s="21"/>
      <c r="N20" s="24" t="s">
        <v>51</v>
      </c>
      <c r="O20" s="24">
        <f t="shared" si="0"/>
        <v>18</v>
      </c>
      <c r="P20" s="24" t="s">
        <v>82</v>
      </c>
      <c r="Q20" s="25" t="s">
        <v>51</v>
      </c>
      <c r="R20" s="25">
        <f t="shared" si="1"/>
        <v>18</v>
      </c>
      <c r="S20" s="25" t="s">
        <v>82</v>
      </c>
      <c r="T20" s="24" t="s">
        <v>51</v>
      </c>
      <c r="U20" s="24">
        <f t="shared" si="2"/>
        <v>18</v>
      </c>
      <c r="V20" s="24" t="s">
        <v>82</v>
      </c>
      <c r="W20" s="25" t="s">
        <v>51</v>
      </c>
      <c r="X20" s="25">
        <f t="shared" si="3"/>
        <v>18</v>
      </c>
      <c r="Y20" s="25" t="str">
        <f>IF(AND(W20="OUI",$E20="Indemnités Kilométriques"),IF($B20=2021,$I20*Tables!$I$9,IF($B20=2022,$I20*Tables!$J$9,IF($B20=2023,$I20*Tables!$K$9,IF($B20=2024,$I20*Tables!$L$9,IF($B20=2025,$I20*Tables!$M$9))))),"")</f>
        <v/>
      </c>
      <c r="Z20" s="24" t="s">
        <v>51</v>
      </c>
      <c r="AA20" s="24">
        <f t="shared" si="4"/>
        <v>18</v>
      </c>
      <c r="AB20" s="24" t="s">
        <v>82</v>
      </c>
    </row>
    <row r="21" spans="1:28" x14ac:dyDescent="0.35">
      <c r="A21" s="20">
        <v>44304</v>
      </c>
      <c r="B21" s="21">
        <v>2021</v>
      </c>
      <c r="C21" s="21" t="s">
        <v>28</v>
      </c>
      <c r="D21" s="21" t="s">
        <v>69</v>
      </c>
      <c r="E21" s="21" t="s">
        <v>8</v>
      </c>
      <c r="F21" s="22"/>
      <c r="G21" s="22"/>
      <c r="H21" s="22">
        <v>16</v>
      </c>
      <c r="I21" s="23"/>
      <c r="J21" s="22" t="s">
        <v>82</v>
      </c>
      <c r="K21" s="21"/>
      <c r="L21" s="21"/>
      <c r="M21" s="21"/>
      <c r="N21" s="24" t="s">
        <v>51</v>
      </c>
      <c r="O21" s="24">
        <f t="shared" si="0"/>
        <v>16</v>
      </c>
      <c r="P21" s="24" t="s">
        <v>82</v>
      </c>
      <c r="Q21" s="25" t="s">
        <v>52</v>
      </c>
      <c r="R21" s="25" t="str">
        <f t="shared" si="1"/>
        <v/>
      </c>
      <c r="S21" s="25" t="s">
        <v>82</v>
      </c>
      <c r="T21" s="24" t="s">
        <v>51</v>
      </c>
      <c r="U21" s="24">
        <f t="shared" si="2"/>
        <v>16</v>
      </c>
      <c r="V21" s="24" t="s">
        <v>82</v>
      </c>
      <c r="W21" s="25" t="s">
        <v>52</v>
      </c>
      <c r="X21" s="25" t="str">
        <f t="shared" si="3"/>
        <v/>
      </c>
      <c r="Y21" s="25" t="str">
        <f>IF(AND(W21="OUI",$E21="Indemnités Kilométriques"),IF($B21=2021,$I21*Tables!$I$9,IF($B21=2022,$I21*Tables!$J$9,IF($B21=2023,$I21*Tables!$K$9,IF($B21=2024,$I21*Tables!$L$9,IF($B21=2025,$I21*Tables!$M$9))))),"")</f>
        <v/>
      </c>
      <c r="Z21" s="24" t="s">
        <v>51</v>
      </c>
      <c r="AA21" s="24">
        <f t="shared" si="4"/>
        <v>16</v>
      </c>
      <c r="AB21" s="24" t="s">
        <v>82</v>
      </c>
    </row>
    <row r="22" spans="1:28" x14ac:dyDescent="0.35">
      <c r="A22" s="20">
        <v>44304</v>
      </c>
      <c r="B22" s="21">
        <v>2021</v>
      </c>
      <c r="C22" s="21" t="s">
        <v>28</v>
      </c>
      <c r="D22" s="21" t="s">
        <v>69</v>
      </c>
      <c r="E22" s="21" t="s">
        <v>16</v>
      </c>
      <c r="F22" s="22"/>
      <c r="G22" s="22"/>
      <c r="H22" s="22">
        <v>25</v>
      </c>
      <c r="I22" s="23"/>
      <c r="J22" s="22" t="s">
        <v>82</v>
      </c>
      <c r="K22" s="21"/>
      <c r="L22" s="21"/>
      <c r="M22" s="21"/>
      <c r="N22" s="24" t="s">
        <v>51</v>
      </c>
      <c r="O22" s="24">
        <f t="shared" si="0"/>
        <v>25</v>
      </c>
      <c r="P22" s="24" t="s">
        <v>82</v>
      </c>
      <c r="Q22" s="25" t="s">
        <v>52</v>
      </c>
      <c r="R22" s="25" t="str">
        <f t="shared" si="1"/>
        <v/>
      </c>
      <c r="S22" s="25" t="s">
        <v>82</v>
      </c>
      <c r="T22" s="24" t="s">
        <v>51</v>
      </c>
      <c r="U22" s="24">
        <f t="shared" si="2"/>
        <v>25</v>
      </c>
      <c r="V22" s="24" t="s">
        <v>82</v>
      </c>
      <c r="W22" s="25" t="s">
        <v>52</v>
      </c>
      <c r="X22" s="25" t="str">
        <f t="shared" si="3"/>
        <v/>
      </c>
      <c r="Y22" s="25" t="str">
        <f>IF(AND(W22="OUI",$E22="Indemnités Kilométriques"),IF($B22=2021,$I22*Tables!$I$9,IF($B22=2022,$I22*Tables!$J$9,IF($B22=2023,$I22*Tables!$K$9,IF($B22=2024,$I22*Tables!$L$9,IF($B22=2025,$I22*Tables!$M$9))))),"")</f>
        <v/>
      </c>
      <c r="Z22" s="24" t="s">
        <v>51</v>
      </c>
      <c r="AA22" s="24">
        <f t="shared" si="4"/>
        <v>25</v>
      </c>
      <c r="AB22" s="24" t="s">
        <v>82</v>
      </c>
    </row>
    <row r="23" spans="1:28" x14ac:dyDescent="0.35">
      <c r="A23" s="20">
        <v>44336</v>
      </c>
      <c r="B23" s="21">
        <v>2021</v>
      </c>
      <c r="C23" s="21" t="s">
        <v>29</v>
      </c>
      <c r="D23" s="21" t="s">
        <v>69</v>
      </c>
      <c r="E23" s="21" t="s">
        <v>42</v>
      </c>
      <c r="F23" s="22"/>
      <c r="G23" s="22"/>
      <c r="H23" s="22">
        <v>92</v>
      </c>
      <c r="I23" s="23"/>
      <c r="J23" s="22" t="s">
        <v>82</v>
      </c>
      <c r="K23" s="21">
        <v>3</v>
      </c>
      <c r="L23" s="21" t="s">
        <v>39</v>
      </c>
      <c r="M23" s="21" t="s">
        <v>67</v>
      </c>
      <c r="N23" s="24" t="s">
        <v>52</v>
      </c>
      <c r="O23" s="24" t="str">
        <f t="shared" si="0"/>
        <v/>
      </c>
      <c r="P23" s="24" t="s">
        <v>82</v>
      </c>
      <c r="Q23" s="25" t="s">
        <v>52</v>
      </c>
      <c r="R23" s="25" t="str">
        <f t="shared" si="1"/>
        <v/>
      </c>
      <c r="S23" s="25" t="s">
        <v>82</v>
      </c>
      <c r="T23" s="24" t="s">
        <v>52</v>
      </c>
      <c r="U23" s="24" t="str">
        <f t="shared" si="2"/>
        <v/>
      </c>
      <c r="V23" s="24" t="s">
        <v>82</v>
      </c>
      <c r="W23" s="25" t="s">
        <v>52</v>
      </c>
      <c r="X23" s="25" t="str">
        <f t="shared" si="3"/>
        <v/>
      </c>
      <c r="Y23" s="25" t="str">
        <f>IF(AND(W23="OUI",$E23="Indemnités Kilométriques"),IF($B23=2021,$I23*Tables!$I$9,IF($B23=2022,$I23*Tables!$J$9,IF($B23=2023,$I23*Tables!$K$9,IF($B23=2024,$I23*Tables!$L$9,IF($B23=2025,$I23*Tables!$M$9))))),"")</f>
        <v/>
      </c>
      <c r="Z23" s="24" t="s">
        <v>51</v>
      </c>
      <c r="AA23" s="24">
        <f t="shared" si="4"/>
        <v>92</v>
      </c>
      <c r="AB23" s="24" t="s">
        <v>82</v>
      </c>
    </row>
    <row r="24" spans="1:28" x14ac:dyDescent="0.35">
      <c r="A24" s="20">
        <v>44336</v>
      </c>
      <c r="B24" s="21">
        <v>2021</v>
      </c>
      <c r="C24" s="21" t="s">
        <v>29</v>
      </c>
      <c r="D24" s="21" t="s">
        <v>75</v>
      </c>
      <c r="E24" s="21" t="s">
        <v>80</v>
      </c>
      <c r="F24" s="22"/>
      <c r="G24" s="22"/>
      <c r="H24" s="22"/>
      <c r="I24" s="23">
        <v>243</v>
      </c>
      <c r="J24" s="22">
        <v>98.415000000000006</v>
      </c>
      <c r="K24" s="21"/>
      <c r="L24" s="21"/>
      <c r="M24" s="21"/>
      <c r="N24" s="24" t="s">
        <v>51</v>
      </c>
      <c r="O24" s="24">
        <f t="shared" si="0"/>
        <v>0</v>
      </c>
      <c r="P24" s="24">
        <v>93.798000000000002</v>
      </c>
      <c r="Q24" s="25" t="s">
        <v>52</v>
      </c>
      <c r="R24" s="25" t="str">
        <f t="shared" si="1"/>
        <v/>
      </c>
      <c r="S24" s="25" t="s">
        <v>82</v>
      </c>
      <c r="T24" s="24" t="s">
        <v>51</v>
      </c>
      <c r="U24" s="24">
        <f t="shared" si="2"/>
        <v>0</v>
      </c>
      <c r="V24" s="24">
        <v>98.415000000000006</v>
      </c>
      <c r="W24" s="25" t="s">
        <v>52</v>
      </c>
      <c r="X24" s="25" t="str">
        <f t="shared" si="3"/>
        <v/>
      </c>
      <c r="Y24" s="25" t="str">
        <f>IF(AND(W24="OUI",$E24="Indemnités Kilométriques"),IF($B24=2021,$I24*Tables!$I$9,IF($B24=2022,$I24*Tables!$J$9,IF($B24=2023,$I24*Tables!$K$9,IF($B24=2024,$I24*Tables!$L$9,IF($B24=2025,$I24*Tables!$M$9))))),"")</f>
        <v/>
      </c>
      <c r="Z24" s="24" t="s">
        <v>51</v>
      </c>
      <c r="AA24" s="24">
        <f t="shared" si="4"/>
        <v>0</v>
      </c>
      <c r="AB24" s="24">
        <v>98.415000000000006</v>
      </c>
    </row>
    <row r="25" spans="1:28" x14ac:dyDescent="0.35">
      <c r="A25" s="20">
        <v>44336</v>
      </c>
      <c r="B25" s="21">
        <v>2021</v>
      </c>
      <c r="C25" s="21" t="s">
        <v>29</v>
      </c>
      <c r="D25" s="21" t="s">
        <v>72</v>
      </c>
      <c r="E25" s="21" t="s">
        <v>7</v>
      </c>
      <c r="F25" s="22"/>
      <c r="G25" s="22"/>
      <c r="H25" s="22">
        <v>125</v>
      </c>
      <c r="I25" s="23"/>
      <c r="J25" s="22" t="s">
        <v>82</v>
      </c>
      <c r="K25" s="21"/>
      <c r="L25" s="21"/>
      <c r="M25" s="21"/>
      <c r="N25" s="24" t="s">
        <v>51</v>
      </c>
      <c r="O25" s="24">
        <f t="shared" si="0"/>
        <v>125</v>
      </c>
      <c r="P25" s="24" t="s">
        <v>82</v>
      </c>
      <c r="Q25" s="25" t="s">
        <v>52</v>
      </c>
      <c r="R25" s="25" t="str">
        <f t="shared" si="1"/>
        <v/>
      </c>
      <c r="S25" s="25" t="s">
        <v>82</v>
      </c>
      <c r="T25" s="24" t="s">
        <v>51</v>
      </c>
      <c r="U25" s="24">
        <f t="shared" si="2"/>
        <v>125</v>
      </c>
      <c r="V25" s="24" t="s">
        <v>82</v>
      </c>
      <c r="W25" s="25" t="s">
        <v>52</v>
      </c>
      <c r="X25" s="25" t="str">
        <f t="shared" si="3"/>
        <v/>
      </c>
      <c r="Y25" s="25" t="str">
        <f>IF(AND(W25="OUI",$E25="Indemnités Kilométriques"),IF($B25=2021,$I25*Tables!$I$9,IF($B25=2022,$I25*Tables!$J$9,IF($B25=2023,$I25*Tables!$K$9,IF($B25=2024,$I25*Tables!$L$9,IF($B25=2025,$I25*Tables!$M$9))))),"")</f>
        <v/>
      </c>
      <c r="Z25" s="24" t="s">
        <v>51</v>
      </c>
      <c r="AA25" s="24">
        <f t="shared" si="4"/>
        <v>125</v>
      </c>
      <c r="AB25" s="24" t="s">
        <v>82</v>
      </c>
    </row>
    <row r="26" spans="1:28" x14ac:dyDescent="0.35">
      <c r="A26" s="20">
        <v>44391</v>
      </c>
      <c r="B26" s="21">
        <v>2021</v>
      </c>
      <c r="C26" s="21" t="s">
        <v>31</v>
      </c>
      <c r="D26" s="21" t="s">
        <v>72</v>
      </c>
      <c r="E26" s="21" t="s">
        <v>10</v>
      </c>
      <c r="F26" s="22"/>
      <c r="G26" s="22"/>
      <c r="H26" s="22">
        <v>25</v>
      </c>
      <c r="I26" s="23"/>
      <c r="J26" s="22" t="s">
        <v>82</v>
      </c>
      <c r="K26" s="21"/>
      <c r="L26" s="21"/>
      <c r="M26" s="21"/>
      <c r="N26" s="24" t="s">
        <v>51</v>
      </c>
      <c r="O26" s="24">
        <f t="shared" si="0"/>
        <v>25</v>
      </c>
      <c r="P26" s="24" t="s">
        <v>82</v>
      </c>
      <c r="Q26" s="25" t="s">
        <v>52</v>
      </c>
      <c r="R26" s="25" t="str">
        <f t="shared" si="1"/>
        <v/>
      </c>
      <c r="S26" s="25" t="s">
        <v>82</v>
      </c>
      <c r="T26" s="24" t="s">
        <v>51</v>
      </c>
      <c r="U26" s="24">
        <f t="shared" si="2"/>
        <v>25</v>
      </c>
      <c r="V26" s="24" t="s">
        <v>82</v>
      </c>
      <c r="W26" s="25" t="s">
        <v>52</v>
      </c>
      <c r="X26" s="25" t="str">
        <f t="shared" si="3"/>
        <v/>
      </c>
      <c r="Y26" s="25" t="str">
        <f>IF(AND(W26="OUI",$E26="Indemnités Kilométriques"),IF($B26=2021,$I26*Tables!$I$9,IF($B26=2022,$I26*Tables!$J$9,IF($B26=2023,$I26*Tables!$K$9,IF($B26=2024,$I26*Tables!$L$9,IF($B26=2025,$I26*Tables!$M$9))))),"")</f>
        <v/>
      </c>
      <c r="Z26" s="24" t="s">
        <v>51</v>
      </c>
      <c r="AA26" s="24">
        <f t="shared" si="4"/>
        <v>25</v>
      </c>
      <c r="AB26" s="24" t="s">
        <v>82</v>
      </c>
    </row>
    <row r="27" spans="1:28" x14ac:dyDescent="0.35">
      <c r="A27" s="20">
        <v>44391</v>
      </c>
      <c r="B27" s="21">
        <v>2021</v>
      </c>
      <c r="C27" s="21" t="s">
        <v>31</v>
      </c>
      <c r="D27" s="21" t="s">
        <v>76</v>
      </c>
      <c r="E27" s="21" t="s">
        <v>20</v>
      </c>
      <c r="F27" s="22"/>
      <c r="G27" s="22"/>
      <c r="H27" s="22">
        <v>5</v>
      </c>
      <c r="I27" s="23"/>
      <c r="J27" s="22" t="s">
        <v>82</v>
      </c>
      <c r="K27" s="21"/>
      <c r="L27" s="21"/>
      <c r="M27" s="21"/>
      <c r="N27" s="24" t="s">
        <v>51</v>
      </c>
      <c r="O27" s="24">
        <f t="shared" si="0"/>
        <v>5</v>
      </c>
      <c r="P27" s="24" t="s">
        <v>82</v>
      </c>
      <c r="Q27" s="25" t="s">
        <v>52</v>
      </c>
      <c r="R27" s="25" t="str">
        <f t="shared" si="1"/>
        <v/>
      </c>
      <c r="S27" s="25" t="s">
        <v>82</v>
      </c>
      <c r="T27" s="24" t="s">
        <v>51</v>
      </c>
      <c r="U27" s="24">
        <f t="shared" si="2"/>
        <v>5</v>
      </c>
      <c r="V27" s="24" t="s">
        <v>82</v>
      </c>
      <c r="W27" s="25" t="s">
        <v>52</v>
      </c>
      <c r="X27" s="25" t="str">
        <f t="shared" si="3"/>
        <v/>
      </c>
      <c r="Y27" s="25" t="str">
        <f>IF(AND(W27="OUI",$E27="Indemnités Kilométriques"),IF($B27=2021,$I27*Tables!$I$9,IF($B27=2022,$I27*Tables!$J$9,IF($B27=2023,$I27*Tables!$K$9,IF($B27=2024,$I27*Tables!$L$9,IF($B27=2025,$I27*Tables!$M$9))))),"")</f>
        <v/>
      </c>
      <c r="Z27" s="24" t="s">
        <v>51</v>
      </c>
      <c r="AA27" s="24">
        <f t="shared" si="4"/>
        <v>5</v>
      </c>
      <c r="AB27" s="24" t="s">
        <v>82</v>
      </c>
    </row>
    <row r="28" spans="1:28" x14ac:dyDescent="0.35">
      <c r="A28" s="20">
        <v>44411</v>
      </c>
      <c r="B28" s="21">
        <v>2021</v>
      </c>
      <c r="C28" s="21" t="s">
        <v>32</v>
      </c>
      <c r="D28" s="21" t="s">
        <v>77</v>
      </c>
      <c r="E28" s="21" t="s">
        <v>80</v>
      </c>
      <c r="F28" s="22"/>
      <c r="G28" s="22"/>
      <c r="H28" s="22"/>
      <c r="I28" s="23">
        <v>874</v>
      </c>
      <c r="J28" s="22">
        <v>353.97</v>
      </c>
      <c r="K28" s="21"/>
      <c r="L28" s="21"/>
      <c r="M28" s="21"/>
      <c r="N28" s="24" t="s">
        <v>52</v>
      </c>
      <c r="O28" s="24" t="str">
        <f t="shared" si="0"/>
        <v/>
      </c>
      <c r="P28" s="24" t="s">
        <v>82</v>
      </c>
      <c r="Q28" s="25" t="s">
        <v>51</v>
      </c>
      <c r="R28" s="25">
        <f t="shared" si="1"/>
        <v>0</v>
      </c>
      <c r="S28" s="25">
        <v>353.97</v>
      </c>
      <c r="T28" s="24" t="s">
        <v>52</v>
      </c>
      <c r="U28" s="24" t="str">
        <f t="shared" si="2"/>
        <v/>
      </c>
      <c r="V28" s="24" t="s">
        <v>82</v>
      </c>
      <c r="W28" s="25" t="s">
        <v>51</v>
      </c>
      <c r="X28" s="25">
        <f t="shared" si="3"/>
        <v>0</v>
      </c>
      <c r="Y28" s="25">
        <f>IF(AND(W28="OUI",$E28="Indemnités Kilométriques"),IF($B28=2021,$I28*Tables!$I$9,IF($B28=2022,$I28*Tables!$J$9,IF($B28=2023,$I28*Tables!$K$9,IF($B28=2024,$I28*Tables!$L$9,IF($B28=2025,$I28*Tables!$M$9))))),"")</f>
        <v>353.97</v>
      </c>
      <c r="Z28" s="24" t="s">
        <v>51</v>
      </c>
      <c r="AA28" s="24">
        <f t="shared" si="4"/>
        <v>0</v>
      </c>
      <c r="AB28" s="24">
        <v>353.97</v>
      </c>
    </row>
    <row r="29" spans="1:28" x14ac:dyDescent="0.35">
      <c r="A29" s="20">
        <v>44411</v>
      </c>
      <c r="B29" s="21">
        <v>2021</v>
      </c>
      <c r="C29" s="21" t="s">
        <v>32</v>
      </c>
      <c r="D29" s="21" t="s">
        <v>78</v>
      </c>
      <c r="E29" s="21" t="s">
        <v>19</v>
      </c>
      <c r="F29" s="22"/>
      <c r="G29" s="22"/>
      <c r="H29" s="22">
        <v>28</v>
      </c>
      <c r="I29" s="23"/>
      <c r="J29" s="22" t="s">
        <v>82</v>
      </c>
      <c r="K29" s="21"/>
      <c r="L29" s="21"/>
      <c r="M29" s="21"/>
      <c r="N29" s="24" t="s">
        <v>51</v>
      </c>
      <c r="O29" s="24">
        <f t="shared" si="0"/>
        <v>28</v>
      </c>
      <c r="P29" s="24" t="s">
        <v>82</v>
      </c>
      <c r="Q29" s="25" t="s">
        <v>52</v>
      </c>
      <c r="R29" s="25" t="str">
        <f t="shared" si="1"/>
        <v/>
      </c>
      <c r="S29" s="25" t="s">
        <v>82</v>
      </c>
      <c r="T29" s="24" t="s">
        <v>51</v>
      </c>
      <c r="U29" s="24">
        <f t="shared" si="2"/>
        <v>28</v>
      </c>
      <c r="V29" s="24" t="s">
        <v>82</v>
      </c>
      <c r="W29" s="25" t="s">
        <v>52</v>
      </c>
      <c r="X29" s="25" t="str">
        <f t="shared" si="3"/>
        <v/>
      </c>
      <c r="Y29" s="25" t="str">
        <f>IF(AND(W29="OUI",$E29="Indemnités Kilométriques"),IF($B29=2021,$I29*Tables!$I$9,IF($B29=2022,$I29*Tables!$J$9,IF($B29=2023,$I29*Tables!$K$9,IF($B29=2024,$I29*Tables!$L$9,IF($B29=2025,$I29*Tables!$M$9))))),"")</f>
        <v/>
      </c>
      <c r="Z29" s="24" t="s">
        <v>51</v>
      </c>
      <c r="AA29" s="24">
        <f t="shared" si="4"/>
        <v>28</v>
      </c>
      <c r="AB29" s="24" t="s">
        <v>82</v>
      </c>
    </row>
    <row r="30" spans="1:28" x14ac:dyDescent="0.35">
      <c r="A30" s="20"/>
      <c r="B30" s="21"/>
      <c r="C30" s="21"/>
      <c r="D30" s="21"/>
      <c r="E30" s="21"/>
      <c r="F30" s="22"/>
      <c r="G30" s="22"/>
      <c r="H30" s="22"/>
      <c r="I30" s="23"/>
      <c r="J30" s="22" t="s">
        <v>82</v>
      </c>
      <c r="K30" s="21"/>
      <c r="L30" s="21"/>
      <c r="M30" s="21"/>
      <c r="N30" s="24"/>
      <c r="O30" s="24" t="str">
        <f t="shared" si="0"/>
        <v/>
      </c>
      <c r="P30" s="24" t="s">
        <v>82</v>
      </c>
      <c r="Q30" s="25"/>
      <c r="R30" s="25" t="str">
        <f t="shared" si="1"/>
        <v/>
      </c>
      <c r="S30" s="25" t="s">
        <v>82</v>
      </c>
      <c r="T30" s="24"/>
      <c r="U30" s="24" t="str">
        <f t="shared" si="2"/>
        <v/>
      </c>
      <c r="V30" s="24" t="s">
        <v>82</v>
      </c>
      <c r="W30" s="25"/>
      <c r="X30" s="25" t="str">
        <f t="shared" si="3"/>
        <v/>
      </c>
      <c r="Y30" s="25" t="str">
        <f>IF(AND(W30="OUI",$E30="Indemnités Kilométriques"),IF($B30=2021,$I30*Tables!$I$9,IF($B30=2022,$I30*Tables!$J$9,IF($B30=2023,$I30*Tables!$K$9,IF($B30=2024,$I30*Tables!$L$9,IF($B30=2025,$I30*Tables!$M$9))))),"")</f>
        <v/>
      </c>
      <c r="Z30" s="24"/>
      <c r="AA30" s="24" t="str">
        <f t="shared" si="4"/>
        <v/>
      </c>
      <c r="AB30" s="24" t="s">
        <v>82</v>
      </c>
    </row>
  </sheetData>
  <autoFilter ref="A2:Y30"/>
  <mergeCells count="2">
    <mergeCell ref="K1:M1"/>
    <mergeCell ref="N1:AB1"/>
  </mergeCells>
  <dataValidations count="1">
    <dataValidation type="list" allowBlank="1" showInputMessage="1" showErrorMessage="1" sqref="N3:N30 T3:T30 W3:W30 Q3:Q30 Z3:Z30">
      <formula1>"OUI,NON"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Tables!$E$3:$E$12</xm:f>
          </x14:formula1>
          <xm:sqref>B3:B30</xm:sqref>
        </x14:dataValidation>
        <x14:dataValidation type="list" allowBlank="1" showInputMessage="1" showErrorMessage="1">
          <x14:formula1>
            <xm:f>Tables!$C$3:$C$14</xm:f>
          </x14:formula1>
          <xm:sqref>C3:C30</xm:sqref>
        </x14:dataValidation>
        <x14:dataValidation type="list" allowBlank="1" showInputMessage="1" showErrorMessage="1">
          <x14:formula1>
            <xm:f>Tables!$A$4:$A$42</xm:f>
          </x14:formula1>
          <xm:sqref>E3:E30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O35"/>
  <sheetViews>
    <sheetView tabSelected="1" workbookViewId="0">
      <selection activeCell="B2" sqref="B2"/>
    </sheetView>
  </sheetViews>
  <sheetFormatPr baseColWidth="10" defaultRowHeight="14.5" x14ac:dyDescent="0.35"/>
  <cols>
    <col min="4" max="4" width="19.08984375" customWidth="1"/>
    <col min="5" max="5" width="13.453125" customWidth="1"/>
    <col min="9" max="9" width="11.6328125" customWidth="1"/>
    <col min="11" max="11" width="15.54296875" customWidth="1"/>
    <col min="12" max="12" width="23.36328125" customWidth="1"/>
    <col min="13" max="13" width="14.54296875" customWidth="1"/>
    <col min="14" max="14" width="20.36328125" customWidth="1"/>
  </cols>
  <sheetData>
    <row r="2" spans="1:15" ht="15" thickBot="1" x14ac:dyDescent="0.4">
      <c r="A2" s="29" t="s">
        <v>56</v>
      </c>
      <c r="B2" s="37" t="s">
        <v>84</v>
      </c>
    </row>
    <row r="3" spans="1:15" ht="15.5" thickTop="1" thickBot="1" x14ac:dyDescent="0.4">
      <c r="A3" s="33" t="s">
        <v>40</v>
      </c>
      <c r="B3" s="35">
        <v>2021</v>
      </c>
    </row>
    <row r="4" spans="1:15" ht="15.5" thickTop="1" thickBot="1" x14ac:dyDescent="0.4">
      <c r="A4" s="32" t="s">
        <v>0</v>
      </c>
      <c r="B4" s="36" t="s">
        <v>25</v>
      </c>
    </row>
    <row r="5" spans="1:15" ht="15" thickTop="1" x14ac:dyDescent="0.35"/>
    <row r="7" spans="1:15" x14ac:dyDescent="0.35">
      <c r="A7" t="s">
        <v>1</v>
      </c>
      <c r="B7" t="s">
        <v>40</v>
      </c>
      <c r="C7" t="s">
        <v>0</v>
      </c>
      <c r="D7" t="s">
        <v>45</v>
      </c>
      <c r="E7" t="s">
        <v>2</v>
      </c>
      <c r="F7" t="s">
        <v>3</v>
      </c>
      <c r="G7" t="s">
        <v>4</v>
      </c>
      <c r="H7" t="s">
        <v>5</v>
      </c>
      <c r="I7" t="s">
        <v>6</v>
      </c>
      <c r="J7" t="s">
        <v>83</v>
      </c>
      <c r="K7" t="s">
        <v>47</v>
      </c>
      <c r="L7" t="s">
        <v>49</v>
      </c>
      <c r="M7" t="s">
        <v>48</v>
      </c>
      <c r="N7" t="s">
        <v>79</v>
      </c>
      <c r="O7" t="s">
        <v>81</v>
      </c>
    </row>
    <row r="8" spans="1:15" x14ac:dyDescent="0.35">
      <c r="A8" s="34"/>
    </row>
    <row r="9" spans="1:15" x14ac:dyDescent="0.35">
      <c r="A9" s="34"/>
    </row>
    <row r="10" spans="1:15" x14ac:dyDescent="0.35">
      <c r="A10" s="34"/>
    </row>
    <row r="11" spans="1:15" x14ac:dyDescent="0.35">
      <c r="A11" s="34"/>
    </row>
    <row r="12" spans="1:15" x14ac:dyDescent="0.35">
      <c r="A12" s="34"/>
    </row>
    <row r="13" spans="1:15" x14ac:dyDescent="0.35">
      <c r="A13" s="34"/>
    </row>
    <row r="14" spans="1:15" x14ac:dyDescent="0.35">
      <c r="A14" s="34"/>
    </row>
    <row r="15" spans="1:15" x14ac:dyDescent="0.35">
      <c r="A15" s="34"/>
    </row>
    <row r="16" spans="1:15" x14ac:dyDescent="0.35">
      <c r="A16" s="34"/>
    </row>
    <row r="17" spans="1:1" x14ac:dyDescent="0.35">
      <c r="A17" s="34"/>
    </row>
    <row r="18" spans="1:1" x14ac:dyDescent="0.35">
      <c r="A18" s="34"/>
    </row>
    <row r="19" spans="1:1" x14ac:dyDescent="0.35">
      <c r="A19" s="34"/>
    </row>
    <row r="20" spans="1:1" x14ac:dyDescent="0.35">
      <c r="A20" s="34"/>
    </row>
    <row r="21" spans="1:1" x14ac:dyDescent="0.35">
      <c r="A21" s="34"/>
    </row>
    <row r="22" spans="1:1" x14ac:dyDescent="0.35">
      <c r="A22" s="34"/>
    </row>
    <row r="23" spans="1:1" x14ac:dyDescent="0.35">
      <c r="A23" s="34"/>
    </row>
    <row r="24" spans="1:1" x14ac:dyDescent="0.35">
      <c r="A24" s="34"/>
    </row>
    <row r="25" spans="1:1" x14ac:dyDescent="0.35">
      <c r="A25" s="34"/>
    </row>
    <row r="26" spans="1:1" x14ac:dyDescent="0.35">
      <c r="A26" s="34"/>
    </row>
    <row r="27" spans="1:1" x14ac:dyDescent="0.35">
      <c r="A27" s="34"/>
    </row>
    <row r="28" spans="1:1" x14ac:dyDescent="0.35">
      <c r="A28" s="34"/>
    </row>
    <row r="29" spans="1:1" x14ac:dyDescent="0.35">
      <c r="A29" s="34"/>
    </row>
    <row r="30" spans="1:1" x14ac:dyDescent="0.35">
      <c r="A30" s="34"/>
    </row>
    <row r="31" spans="1:1" x14ac:dyDescent="0.35">
      <c r="A31" s="34"/>
    </row>
    <row r="32" spans="1:1" x14ac:dyDescent="0.35">
      <c r="A32" s="34"/>
    </row>
    <row r="33" spans="1:1" x14ac:dyDescent="0.35">
      <c r="A33" s="34"/>
    </row>
    <row r="34" spans="1:1" x14ac:dyDescent="0.35">
      <c r="A34" s="34"/>
    </row>
    <row r="35" spans="1:1" x14ac:dyDescent="0.35">
      <c r="A35" s="34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Tables!$C$19:$C$23</xm:f>
          </x14:formula1>
          <xm:sqref>B2</xm:sqref>
        </x14:dataValidation>
        <x14:dataValidation type="list" allowBlank="1" showInputMessage="1" showErrorMessage="1">
          <x14:formula1>
            <xm:f>Tables!$E$3:$E$12</xm:f>
          </x14:formula1>
          <xm:sqref>B3</xm:sqref>
        </x14:dataValidation>
        <x14:dataValidation type="list" allowBlank="1" showInputMessage="1" showErrorMessage="1">
          <x14:formula1>
            <xm:f>Tables!$C$3:$C$14</xm:f>
          </x14:formula1>
          <xm:sqref>B4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O35"/>
  <sheetViews>
    <sheetView workbookViewId="0">
      <selection activeCell="C3" sqref="C3"/>
    </sheetView>
  </sheetViews>
  <sheetFormatPr baseColWidth="10" defaultRowHeight="14.5" x14ac:dyDescent="0.35"/>
  <cols>
    <col min="1" max="3" width="10.90625" style="26"/>
    <col min="4" max="4" width="19.08984375" style="26" customWidth="1"/>
    <col min="5" max="5" width="13.453125" style="26" customWidth="1"/>
    <col min="6" max="8" width="10.90625" style="26"/>
    <col min="9" max="9" width="11.6328125" style="26" customWidth="1"/>
    <col min="10" max="10" width="10.90625" style="26"/>
    <col min="11" max="11" width="15.54296875" style="26" customWidth="1"/>
    <col min="12" max="12" width="23.36328125" style="26" customWidth="1"/>
    <col min="13" max="13" width="14.54296875" style="26" customWidth="1"/>
    <col min="14" max="14" width="20.36328125" style="26" customWidth="1"/>
    <col min="15" max="16384" width="10.90625" style="26"/>
  </cols>
  <sheetData>
    <row r="2" spans="1:15" ht="15" thickBot="1" x14ac:dyDescent="0.4">
      <c r="A2" s="29" t="s">
        <v>56</v>
      </c>
      <c r="B2" s="37" t="s">
        <v>85</v>
      </c>
    </row>
    <row r="3" spans="1:15" ht="15.5" thickTop="1" thickBot="1" x14ac:dyDescent="0.4">
      <c r="A3" s="33" t="s">
        <v>40</v>
      </c>
      <c r="B3" s="35">
        <v>2021</v>
      </c>
    </row>
    <row r="4" spans="1:15" ht="15.5" thickTop="1" thickBot="1" x14ac:dyDescent="0.4">
      <c r="A4" s="32" t="s">
        <v>0</v>
      </c>
      <c r="B4" s="36" t="s">
        <v>25</v>
      </c>
    </row>
    <row r="5" spans="1:15" ht="15" thickTop="1" x14ac:dyDescent="0.35"/>
    <row r="7" spans="1:15" x14ac:dyDescent="0.35">
      <c r="A7" s="26" t="s">
        <v>1</v>
      </c>
      <c r="B7" s="26" t="s">
        <v>40</v>
      </c>
      <c r="C7" s="26" t="s">
        <v>0</v>
      </c>
      <c r="D7" s="26" t="s">
        <v>45</v>
      </c>
      <c r="E7" s="26" t="s">
        <v>2</v>
      </c>
      <c r="F7" s="26" t="s">
        <v>3</v>
      </c>
      <c r="G7" s="26" t="s">
        <v>4</v>
      </c>
      <c r="H7" s="26" t="s">
        <v>5</v>
      </c>
      <c r="I7" s="26" t="s">
        <v>6</v>
      </c>
      <c r="J7" s="26" t="s">
        <v>83</v>
      </c>
      <c r="K7" s="26" t="s">
        <v>47</v>
      </c>
      <c r="L7" s="26" t="s">
        <v>49</v>
      </c>
      <c r="M7" s="26" t="s">
        <v>48</v>
      </c>
      <c r="N7" s="26" t="s">
        <v>79</v>
      </c>
      <c r="O7" s="26" t="s">
        <v>81</v>
      </c>
    </row>
    <row r="8" spans="1:15" x14ac:dyDescent="0.35">
      <c r="A8" s="34"/>
    </row>
    <row r="9" spans="1:15" x14ac:dyDescent="0.35">
      <c r="A9" s="34"/>
    </row>
    <row r="10" spans="1:15" x14ac:dyDescent="0.35">
      <c r="A10" s="34"/>
    </row>
    <row r="11" spans="1:15" x14ac:dyDescent="0.35">
      <c r="A11" s="34"/>
    </row>
    <row r="12" spans="1:15" x14ac:dyDescent="0.35">
      <c r="A12" s="34"/>
    </row>
    <row r="13" spans="1:15" x14ac:dyDescent="0.35">
      <c r="A13" s="34"/>
    </row>
    <row r="14" spans="1:15" x14ac:dyDescent="0.35">
      <c r="A14" s="34"/>
    </row>
    <row r="15" spans="1:15" x14ac:dyDescent="0.35">
      <c r="A15" s="34"/>
    </row>
    <row r="16" spans="1:15" x14ac:dyDescent="0.35">
      <c r="A16" s="34"/>
    </row>
    <row r="17" spans="1:1" x14ac:dyDescent="0.35">
      <c r="A17" s="34"/>
    </row>
    <row r="18" spans="1:1" x14ac:dyDescent="0.35">
      <c r="A18" s="34"/>
    </row>
    <row r="19" spans="1:1" x14ac:dyDescent="0.35">
      <c r="A19" s="34"/>
    </row>
    <row r="20" spans="1:1" x14ac:dyDescent="0.35">
      <c r="A20" s="34"/>
    </row>
    <row r="21" spans="1:1" x14ac:dyDescent="0.35">
      <c r="A21" s="34"/>
    </row>
    <row r="22" spans="1:1" x14ac:dyDescent="0.35">
      <c r="A22" s="34"/>
    </row>
    <row r="23" spans="1:1" x14ac:dyDescent="0.35">
      <c r="A23" s="34"/>
    </row>
    <row r="24" spans="1:1" x14ac:dyDescent="0.35">
      <c r="A24" s="34"/>
    </row>
    <row r="25" spans="1:1" x14ac:dyDescent="0.35">
      <c r="A25" s="34"/>
    </row>
    <row r="26" spans="1:1" x14ac:dyDescent="0.35">
      <c r="A26" s="34"/>
    </row>
    <row r="27" spans="1:1" x14ac:dyDescent="0.35">
      <c r="A27" s="34"/>
    </row>
    <row r="28" spans="1:1" x14ac:dyDescent="0.35">
      <c r="A28" s="34"/>
    </row>
    <row r="29" spans="1:1" x14ac:dyDescent="0.35">
      <c r="A29" s="34"/>
    </row>
    <row r="30" spans="1:1" x14ac:dyDescent="0.35">
      <c r="A30" s="34"/>
    </row>
    <row r="31" spans="1:1" x14ac:dyDescent="0.35">
      <c r="A31" s="34"/>
    </row>
    <row r="32" spans="1:1" x14ac:dyDescent="0.35">
      <c r="A32" s="34"/>
    </row>
    <row r="33" spans="1:1" x14ac:dyDescent="0.35">
      <c r="A33" s="34"/>
    </row>
    <row r="34" spans="1:1" x14ac:dyDescent="0.35">
      <c r="A34" s="34"/>
    </row>
    <row r="35" spans="1:1" x14ac:dyDescent="0.35">
      <c r="A35" s="34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Tables!$C$3:$C$14</xm:f>
          </x14:formula1>
          <xm:sqref>B4</xm:sqref>
        </x14:dataValidation>
        <x14:dataValidation type="list" allowBlank="1" showInputMessage="1" showErrorMessage="1">
          <x14:formula1>
            <xm:f>Tables!$E$3:$E$12</xm:f>
          </x14:formula1>
          <xm:sqref>B3</xm:sqref>
        </x14:dataValidation>
        <x14:dataValidation type="list" allowBlank="1" showInputMessage="1" showErrorMessage="1">
          <x14:formula1>
            <xm:f>Tables!$C$19:$C$23</xm:f>
          </x14:formula1>
          <xm:sqref>B2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O35"/>
  <sheetViews>
    <sheetView workbookViewId="0">
      <selection activeCell="B2" sqref="B2"/>
    </sheetView>
  </sheetViews>
  <sheetFormatPr baseColWidth="10" defaultRowHeight="14.5" x14ac:dyDescent="0.35"/>
  <cols>
    <col min="1" max="3" width="10.90625" style="26"/>
    <col min="4" max="4" width="19.08984375" style="26" customWidth="1"/>
    <col min="5" max="5" width="13.453125" style="26" customWidth="1"/>
    <col min="6" max="8" width="10.90625" style="26"/>
    <col min="9" max="9" width="11.6328125" style="26" customWidth="1"/>
    <col min="10" max="10" width="10.90625" style="26"/>
    <col min="11" max="11" width="15.54296875" style="26" customWidth="1"/>
    <col min="12" max="12" width="23.36328125" style="26" customWidth="1"/>
    <col min="13" max="13" width="14.54296875" style="26" customWidth="1"/>
    <col min="14" max="14" width="20.36328125" style="26" customWidth="1"/>
    <col min="15" max="16384" width="10.90625" style="26"/>
  </cols>
  <sheetData>
    <row r="2" spans="1:15" ht="15" thickBot="1" x14ac:dyDescent="0.4">
      <c r="A2" s="29" t="s">
        <v>56</v>
      </c>
      <c r="B2" s="37" t="s">
        <v>86</v>
      </c>
    </row>
    <row r="3" spans="1:15" ht="15.5" thickTop="1" thickBot="1" x14ac:dyDescent="0.4">
      <c r="A3" s="33" t="s">
        <v>40</v>
      </c>
      <c r="B3" s="35">
        <v>2021</v>
      </c>
    </row>
    <row r="4" spans="1:15" ht="15.5" thickTop="1" thickBot="1" x14ac:dyDescent="0.4">
      <c r="A4" s="32" t="s">
        <v>0</v>
      </c>
      <c r="B4" s="36" t="s">
        <v>25</v>
      </c>
    </row>
    <row r="5" spans="1:15" ht="15" thickTop="1" x14ac:dyDescent="0.35"/>
    <row r="7" spans="1:15" x14ac:dyDescent="0.35">
      <c r="A7" s="26" t="s">
        <v>1</v>
      </c>
      <c r="B7" s="26" t="s">
        <v>40</v>
      </c>
      <c r="C7" s="26" t="s">
        <v>0</v>
      </c>
      <c r="D7" s="26" t="s">
        <v>45</v>
      </c>
      <c r="E7" s="26" t="s">
        <v>2</v>
      </c>
      <c r="F7" s="26" t="s">
        <v>3</v>
      </c>
      <c r="G7" s="26" t="s">
        <v>4</v>
      </c>
      <c r="H7" s="26" t="s">
        <v>5</v>
      </c>
      <c r="I7" s="26" t="s">
        <v>6</v>
      </c>
      <c r="J7" s="26" t="s">
        <v>83</v>
      </c>
      <c r="K7" s="26" t="s">
        <v>47</v>
      </c>
      <c r="L7" s="26" t="s">
        <v>49</v>
      </c>
      <c r="M7" s="26" t="s">
        <v>48</v>
      </c>
      <c r="N7" s="26" t="s">
        <v>79</v>
      </c>
      <c r="O7" s="26" t="s">
        <v>81</v>
      </c>
    </row>
    <row r="8" spans="1:15" x14ac:dyDescent="0.35">
      <c r="A8" s="34"/>
    </row>
    <row r="9" spans="1:15" x14ac:dyDescent="0.35">
      <c r="A9" s="34"/>
    </row>
    <row r="10" spans="1:15" x14ac:dyDescent="0.35">
      <c r="A10" s="34"/>
    </row>
    <row r="11" spans="1:15" x14ac:dyDescent="0.35">
      <c r="A11" s="34"/>
    </row>
    <row r="12" spans="1:15" x14ac:dyDescent="0.35">
      <c r="A12" s="34"/>
    </row>
    <row r="13" spans="1:15" x14ac:dyDescent="0.35">
      <c r="A13" s="34"/>
    </row>
    <row r="14" spans="1:15" x14ac:dyDescent="0.35">
      <c r="A14" s="34"/>
    </row>
    <row r="15" spans="1:15" x14ac:dyDescent="0.35">
      <c r="A15" s="34"/>
    </row>
    <row r="16" spans="1:15" x14ac:dyDescent="0.35">
      <c r="A16" s="34"/>
    </row>
    <row r="17" spans="1:1" x14ac:dyDescent="0.35">
      <c r="A17" s="34"/>
    </row>
    <row r="18" spans="1:1" x14ac:dyDescent="0.35">
      <c r="A18" s="34"/>
    </row>
    <row r="19" spans="1:1" x14ac:dyDescent="0.35">
      <c r="A19" s="34"/>
    </row>
    <row r="20" spans="1:1" x14ac:dyDescent="0.35">
      <c r="A20" s="34"/>
    </row>
    <row r="21" spans="1:1" x14ac:dyDescent="0.35">
      <c r="A21" s="34"/>
    </row>
    <row r="22" spans="1:1" x14ac:dyDescent="0.35">
      <c r="A22" s="34"/>
    </row>
    <row r="23" spans="1:1" x14ac:dyDescent="0.35">
      <c r="A23" s="34"/>
    </row>
    <row r="24" spans="1:1" x14ac:dyDescent="0.35">
      <c r="A24" s="34"/>
    </row>
    <row r="25" spans="1:1" x14ac:dyDescent="0.35">
      <c r="A25" s="34"/>
    </row>
    <row r="26" spans="1:1" x14ac:dyDescent="0.35">
      <c r="A26" s="34"/>
    </row>
    <row r="27" spans="1:1" x14ac:dyDescent="0.35">
      <c r="A27" s="34"/>
    </row>
    <row r="28" spans="1:1" x14ac:dyDescent="0.35">
      <c r="A28" s="34"/>
    </row>
    <row r="29" spans="1:1" x14ac:dyDescent="0.35">
      <c r="A29" s="34"/>
    </row>
    <row r="30" spans="1:1" x14ac:dyDescent="0.35">
      <c r="A30" s="34"/>
    </row>
    <row r="31" spans="1:1" x14ac:dyDescent="0.35">
      <c r="A31" s="34"/>
    </row>
    <row r="32" spans="1:1" x14ac:dyDescent="0.35">
      <c r="A32" s="34"/>
    </row>
    <row r="33" spans="1:1" x14ac:dyDescent="0.35">
      <c r="A33" s="34"/>
    </row>
    <row r="34" spans="1:1" x14ac:dyDescent="0.35">
      <c r="A34" s="34"/>
    </row>
    <row r="35" spans="1:1" x14ac:dyDescent="0.35">
      <c r="A35" s="34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Tables!$C$19:$C$23</xm:f>
          </x14:formula1>
          <xm:sqref>B2</xm:sqref>
        </x14:dataValidation>
        <x14:dataValidation type="list" allowBlank="1" showInputMessage="1" showErrorMessage="1">
          <x14:formula1>
            <xm:f>Tables!$E$3:$E$12</xm:f>
          </x14:formula1>
          <xm:sqref>B3</xm:sqref>
        </x14:dataValidation>
        <x14:dataValidation type="list" allowBlank="1" showInputMessage="1" showErrorMessage="1">
          <x14:formula1>
            <xm:f>Tables!$C$3:$C$14</xm:f>
          </x14:formula1>
          <xm:sqref>B4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O35"/>
  <sheetViews>
    <sheetView workbookViewId="0">
      <selection activeCell="B2" sqref="B2"/>
    </sheetView>
  </sheetViews>
  <sheetFormatPr baseColWidth="10" defaultRowHeight="14.5" x14ac:dyDescent="0.35"/>
  <cols>
    <col min="1" max="3" width="10.90625" style="26"/>
    <col min="4" max="4" width="19.08984375" style="26" customWidth="1"/>
    <col min="5" max="5" width="13.453125" style="26" customWidth="1"/>
    <col min="6" max="8" width="10.90625" style="26"/>
    <col min="9" max="9" width="11.6328125" style="26" customWidth="1"/>
    <col min="10" max="10" width="10.90625" style="26"/>
    <col min="11" max="11" width="15.54296875" style="26" customWidth="1"/>
    <col min="12" max="12" width="23.36328125" style="26" customWidth="1"/>
    <col min="13" max="13" width="14.54296875" style="26" customWidth="1"/>
    <col min="14" max="14" width="20.36328125" style="26" customWidth="1"/>
    <col min="15" max="16384" width="10.90625" style="26"/>
  </cols>
  <sheetData>
    <row r="2" spans="1:15" ht="15" thickBot="1" x14ac:dyDescent="0.4">
      <c r="A2" s="29" t="s">
        <v>56</v>
      </c>
      <c r="B2" s="37" t="s">
        <v>87</v>
      </c>
    </row>
    <row r="3" spans="1:15" ht="15.5" thickTop="1" thickBot="1" x14ac:dyDescent="0.4">
      <c r="A3" s="33" t="s">
        <v>40</v>
      </c>
      <c r="B3" s="35">
        <v>2021</v>
      </c>
    </row>
    <row r="4" spans="1:15" ht="15.5" thickTop="1" thickBot="1" x14ac:dyDescent="0.4">
      <c r="A4" s="32" t="s">
        <v>0</v>
      </c>
      <c r="B4" s="36" t="s">
        <v>25</v>
      </c>
    </row>
    <row r="5" spans="1:15" ht="15" thickTop="1" x14ac:dyDescent="0.35"/>
    <row r="7" spans="1:15" x14ac:dyDescent="0.35">
      <c r="A7" s="26" t="s">
        <v>1</v>
      </c>
      <c r="B7" s="26" t="s">
        <v>40</v>
      </c>
      <c r="C7" s="26" t="s">
        <v>0</v>
      </c>
      <c r="D7" s="26" t="s">
        <v>45</v>
      </c>
      <c r="E7" s="26" t="s">
        <v>2</v>
      </c>
      <c r="F7" s="26" t="s">
        <v>3</v>
      </c>
      <c r="G7" s="26" t="s">
        <v>4</v>
      </c>
      <c r="H7" s="26" t="s">
        <v>5</v>
      </c>
      <c r="I7" s="26" t="s">
        <v>6</v>
      </c>
      <c r="J7" s="26" t="s">
        <v>83</v>
      </c>
      <c r="K7" s="26" t="s">
        <v>47</v>
      </c>
      <c r="L7" s="26" t="s">
        <v>49</v>
      </c>
      <c r="M7" s="26" t="s">
        <v>48</v>
      </c>
      <c r="N7" s="26" t="s">
        <v>79</v>
      </c>
      <c r="O7" s="26" t="s">
        <v>81</v>
      </c>
    </row>
    <row r="8" spans="1:15" x14ac:dyDescent="0.35">
      <c r="A8" s="34"/>
    </row>
    <row r="9" spans="1:15" x14ac:dyDescent="0.35">
      <c r="A9" s="34"/>
    </row>
    <row r="10" spans="1:15" x14ac:dyDescent="0.35">
      <c r="A10" s="34"/>
    </row>
    <row r="11" spans="1:15" x14ac:dyDescent="0.35">
      <c r="A11" s="34"/>
    </row>
    <row r="12" spans="1:15" x14ac:dyDescent="0.35">
      <c r="A12" s="34"/>
    </row>
    <row r="13" spans="1:15" x14ac:dyDescent="0.35">
      <c r="A13" s="34"/>
    </row>
    <row r="14" spans="1:15" x14ac:dyDescent="0.35">
      <c r="A14" s="34"/>
    </row>
    <row r="15" spans="1:15" x14ac:dyDescent="0.35">
      <c r="A15" s="34"/>
    </row>
    <row r="16" spans="1:15" x14ac:dyDescent="0.35">
      <c r="A16" s="34"/>
    </row>
    <row r="17" spans="1:1" x14ac:dyDescent="0.35">
      <c r="A17" s="34"/>
    </row>
    <row r="18" spans="1:1" x14ac:dyDescent="0.35">
      <c r="A18" s="34"/>
    </row>
    <row r="19" spans="1:1" x14ac:dyDescent="0.35">
      <c r="A19" s="34"/>
    </row>
    <row r="20" spans="1:1" x14ac:dyDescent="0.35">
      <c r="A20" s="34"/>
    </row>
    <row r="21" spans="1:1" x14ac:dyDescent="0.35">
      <c r="A21" s="34"/>
    </row>
    <row r="22" spans="1:1" x14ac:dyDescent="0.35">
      <c r="A22" s="34"/>
    </row>
    <row r="23" spans="1:1" x14ac:dyDescent="0.35">
      <c r="A23" s="34"/>
    </row>
    <row r="24" spans="1:1" x14ac:dyDescent="0.35">
      <c r="A24" s="34"/>
    </row>
    <row r="25" spans="1:1" x14ac:dyDescent="0.35">
      <c r="A25" s="34"/>
    </row>
    <row r="26" spans="1:1" x14ac:dyDescent="0.35">
      <c r="A26" s="34"/>
    </row>
    <row r="27" spans="1:1" x14ac:dyDescent="0.35">
      <c r="A27" s="34"/>
    </row>
    <row r="28" spans="1:1" x14ac:dyDescent="0.35">
      <c r="A28" s="34"/>
    </row>
    <row r="29" spans="1:1" x14ac:dyDescent="0.35">
      <c r="A29" s="34"/>
    </row>
    <row r="30" spans="1:1" x14ac:dyDescent="0.35">
      <c r="A30" s="34"/>
    </row>
    <row r="31" spans="1:1" x14ac:dyDescent="0.35">
      <c r="A31" s="34"/>
    </row>
    <row r="32" spans="1:1" x14ac:dyDescent="0.35">
      <c r="A32" s="34"/>
    </row>
    <row r="33" spans="1:1" x14ac:dyDescent="0.35">
      <c r="A33" s="34"/>
    </row>
    <row r="34" spans="1:1" x14ac:dyDescent="0.35">
      <c r="A34" s="34"/>
    </row>
    <row r="35" spans="1:1" x14ac:dyDescent="0.35">
      <c r="A35" s="34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Tables!$C$3:$C$14</xm:f>
          </x14:formula1>
          <xm:sqref>B4</xm:sqref>
        </x14:dataValidation>
        <x14:dataValidation type="list" allowBlank="1" showInputMessage="1" showErrorMessage="1">
          <x14:formula1>
            <xm:f>Tables!$E$3:$E$12</xm:f>
          </x14:formula1>
          <xm:sqref>B3</xm:sqref>
        </x14:dataValidation>
        <x14:dataValidation type="list" allowBlank="1" showInputMessage="1" showErrorMessage="1">
          <x14:formula1>
            <xm:f>Tables!$C$19:$C$23</xm:f>
          </x14:formula1>
          <xm:sqref>B2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O35"/>
  <sheetViews>
    <sheetView workbookViewId="0">
      <selection activeCell="B2" sqref="B2"/>
    </sheetView>
  </sheetViews>
  <sheetFormatPr baseColWidth="10" defaultRowHeight="14.5" x14ac:dyDescent="0.35"/>
  <cols>
    <col min="1" max="3" width="10.90625" style="26"/>
    <col min="4" max="4" width="19.08984375" style="26" customWidth="1"/>
    <col min="5" max="5" width="13.453125" style="26" customWidth="1"/>
    <col min="6" max="8" width="10.90625" style="26"/>
    <col min="9" max="9" width="11.6328125" style="26" customWidth="1"/>
    <col min="10" max="10" width="10.90625" style="26"/>
    <col min="11" max="11" width="15.54296875" style="26" customWidth="1"/>
    <col min="12" max="12" width="23.36328125" style="26" customWidth="1"/>
    <col min="13" max="13" width="14.54296875" style="26" customWidth="1"/>
    <col min="14" max="14" width="20.36328125" style="26" customWidth="1"/>
    <col min="15" max="16384" width="10.90625" style="26"/>
  </cols>
  <sheetData>
    <row r="2" spans="1:15" ht="15" thickBot="1" x14ac:dyDescent="0.4">
      <c r="A2" s="29" t="s">
        <v>56</v>
      </c>
      <c r="B2" s="37" t="s">
        <v>88</v>
      </c>
    </row>
    <row r="3" spans="1:15" ht="15.5" thickTop="1" thickBot="1" x14ac:dyDescent="0.4">
      <c r="A3" s="33" t="s">
        <v>40</v>
      </c>
      <c r="B3" s="35">
        <v>2021</v>
      </c>
    </row>
    <row r="4" spans="1:15" ht="15.5" thickTop="1" thickBot="1" x14ac:dyDescent="0.4">
      <c r="A4" s="32" t="s">
        <v>0</v>
      </c>
      <c r="B4" s="36" t="s">
        <v>25</v>
      </c>
    </row>
    <row r="5" spans="1:15" ht="15" thickTop="1" x14ac:dyDescent="0.35"/>
    <row r="7" spans="1:15" x14ac:dyDescent="0.35">
      <c r="A7" s="26" t="s">
        <v>1</v>
      </c>
      <c r="B7" s="26" t="s">
        <v>40</v>
      </c>
      <c r="C7" s="26" t="s">
        <v>0</v>
      </c>
      <c r="D7" s="26" t="s">
        <v>45</v>
      </c>
      <c r="E7" s="26" t="s">
        <v>2</v>
      </c>
      <c r="F7" s="26" t="s">
        <v>3</v>
      </c>
      <c r="G7" s="26" t="s">
        <v>4</v>
      </c>
      <c r="H7" s="26" t="s">
        <v>5</v>
      </c>
      <c r="I7" s="26" t="s">
        <v>6</v>
      </c>
      <c r="J7" s="26" t="s">
        <v>83</v>
      </c>
      <c r="K7" s="26" t="s">
        <v>47</v>
      </c>
      <c r="L7" s="26" t="s">
        <v>49</v>
      </c>
      <c r="M7" s="26" t="s">
        <v>48</v>
      </c>
      <c r="N7" s="26" t="s">
        <v>79</v>
      </c>
      <c r="O7" s="26" t="s">
        <v>81</v>
      </c>
    </row>
    <row r="8" spans="1:15" x14ac:dyDescent="0.35">
      <c r="A8" s="34"/>
    </row>
    <row r="9" spans="1:15" x14ac:dyDescent="0.35">
      <c r="A9" s="34"/>
    </row>
    <row r="10" spans="1:15" x14ac:dyDescent="0.35">
      <c r="A10" s="34"/>
    </row>
    <row r="11" spans="1:15" x14ac:dyDescent="0.35">
      <c r="A11" s="34"/>
    </row>
    <row r="12" spans="1:15" x14ac:dyDescent="0.35">
      <c r="A12" s="34"/>
    </row>
    <row r="13" spans="1:15" x14ac:dyDescent="0.35">
      <c r="A13" s="34"/>
    </row>
    <row r="14" spans="1:15" x14ac:dyDescent="0.35">
      <c r="A14" s="34"/>
    </row>
    <row r="15" spans="1:15" x14ac:dyDescent="0.35">
      <c r="A15" s="34"/>
    </row>
    <row r="16" spans="1:15" x14ac:dyDescent="0.35">
      <c r="A16" s="34"/>
    </row>
    <row r="17" spans="1:1" x14ac:dyDescent="0.35">
      <c r="A17" s="34"/>
    </row>
    <row r="18" spans="1:1" x14ac:dyDescent="0.35">
      <c r="A18" s="34"/>
    </row>
    <row r="19" spans="1:1" x14ac:dyDescent="0.35">
      <c r="A19" s="34"/>
    </row>
    <row r="20" spans="1:1" x14ac:dyDescent="0.35">
      <c r="A20" s="34"/>
    </row>
    <row r="21" spans="1:1" x14ac:dyDescent="0.35">
      <c r="A21" s="34"/>
    </row>
    <row r="22" spans="1:1" x14ac:dyDescent="0.35">
      <c r="A22" s="34"/>
    </row>
    <row r="23" spans="1:1" x14ac:dyDescent="0.35">
      <c r="A23" s="34"/>
    </row>
    <row r="24" spans="1:1" x14ac:dyDescent="0.35">
      <c r="A24" s="34"/>
    </row>
    <row r="25" spans="1:1" x14ac:dyDescent="0.35">
      <c r="A25" s="34"/>
    </row>
    <row r="26" spans="1:1" x14ac:dyDescent="0.35">
      <c r="A26" s="34"/>
    </row>
    <row r="27" spans="1:1" x14ac:dyDescent="0.35">
      <c r="A27" s="34"/>
    </row>
    <row r="28" spans="1:1" x14ac:dyDescent="0.35">
      <c r="A28" s="34"/>
    </row>
    <row r="29" spans="1:1" x14ac:dyDescent="0.35">
      <c r="A29" s="34"/>
    </row>
    <row r="30" spans="1:1" x14ac:dyDescent="0.35">
      <c r="A30" s="34"/>
    </row>
    <row r="31" spans="1:1" x14ac:dyDescent="0.35">
      <c r="A31" s="34"/>
    </row>
    <row r="32" spans="1:1" x14ac:dyDescent="0.35">
      <c r="A32" s="34"/>
    </row>
    <row r="33" spans="1:1" x14ac:dyDescent="0.35">
      <c r="A33" s="34"/>
    </row>
    <row r="34" spans="1:1" x14ac:dyDescent="0.35">
      <c r="A34" s="34"/>
    </row>
    <row r="35" spans="1:1" x14ac:dyDescent="0.35">
      <c r="A35" s="34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Tables!$C$19:$C$23</xm:f>
          </x14:formula1>
          <xm:sqref>B2</xm:sqref>
        </x14:dataValidation>
        <x14:dataValidation type="list" allowBlank="1" showInputMessage="1" showErrorMessage="1">
          <x14:formula1>
            <xm:f>Tables!$E$3:$E$12</xm:f>
          </x14:formula1>
          <xm:sqref>B3</xm:sqref>
        </x14:dataValidation>
        <x14:dataValidation type="list" allowBlank="1" showInputMessage="1" showErrorMessage="1">
          <x14:formula1>
            <xm:f>Tables!$C$3:$C$14</xm:f>
          </x14:formula1>
          <xm:sqref>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Tables</vt:lpstr>
      <vt:lpstr>BaseFrais</vt:lpstr>
      <vt:lpstr>Détail client 1</vt:lpstr>
      <vt:lpstr>Détail client 2</vt:lpstr>
      <vt:lpstr>Détail client 3</vt:lpstr>
      <vt:lpstr>Détail client 4</vt:lpstr>
      <vt:lpstr>Détail client 5</vt:lpstr>
      <vt:lpstr>Client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SABATIN, Claudie</dc:creator>
  <cp:lastModifiedBy>SABATIN, Claudie</cp:lastModifiedBy>
  <cp:lastPrinted>2021-01-17T17:12:21Z</cp:lastPrinted>
  <dcterms:created xsi:type="dcterms:W3CDTF">2020-02-14T06:59:43Z</dcterms:created>
  <dcterms:modified xsi:type="dcterms:W3CDTF">2021-01-22T20:05:20Z</dcterms:modified>
</cp:coreProperties>
</file>