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2240"/>
  </bookViews>
  <sheets>
    <sheet name="Feuil1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3" l="1"/>
  <c r="G21" i="3" s="1"/>
  <c r="F20" i="3"/>
  <c r="G20" i="3" s="1"/>
  <c r="F19" i="3"/>
  <c r="G19" i="3" s="1"/>
  <c r="F18" i="3"/>
  <c r="G18" i="3" s="1"/>
  <c r="F17" i="3"/>
  <c r="G17" i="3" s="1"/>
  <c r="F16" i="3"/>
  <c r="G16" i="3" s="1"/>
  <c r="F15" i="3"/>
  <c r="G15" i="3" s="1"/>
  <c r="F14" i="3"/>
  <c r="G14" i="3" s="1"/>
  <c r="F13" i="3"/>
  <c r="G13" i="3" s="1"/>
  <c r="G22" i="3" l="1"/>
</calcChain>
</file>

<file path=xl/sharedStrings.xml><?xml version="1.0" encoding="utf-8"?>
<sst xmlns="http://schemas.openxmlformats.org/spreadsheetml/2006/main" count="27" uniqueCount="26">
  <si>
    <t>Code
Article</t>
  </si>
  <si>
    <t>Designation</t>
  </si>
  <si>
    <t xml:space="preserve">Qte pcs par
carton(s) ou sac(s) </t>
  </si>
  <si>
    <t>A001619</t>
  </si>
  <si>
    <t>Flexible</t>
  </si>
  <si>
    <t>A013991</t>
  </si>
  <si>
    <t>Soufflette(pistole)</t>
  </si>
  <si>
    <t>A012855</t>
  </si>
  <si>
    <t>Raccord (noir pour pistolet)</t>
  </si>
  <si>
    <t>A001311</t>
  </si>
  <si>
    <t>Raccord (laiton)</t>
  </si>
  <si>
    <t>A001395</t>
  </si>
  <si>
    <t>Crochet</t>
  </si>
  <si>
    <t>A001306</t>
  </si>
  <si>
    <t>Nipple</t>
  </si>
  <si>
    <t>A012870</t>
  </si>
  <si>
    <t>Joint nouveau raccord</t>
  </si>
  <si>
    <t>Poids
en Kgs</t>
  </si>
  <si>
    <t>A001138</t>
  </si>
  <si>
    <t>Container "carton"</t>
  </si>
  <si>
    <t>Palette vide</t>
  </si>
  <si>
    <t xml:space="preserve">Qte de
carton(s) ou sac(s)
Pour Vernouillet </t>
  </si>
  <si>
    <t>Poids total</t>
  </si>
  <si>
    <t>Les appro à l'ESAT Vernoullet</t>
  </si>
  <si>
    <t>EUROFEU Vernouillet</t>
  </si>
  <si>
    <t>À metre
au 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</si>
</sst>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36"/>
      <color rgb="FFFF0000"/>
      <name val="Baskerville Old Fac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/>
      <bottom/>
      <diagonal/>
    </border>
    <border>
      <left style="dashed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2" xfId="0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2" xfId="0" applyBorder="1"/>
    <xf numFmtId="0" fontId="2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3" fillId="0" borderId="0" xfId="0" applyFont="1" applyAlignment="1">
      <alignment horizontal="center" vertical="center"/>
    </xf>
    <xf numFmtId="0" fontId="0" fillId="0" borderId="6" xfId="0" applyBorder="1"/>
    <xf numFmtId="0" fontId="0" fillId="0" borderId="20" xfId="0" applyBorder="1"/>
    <xf numFmtId="4" fontId="3" fillId="0" borderId="2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0" fillId="0" borderId="2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Q23"/>
  <sheetViews>
    <sheetView tabSelected="1" topLeftCell="A4" workbookViewId="0">
      <selection activeCell="H22" sqref="H22"/>
    </sheetView>
  </sheetViews>
  <sheetFormatPr baseColWidth="10" defaultRowHeight="14.25"/>
  <cols>
    <col min="3" max="3" width="26.625" customWidth="1"/>
    <col min="7" max="7" width="15.375" customWidth="1"/>
  </cols>
  <sheetData>
    <row r="5" spans="2:17" ht="15" thickBot="1"/>
    <row r="6" spans="2:17" ht="15" customHeight="1">
      <c r="B6" s="33" t="s">
        <v>24</v>
      </c>
      <c r="C6" s="34"/>
      <c r="D6" s="34"/>
      <c r="E6" s="34"/>
      <c r="F6" s="34"/>
      <c r="G6" s="34"/>
      <c r="H6" s="35"/>
    </row>
    <row r="7" spans="2:17" ht="15" customHeight="1">
      <c r="B7" s="36"/>
      <c r="C7" s="37"/>
      <c r="D7" s="37"/>
      <c r="E7" s="37"/>
      <c r="F7" s="37"/>
      <c r="G7" s="37"/>
      <c r="H7" s="38"/>
    </row>
    <row r="8" spans="2:17" ht="15" customHeight="1">
      <c r="B8" s="36"/>
      <c r="C8" s="37"/>
      <c r="D8" s="37"/>
      <c r="E8" s="37"/>
      <c r="F8" s="37"/>
      <c r="G8" s="37"/>
      <c r="H8" s="38"/>
    </row>
    <row r="9" spans="2:17" ht="15" customHeight="1" thickBot="1">
      <c r="B9" s="36"/>
      <c r="C9" s="37"/>
      <c r="D9" s="37"/>
      <c r="E9" s="37"/>
      <c r="F9" s="37"/>
      <c r="G9" s="37"/>
      <c r="H9" s="38"/>
    </row>
    <row r="10" spans="2:17" ht="15.75" thickTop="1" thickBot="1">
      <c r="B10" s="13"/>
      <c r="C10" s="32" t="s">
        <v>23</v>
      </c>
      <c r="D10" s="32"/>
      <c r="E10" s="29">
        <v>5000</v>
      </c>
      <c r="H10" s="18"/>
    </row>
    <row r="11" spans="2:17" ht="15" thickTop="1">
      <c r="B11" s="19"/>
      <c r="C11" s="20"/>
      <c r="D11" s="20"/>
      <c r="E11" s="20"/>
      <c r="F11" s="20"/>
      <c r="G11" s="20"/>
      <c r="H11" s="21"/>
    </row>
    <row r="12" spans="2:17" ht="75">
      <c r="B12" s="14" t="s">
        <v>0</v>
      </c>
      <c r="C12" s="15" t="s">
        <v>1</v>
      </c>
      <c r="D12" s="16" t="s">
        <v>2</v>
      </c>
      <c r="E12" s="16" t="s">
        <v>17</v>
      </c>
      <c r="F12" s="17" t="s">
        <v>21</v>
      </c>
      <c r="G12" s="16" t="s">
        <v>17</v>
      </c>
      <c r="H12" s="28" t="s">
        <v>25</v>
      </c>
    </row>
    <row r="13" spans="2:17">
      <c r="B13" s="4" t="s">
        <v>18</v>
      </c>
      <c r="C13" s="6" t="s">
        <v>19</v>
      </c>
      <c r="D13" s="7">
        <v>500</v>
      </c>
      <c r="E13" s="7">
        <v>5</v>
      </c>
      <c r="F13" s="1">
        <f>E10/D13</f>
        <v>10</v>
      </c>
      <c r="G13" s="23">
        <f>E13*F13</f>
        <v>50</v>
      </c>
      <c r="H13" s="26"/>
    </row>
    <row r="14" spans="2:17">
      <c r="B14" s="2" t="s">
        <v>3</v>
      </c>
      <c r="C14" s="3" t="s">
        <v>4</v>
      </c>
      <c r="D14" s="5">
        <v>2500</v>
      </c>
      <c r="E14" s="10">
        <v>438</v>
      </c>
      <c r="F14" s="1">
        <f>E10/D14</f>
        <v>2</v>
      </c>
      <c r="G14" s="23">
        <f>E14*F14</f>
        <v>876</v>
      </c>
      <c r="H14" s="27"/>
      <c r="N14" s="11"/>
      <c r="O14" s="12"/>
      <c r="P14" s="12"/>
      <c r="Q14" s="11"/>
    </row>
    <row r="15" spans="2:17">
      <c r="B15" s="2" t="s">
        <v>5</v>
      </c>
      <c r="C15" s="3" t="s">
        <v>6</v>
      </c>
      <c r="D15" s="5">
        <v>31</v>
      </c>
      <c r="E15" s="10">
        <v>5</v>
      </c>
      <c r="F15" s="1">
        <f>ROUNDUP(E10/D15,0)</f>
        <v>162</v>
      </c>
      <c r="G15" s="23">
        <f t="shared" ref="G15:G20" si="0">E15*F15</f>
        <v>810</v>
      </c>
      <c r="H15" s="26"/>
    </row>
    <row r="16" spans="2:17">
      <c r="B16" s="2" t="s">
        <v>7</v>
      </c>
      <c r="C16" s="3" t="s">
        <v>8</v>
      </c>
      <c r="D16" s="5">
        <v>516</v>
      </c>
      <c r="E16" s="10">
        <v>5</v>
      </c>
      <c r="F16" s="1">
        <f>ROUNDUP(E10/D16,0)</f>
        <v>10</v>
      </c>
      <c r="G16" s="23">
        <f t="shared" si="0"/>
        <v>50</v>
      </c>
      <c r="H16" s="26"/>
    </row>
    <row r="17" spans="2:8">
      <c r="B17" s="2" t="s">
        <v>9</v>
      </c>
      <c r="C17" s="3" t="s">
        <v>10</v>
      </c>
      <c r="D17" s="5">
        <v>500</v>
      </c>
      <c r="E17" s="10">
        <v>16</v>
      </c>
      <c r="F17" s="1">
        <f>E10/D17</f>
        <v>10</v>
      </c>
      <c r="G17" s="23">
        <f t="shared" si="0"/>
        <v>160</v>
      </c>
      <c r="H17" s="27"/>
    </row>
    <row r="18" spans="2:8">
      <c r="B18" s="2" t="s">
        <v>11</v>
      </c>
      <c r="C18" s="3" t="s">
        <v>12</v>
      </c>
      <c r="D18" s="5">
        <v>800</v>
      </c>
      <c r="E18" s="10">
        <v>7</v>
      </c>
      <c r="F18" s="1">
        <f>ROUNDUP(E10/D18,0)</f>
        <v>7</v>
      </c>
      <c r="G18" s="23">
        <f t="shared" si="0"/>
        <v>49</v>
      </c>
      <c r="H18" s="26"/>
    </row>
    <row r="19" spans="2:8">
      <c r="B19" s="2" t="s">
        <v>13</v>
      </c>
      <c r="C19" s="3" t="s">
        <v>14</v>
      </c>
      <c r="D19" s="5">
        <v>7000</v>
      </c>
      <c r="E19" s="10">
        <v>24</v>
      </c>
      <c r="F19" s="1">
        <f>ROUNDUP(E10/D19,0)</f>
        <v>1</v>
      </c>
      <c r="G19" s="23">
        <f t="shared" si="0"/>
        <v>24</v>
      </c>
      <c r="H19" s="26"/>
    </row>
    <row r="20" spans="2:8">
      <c r="B20" s="2" t="s">
        <v>15</v>
      </c>
      <c r="C20" s="3" t="s">
        <v>16</v>
      </c>
      <c r="D20" s="5">
        <v>10000</v>
      </c>
      <c r="E20" s="10">
        <v>2</v>
      </c>
      <c r="F20" s="1">
        <f>E10/D20</f>
        <v>0.5</v>
      </c>
      <c r="G20" s="23">
        <f t="shared" si="0"/>
        <v>1</v>
      </c>
      <c r="H20" s="26"/>
    </row>
    <row r="21" spans="2:8" ht="15" thickBot="1">
      <c r="B21" s="8"/>
      <c r="C21" s="9" t="s">
        <v>20</v>
      </c>
      <c r="D21" s="9">
        <v>500</v>
      </c>
      <c r="E21" s="6">
        <v>20</v>
      </c>
      <c r="F21" s="1">
        <f>E10/D21</f>
        <v>10</v>
      </c>
      <c r="G21" s="24">
        <f>E21*F21</f>
        <v>200</v>
      </c>
      <c r="H21" s="26"/>
    </row>
    <row r="22" spans="2:8" ht="15.75" thickBot="1">
      <c r="E22" s="30" t="s">
        <v>22</v>
      </c>
      <c r="F22" s="31"/>
      <c r="G22" s="25" t="str">
        <f>IF(SUM(G13:G21)&lt;999.99,TEXT(SUM(G13:G21),"0.00")&amp;" kg",TEXT(SUM(G13:G21),"0.00")/1000&amp;" tonnes")</f>
        <v>2.22 tonnes</v>
      </c>
      <c r="H22" s="39">
        <v>0</v>
      </c>
    </row>
    <row r="23" spans="2:8" ht="15">
      <c r="G23" s="22"/>
    </row>
  </sheetData>
  <sheetProtection selectLockedCells="1" selectUnlockedCells="1"/>
  <mergeCells count="3">
    <mergeCell ref="E22:F22"/>
    <mergeCell ref="C10:D10"/>
    <mergeCell ref="B6:H9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A</dc:creator>
  <cp:lastModifiedBy>Rohan Michel</cp:lastModifiedBy>
  <cp:lastPrinted>2026-02-04T19:20:35Z</cp:lastPrinted>
  <dcterms:created xsi:type="dcterms:W3CDTF">2024-10-09T16:46:05Z</dcterms:created>
  <dcterms:modified xsi:type="dcterms:W3CDTF">2026-02-15T11:12:29Z</dcterms:modified>
</cp:coreProperties>
</file>