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605" windowHeight="12015"/>
  </bookViews>
  <sheets>
    <sheet name="Feuil1" sheetId="1" r:id="rId1"/>
    <sheet name="Feuil3" sheetId="3" r:id="rId2"/>
  </sheets>
  <definedNames>
    <definedName name="_xlnm._FilterDatabase" localSheetId="0" hidden="1">Feuil1!$A$3:$BA$52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9" i="3" l="1"/>
  <c r="E49" i="3"/>
  <c r="A49" i="3"/>
  <c r="M43" i="3"/>
  <c r="E43" i="3"/>
  <c r="A43" i="3"/>
  <c r="M15" i="3"/>
  <c r="M48" i="3"/>
  <c r="E48" i="3"/>
  <c r="A48" i="3"/>
  <c r="M42" i="3"/>
  <c r="E42" i="3"/>
  <c r="M14" i="3"/>
  <c r="M46" i="3"/>
  <c r="E46" i="3"/>
  <c r="A46" i="3"/>
  <c r="M30" i="3"/>
  <c r="M45" i="3"/>
  <c r="E45" i="3"/>
  <c r="A45" i="3"/>
  <c r="M13" i="3"/>
  <c r="M29" i="3"/>
  <c r="M41" i="3"/>
  <c r="E41" i="3"/>
  <c r="A41" i="3"/>
  <c r="M28" i="3"/>
  <c r="M47" i="3"/>
  <c r="E47" i="3"/>
  <c r="A47" i="3"/>
  <c r="M44" i="3"/>
  <c r="E44" i="3"/>
  <c r="A44" i="3"/>
  <c r="M40" i="3"/>
  <c r="E40" i="3"/>
  <c r="A40" i="3"/>
  <c r="M27" i="3"/>
  <c r="M12" i="3"/>
  <c r="M26" i="3"/>
  <c r="M39" i="3"/>
  <c r="E39" i="3"/>
  <c r="A39" i="3"/>
  <c r="M11" i="3"/>
  <c r="M38" i="3"/>
  <c r="E38" i="3"/>
  <c r="A38" i="3"/>
  <c r="M10" i="3"/>
  <c r="M25" i="3"/>
  <c r="M9" i="3"/>
  <c r="M24" i="3"/>
  <c r="M23" i="3"/>
  <c r="M8" i="3"/>
  <c r="M22" i="3"/>
  <c r="M37" i="3"/>
  <c r="M7" i="3"/>
  <c r="M21" i="3"/>
  <c r="M6" i="3"/>
  <c r="M32" i="3"/>
  <c r="M36" i="3"/>
  <c r="M35" i="3"/>
  <c r="A35" i="3"/>
  <c r="M5" i="3"/>
  <c r="M20" i="3"/>
  <c r="M34" i="3"/>
  <c r="M19" i="3"/>
  <c r="M4" i="3"/>
  <c r="M18" i="3"/>
  <c r="M3" i="3"/>
  <c r="M33" i="3"/>
  <c r="M17" i="3"/>
  <c r="M2" i="3"/>
  <c r="M16" i="3"/>
  <c r="M1" i="3"/>
  <c r="M31" i="3"/>
  <c r="A51" i="1" l="1"/>
  <c r="A37" i="1"/>
  <c r="E52" i="1"/>
  <c r="A52" i="1"/>
  <c r="E49" i="1"/>
  <c r="A49" i="1"/>
  <c r="E39" i="1"/>
  <c r="A39" i="1"/>
  <c r="E46" i="1"/>
  <c r="A46" i="1"/>
  <c r="E44" i="1"/>
  <c r="A44" i="1"/>
  <c r="E38" i="1"/>
  <c r="A38" i="1"/>
  <c r="M50" i="1"/>
  <c r="M47" i="1"/>
  <c r="M43" i="1"/>
  <c r="M35" i="1"/>
  <c r="M52" i="1"/>
  <c r="M49" i="1"/>
  <c r="M39" i="1"/>
  <c r="M46" i="1"/>
  <c r="M44" i="1"/>
  <c r="M38" i="1"/>
  <c r="E51" i="1" l="1"/>
  <c r="E48" i="1"/>
  <c r="E37" i="1"/>
  <c r="E41" i="1"/>
  <c r="A41" i="1"/>
  <c r="M51" i="1"/>
  <c r="M48" i="1"/>
  <c r="M41" i="1"/>
  <c r="M37" i="1"/>
  <c r="M32" i="1" l="1"/>
  <c r="M30" i="1"/>
  <c r="M22" i="1"/>
  <c r="M45" i="1"/>
  <c r="M42" i="1"/>
  <c r="M40" i="1"/>
  <c r="M34" i="1"/>
  <c r="E33" i="1" l="1"/>
  <c r="A33" i="1"/>
  <c r="E31" i="1"/>
  <c r="A31" i="1"/>
  <c r="M33" i="1"/>
  <c r="M31" i="1"/>
  <c r="M23" i="1"/>
  <c r="M27" i="1" l="1"/>
  <c r="M26" i="1"/>
  <c r="M24" i="1"/>
  <c r="M21" i="1"/>
  <c r="A17" i="1"/>
  <c r="M19" i="1" l="1"/>
  <c r="M18" i="1"/>
  <c r="M17" i="1"/>
  <c r="M14" i="1"/>
  <c r="M9" i="1"/>
  <c r="M20" i="1" l="1"/>
  <c r="M16" i="1"/>
  <c r="M12" i="1"/>
  <c r="M15" i="1" l="1"/>
  <c r="M13" i="1"/>
  <c r="M11" i="1"/>
  <c r="M8" i="1"/>
  <c r="M6" i="1"/>
</calcChain>
</file>

<file path=xl/sharedStrings.xml><?xml version="1.0" encoding="utf-8"?>
<sst xmlns="http://schemas.openxmlformats.org/spreadsheetml/2006/main" count="636" uniqueCount="71">
  <si>
    <t>Période:</t>
  </si>
  <si>
    <t xml:space="preserve">Contrats </t>
  </si>
  <si>
    <t>Entreprise utilisatrice</t>
  </si>
  <si>
    <t>Nom</t>
  </si>
  <si>
    <t>Prenom</t>
  </si>
  <si>
    <t>Mat.</t>
  </si>
  <si>
    <t>Début</t>
  </si>
  <si>
    <t>Fin</t>
  </si>
  <si>
    <t>Emploi</t>
  </si>
  <si>
    <t>Coef.</t>
  </si>
  <si>
    <t>Déb. Réa.</t>
  </si>
  <si>
    <t>Fin 
Réa.</t>
  </si>
  <si>
    <t>Pause déduite</t>
  </si>
  <si>
    <t>Total</t>
  </si>
  <si>
    <t>Date</t>
  </si>
  <si>
    <t>Affaire</t>
  </si>
  <si>
    <t>HT</t>
  </si>
  <si>
    <t>H25</t>
  </si>
  <si>
    <t>H50</t>
  </si>
  <si>
    <t>HC_10</t>
  </si>
  <si>
    <t>HC_25</t>
  </si>
  <si>
    <t>JTRAV</t>
  </si>
  <si>
    <t>MNUI50</t>
  </si>
  <si>
    <t>MNUI20</t>
  </si>
  <si>
    <t>MNUI25</t>
  </si>
  <si>
    <t>MDI20</t>
  </si>
  <si>
    <t>MDI30</t>
  </si>
  <si>
    <t>MDI50</t>
  </si>
  <si>
    <t>MDI25</t>
  </si>
  <si>
    <t>MDI100</t>
  </si>
  <si>
    <t>MJF100</t>
  </si>
  <si>
    <t>MJF50</t>
  </si>
  <si>
    <t>MJF25</t>
  </si>
  <si>
    <t>MJF200</t>
  </si>
  <si>
    <t>MJF60</t>
  </si>
  <si>
    <t>NBPJ</t>
  </si>
  <si>
    <t>INETT</t>
  </si>
  <si>
    <t>FTRANS</t>
  </si>
  <si>
    <t>NBIK</t>
  </si>
  <si>
    <t>TRANSP</t>
  </si>
  <si>
    <t>BDG3SO</t>
  </si>
  <si>
    <t>BDG3SR</t>
  </si>
  <si>
    <t>PRK3SR</t>
  </si>
  <si>
    <t>PRK3SO</t>
  </si>
  <si>
    <t>TR</t>
  </si>
  <si>
    <t>1/8/15/22/29</t>
  </si>
  <si>
    <t>00202652</t>
  </si>
  <si>
    <t>05358</t>
  </si>
  <si>
    <t>Agent administratif et d'accueil</t>
  </si>
  <si>
    <t>Agent d'exploitation</t>
  </si>
  <si>
    <t>Agent de chargement</t>
  </si>
  <si>
    <t>00226698</t>
  </si>
  <si>
    <t>01014</t>
  </si>
  <si>
    <t>05528</t>
  </si>
  <si>
    <t>00228670</t>
  </si>
  <si>
    <t>05657</t>
  </si>
  <si>
    <t>00230884</t>
  </si>
  <si>
    <t>00231874</t>
  </si>
  <si>
    <t>00231875</t>
  </si>
  <si>
    <t>-</t>
  </si>
  <si>
    <t>Tableau récapitulatif</t>
  </si>
  <si>
    <t>SOCIETE 1</t>
  </si>
  <si>
    <t>SOCIETE 2</t>
  </si>
  <si>
    <t>SOCIETE 4</t>
  </si>
  <si>
    <t>SALARIE 1</t>
  </si>
  <si>
    <t>SALARIE 2</t>
  </si>
  <si>
    <t>SALARIE 4</t>
  </si>
  <si>
    <t>SALARIE 5</t>
  </si>
  <si>
    <t>SALARIE 6</t>
  </si>
  <si>
    <t>SALARIE 8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</si>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</sst>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m\-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3"/>
      <name val="Cambria"/>
      <family val="1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1" tint="0.34998626667073579"/>
      <name val="Calibri"/>
      <family val="2"/>
    </font>
    <font>
      <b/>
      <sz val="11"/>
      <color theme="0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80008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6" applyNumberFormat="0" applyAlignment="0" applyProtection="0"/>
    <xf numFmtId="0" fontId="16" fillId="8" borderId="7" applyNumberFormat="0" applyAlignment="0" applyProtection="0"/>
    <xf numFmtId="0" fontId="17" fillId="8" borderId="6" applyNumberFormat="0" applyAlignment="0" applyProtection="0"/>
    <xf numFmtId="0" fontId="18" fillId="0" borderId="8" applyNumberFormat="0" applyFill="0" applyAlignment="0" applyProtection="0"/>
    <xf numFmtId="0" fontId="19" fillId="9" borderId="9" applyNumberFormat="0" applyAlignment="0" applyProtection="0"/>
    <xf numFmtId="0" fontId="20" fillId="0" borderId="0" applyNumberFormat="0" applyFill="0" applyBorder="0" applyAlignment="0" applyProtection="0"/>
    <xf numFmtId="0" fontId="1" fillId="10" borderId="10" applyNumberFormat="0" applyFont="0" applyAlignment="0" applyProtection="0"/>
    <xf numFmtId="0" fontId="21" fillId="0" borderId="0" applyNumberFormat="0" applyFill="0" applyBorder="0" applyAlignment="0" applyProtection="0"/>
    <xf numFmtId="0" fontId="2" fillId="0" borderId="11" applyNumberFormat="0" applyFill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7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9" fontId="4" fillId="0" borderId="0" xfId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/>
    </xf>
    <xf numFmtId="1" fontId="7" fillId="3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17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9" fontId="4" fillId="0" borderId="1" xfId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4" fontId="0" fillId="35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9" fontId="0" fillId="36" borderId="1" xfId="0" applyNumberFormat="1" applyFill="1" applyBorder="1" applyAlignment="1">
      <alignment horizontal="center" vertical="center"/>
    </xf>
    <xf numFmtId="14" fontId="0" fillId="35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2" fontId="7" fillId="3" borderId="2" xfId="0" applyNumberFormat="1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0" fillId="36" borderId="1" xfId="0" applyNumberFormat="1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te" xfId="16" builtinId="10" customBuiltin="1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66675</xdr:rowOff>
        </xdr:from>
        <xdr:to>
          <xdr:col>3</xdr:col>
          <xdr:colOff>1562100</xdr:colOff>
          <xdr:row>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Tri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76200</xdr:rowOff>
        </xdr:from>
        <xdr:to>
          <xdr:col>7</xdr:col>
          <xdr:colOff>0</xdr:colOff>
          <xdr:row>1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Dispatch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66675</xdr:rowOff>
        </xdr:from>
        <xdr:to>
          <xdr:col>3</xdr:col>
          <xdr:colOff>1562100</xdr:colOff>
          <xdr:row>1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Tri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76200</xdr:rowOff>
        </xdr:from>
        <xdr:to>
          <xdr:col>7</xdr:col>
          <xdr:colOff>0</xdr:colOff>
          <xdr:row>1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Dispatch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Y53"/>
  <sheetViews>
    <sheetView tabSelected="1" zoomScaleNormal="100" workbookViewId="0">
      <pane ySplit="3" topLeftCell="A22" activePane="bottomLeft" state="frozen"/>
      <selection pane="bottomLeft" activeCell="AA44" sqref="AA44"/>
    </sheetView>
  </sheetViews>
  <sheetFormatPr baseColWidth="10" defaultColWidth="11.42578125" defaultRowHeight="15" x14ac:dyDescent="0.25"/>
  <cols>
    <col min="1" max="1" width="10.85546875" style="10" customWidth="1"/>
    <col min="2" max="2" width="39.7109375" style="10" bestFit="1" customWidth="1"/>
    <col min="3" max="3" width="55.140625" style="24" bestFit="1" customWidth="1"/>
    <col min="4" max="4" width="23.5703125" style="10" bestFit="1" customWidth="1"/>
    <col min="5" max="5" width="9.7109375" style="10" customWidth="1"/>
    <col min="6" max="7" width="11.42578125" style="34" customWidth="1"/>
    <col min="8" max="8" width="33.42578125" style="10" bestFit="1" customWidth="1"/>
    <col min="9" max="9" width="11.42578125" style="10" customWidth="1"/>
    <col min="10" max="13" width="11.42578125" style="33" customWidth="1"/>
    <col min="14" max="14" width="11.42578125" style="10" customWidth="1"/>
    <col min="15" max="15" width="12.140625" style="10" bestFit="1" customWidth="1"/>
    <col min="16" max="21" width="11.42578125" style="10" customWidth="1"/>
    <col min="22" max="22" width="11.42578125" style="64" customWidth="1"/>
    <col min="23" max="31" width="11.42578125" style="10" customWidth="1"/>
    <col min="32" max="43" width="11.5703125" style="10" customWidth="1"/>
    <col min="44" max="44" width="11.42578125" style="10" customWidth="1"/>
    <col min="45" max="45" width="11.5703125" style="10" customWidth="1"/>
    <col min="46" max="16384" width="11.42578125" style="10"/>
  </cols>
  <sheetData>
    <row r="1" spans="1:51" ht="25.5" x14ac:dyDescent="0.25">
      <c r="A1" s="35" t="s">
        <v>60</v>
      </c>
      <c r="B1" s="1"/>
      <c r="C1" s="2"/>
      <c r="D1" s="3"/>
      <c r="E1" s="4"/>
      <c r="F1" s="5"/>
      <c r="G1" s="5"/>
      <c r="H1" s="1"/>
      <c r="J1" s="7"/>
      <c r="K1" s="7"/>
      <c r="L1" s="7"/>
      <c r="M1" s="8"/>
      <c r="N1" s="6"/>
      <c r="O1" s="1"/>
      <c r="P1" s="9"/>
      <c r="Q1" s="1"/>
      <c r="R1" s="1"/>
      <c r="S1" s="1"/>
      <c r="T1" s="1"/>
      <c r="U1" s="1"/>
      <c r="V1" s="62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</row>
    <row r="2" spans="1:51" ht="15" customHeight="1" x14ac:dyDescent="0.25">
      <c r="A2" s="11" t="s">
        <v>0</v>
      </c>
      <c r="B2" s="12">
        <v>45536</v>
      </c>
      <c r="C2" s="2"/>
      <c r="D2" s="1"/>
      <c r="E2" s="11"/>
      <c r="F2" s="13"/>
      <c r="G2" s="13"/>
      <c r="H2" s="14"/>
      <c r="I2" s="15"/>
      <c r="J2" s="16"/>
      <c r="K2" s="16"/>
      <c r="L2" s="16"/>
      <c r="M2" s="8"/>
      <c r="N2" s="1"/>
      <c r="O2" s="5" t="s">
        <v>45</v>
      </c>
      <c r="P2" s="1"/>
      <c r="Q2" s="1"/>
      <c r="R2" s="1"/>
      <c r="S2" s="1"/>
      <c r="T2" s="1"/>
      <c r="U2" s="1"/>
      <c r="V2" s="62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</row>
    <row r="3" spans="1:51" ht="29.45" customHeight="1" x14ac:dyDescent="0.25">
      <c r="A3" s="25" t="s">
        <v>1</v>
      </c>
      <c r="B3" s="26" t="s">
        <v>2</v>
      </c>
      <c r="C3" s="26" t="s">
        <v>3</v>
      </c>
      <c r="D3" s="27" t="s">
        <v>4</v>
      </c>
      <c r="E3" s="25" t="s">
        <v>5</v>
      </c>
      <c r="F3" s="28" t="s">
        <v>6</v>
      </c>
      <c r="G3" s="28" t="s">
        <v>7</v>
      </c>
      <c r="H3" s="26" t="s">
        <v>8</v>
      </c>
      <c r="I3" s="29" t="s">
        <v>9</v>
      </c>
      <c r="J3" s="30" t="s">
        <v>10</v>
      </c>
      <c r="K3" s="30" t="s">
        <v>11</v>
      </c>
      <c r="L3" s="30" t="s">
        <v>12</v>
      </c>
      <c r="M3" s="30" t="s">
        <v>13</v>
      </c>
      <c r="N3" s="30" t="s">
        <v>5</v>
      </c>
      <c r="O3" s="31" t="s">
        <v>14</v>
      </c>
      <c r="P3" s="30" t="s">
        <v>15</v>
      </c>
      <c r="Q3" s="30"/>
      <c r="R3" s="30"/>
      <c r="S3" s="30"/>
      <c r="T3" s="30"/>
      <c r="U3" s="30"/>
      <c r="V3" s="63"/>
      <c r="W3" s="30" t="s">
        <v>16</v>
      </c>
      <c r="X3" s="30" t="s">
        <v>17</v>
      </c>
      <c r="Y3" s="30" t="s">
        <v>18</v>
      </c>
      <c r="Z3" s="30" t="s">
        <v>19</v>
      </c>
      <c r="AA3" s="30" t="s">
        <v>20</v>
      </c>
      <c r="AB3" s="30" t="s">
        <v>21</v>
      </c>
      <c r="AC3" s="30" t="s">
        <v>22</v>
      </c>
      <c r="AD3" s="30" t="s">
        <v>23</v>
      </c>
      <c r="AE3" s="30" t="s">
        <v>24</v>
      </c>
      <c r="AF3" s="30" t="s">
        <v>25</v>
      </c>
      <c r="AG3" s="30" t="s">
        <v>26</v>
      </c>
      <c r="AH3" s="30" t="s">
        <v>27</v>
      </c>
      <c r="AI3" s="30" t="s">
        <v>28</v>
      </c>
      <c r="AJ3" s="30" t="s">
        <v>29</v>
      </c>
      <c r="AK3" s="30" t="s">
        <v>30</v>
      </c>
      <c r="AL3" s="30" t="s">
        <v>31</v>
      </c>
      <c r="AM3" s="30" t="s">
        <v>32</v>
      </c>
      <c r="AN3" s="30" t="s">
        <v>33</v>
      </c>
      <c r="AO3" s="30" t="s">
        <v>34</v>
      </c>
      <c r="AP3" s="30" t="s">
        <v>35</v>
      </c>
      <c r="AQ3" s="30" t="s">
        <v>36</v>
      </c>
      <c r="AR3" s="30" t="s">
        <v>37</v>
      </c>
      <c r="AS3" s="30" t="s">
        <v>38</v>
      </c>
      <c r="AT3" s="30" t="s">
        <v>39</v>
      </c>
      <c r="AU3" s="30" t="s">
        <v>40</v>
      </c>
      <c r="AV3" s="30" t="s">
        <v>41</v>
      </c>
      <c r="AW3" s="30" t="s">
        <v>42</v>
      </c>
      <c r="AX3" s="30" t="s">
        <v>43</v>
      </c>
      <c r="AY3" s="30" t="s">
        <v>44</v>
      </c>
    </row>
    <row r="4" spans="1:51" x14ac:dyDescent="0.25">
      <c r="A4" s="17" t="s">
        <v>59</v>
      </c>
      <c r="B4" s="18" t="s">
        <v>61</v>
      </c>
      <c r="C4" s="19" t="s">
        <v>66</v>
      </c>
      <c r="D4" s="18" t="s">
        <v>70</v>
      </c>
      <c r="E4" s="76" t="s">
        <v>53</v>
      </c>
      <c r="F4" s="65">
        <v>45536</v>
      </c>
      <c r="G4" s="66">
        <v>45536</v>
      </c>
      <c r="H4" s="18" t="s">
        <v>49</v>
      </c>
      <c r="I4" s="18">
        <v>165</v>
      </c>
      <c r="J4" s="23">
        <v>0</v>
      </c>
      <c r="K4" s="23">
        <v>0</v>
      </c>
      <c r="L4" s="23">
        <v>0</v>
      </c>
      <c r="M4" s="32">
        <v>0</v>
      </c>
      <c r="N4" s="21"/>
      <c r="O4" s="22"/>
      <c r="P4" s="21"/>
      <c r="Q4" s="18"/>
      <c r="R4" s="18"/>
      <c r="S4" s="18"/>
      <c r="T4" s="18"/>
      <c r="U4" s="18"/>
      <c r="V4" s="61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</row>
    <row r="5" spans="1:51" x14ac:dyDescent="0.25">
      <c r="A5" s="17" t="s">
        <v>51</v>
      </c>
      <c r="B5" s="18" t="s">
        <v>63</v>
      </c>
      <c r="C5" s="19" t="s">
        <v>69</v>
      </c>
      <c r="D5" s="18" t="s">
        <v>70</v>
      </c>
      <c r="E5" s="76" t="s">
        <v>52</v>
      </c>
      <c r="F5" s="65">
        <v>45536</v>
      </c>
      <c r="G5" s="66">
        <v>45536</v>
      </c>
      <c r="H5" s="18" t="s">
        <v>50</v>
      </c>
      <c r="I5" s="18">
        <v>165</v>
      </c>
      <c r="J5" s="23">
        <v>14.5</v>
      </c>
      <c r="K5" s="23">
        <v>23</v>
      </c>
      <c r="L5" s="23">
        <v>0</v>
      </c>
      <c r="M5" s="32">
        <v>8.5</v>
      </c>
      <c r="N5" s="21"/>
      <c r="O5" s="22"/>
      <c r="P5" s="21"/>
      <c r="Q5" s="18"/>
      <c r="R5" s="18"/>
      <c r="S5" s="18"/>
      <c r="T5" s="18"/>
      <c r="U5" s="18"/>
      <c r="V5" s="61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</row>
    <row r="6" spans="1:51" x14ac:dyDescent="0.25">
      <c r="A6" s="17" t="s">
        <v>46</v>
      </c>
      <c r="B6" s="18" t="s">
        <v>62</v>
      </c>
      <c r="C6" s="19" t="s">
        <v>67</v>
      </c>
      <c r="D6" s="18" t="s">
        <v>70</v>
      </c>
      <c r="E6" s="76" t="s">
        <v>47</v>
      </c>
      <c r="F6" s="74">
        <v>45537</v>
      </c>
      <c r="G6" s="66">
        <v>45537</v>
      </c>
      <c r="H6" s="18" t="s">
        <v>48</v>
      </c>
      <c r="I6" s="18">
        <v>160</v>
      </c>
      <c r="J6" s="23">
        <v>8.5</v>
      </c>
      <c r="K6" s="23">
        <v>16.5</v>
      </c>
      <c r="L6" s="23">
        <v>1</v>
      </c>
      <c r="M6" s="32">
        <f t="shared" ref="M4:M35" si="0">K6-L6-J6</f>
        <v>7</v>
      </c>
      <c r="N6" s="21"/>
      <c r="O6" s="22"/>
      <c r="P6" s="21"/>
      <c r="Q6" s="18"/>
      <c r="R6" s="18"/>
      <c r="S6" s="18"/>
      <c r="T6" s="18"/>
      <c r="U6" s="18"/>
      <c r="V6" s="61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</row>
    <row r="7" spans="1:51" x14ac:dyDescent="0.25">
      <c r="A7" s="17" t="s">
        <v>54</v>
      </c>
      <c r="B7" s="18" t="s">
        <v>63</v>
      </c>
      <c r="C7" s="19" t="s">
        <v>69</v>
      </c>
      <c r="D7" s="18" t="s">
        <v>70</v>
      </c>
      <c r="E7" s="76" t="s">
        <v>52</v>
      </c>
      <c r="F7" s="74">
        <v>45537</v>
      </c>
      <c r="G7" s="66">
        <v>45537</v>
      </c>
      <c r="H7" s="18" t="s">
        <v>50</v>
      </c>
      <c r="I7" s="18">
        <v>165</v>
      </c>
      <c r="J7" s="23">
        <v>14.5</v>
      </c>
      <c r="K7" s="23">
        <v>23.25</v>
      </c>
      <c r="L7" s="23">
        <v>0</v>
      </c>
      <c r="M7" s="32">
        <v>8.75</v>
      </c>
      <c r="N7" s="21"/>
      <c r="O7" s="22"/>
      <c r="P7" s="21"/>
      <c r="Q7" s="18"/>
      <c r="R7" s="18"/>
      <c r="S7" s="18"/>
      <c r="T7" s="18"/>
      <c r="U7" s="18"/>
      <c r="V7" s="61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</row>
    <row r="8" spans="1:51" x14ac:dyDescent="0.25">
      <c r="A8" s="17" t="s">
        <v>46</v>
      </c>
      <c r="B8" s="18" t="s">
        <v>62</v>
      </c>
      <c r="C8" s="19" t="s">
        <v>67</v>
      </c>
      <c r="D8" s="18" t="s">
        <v>70</v>
      </c>
      <c r="E8" s="76" t="s">
        <v>47</v>
      </c>
      <c r="F8" s="74">
        <v>45538</v>
      </c>
      <c r="G8" s="66">
        <v>45538</v>
      </c>
      <c r="H8" s="18" t="s">
        <v>48</v>
      </c>
      <c r="I8" s="18">
        <v>160</v>
      </c>
      <c r="J8" s="23">
        <v>8.5</v>
      </c>
      <c r="K8" s="23">
        <v>16.5</v>
      </c>
      <c r="L8" s="23">
        <v>1</v>
      </c>
      <c r="M8" s="32">
        <f t="shared" si="0"/>
        <v>7</v>
      </c>
      <c r="N8" s="21"/>
      <c r="O8" s="22"/>
      <c r="P8" s="21"/>
      <c r="Q8" s="18"/>
      <c r="R8" s="18"/>
      <c r="S8" s="18"/>
      <c r="T8" s="18"/>
      <c r="U8" s="18"/>
      <c r="V8" s="61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</row>
    <row r="9" spans="1:51" x14ac:dyDescent="0.25">
      <c r="A9" s="17" t="s">
        <v>56</v>
      </c>
      <c r="B9" s="18" t="s">
        <v>61</v>
      </c>
      <c r="C9" s="19" t="s">
        <v>64</v>
      </c>
      <c r="D9" s="18" t="s">
        <v>70</v>
      </c>
      <c r="E9" s="76" t="s">
        <v>55</v>
      </c>
      <c r="F9" s="74">
        <v>45538</v>
      </c>
      <c r="G9" s="66">
        <v>45538</v>
      </c>
      <c r="H9" s="18" t="s">
        <v>49</v>
      </c>
      <c r="I9" s="18">
        <v>165</v>
      </c>
      <c r="J9" s="23">
        <v>17.5</v>
      </c>
      <c r="K9" s="23">
        <v>22.5</v>
      </c>
      <c r="L9" s="23">
        <v>0</v>
      </c>
      <c r="M9" s="32">
        <f t="shared" si="0"/>
        <v>5</v>
      </c>
      <c r="N9" s="21"/>
      <c r="O9" s="22"/>
      <c r="P9" s="21"/>
      <c r="Q9" s="18"/>
      <c r="R9" s="18"/>
      <c r="S9" s="18"/>
      <c r="T9" s="18"/>
      <c r="U9" s="18"/>
      <c r="V9" s="61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</row>
    <row r="10" spans="1:51" x14ac:dyDescent="0.25">
      <c r="A10" s="17" t="s">
        <v>54</v>
      </c>
      <c r="B10" s="18" t="s">
        <v>63</v>
      </c>
      <c r="C10" s="19" t="s">
        <v>69</v>
      </c>
      <c r="D10" s="18" t="s">
        <v>70</v>
      </c>
      <c r="E10" s="76" t="s">
        <v>52</v>
      </c>
      <c r="F10" s="74">
        <v>45538</v>
      </c>
      <c r="G10" s="66">
        <v>45538</v>
      </c>
      <c r="H10" s="18" t="s">
        <v>50</v>
      </c>
      <c r="I10" s="18">
        <v>165</v>
      </c>
      <c r="J10" s="23">
        <v>18.75</v>
      </c>
      <c r="K10" s="23">
        <v>23.5</v>
      </c>
      <c r="L10" s="23">
        <v>0</v>
      </c>
      <c r="M10" s="32">
        <v>4.75</v>
      </c>
      <c r="N10" s="21"/>
      <c r="O10" s="22"/>
      <c r="P10" s="21"/>
      <c r="Q10" s="18"/>
      <c r="R10" s="18"/>
      <c r="S10" s="18"/>
      <c r="T10" s="18"/>
      <c r="U10" s="18"/>
      <c r="V10" s="61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</row>
    <row r="11" spans="1:51" x14ac:dyDescent="0.25">
      <c r="A11" s="17" t="s">
        <v>46</v>
      </c>
      <c r="B11" s="18" t="s">
        <v>62</v>
      </c>
      <c r="C11" s="19" t="s">
        <v>67</v>
      </c>
      <c r="D11" s="18" t="s">
        <v>70</v>
      </c>
      <c r="E11" s="76" t="s">
        <v>47</v>
      </c>
      <c r="F11" s="74">
        <v>45539</v>
      </c>
      <c r="G11" s="66">
        <v>45539</v>
      </c>
      <c r="H11" s="18" t="s">
        <v>48</v>
      </c>
      <c r="I11" s="18">
        <v>160</v>
      </c>
      <c r="J11" s="23">
        <v>8.5</v>
      </c>
      <c r="K11" s="23">
        <v>16.5</v>
      </c>
      <c r="L11" s="23">
        <v>1</v>
      </c>
      <c r="M11" s="32">
        <f t="shared" si="0"/>
        <v>7</v>
      </c>
      <c r="N11" s="21"/>
      <c r="O11" s="22"/>
      <c r="P11" s="21"/>
      <c r="Q11" s="18"/>
      <c r="R11" s="18"/>
      <c r="S11" s="18"/>
      <c r="T11" s="18"/>
      <c r="U11" s="18"/>
      <c r="V11" s="61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</row>
    <row r="12" spans="1:51" x14ac:dyDescent="0.25">
      <c r="A12" s="17" t="s">
        <v>54</v>
      </c>
      <c r="B12" s="18" t="s">
        <v>63</v>
      </c>
      <c r="C12" s="19" t="s">
        <v>69</v>
      </c>
      <c r="D12" s="18" t="s">
        <v>70</v>
      </c>
      <c r="E12" s="76" t="s">
        <v>52</v>
      </c>
      <c r="F12" s="74">
        <v>45539</v>
      </c>
      <c r="G12" s="66">
        <v>45539</v>
      </c>
      <c r="H12" s="18" t="s">
        <v>50</v>
      </c>
      <c r="I12" s="18">
        <v>165</v>
      </c>
      <c r="J12" s="23">
        <v>13.25</v>
      </c>
      <c r="K12" s="23">
        <v>23.5</v>
      </c>
      <c r="L12" s="23">
        <v>2</v>
      </c>
      <c r="M12" s="32">
        <f t="shared" si="0"/>
        <v>8.25</v>
      </c>
      <c r="N12" s="21"/>
      <c r="O12" s="22"/>
      <c r="P12" s="21"/>
      <c r="Q12" s="18"/>
      <c r="R12" s="18"/>
      <c r="S12" s="18"/>
      <c r="T12" s="18"/>
      <c r="U12" s="18"/>
      <c r="V12" s="61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</row>
    <row r="13" spans="1:51" x14ac:dyDescent="0.25">
      <c r="A13" s="17" t="s">
        <v>46</v>
      </c>
      <c r="B13" s="18" t="s">
        <v>62</v>
      </c>
      <c r="C13" s="19" t="s">
        <v>67</v>
      </c>
      <c r="D13" s="18" t="s">
        <v>70</v>
      </c>
      <c r="E13" s="76" t="s">
        <v>47</v>
      </c>
      <c r="F13" s="74">
        <v>45540</v>
      </c>
      <c r="G13" s="66">
        <v>45540</v>
      </c>
      <c r="H13" s="18" t="s">
        <v>48</v>
      </c>
      <c r="I13" s="18">
        <v>160</v>
      </c>
      <c r="J13" s="23">
        <v>8.5</v>
      </c>
      <c r="K13" s="23">
        <v>16.5</v>
      </c>
      <c r="L13" s="23">
        <v>1</v>
      </c>
      <c r="M13" s="32">
        <f t="shared" si="0"/>
        <v>7</v>
      </c>
      <c r="N13" s="21"/>
      <c r="O13" s="22"/>
      <c r="P13" s="21"/>
      <c r="Q13" s="18"/>
      <c r="R13" s="18"/>
      <c r="S13" s="18"/>
      <c r="T13" s="18"/>
      <c r="U13" s="18"/>
      <c r="V13" s="61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</row>
    <row r="14" spans="1:51" x14ac:dyDescent="0.25">
      <c r="A14" s="17" t="s">
        <v>56</v>
      </c>
      <c r="B14" s="18" t="s">
        <v>61</v>
      </c>
      <c r="C14" s="19" t="s">
        <v>64</v>
      </c>
      <c r="D14" s="18" t="s">
        <v>70</v>
      </c>
      <c r="E14" s="76" t="s">
        <v>55</v>
      </c>
      <c r="F14" s="74">
        <v>45540</v>
      </c>
      <c r="G14" s="66">
        <v>45540</v>
      </c>
      <c r="H14" s="18" t="s">
        <v>49</v>
      </c>
      <c r="I14" s="18">
        <v>165</v>
      </c>
      <c r="J14" s="23">
        <v>9</v>
      </c>
      <c r="K14" s="23">
        <v>16</v>
      </c>
      <c r="L14" s="23">
        <v>0</v>
      </c>
      <c r="M14" s="32">
        <f t="shared" si="0"/>
        <v>7</v>
      </c>
      <c r="N14" s="21"/>
      <c r="O14" s="22"/>
      <c r="P14" s="21"/>
      <c r="Q14" s="18"/>
      <c r="R14" s="18"/>
      <c r="S14" s="18"/>
      <c r="T14" s="18"/>
      <c r="U14" s="18"/>
      <c r="V14" s="61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</row>
    <row r="15" spans="1:51" x14ac:dyDescent="0.25">
      <c r="A15" s="17" t="s">
        <v>46</v>
      </c>
      <c r="B15" s="18" t="s">
        <v>62</v>
      </c>
      <c r="C15" s="19" t="s">
        <v>67</v>
      </c>
      <c r="D15" s="18" t="s">
        <v>70</v>
      </c>
      <c r="E15" s="76" t="s">
        <v>47</v>
      </c>
      <c r="F15" s="74">
        <v>45541</v>
      </c>
      <c r="G15" s="66">
        <v>45541</v>
      </c>
      <c r="H15" s="18" t="s">
        <v>48</v>
      </c>
      <c r="I15" s="18">
        <v>160</v>
      </c>
      <c r="J15" s="23">
        <v>8.5</v>
      </c>
      <c r="K15" s="23">
        <v>16.5</v>
      </c>
      <c r="L15" s="23">
        <v>1</v>
      </c>
      <c r="M15" s="32">
        <f t="shared" si="0"/>
        <v>7</v>
      </c>
      <c r="N15" s="21"/>
      <c r="O15" s="22"/>
      <c r="P15" s="21"/>
      <c r="Q15" s="18"/>
      <c r="R15" s="18"/>
      <c r="S15" s="18"/>
      <c r="T15" s="18"/>
      <c r="U15" s="18"/>
      <c r="V15" s="61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</row>
    <row r="16" spans="1:51" x14ac:dyDescent="0.25">
      <c r="A16" s="17" t="s">
        <v>54</v>
      </c>
      <c r="B16" s="18" t="s">
        <v>63</v>
      </c>
      <c r="C16" s="19" t="s">
        <v>69</v>
      </c>
      <c r="D16" s="18" t="s">
        <v>70</v>
      </c>
      <c r="E16" s="76" t="s">
        <v>52</v>
      </c>
      <c r="F16" s="74">
        <v>45542</v>
      </c>
      <c r="G16" s="66">
        <v>45542</v>
      </c>
      <c r="H16" s="18" t="s">
        <v>50</v>
      </c>
      <c r="I16" s="18">
        <v>165</v>
      </c>
      <c r="J16" s="23">
        <v>6.25</v>
      </c>
      <c r="K16" s="23">
        <v>14.75</v>
      </c>
      <c r="L16" s="23">
        <v>0</v>
      </c>
      <c r="M16" s="32">
        <f t="shared" si="0"/>
        <v>8.5</v>
      </c>
      <c r="N16" s="21"/>
      <c r="O16" s="22"/>
      <c r="P16" s="21"/>
      <c r="Q16" s="18"/>
      <c r="R16" s="18"/>
      <c r="S16" s="18"/>
      <c r="T16" s="18"/>
      <c r="U16" s="18"/>
      <c r="V16" s="61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</row>
    <row r="17" spans="1:51" x14ac:dyDescent="0.25">
      <c r="A17" s="17" t="str">
        <f>"00233004"</f>
        <v>00233004</v>
      </c>
      <c r="B17" s="18" t="s">
        <v>61</v>
      </c>
      <c r="C17" s="19" t="s">
        <v>64</v>
      </c>
      <c r="D17" s="18" t="s">
        <v>70</v>
      </c>
      <c r="E17" s="76" t="s">
        <v>55</v>
      </c>
      <c r="F17" s="74">
        <v>45542</v>
      </c>
      <c r="G17" s="66">
        <v>45542</v>
      </c>
      <c r="H17" s="18" t="s">
        <v>49</v>
      </c>
      <c r="I17" s="18">
        <v>165</v>
      </c>
      <c r="J17" s="23">
        <v>15.5</v>
      </c>
      <c r="K17" s="23">
        <v>22.5</v>
      </c>
      <c r="L17" s="23">
        <v>0</v>
      </c>
      <c r="M17" s="32">
        <f t="shared" si="0"/>
        <v>7</v>
      </c>
      <c r="N17" s="21"/>
      <c r="O17" s="22"/>
      <c r="P17" s="21"/>
      <c r="Q17" s="18"/>
      <c r="R17" s="18"/>
      <c r="S17" s="18"/>
      <c r="T17" s="18"/>
      <c r="U17" s="18"/>
      <c r="V17" s="61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</row>
    <row r="18" spans="1:51" ht="15" customHeight="1" x14ac:dyDescent="0.25">
      <c r="A18" s="17" t="s">
        <v>59</v>
      </c>
      <c r="B18" s="18" t="s">
        <v>61</v>
      </c>
      <c r="C18" s="19" t="s">
        <v>64</v>
      </c>
      <c r="D18" s="18" t="s">
        <v>70</v>
      </c>
      <c r="E18" s="76" t="s">
        <v>55</v>
      </c>
      <c r="F18" s="74">
        <v>45543</v>
      </c>
      <c r="G18" s="66">
        <v>45543</v>
      </c>
      <c r="H18" s="18" t="s">
        <v>49</v>
      </c>
      <c r="I18" s="18">
        <v>165</v>
      </c>
      <c r="J18" s="23">
        <v>0</v>
      </c>
      <c r="K18" s="23">
        <v>0</v>
      </c>
      <c r="L18" s="23">
        <v>0</v>
      </c>
      <c r="M18" s="32">
        <f t="shared" si="0"/>
        <v>0</v>
      </c>
      <c r="N18" s="21"/>
      <c r="O18" s="22"/>
      <c r="P18" s="21"/>
      <c r="Q18" s="18"/>
      <c r="R18" s="18"/>
      <c r="S18" s="18"/>
      <c r="T18" s="18"/>
      <c r="U18" s="18"/>
      <c r="V18" s="61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</row>
    <row r="19" spans="1:51" x14ac:dyDescent="0.25">
      <c r="A19" s="17" t="s">
        <v>58</v>
      </c>
      <c r="B19" s="18" t="s">
        <v>61</v>
      </c>
      <c r="C19" s="19" t="s">
        <v>66</v>
      </c>
      <c r="D19" s="18" t="s">
        <v>70</v>
      </c>
      <c r="E19" s="76" t="s">
        <v>53</v>
      </c>
      <c r="F19" s="74">
        <v>45543</v>
      </c>
      <c r="G19" s="66">
        <v>45543</v>
      </c>
      <c r="H19" s="18" t="s">
        <v>49</v>
      </c>
      <c r="I19" s="18">
        <v>165</v>
      </c>
      <c r="J19" s="23">
        <v>0</v>
      </c>
      <c r="K19" s="23">
        <v>0</v>
      </c>
      <c r="L19" s="23">
        <v>0</v>
      </c>
      <c r="M19" s="32">
        <f t="shared" si="0"/>
        <v>0</v>
      </c>
      <c r="N19" s="21"/>
      <c r="O19" s="22"/>
      <c r="P19" s="21"/>
      <c r="Q19" s="18"/>
      <c r="R19" s="18"/>
      <c r="S19" s="18"/>
      <c r="T19" s="18"/>
      <c r="U19" s="18"/>
      <c r="V19" s="61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</row>
    <row r="20" spans="1:51" x14ac:dyDescent="0.25">
      <c r="A20" s="17" t="s">
        <v>54</v>
      </c>
      <c r="B20" s="18" t="s">
        <v>63</v>
      </c>
      <c r="C20" s="19" t="s">
        <v>69</v>
      </c>
      <c r="D20" s="18" t="s">
        <v>70</v>
      </c>
      <c r="E20" s="76" t="s">
        <v>52</v>
      </c>
      <c r="F20" s="74">
        <v>45543</v>
      </c>
      <c r="G20" s="66">
        <v>45543</v>
      </c>
      <c r="H20" s="18" t="s">
        <v>50</v>
      </c>
      <c r="I20" s="18">
        <v>165</v>
      </c>
      <c r="J20" s="23">
        <v>6.5</v>
      </c>
      <c r="K20" s="23">
        <v>16.5</v>
      </c>
      <c r="L20" s="23">
        <v>0.75</v>
      </c>
      <c r="M20" s="32">
        <f t="shared" si="0"/>
        <v>9.25</v>
      </c>
      <c r="N20" s="21"/>
      <c r="O20" s="22"/>
      <c r="P20" s="21"/>
      <c r="Q20" s="18"/>
      <c r="R20" s="18"/>
      <c r="S20" s="18"/>
      <c r="T20" s="18"/>
      <c r="U20" s="18"/>
      <c r="V20" s="61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</row>
    <row r="21" spans="1:51" x14ac:dyDescent="0.25">
      <c r="A21" s="17" t="s">
        <v>46</v>
      </c>
      <c r="B21" s="18" t="s">
        <v>62</v>
      </c>
      <c r="C21" s="19" t="s">
        <v>67</v>
      </c>
      <c r="D21" s="18" t="s">
        <v>70</v>
      </c>
      <c r="E21" s="76" t="s">
        <v>47</v>
      </c>
      <c r="F21" s="65">
        <v>45544</v>
      </c>
      <c r="G21" s="66">
        <v>45544</v>
      </c>
      <c r="H21" s="18" t="s">
        <v>48</v>
      </c>
      <c r="I21" s="18">
        <v>160</v>
      </c>
      <c r="J21" s="23">
        <v>8.5</v>
      </c>
      <c r="K21" s="23">
        <v>16.5</v>
      </c>
      <c r="L21" s="23">
        <v>1</v>
      </c>
      <c r="M21" s="32">
        <f t="shared" si="0"/>
        <v>7</v>
      </c>
      <c r="N21" s="21"/>
      <c r="O21" s="22"/>
      <c r="P21" s="21"/>
      <c r="Q21" s="18"/>
      <c r="R21" s="18"/>
      <c r="S21" s="18"/>
      <c r="T21" s="18"/>
      <c r="U21" s="18"/>
      <c r="V21" s="61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</row>
    <row r="22" spans="1:51" x14ac:dyDescent="0.25">
      <c r="A22" s="17" t="s">
        <v>54</v>
      </c>
      <c r="B22" s="18" t="s">
        <v>63</v>
      </c>
      <c r="C22" s="19" t="s">
        <v>69</v>
      </c>
      <c r="D22" s="18" t="s">
        <v>70</v>
      </c>
      <c r="E22" s="76" t="s">
        <v>52</v>
      </c>
      <c r="F22" s="65">
        <v>45544</v>
      </c>
      <c r="G22" s="66">
        <v>45544</v>
      </c>
      <c r="H22" s="18" t="s">
        <v>50</v>
      </c>
      <c r="I22" s="18">
        <v>165</v>
      </c>
      <c r="J22" s="23">
        <v>13</v>
      </c>
      <c r="K22" s="23">
        <v>18</v>
      </c>
      <c r="L22" s="23">
        <v>0</v>
      </c>
      <c r="M22" s="32">
        <f t="shared" si="0"/>
        <v>5</v>
      </c>
      <c r="N22" s="21"/>
      <c r="O22" s="22"/>
      <c r="P22" s="21"/>
      <c r="Q22" s="18"/>
      <c r="R22" s="18"/>
      <c r="S22" s="18"/>
      <c r="T22" s="18"/>
      <c r="U22" s="18"/>
      <c r="V22" s="61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</row>
    <row r="23" spans="1:51" x14ac:dyDescent="0.25">
      <c r="A23" s="17" t="s">
        <v>57</v>
      </c>
      <c r="B23" s="18" t="s">
        <v>61</v>
      </c>
      <c r="C23" s="19" t="s">
        <v>64</v>
      </c>
      <c r="D23" s="18" t="s">
        <v>70</v>
      </c>
      <c r="E23" s="76" t="s">
        <v>55</v>
      </c>
      <c r="F23" s="65">
        <v>45544</v>
      </c>
      <c r="G23" s="66">
        <v>45544</v>
      </c>
      <c r="H23" s="18" t="s">
        <v>49</v>
      </c>
      <c r="I23" s="18">
        <v>165</v>
      </c>
      <c r="J23" s="23">
        <v>17.5</v>
      </c>
      <c r="K23" s="23">
        <v>23.5</v>
      </c>
      <c r="L23" s="23">
        <v>0</v>
      </c>
      <c r="M23" s="32">
        <f t="shared" si="0"/>
        <v>6</v>
      </c>
      <c r="N23" s="21"/>
      <c r="O23" s="22"/>
      <c r="P23" s="21"/>
      <c r="Q23" s="18"/>
      <c r="R23" s="18"/>
      <c r="S23" s="18"/>
      <c r="T23" s="18"/>
      <c r="U23" s="18"/>
      <c r="V23" s="61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</row>
    <row r="24" spans="1:51" x14ac:dyDescent="0.25">
      <c r="A24" s="17" t="s">
        <v>46</v>
      </c>
      <c r="B24" s="18" t="s">
        <v>62</v>
      </c>
      <c r="C24" s="19" t="s">
        <v>67</v>
      </c>
      <c r="D24" s="18" t="s">
        <v>70</v>
      </c>
      <c r="E24" s="76" t="s">
        <v>47</v>
      </c>
      <c r="F24" s="65">
        <v>45545</v>
      </c>
      <c r="G24" s="66">
        <v>45545</v>
      </c>
      <c r="H24" s="18" t="s">
        <v>48</v>
      </c>
      <c r="I24" s="18">
        <v>160</v>
      </c>
      <c r="J24" s="23">
        <v>8.5</v>
      </c>
      <c r="K24" s="23">
        <v>16.5</v>
      </c>
      <c r="L24" s="23">
        <v>1</v>
      </c>
      <c r="M24" s="32">
        <f t="shared" si="0"/>
        <v>7</v>
      </c>
      <c r="N24" s="21"/>
      <c r="O24" s="22"/>
      <c r="P24" s="21"/>
      <c r="Q24" s="18"/>
      <c r="R24" s="18"/>
      <c r="S24" s="18"/>
      <c r="T24" s="18"/>
      <c r="U24" s="18"/>
      <c r="V24" s="61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</row>
    <row r="25" spans="1:51" x14ac:dyDescent="0.25">
      <c r="A25" s="17" t="s">
        <v>54</v>
      </c>
      <c r="B25" s="18" t="s">
        <v>63</v>
      </c>
      <c r="C25" s="19" t="s">
        <v>69</v>
      </c>
      <c r="D25" s="18" t="s">
        <v>70</v>
      </c>
      <c r="E25" s="76" t="s">
        <v>52</v>
      </c>
      <c r="F25" s="65">
        <v>45545</v>
      </c>
      <c r="G25" s="66">
        <v>45545</v>
      </c>
      <c r="H25" s="18" t="s">
        <v>50</v>
      </c>
      <c r="I25" s="18">
        <v>165</v>
      </c>
      <c r="J25" s="23">
        <v>9.5</v>
      </c>
      <c r="K25" s="23">
        <v>16.5</v>
      </c>
      <c r="L25" s="23">
        <v>0</v>
      </c>
      <c r="M25" s="32">
        <v>7</v>
      </c>
      <c r="N25" s="21"/>
      <c r="O25" s="22"/>
      <c r="P25" s="21"/>
      <c r="Q25" s="18"/>
      <c r="R25" s="18"/>
      <c r="S25" s="18"/>
      <c r="T25" s="18"/>
      <c r="U25" s="18"/>
      <c r="V25" s="61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</row>
    <row r="26" spans="1:51" x14ac:dyDescent="0.25">
      <c r="A26" s="17" t="s">
        <v>46</v>
      </c>
      <c r="B26" s="18" t="s">
        <v>62</v>
      </c>
      <c r="C26" s="19" t="s">
        <v>67</v>
      </c>
      <c r="D26" s="18" t="s">
        <v>70</v>
      </c>
      <c r="E26" s="76" t="s">
        <v>47</v>
      </c>
      <c r="F26" s="65">
        <v>45546</v>
      </c>
      <c r="G26" s="66">
        <v>45546</v>
      </c>
      <c r="H26" s="18" t="s">
        <v>48</v>
      </c>
      <c r="I26" s="18">
        <v>160</v>
      </c>
      <c r="J26" s="23">
        <v>8.5</v>
      </c>
      <c r="K26" s="23">
        <v>16.5</v>
      </c>
      <c r="L26" s="23">
        <v>1</v>
      </c>
      <c r="M26" s="32">
        <f t="shared" si="0"/>
        <v>7</v>
      </c>
      <c r="N26" s="21"/>
      <c r="O26" s="22"/>
      <c r="P26" s="21"/>
      <c r="Q26" s="18"/>
      <c r="R26" s="18"/>
      <c r="S26" s="18"/>
      <c r="T26" s="18"/>
      <c r="U26" s="18"/>
      <c r="V26" s="61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</row>
    <row r="27" spans="1:51" x14ac:dyDescent="0.25">
      <c r="A27" s="17" t="s">
        <v>46</v>
      </c>
      <c r="B27" s="18" t="s">
        <v>62</v>
      </c>
      <c r="C27" s="19" t="s">
        <v>67</v>
      </c>
      <c r="D27" s="18" t="s">
        <v>70</v>
      </c>
      <c r="E27" s="76" t="s">
        <v>47</v>
      </c>
      <c r="F27" s="65">
        <v>45547</v>
      </c>
      <c r="G27" s="66">
        <v>45547</v>
      </c>
      <c r="H27" s="18" t="s">
        <v>48</v>
      </c>
      <c r="I27" s="18">
        <v>160</v>
      </c>
      <c r="J27" s="23">
        <v>8.5</v>
      </c>
      <c r="K27" s="23">
        <v>16.5</v>
      </c>
      <c r="L27" s="23">
        <v>1</v>
      </c>
      <c r="M27" s="32">
        <f t="shared" si="0"/>
        <v>7</v>
      </c>
      <c r="N27" s="21"/>
      <c r="O27" s="22"/>
      <c r="P27" s="21"/>
      <c r="Q27" s="18"/>
      <c r="R27" s="18"/>
      <c r="S27" s="18"/>
      <c r="T27" s="18"/>
      <c r="U27" s="18"/>
      <c r="V27" s="61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</row>
    <row r="28" spans="1:51" x14ac:dyDescent="0.25">
      <c r="A28" s="17" t="s">
        <v>54</v>
      </c>
      <c r="B28" s="18" t="s">
        <v>63</v>
      </c>
      <c r="C28" s="19" t="s">
        <v>69</v>
      </c>
      <c r="D28" s="18" t="s">
        <v>70</v>
      </c>
      <c r="E28" s="76" t="s">
        <v>52</v>
      </c>
      <c r="F28" s="65">
        <v>45548</v>
      </c>
      <c r="G28" s="66">
        <v>45548</v>
      </c>
      <c r="H28" s="18" t="s">
        <v>50</v>
      </c>
      <c r="I28" s="18">
        <v>165</v>
      </c>
      <c r="J28" s="23">
        <v>5.75</v>
      </c>
      <c r="K28" s="23">
        <v>13.5</v>
      </c>
      <c r="L28" s="23">
        <v>0</v>
      </c>
      <c r="M28" s="32">
        <v>7.75</v>
      </c>
      <c r="N28" s="21"/>
      <c r="O28" s="22"/>
      <c r="P28" s="21"/>
      <c r="Q28" s="18"/>
      <c r="R28" s="18"/>
      <c r="S28" s="18"/>
      <c r="T28" s="18"/>
      <c r="U28" s="18"/>
      <c r="V28" s="61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</row>
    <row r="29" spans="1:51" ht="13.9" customHeight="1" x14ac:dyDescent="0.25">
      <c r="A29" s="17" t="s">
        <v>46</v>
      </c>
      <c r="B29" s="18" t="s">
        <v>62</v>
      </c>
      <c r="C29" s="19" t="s">
        <v>67</v>
      </c>
      <c r="D29" s="18" t="s">
        <v>70</v>
      </c>
      <c r="E29" s="76" t="s">
        <v>47</v>
      </c>
      <c r="F29" s="65">
        <v>45548</v>
      </c>
      <c r="G29" s="66">
        <v>45548</v>
      </c>
      <c r="H29" s="18" t="s">
        <v>48</v>
      </c>
      <c r="I29" s="18">
        <v>160</v>
      </c>
      <c r="J29" s="23">
        <v>8.5</v>
      </c>
      <c r="K29" s="23">
        <v>16.5</v>
      </c>
      <c r="L29" s="23">
        <v>1</v>
      </c>
      <c r="M29" s="32">
        <v>7</v>
      </c>
      <c r="N29" s="21"/>
      <c r="O29" s="22"/>
      <c r="P29" s="21"/>
      <c r="Q29" s="18"/>
      <c r="R29" s="18"/>
      <c r="S29" s="18"/>
      <c r="T29" s="18"/>
      <c r="U29" s="18"/>
      <c r="V29" s="61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</row>
    <row r="30" spans="1:51" x14ac:dyDescent="0.25">
      <c r="A30" s="17" t="s">
        <v>54</v>
      </c>
      <c r="B30" s="18" t="s">
        <v>63</v>
      </c>
      <c r="C30" s="19" t="s">
        <v>69</v>
      </c>
      <c r="D30" s="18" t="s">
        <v>70</v>
      </c>
      <c r="E30" s="76" t="s">
        <v>52</v>
      </c>
      <c r="F30" s="65">
        <v>45549</v>
      </c>
      <c r="G30" s="66">
        <v>45549</v>
      </c>
      <c r="H30" s="18" t="s">
        <v>50</v>
      </c>
      <c r="I30" s="18">
        <v>165</v>
      </c>
      <c r="J30" s="23">
        <v>5</v>
      </c>
      <c r="K30" s="23">
        <v>12.25</v>
      </c>
      <c r="L30" s="23">
        <v>0</v>
      </c>
      <c r="M30" s="32">
        <f t="shared" si="0"/>
        <v>7.25</v>
      </c>
      <c r="N30" s="21"/>
      <c r="O30" s="22"/>
      <c r="P30" s="21"/>
      <c r="Q30" s="18"/>
      <c r="R30" s="18"/>
      <c r="S30" s="18"/>
      <c r="T30" s="18"/>
      <c r="U30" s="18"/>
      <c r="V30" s="61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</row>
    <row r="31" spans="1:51" x14ac:dyDescent="0.25">
      <c r="A31" s="17" t="str">
        <f>"00234007"</f>
        <v>00234007</v>
      </c>
      <c r="B31" s="18" t="s">
        <v>61</v>
      </c>
      <c r="C31" s="19" t="s">
        <v>64</v>
      </c>
      <c r="D31" s="18" t="s">
        <v>70</v>
      </c>
      <c r="E31" s="76" t="str">
        <f>"05657"</f>
        <v>05657</v>
      </c>
      <c r="F31" s="65">
        <v>45549</v>
      </c>
      <c r="G31" s="66">
        <v>45549</v>
      </c>
      <c r="H31" s="18" t="s">
        <v>49</v>
      </c>
      <c r="I31" s="18">
        <v>165</v>
      </c>
      <c r="J31" s="23">
        <v>19</v>
      </c>
      <c r="K31" s="23">
        <v>23.5</v>
      </c>
      <c r="L31" s="23">
        <v>0</v>
      </c>
      <c r="M31" s="32">
        <f t="shared" si="0"/>
        <v>4.5</v>
      </c>
      <c r="N31" s="21"/>
      <c r="O31" s="22"/>
      <c r="P31" s="21"/>
      <c r="Q31" s="18"/>
      <c r="R31" s="18"/>
      <c r="S31" s="18"/>
      <c r="T31" s="18"/>
      <c r="U31" s="18"/>
      <c r="V31" s="61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</row>
    <row r="32" spans="1:51" x14ac:dyDescent="0.25">
      <c r="A32" s="17" t="s">
        <v>54</v>
      </c>
      <c r="B32" s="18" t="s">
        <v>63</v>
      </c>
      <c r="C32" s="19" t="s">
        <v>69</v>
      </c>
      <c r="D32" s="18" t="s">
        <v>70</v>
      </c>
      <c r="E32" s="76" t="s">
        <v>52</v>
      </c>
      <c r="F32" s="65">
        <v>45550</v>
      </c>
      <c r="G32" s="66">
        <v>45550</v>
      </c>
      <c r="H32" s="18" t="s">
        <v>50</v>
      </c>
      <c r="I32" s="18">
        <v>165</v>
      </c>
      <c r="J32" s="23">
        <v>8</v>
      </c>
      <c r="K32" s="23">
        <v>16.25</v>
      </c>
      <c r="L32" s="23">
        <v>1.5</v>
      </c>
      <c r="M32" s="32">
        <f t="shared" si="0"/>
        <v>6.75</v>
      </c>
      <c r="N32" s="21"/>
      <c r="O32" s="22"/>
      <c r="P32" s="21"/>
      <c r="Q32" s="18"/>
      <c r="R32" s="18"/>
      <c r="S32" s="18"/>
      <c r="T32" s="18"/>
      <c r="U32" s="18"/>
      <c r="V32" s="61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</row>
    <row r="33" spans="1:51" x14ac:dyDescent="0.25">
      <c r="A33" s="17" t="str">
        <f>"00234007"</f>
        <v>00234007</v>
      </c>
      <c r="B33" s="18" t="s">
        <v>61</v>
      </c>
      <c r="C33" s="19" t="s">
        <v>64</v>
      </c>
      <c r="D33" s="18" t="s">
        <v>70</v>
      </c>
      <c r="E33" s="76" t="str">
        <f>"05657"</f>
        <v>05657</v>
      </c>
      <c r="F33" s="65">
        <v>45550</v>
      </c>
      <c r="G33" s="66">
        <v>45550</v>
      </c>
      <c r="H33" s="18" t="s">
        <v>49</v>
      </c>
      <c r="I33" s="18">
        <v>165</v>
      </c>
      <c r="J33" s="23">
        <v>19</v>
      </c>
      <c r="K33" s="23">
        <v>23.5</v>
      </c>
      <c r="L33" s="23">
        <v>0</v>
      </c>
      <c r="M33" s="32">
        <f t="shared" si="0"/>
        <v>4.5</v>
      </c>
      <c r="N33" s="21"/>
      <c r="O33" s="22"/>
      <c r="P33" s="21"/>
      <c r="Q33" s="18"/>
      <c r="R33" s="18"/>
      <c r="S33" s="18"/>
      <c r="T33" s="18"/>
      <c r="U33" s="18"/>
      <c r="V33" s="61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</row>
    <row r="34" spans="1:51" x14ac:dyDescent="0.25">
      <c r="A34" s="17" t="s">
        <v>46</v>
      </c>
      <c r="B34" s="18" t="s">
        <v>62</v>
      </c>
      <c r="C34" s="19" t="s">
        <v>67</v>
      </c>
      <c r="D34" s="18" t="s">
        <v>70</v>
      </c>
      <c r="E34" s="76" t="s">
        <v>47</v>
      </c>
      <c r="F34" s="74">
        <v>45551</v>
      </c>
      <c r="G34" s="66">
        <v>45551</v>
      </c>
      <c r="H34" s="18" t="s">
        <v>48</v>
      </c>
      <c r="I34" s="18">
        <v>160</v>
      </c>
      <c r="J34" s="23">
        <v>8.5</v>
      </c>
      <c r="K34" s="23">
        <v>16.5</v>
      </c>
      <c r="L34" s="23">
        <v>1</v>
      </c>
      <c r="M34" s="32">
        <f t="shared" si="0"/>
        <v>7</v>
      </c>
      <c r="N34" s="21"/>
      <c r="O34" s="22"/>
      <c r="P34" s="21"/>
      <c r="Q34" s="18"/>
      <c r="R34" s="18"/>
      <c r="S34" s="18"/>
      <c r="T34" s="18"/>
      <c r="U34" s="18"/>
      <c r="V34" s="61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</row>
    <row r="35" spans="1:51" x14ac:dyDescent="0.25">
      <c r="A35" s="17" t="s">
        <v>54</v>
      </c>
      <c r="B35" s="18" t="s">
        <v>63</v>
      </c>
      <c r="C35" s="19" t="s">
        <v>69</v>
      </c>
      <c r="D35" s="18" t="s">
        <v>70</v>
      </c>
      <c r="E35" s="76" t="s">
        <v>52</v>
      </c>
      <c r="F35" s="74">
        <v>45551</v>
      </c>
      <c r="G35" s="66">
        <v>45551</v>
      </c>
      <c r="H35" s="18" t="s">
        <v>50</v>
      </c>
      <c r="I35" s="18">
        <v>165</v>
      </c>
      <c r="J35" s="23">
        <v>10.25</v>
      </c>
      <c r="K35" s="23">
        <v>17.25</v>
      </c>
      <c r="L35" s="23">
        <v>0</v>
      </c>
      <c r="M35" s="32">
        <f t="shared" si="0"/>
        <v>7</v>
      </c>
      <c r="N35" s="21"/>
      <c r="O35" s="22"/>
      <c r="P35" s="21"/>
      <c r="Q35" s="18"/>
      <c r="R35" s="18"/>
      <c r="S35" s="18"/>
      <c r="T35" s="18"/>
      <c r="U35" s="18"/>
      <c r="V35" s="61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</row>
    <row r="36" spans="1:51" x14ac:dyDescent="0.25">
      <c r="A36" s="17" t="s">
        <v>46</v>
      </c>
      <c r="B36" s="18" t="s">
        <v>62</v>
      </c>
      <c r="C36" s="19" t="s">
        <v>67</v>
      </c>
      <c r="D36" s="18" t="s">
        <v>70</v>
      </c>
      <c r="E36" s="76" t="s">
        <v>47</v>
      </c>
      <c r="F36" s="74">
        <v>45552</v>
      </c>
      <c r="G36" s="66">
        <v>45552</v>
      </c>
      <c r="H36" s="18" t="s">
        <v>48</v>
      </c>
      <c r="I36" s="18">
        <v>160</v>
      </c>
      <c r="J36" s="23">
        <v>8.5</v>
      </c>
      <c r="K36" s="23">
        <v>16.5</v>
      </c>
      <c r="L36" s="23">
        <v>1</v>
      </c>
      <c r="M36" s="32">
        <v>7</v>
      </c>
      <c r="N36" s="21"/>
      <c r="O36" s="22"/>
      <c r="P36" s="21"/>
      <c r="Q36" s="18"/>
      <c r="R36" s="18"/>
      <c r="S36" s="18"/>
      <c r="T36" s="18"/>
      <c r="U36" s="18"/>
      <c r="V36" s="61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</row>
    <row r="37" spans="1:51" x14ac:dyDescent="0.25">
      <c r="A37" s="17" t="str">
        <f>"00236157"</f>
        <v>00236157</v>
      </c>
      <c r="B37" s="18" t="s">
        <v>61</v>
      </c>
      <c r="C37" s="19" t="s">
        <v>64</v>
      </c>
      <c r="D37" s="18" t="s">
        <v>70</v>
      </c>
      <c r="E37" s="76" t="str">
        <f>"05657"</f>
        <v>05657</v>
      </c>
      <c r="F37" s="74">
        <v>45552</v>
      </c>
      <c r="G37" s="66">
        <v>45552</v>
      </c>
      <c r="H37" s="18" t="s">
        <v>49</v>
      </c>
      <c r="I37" s="18">
        <v>165</v>
      </c>
      <c r="J37" s="23">
        <v>15.5</v>
      </c>
      <c r="K37" s="23">
        <v>22.5</v>
      </c>
      <c r="L37" s="23">
        <v>0</v>
      </c>
      <c r="M37" s="32">
        <f t="shared" ref="M37:M52" si="1">K37-L37-J37</f>
        <v>7</v>
      </c>
      <c r="N37" s="21"/>
      <c r="O37" s="22"/>
      <c r="P37" s="21"/>
      <c r="Q37" s="18"/>
      <c r="R37" s="18"/>
      <c r="S37" s="18"/>
      <c r="T37" s="18"/>
      <c r="U37" s="18"/>
      <c r="V37" s="6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</row>
    <row r="38" spans="1:51" ht="13.9" customHeight="1" x14ac:dyDescent="0.25">
      <c r="A38" s="17" t="str">
        <f>"00234933"</f>
        <v>00234933</v>
      </c>
      <c r="B38" s="18" t="s">
        <v>63</v>
      </c>
      <c r="C38" s="19" t="s">
        <v>65</v>
      </c>
      <c r="D38" s="18" t="s">
        <v>70</v>
      </c>
      <c r="E38" s="76" t="str">
        <f>"05805"</f>
        <v>05805</v>
      </c>
      <c r="F38" s="74">
        <v>45553</v>
      </c>
      <c r="G38" s="66">
        <v>45553</v>
      </c>
      <c r="H38" s="18" t="s">
        <v>50</v>
      </c>
      <c r="I38" s="18">
        <v>165</v>
      </c>
      <c r="J38" s="23">
        <v>7</v>
      </c>
      <c r="K38" s="23">
        <v>12</v>
      </c>
      <c r="L38" s="23">
        <v>0</v>
      </c>
      <c r="M38" s="32">
        <f t="shared" si="1"/>
        <v>5</v>
      </c>
      <c r="N38" s="21"/>
      <c r="O38" s="22"/>
      <c r="P38" s="21"/>
      <c r="Q38" s="18"/>
      <c r="R38" s="18"/>
      <c r="S38" s="18"/>
      <c r="T38" s="18"/>
      <c r="U38" s="18"/>
      <c r="V38" s="61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</row>
    <row r="39" spans="1:51" x14ac:dyDescent="0.25">
      <c r="A39" s="17" t="str">
        <f>"00234934"</f>
        <v>00234934</v>
      </c>
      <c r="B39" s="18" t="s">
        <v>63</v>
      </c>
      <c r="C39" s="19" t="s">
        <v>68</v>
      </c>
      <c r="D39" s="18" t="s">
        <v>70</v>
      </c>
      <c r="E39" s="76" t="str">
        <f>"05806"</f>
        <v>05806</v>
      </c>
      <c r="F39" s="74">
        <v>45553</v>
      </c>
      <c r="G39" s="66">
        <v>45553</v>
      </c>
      <c r="H39" s="18" t="s">
        <v>50</v>
      </c>
      <c r="I39" s="18">
        <v>165</v>
      </c>
      <c r="J39" s="23">
        <v>7</v>
      </c>
      <c r="K39" s="23">
        <v>12</v>
      </c>
      <c r="L39" s="23">
        <v>0</v>
      </c>
      <c r="M39" s="32">
        <f t="shared" si="1"/>
        <v>5</v>
      </c>
      <c r="N39" s="21"/>
      <c r="O39" s="22"/>
      <c r="P39" s="21"/>
      <c r="Q39" s="18"/>
      <c r="R39" s="18"/>
      <c r="S39" s="18"/>
      <c r="T39" s="18"/>
      <c r="U39" s="18"/>
      <c r="V39" s="61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</row>
    <row r="40" spans="1:51" x14ac:dyDescent="0.25">
      <c r="A40" s="17" t="s">
        <v>46</v>
      </c>
      <c r="B40" s="18" t="s">
        <v>62</v>
      </c>
      <c r="C40" s="19" t="s">
        <v>67</v>
      </c>
      <c r="D40" s="18" t="s">
        <v>70</v>
      </c>
      <c r="E40" s="76" t="s">
        <v>47</v>
      </c>
      <c r="F40" s="74">
        <v>45553</v>
      </c>
      <c r="G40" s="66">
        <v>45553</v>
      </c>
      <c r="H40" s="18" t="s">
        <v>48</v>
      </c>
      <c r="I40" s="18">
        <v>160</v>
      </c>
      <c r="J40" s="23">
        <v>8.5</v>
      </c>
      <c r="K40" s="23">
        <v>16.5</v>
      </c>
      <c r="L40" s="23">
        <v>1</v>
      </c>
      <c r="M40" s="32">
        <f t="shared" si="1"/>
        <v>7</v>
      </c>
      <c r="N40" s="21"/>
      <c r="O40" s="22"/>
      <c r="P40" s="21"/>
      <c r="Q40" s="18"/>
      <c r="R40" s="18"/>
      <c r="S40" s="18"/>
      <c r="T40" s="18"/>
      <c r="U40" s="18"/>
      <c r="V40" s="61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</row>
    <row r="41" spans="1:51" x14ac:dyDescent="0.25">
      <c r="A41" s="17" t="str">
        <f>"00234927"</f>
        <v>00234927</v>
      </c>
      <c r="B41" s="18" t="s">
        <v>61</v>
      </c>
      <c r="C41" s="19" t="s">
        <v>64</v>
      </c>
      <c r="D41" s="18" t="s">
        <v>70</v>
      </c>
      <c r="E41" s="76" t="str">
        <f>"05657"</f>
        <v>05657</v>
      </c>
      <c r="F41" s="74">
        <v>45553</v>
      </c>
      <c r="G41" s="66">
        <v>45553</v>
      </c>
      <c r="H41" s="18" t="s">
        <v>49</v>
      </c>
      <c r="I41" s="18">
        <v>165</v>
      </c>
      <c r="J41" s="23">
        <v>11.5</v>
      </c>
      <c r="K41" s="23">
        <v>18.5</v>
      </c>
      <c r="L41" s="23">
        <v>0</v>
      </c>
      <c r="M41" s="32">
        <f t="shared" si="1"/>
        <v>7</v>
      </c>
      <c r="N41" s="21"/>
      <c r="O41" s="22"/>
      <c r="P41" s="21"/>
      <c r="Q41" s="18"/>
      <c r="R41" s="18"/>
      <c r="S41" s="18"/>
      <c r="T41" s="18"/>
      <c r="U41" s="18"/>
      <c r="V41" s="61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</row>
    <row r="42" spans="1:51" ht="13.9" customHeight="1" x14ac:dyDescent="0.25">
      <c r="A42" s="17" t="s">
        <v>46</v>
      </c>
      <c r="B42" s="18" t="s">
        <v>62</v>
      </c>
      <c r="C42" s="19" t="s">
        <v>67</v>
      </c>
      <c r="D42" s="18" t="s">
        <v>70</v>
      </c>
      <c r="E42" s="76" t="s">
        <v>47</v>
      </c>
      <c r="F42" s="74">
        <v>45554</v>
      </c>
      <c r="G42" s="66">
        <v>45554</v>
      </c>
      <c r="H42" s="18" t="s">
        <v>48</v>
      </c>
      <c r="I42" s="18">
        <v>160</v>
      </c>
      <c r="J42" s="23">
        <v>8.5</v>
      </c>
      <c r="K42" s="23">
        <v>16.5</v>
      </c>
      <c r="L42" s="23">
        <v>1</v>
      </c>
      <c r="M42" s="32">
        <f t="shared" si="1"/>
        <v>7</v>
      </c>
      <c r="N42" s="21"/>
      <c r="O42" s="22"/>
      <c r="P42" s="21"/>
      <c r="Q42" s="18"/>
      <c r="R42" s="18"/>
      <c r="S42" s="18"/>
      <c r="T42" s="18"/>
      <c r="U42" s="18"/>
      <c r="V42" s="61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</row>
    <row r="43" spans="1:51" x14ac:dyDescent="0.25">
      <c r="A43" s="17" t="s">
        <v>54</v>
      </c>
      <c r="B43" s="18" t="s">
        <v>63</v>
      </c>
      <c r="C43" s="19" t="s">
        <v>69</v>
      </c>
      <c r="D43" s="18" t="s">
        <v>70</v>
      </c>
      <c r="E43" s="76" t="s">
        <v>52</v>
      </c>
      <c r="F43" s="74">
        <v>45554</v>
      </c>
      <c r="G43" s="66">
        <v>45554</v>
      </c>
      <c r="H43" s="18" t="s">
        <v>50</v>
      </c>
      <c r="I43" s="18">
        <v>165</v>
      </c>
      <c r="J43" s="23">
        <v>17</v>
      </c>
      <c r="K43" s="23">
        <v>23.75</v>
      </c>
      <c r="L43" s="23">
        <v>0</v>
      </c>
      <c r="M43" s="32">
        <f t="shared" si="1"/>
        <v>6.75</v>
      </c>
      <c r="N43" s="21"/>
      <c r="O43" s="22"/>
      <c r="P43" s="21"/>
      <c r="Q43" s="18"/>
      <c r="R43" s="18"/>
      <c r="S43" s="18"/>
      <c r="T43" s="18"/>
      <c r="U43" s="18"/>
      <c r="V43" s="61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</row>
    <row r="44" spans="1:51" x14ac:dyDescent="0.25">
      <c r="A44" s="17" t="str">
        <f>"00234933"</f>
        <v>00234933</v>
      </c>
      <c r="B44" s="18" t="s">
        <v>63</v>
      </c>
      <c r="C44" s="19" t="s">
        <v>65</v>
      </c>
      <c r="D44" s="18" t="s">
        <v>70</v>
      </c>
      <c r="E44" s="76" t="str">
        <f>"05805"</f>
        <v>05805</v>
      </c>
      <c r="F44" s="74">
        <v>45554</v>
      </c>
      <c r="G44" s="66">
        <v>45554</v>
      </c>
      <c r="H44" s="18" t="s">
        <v>50</v>
      </c>
      <c r="I44" s="18">
        <v>165</v>
      </c>
      <c r="J44" s="23">
        <v>20.25</v>
      </c>
      <c r="K44" s="23">
        <v>23.25</v>
      </c>
      <c r="L44" s="23">
        <v>0</v>
      </c>
      <c r="M44" s="32">
        <f t="shared" si="1"/>
        <v>3</v>
      </c>
      <c r="N44" s="21"/>
      <c r="O44" s="22"/>
      <c r="P44" s="21"/>
      <c r="Q44" s="18"/>
      <c r="R44" s="18"/>
      <c r="S44" s="18"/>
      <c r="T44" s="18"/>
      <c r="U44" s="18"/>
      <c r="V44" s="61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</row>
    <row r="45" spans="1:51" x14ac:dyDescent="0.25">
      <c r="A45" s="17" t="s">
        <v>46</v>
      </c>
      <c r="B45" s="18" t="s">
        <v>62</v>
      </c>
      <c r="C45" s="19" t="s">
        <v>67</v>
      </c>
      <c r="D45" s="18" t="s">
        <v>70</v>
      </c>
      <c r="E45" s="76" t="s">
        <v>47</v>
      </c>
      <c r="F45" s="74">
        <v>45555</v>
      </c>
      <c r="G45" s="66">
        <v>45555</v>
      </c>
      <c r="H45" s="18" t="s">
        <v>48</v>
      </c>
      <c r="I45" s="18">
        <v>160</v>
      </c>
      <c r="J45" s="23">
        <v>8.5</v>
      </c>
      <c r="K45" s="23">
        <v>16.5</v>
      </c>
      <c r="L45" s="23">
        <v>1</v>
      </c>
      <c r="M45" s="32">
        <f t="shared" si="1"/>
        <v>7</v>
      </c>
      <c r="N45" s="21"/>
      <c r="O45" s="22"/>
      <c r="P45" s="21"/>
      <c r="Q45" s="18"/>
      <c r="R45" s="18"/>
      <c r="S45" s="18"/>
      <c r="T45" s="18"/>
      <c r="U45" s="18"/>
      <c r="V45" s="61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</row>
    <row r="46" spans="1:51" x14ac:dyDescent="0.25">
      <c r="A46" s="17" t="str">
        <f>"00234933"</f>
        <v>00234933</v>
      </c>
      <c r="B46" s="18" t="s">
        <v>63</v>
      </c>
      <c r="C46" s="19" t="s">
        <v>65</v>
      </c>
      <c r="D46" s="18" t="s">
        <v>70</v>
      </c>
      <c r="E46" s="76" t="str">
        <f>"05805"</f>
        <v>05805</v>
      </c>
      <c r="F46" s="74">
        <v>45555</v>
      </c>
      <c r="G46" s="66">
        <v>45555</v>
      </c>
      <c r="H46" s="18" t="s">
        <v>50</v>
      </c>
      <c r="I46" s="18">
        <v>165</v>
      </c>
      <c r="J46" s="23">
        <v>14.5</v>
      </c>
      <c r="K46" s="23">
        <v>24</v>
      </c>
      <c r="L46" s="23">
        <v>0.75</v>
      </c>
      <c r="M46" s="32">
        <f t="shared" si="1"/>
        <v>8.75</v>
      </c>
      <c r="N46" s="21"/>
      <c r="O46" s="22"/>
      <c r="P46" s="21"/>
      <c r="Q46" s="18"/>
      <c r="R46" s="18"/>
      <c r="S46" s="18"/>
      <c r="T46" s="18"/>
      <c r="U46" s="18"/>
      <c r="V46" s="61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</row>
    <row r="47" spans="1:51" x14ac:dyDescent="0.25">
      <c r="A47" s="17" t="s">
        <v>54</v>
      </c>
      <c r="B47" s="18" t="s">
        <v>63</v>
      </c>
      <c r="C47" s="19" t="s">
        <v>69</v>
      </c>
      <c r="D47" s="18" t="s">
        <v>70</v>
      </c>
      <c r="E47" s="76" t="s">
        <v>52</v>
      </c>
      <c r="F47" s="74">
        <v>45555</v>
      </c>
      <c r="G47" s="66">
        <v>45555</v>
      </c>
      <c r="H47" s="18" t="s">
        <v>50</v>
      </c>
      <c r="I47" s="18">
        <v>165</v>
      </c>
      <c r="J47" s="23">
        <v>18.75</v>
      </c>
      <c r="K47" s="23">
        <v>23.75</v>
      </c>
      <c r="L47" s="23">
        <v>0</v>
      </c>
      <c r="M47" s="32">
        <f t="shared" si="1"/>
        <v>5</v>
      </c>
      <c r="N47" s="21"/>
      <c r="O47" s="22"/>
      <c r="P47" s="21"/>
      <c r="Q47" s="18"/>
      <c r="R47" s="18"/>
      <c r="S47" s="18"/>
      <c r="T47" s="18"/>
      <c r="U47" s="18"/>
      <c r="V47" s="61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</row>
    <row r="48" spans="1:51" x14ac:dyDescent="0.25">
      <c r="A48" s="17" t="s">
        <v>59</v>
      </c>
      <c r="B48" s="18" t="s">
        <v>61</v>
      </c>
      <c r="C48" s="19" t="s">
        <v>64</v>
      </c>
      <c r="D48" s="18" t="s">
        <v>70</v>
      </c>
      <c r="E48" s="76" t="str">
        <f>"05657"</f>
        <v>05657</v>
      </c>
      <c r="F48" s="74">
        <v>45556</v>
      </c>
      <c r="G48" s="66">
        <v>45556</v>
      </c>
      <c r="H48" s="18" t="s">
        <v>49</v>
      </c>
      <c r="I48" s="18">
        <v>165</v>
      </c>
      <c r="J48" s="23">
        <v>0</v>
      </c>
      <c r="K48" s="23">
        <v>0</v>
      </c>
      <c r="L48" s="23">
        <v>0</v>
      </c>
      <c r="M48" s="32">
        <f t="shared" si="1"/>
        <v>0</v>
      </c>
      <c r="N48" s="21"/>
      <c r="O48" s="22"/>
      <c r="P48" s="21"/>
      <c r="Q48" s="18"/>
      <c r="R48" s="18"/>
      <c r="S48" s="18"/>
      <c r="T48" s="18"/>
      <c r="U48" s="18"/>
      <c r="V48" s="61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</row>
    <row r="49" spans="1:51" x14ac:dyDescent="0.25">
      <c r="A49" s="17" t="str">
        <f>"00234934"</f>
        <v>00234934</v>
      </c>
      <c r="B49" s="18" t="s">
        <v>63</v>
      </c>
      <c r="C49" s="19" t="s">
        <v>68</v>
      </c>
      <c r="D49" s="18" t="s">
        <v>70</v>
      </c>
      <c r="E49" s="76" t="str">
        <f>"05806"</f>
        <v>05806</v>
      </c>
      <c r="F49" s="74">
        <v>45556</v>
      </c>
      <c r="G49" s="66">
        <v>45556</v>
      </c>
      <c r="H49" s="18" t="s">
        <v>50</v>
      </c>
      <c r="I49" s="18">
        <v>165</v>
      </c>
      <c r="J49" s="23">
        <v>5.25</v>
      </c>
      <c r="K49" s="23">
        <v>12.25</v>
      </c>
      <c r="L49" s="23">
        <v>0</v>
      </c>
      <c r="M49" s="32">
        <f t="shared" si="1"/>
        <v>7</v>
      </c>
      <c r="N49" s="21"/>
      <c r="O49" s="22"/>
      <c r="P49" s="21"/>
      <c r="Q49" s="18"/>
      <c r="R49" s="18"/>
      <c r="S49" s="18"/>
      <c r="T49" s="18"/>
      <c r="U49" s="18"/>
      <c r="V49" s="61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</row>
    <row r="50" spans="1:51" x14ac:dyDescent="0.25">
      <c r="A50" s="17" t="s">
        <v>54</v>
      </c>
      <c r="B50" s="18" t="s">
        <v>63</v>
      </c>
      <c r="C50" s="19" t="s">
        <v>69</v>
      </c>
      <c r="D50" s="18" t="s">
        <v>70</v>
      </c>
      <c r="E50" s="76" t="s">
        <v>52</v>
      </c>
      <c r="F50" s="74">
        <v>45556</v>
      </c>
      <c r="G50" s="66">
        <v>45556</v>
      </c>
      <c r="H50" s="18" t="s">
        <v>50</v>
      </c>
      <c r="I50" s="18">
        <v>165</v>
      </c>
      <c r="J50" s="23">
        <v>13.25</v>
      </c>
      <c r="K50" s="23">
        <v>22</v>
      </c>
      <c r="L50" s="23">
        <v>1.25</v>
      </c>
      <c r="M50" s="32">
        <f t="shared" si="1"/>
        <v>7.5</v>
      </c>
      <c r="N50" s="21"/>
      <c r="O50" s="22"/>
      <c r="P50" s="21"/>
      <c r="Q50" s="18"/>
      <c r="R50" s="18"/>
      <c r="S50" s="18"/>
      <c r="T50" s="18"/>
      <c r="U50" s="18"/>
      <c r="V50" s="61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</row>
    <row r="51" spans="1:51" x14ac:dyDescent="0.25">
      <c r="A51" s="17" t="str">
        <f>"00236158"</f>
        <v>00236158</v>
      </c>
      <c r="B51" s="18" t="s">
        <v>61</v>
      </c>
      <c r="C51" s="19" t="s">
        <v>64</v>
      </c>
      <c r="D51" s="18" t="s">
        <v>70</v>
      </c>
      <c r="E51" s="76" t="str">
        <f>"05657"</f>
        <v>05657</v>
      </c>
      <c r="F51" s="74">
        <v>45557</v>
      </c>
      <c r="G51" s="66">
        <v>45557</v>
      </c>
      <c r="H51" s="18" t="s">
        <v>49</v>
      </c>
      <c r="I51" s="18">
        <v>165</v>
      </c>
      <c r="J51" s="23">
        <v>17.5</v>
      </c>
      <c r="K51" s="23">
        <v>22.5</v>
      </c>
      <c r="L51" s="23">
        <v>0</v>
      </c>
      <c r="M51" s="32">
        <f t="shared" si="1"/>
        <v>5</v>
      </c>
      <c r="N51" s="21"/>
      <c r="O51" s="22"/>
      <c r="P51" s="21"/>
      <c r="Q51" s="18"/>
      <c r="R51" s="18"/>
      <c r="S51" s="18"/>
      <c r="T51" s="18"/>
      <c r="U51" s="18"/>
      <c r="V51" s="61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</row>
    <row r="52" spans="1:51" x14ac:dyDescent="0.25">
      <c r="A52" s="17" t="str">
        <f>"00234934"</f>
        <v>00234934</v>
      </c>
      <c r="B52" s="18" t="s">
        <v>63</v>
      </c>
      <c r="C52" s="19" t="s">
        <v>68</v>
      </c>
      <c r="D52" s="18" t="s">
        <v>70</v>
      </c>
      <c r="E52" s="76" t="str">
        <f>"05806"</f>
        <v>05806</v>
      </c>
      <c r="F52" s="74">
        <v>45557</v>
      </c>
      <c r="G52" s="66">
        <v>45557</v>
      </c>
      <c r="H52" s="18" t="s">
        <v>50</v>
      </c>
      <c r="I52" s="18">
        <v>165</v>
      </c>
      <c r="J52" s="23">
        <v>19.25</v>
      </c>
      <c r="K52" s="23">
        <v>22.75</v>
      </c>
      <c r="L52" s="23">
        <v>0</v>
      </c>
      <c r="M52" s="32">
        <f t="shared" si="1"/>
        <v>3.5</v>
      </c>
      <c r="N52" s="21"/>
      <c r="O52" s="22"/>
      <c r="P52" s="21"/>
      <c r="Q52" s="18"/>
      <c r="R52" s="18"/>
      <c r="S52" s="18"/>
      <c r="T52" s="18"/>
      <c r="U52" s="18"/>
      <c r="V52" s="61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</row>
    <row r="53" spans="1:51" x14ac:dyDescent="0.25">
      <c r="G53" s="75"/>
    </row>
  </sheetData>
  <autoFilter ref="A3:BA52">
    <sortState ref="A4:BB52">
      <sortCondition ref="F3:F52"/>
    </sortState>
  </autoFilter>
  <sortState ref="A4:BZ52">
    <sortCondition ref="B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rtMultipleColumns">
                <anchor moveWithCells="1" sizeWithCells="1">
                  <from>
                    <xdr:col>3</xdr:col>
                    <xdr:colOff>0</xdr:colOff>
                    <xdr:row>0</xdr:row>
                    <xdr:rowOff>66675</xdr:rowOff>
                  </from>
                  <to>
                    <xdr:col>3</xdr:col>
                    <xdr:colOff>1562100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ispatch">
                <anchor moveWithCells="1" sizeWithCells="1">
                  <from>
                    <xdr:col>5</xdr:col>
                    <xdr:colOff>9525</xdr:colOff>
                    <xdr:row>0</xdr:row>
                    <xdr:rowOff>76200</xdr:rowOff>
                  </from>
                  <to>
                    <xdr:col>7</xdr:col>
                    <xdr:colOff>0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Y52"/>
  <sheetViews>
    <sheetView workbookViewId="0">
      <selection activeCell="E31" sqref="E31"/>
    </sheetView>
  </sheetViews>
  <sheetFormatPr baseColWidth="10" defaultColWidth="11.42578125" defaultRowHeight="15" x14ac:dyDescent="0.25"/>
  <cols>
    <col min="1" max="1" width="10.85546875" style="10" customWidth="1"/>
    <col min="2" max="2" width="39.7109375" style="10" bestFit="1" customWidth="1"/>
    <col min="3" max="3" width="55.140625" style="24" bestFit="1" customWidth="1"/>
    <col min="4" max="4" width="23.5703125" style="10" bestFit="1" customWidth="1"/>
    <col min="5" max="5" width="9.7109375" style="10" customWidth="1"/>
    <col min="6" max="7" width="11.42578125" style="34" customWidth="1"/>
    <col min="8" max="8" width="33.42578125" style="10" bestFit="1" customWidth="1"/>
    <col min="9" max="9" width="11.42578125" style="10" customWidth="1"/>
    <col min="10" max="13" width="11.42578125" style="33" customWidth="1"/>
    <col min="14" max="14" width="11.42578125" style="10" customWidth="1"/>
    <col min="15" max="15" width="12.140625" style="10" bestFit="1" customWidth="1"/>
    <col min="16" max="21" width="11.42578125" style="10" customWidth="1"/>
    <col min="22" max="22" width="11.42578125" style="64" customWidth="1"/>
    <col min="23" max="31" width="11.42578125" style="10" customWidth="1"/>
    <col min="32" max="43" width="11.5703125" style="10" customWidth="1"/>
    <col min="44" max="44" width="11.42578125" style="10" customWidth="1"/>
    <col min="45" max="45" width="11.5703125" style="10" customWidth="1"/>
    <col min="46" max="16384" width="11.42578125" style="10"/>
  </cols>
  <sheetData>
    <row r="1" spans="1:51" ht="25.5" x14ac:dyDescent="0.25">
      <c r="A1" s="37" t="s">
        <v>51</v>
      </c>
      <c r="B1" s="40" t="s">
        <v>63</v>
      </c>
      <c r="C1" s="43" t="s">
        <v>69</v>
      </c>
      <c r="D1" s="40" t="s">
        <v>70</v>
      </c>
      <c r="E1" s="37" t="s">
        <v>52</v>
      </c>
      <c r="F1" s="47">
        <v>45536</v>
      </c>
      <c r="G1" s="68">
        <v>45536</v>
      </c>
      <c r="H1" s="40" t="s">
        <v>50</v>
      </c>
      <c r="I1" s="40">
        <v>165</v>
      </c>
      <c r="J1" s="52">
        <v>14.5</v>
      </c>
      <c r="K1" s="52">
        <v>23</v>
      </c>
      <c r="L1" s="52">
        <v>0</v>
      </c>
      <c r="M1" s="56">
        <f t="shared" ref="M1:M32" si="0">K1-L1-J1</f>
        <v>8.5</v>
      </c>
      <c r="N1" s="52"/>
      <c r="O1" s="47"/>
      <c r="P1" s="52"/>
      <c r="Q1" s="40"/>
      <c r="R1" s="40"/>
      <c r="S1" s="40"/>
      <c r="T1" s="40"/>
      <c r="U1" s="40"/>
      <c r="V1" s="7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</row>
    <row r="2" spans="1:51" ht="15" customHeight="1" x14ac:dyDescent="0.25">
      <c r="A2" s="37" t="s">
        <v>54</v>
      </c>
      <c r="B2" s="40" t="s">
        <v>63</v>
      </c>
      <c r="C2" s="43" t="s">
        <v>69</v>
      </c>
      <c r="D2" s="40" t="s">
        <v>70</v>
      </c>
      <c r="E2" s="37" t="s">
        <v>52</v>
      </c>
      <c r="F2" s="47">
        <v>45537</v>
      </c>
      <c r="G2" s="69">
        <v>45537</v>
      </c>
      <c r="H2" s="40" t="s">
        <v>50</v>
      </c>
      <c r="I2" s="40">
        <v>165</v>
      </c>
      <c r="J2" s="52">
        <v>14.5</v>
      </c>
      <c r="K2" s="52">
        <v>23.25</v>
      </c>
      <c r="L2" s="52">
        <v>0</v>
      </c>
      <c r="M2" s="56">
        <f t="shared" si="0"/>
        <v>8.75</v>
      </c>
      <c r="N2" s="52"/>
      <c r="O2" s="47"/>
      <c r="P2" s="52"/>
      <c r="Q2" s="40"/>
      <c r="R2" s="40"/>
      <c r="S2" s="40"/>
      <c r="T2" s="40"/>
      <c r="U2" s="40"/>
      <c r="V2" s="7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</row>
    <row r="3" spans="1:51" ht="29.45" customHeight="1" x14ac:dyDescent="0.25">
      <c r="A3" s="17" t="s">
        <v>54</v>
      </c>
      <c r="B3" s="18" t="s">
        <v>63</v>
      </c>
      <c r="C3" s="19" t="s">
        <v>69</v>
      </c>
      <c r="D3" s="18" t="s">
        <v>70</v>
      </c>
      <c r="E3" s="17" t="s">
        <v>52</v>
      </c>
      <c r="F3" s="20">
        <v>45538</v>
      </c>
      <c r="G3" s="20">
        <v>45538</v>
      </c>
      <c r="H3" s="18" t="s">
        <v>50</v>
      </c>
      <c r="I3" s="18">
        <v>165</v>
      </c>
      <c r="J3" s="23">
        <v>18.75</v>
      </c>
      <c r="K3" s="23">
        <v>23.5</v>
      </c>
      <c r="L3" s="23">
        <v>0</v>
      </c>
      <c r="M3" s="54">
        <f t="shared" si="0"/>
        <v>4.75</v>
      </c>
      <c r="N3" s="23"/>
      <c r="O3" s="20"/>
      <c r="P3" s="23"/>
      <c r="Q3" s="18"/>
      <c r="R3" s="18"/>
      <c r="S3" s="18"/>
      <c r="T3" s="18"/>
      <c r="U3" s="18"/>
      <c r="V3" s="61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</row>
    <row r="4" spans="1:51" x14ac:dyDescent="0.25">
      <c r="A4" s="17" t="s">
        <v>54</v>
      </c>
      <c r="B4" s="18" t="s">
        <v>63</v>
      </c>
      <c r="C4" s="19" t="s">
        <v>69</v>
      </c>
      <c r="D4" s="18" t="s">
        <v>70</v>
      </c>
      <c r="E4" s="17" t="s">
        <v>52</v>
      </c>
      <c r="F4" s="20">
        <v>45539</v>
      </c>
      <c r="G4" s="20">
        <v>45539</v>
      </c>
      <c r="H4" s="18" t="s">
        <v>50</v>
      </c>
      <c r="I4" s="18">
        <v>165</v>
      </c>
      <c r="J4" s="23">
        <v>13.25</v>
      </c>
      <c r="K4" s="23">
        <v>23.5</v>
      </c>
      <c r="L4" s="23">
        <v>2</v>
      </c>
      <c r="M4" s="32">
        <f t="shared" si="0"/>
        <v>8.25</v>
      </c>
      <c r="N4" s="21"/>
      <c r="O4" s="22"/>
      <c r="P4" s="21"/>
      <c r="Q4" s="18"/>
      <c r="R4" s="18"/>
      <c r="S4" s="18"/>
      <c r="T4" s="18"/>
      <c r="U4" s="18"/>
      <c r="V4" s="61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</row>
    <row r="5" spans="1:51" x14ac:dyDescent="0.25">
      <c r="A5" s="17" t="s">
        <v>54</v>
      </c>
      <c r="B5" s="18" t="s">
        <v>63</v>
      </c>
      <c r="C5" s="19" t="s">
        <v>69</v>
      </c>
      <c r="D5" s="18" t="s">
        <v>70</v>
      </c>
      <c r="E5" s="17" t="s">
        <v>52</v>
      </c>
      <c r="F5" s="20">
        <v>45542</v>
      </c>
      <c r="G5" s="20">
        <v>45542</v>
      </c>
      <c r="H5" s="18" t="s">
        <v>50</v>
      </c>
      <c r="I5" s="18">
        <v>165</v>
      </c>
      <c r="J5" s="23">
        <v>6.25</v>
      </c>
      <c r="K5" s="23">
        <v>14.75</v>
      </c>
      <c r="L5" s="23">
        <v>0</v>
      </c>
      <c r="M5" s="32">
        <f t="shared" si="0"/>
        <v>8.5</v>
      </c>
      <c r="N5" s="21"/>
      <c r="O5" s="22"/>
      <c r="P5" s="21"/>
      <c r="Q5" s="18"/>
      <c r="R5" s="18"/>
      <c r="S5" s="18"/>
      <c r="T5" s="18"/>
      <c r="U5" s="18"/>
      <c r="V5" s="61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</row>
    <row r="6" spans="1:51" x14ac:dyDescent="0.25">
      <c r="A6" s="17" t="s">
        <v>54</v>
      </c>
      <c r="B6" s="18" t="s">
        <v>63</v>
      </c>
      <c r="C6" s="19" t="s">
        <v>69</v>
      </c>
      <c r="D6" s="18" t="s">
        <v>70</v>
      </c>
      <c r="E6" s="17" t="s">
        <v>52</v>
      </c>
      <c r="F6" s="20">
        <v>45543</v>
      </c>
      <c r="G6" s="65">
        <v>45543</v>
      </c>
      <c r="H6" s="18" t="s">
        <v>50</v>
      </c>
      <c r="I6" s="18">
        <v>165</v>
      </c>
      <c r="J6" s="23">
        <v>6.5</v>
      </c>
      <c r="K6" s="23">
        <v>16.5</v>
      </c>
      <c r="L6" s="23">
        <v>0.75</v>
      </c>
      <c r="M6" s="32">
        <f t="shared" si="0"/>
        <v>9.25</v>
      </c>
      <c r="N6" s="21"/>
      <c r="O6" s="22"/>
      <c r="P6" s="21"/>
      <c r="Q6" s="18"/>
      <c r="R6" s="18"/>
      <c r="S6" s="18"/>
      <c r="T6" s="18"/>
      <c r="U6" s="18"/>
      <c r="V6" s="61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</row>
    <row r="7" spans="1:51" x14ac:dyDescent="0.25">
      <c r="A7" s="17" t="s">
        <v>54</v>
      </c>
      <c r="B7" s="18" t="s">
        <v>63</v>
      </c>
      <c r="C7" s="19" t="s">
        <v>69</v>
      </c>
      <c r="D7" s="18" t="s">
        <v>70</v>
      </c>
      <c r="E7" s="17" t="s">
        <v>52</v>
      </c>
      <c r="F7" s="20">
        <v>45544</v>
      </c>
      <c r="G7" s="20">
        <v>45544</v>
      </c>
      <c r="H7" s="18" t="s">
        <v>50</v>
      </c>
      <c r="I7" s="18">
        <v>165</v>
      </c>
      <c r="J7" s="23">
        <v>13</v>
      </c>
      <c r="K7" s="23">
        <v>18</v>
      </c>
      <c r="L7" s="23">
        <v>0</v>
      </c>
      <c r="M7" s="32">
        <f t="shared" si="0"/>
        <v>5</v>
      </c>
      <c r="N7" s="21"/>
      <c r="O7" s="22"/>
      <c r="P7" s="21"/>
      <c r="Q7" s="18"/>
      <c r="R7" s="18"/>
      <c r="S7" s="18"/>
      <c r="T7" s="18"/>
      <c r="U7" s="18"/>
      <c r="V7" s="61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</row>
    <row r="8" spans="1:51" x14ac:dyDescent="0.25">
      <c r="A8" s="17" t="s">
        <v>54</v>
      </c>
      <c r="B8" s="18" t="s">
        <v>63</v>
      </c>
      <c r="C8" s="19" t="s">
        <v>69</v>
      </c>
      <c r="D8" s="18" t="s">
        <v>70</v>
      </c>
      <c r="E8" s="17" t="s">
        <v>52</v>
      </c>
      <c r="F8" s="20">
        <v>45545</v>
      </c>
      <c r="G8" s="20">
        <v>45545</v>
      </c>
      <c r="H8" s="18" t="s">
        <v>50</v>
      </c>
      <c r="I8" s="18">
        <v>165</v>
      </c>
      <c r="J8" s="23">
        <v>9.5</v>
      </c>
      <c r="K8" s="23">
        <v>16.5</v>
      </c>
      <c r="L8" s="23">
        <v>0</v>
      </c>
      <c r="M8" s="32">
        <f t="shared" si="0"/>
        <v>7</v>
      </c>
      <c r="N8" s="21"/>
      <c r="O8" s="22"/>
      <c r="P8" s="21"/>
      <c r="Q8" s="18"/>
      <c r="R8" s="18"/>
      <c r="S8" s="18"/>
      <c r="T8" s="18"/>
      <c r="U8" s="18"/>
      <c r="V8" s="61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</row>
    <row r="9" spans="1:51" x14ac:dyDescent="0.25">
      <c r="A9" s="17" t="s">
        <v>54</v>
      </c>
      <c r="B9" s="18" t="s">
        <v>63</v>
      </c>
      <c r="C9" s="19" t="s">
        <v>69</v>
      </c>
      <c r="D9" s="18" t="s">
        <v>70</v>
      </c>
      <c r="E9" s="17" t="s">
        <v>52</v>
      </c>
      <c r="F9" s="20">
        <v>45548</v>
      </c>
      <c r="G9" s="20">
        <v>45548</v>
      </c>
      <c r="H9" s="18" t="s">
        <v>50</v>
      </c>
      <c r="I9" s="18">
        <v>165</v>
      </c>
      <c r="J9" s="23">
        <v>5.75</v>
      </c>
      <c r="K9" s="23">
        <v>13.5</v>
      </c>
      <c r="L9" s="23">
        <v>0</v>
      </c>
      <c r="M9" s="32">
        <f t="shared" si="0"/>
        <v>7.75</v>
      </c>
      <c r="N9" s="21"/>
      <c r="O9" s="22"/>
      <c r="P9" s="21"/>
      <c r="Q9" s="18"/>
      <c r="R9" s="18"/>
      <c r="S9" s="18"/>
      <c r="T9" s="18"/>
      <c r="U9" s="18"/>
      <c r="V9" s="61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</row>
    <row r="10" spans="1:51" x14ac:dyDescent="0.25">
      <c r="A10" s="17" t="s">
        <v>54</v>
      </c>
      <c r="B10" s="18" t="s">
        <v>63</v>
      </c>
      <c r="C10" s="19" t="s">
        <v>69</v>
      </c>
      <c r="D10" s="18" t="s">
        <v>70</v>
      </c>
      <c r="E10" s="17" t="s">
        <v>52</v>
      </c>
      <c r="F10" s="20">
        <v>45549</v>
      </c>
      <c r="G10" s="20">
        <v>45549</v>
      </c>
      <c r="H10" s="18" t="s">
        <v>50</v>
      </c>
      <c r="I10" s="18">
        <v>165</v>
      </c>
      <c r="J10" s="23">
        <v>5</v>
      </c>
      <c r="K10" s="23">
        <v>12.25</v>
      </c>
      <c r="L10" s="23">
        <v>0</v>
      </c>
      <c r="M10" s="32">
        <f t="shared" si="0"/>
        <v>7.25</v>
      </c>
      <c r="N10" s="21"/>
      <c r="O10" s="22"/>
      <c r="P10" s="21"/>
      <c r="Q10" s="18"/>
      <c r="R10" s="18"/>
      <c r="S10" s="18"/>
      <c r="T10" s="18"/>
      <c r="U10" s="18"/>
      <c r="V10" s="61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</row>
    <row r="11" spans="1:51" x14ac:dyDescent="0.25">
      <c r="A11" s="17" t="s">
        <v>54</v>
      </c>
      <c r="B11" s="18" t="s">
        <v>63</v>
      </c>
      <c r="C11" s="19" t="s">
        <v>69</v>
      </c>
      <c r="D11" s="18" t="s">
        <v>70</v>
      </c>
      <c r="E11" s="17" t="s">
        <v>52</v>
      </c>
      <c r="F11" s="20">
        <v>45550</v>
      </c>
      <c r="G11" s="20">
        <v>45550</v>
      </c>
      <c r="H11" s="18" t="s">
        <v>50</v>
      </c>
      <c r="I11" s="18">
        <v>165</v>
      </c>
      <c r="J11" s="23">
        <v>8</v>
      </c>
      <c r="K11" s="23">
        <v>16.25</v>
      </c>
      <c r="L11" s="23">
        <v>1.5</v>
      </c>
      <c r="M11" s="32">
        <f t="shared" si="0"/>
        <v>6.75</v>
      </c>
      <c r="N11" s="21"/>
      <c r="O11" s="22"/>
      <c r="P11" s="21"/>
      <c r="Q11" s="18"/>
      <c r="R11" s="18"/>
      <c r="S11" s="18"/>
      <c r="T11" s="18"/>
      <c r="U11" s="18"/>
      <c r="V11" s="61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</row>
    <row r="12" spans="1:51" x14ac:dyDescent="0.25">
      <c r="A12" s="17" t="s">
        <v>54</v>
      </c>
      <c r="B12" s="18" t="s">
        <v>63</v>
      </c>
      <c r="C12" s="19" t="s">
        <v>69</v>
      </c>
      <c r="D12" s="18" t="s">
        <v>70</v>
      </c>
      <c r="E12" s="17" t="s">
        <v>52</v>
      </c>
      <c r="F12" s="20">
        <v>45551</v>
      </c>
      <c r="G12" s="20">
        <v>45551</v>
      </c>
      <c r="H12" s="18" t="s">
        <v>50</v>
      </c>
      <c r="I12" s="18">
        <v>165</v>
      </c>
      <c r="J12" s="23">
        <v>10.25</v>
      </c>
      <c r="K12" s="23">
        <v>17.25</v>
      </c>
      <c r="L12" s="23">
        <v>0</v>
      </c>
      <c r="M12" s="32">
        <f t="shared" si="0"/>
        <v>7</v>
      </c>
      <c r="N12" s="21"/>
      <c r="O12" s="22"/>
      <c r="P12" s="21"/>
      <c r="Q12" s="18"/>
      <c r="R12" s="18"/>
      <c r="S12" s="18"/>
      <c r="T12" s="18"/>
      <c r="U12" s="18"/>
      <c r="V12" s="61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</row>
    <row r="13" spans="1:51" x14ac:dyDescent="0.25">
      <c r="A13" s="17" t="s">
        <v>54</v>
      </c>
      <c r="B13" s="18" t="s">
        <v>63</v>
      </c>
      <c r="C13" s="19" t="s">
        <v>69</v>
      </c>
      <c r="D13" s="18" t="s">
        <v>70</v>
      </c>
      <c r="E13" s="17" t="s">
        <v>52</v>
      </c>
      <c r="F13" s="20">
        <v>45554</v>
      </c>
      <c r="G13" s="20">
        <v>45554</v>
      </c>
      <c r="H13" s="18" t="s">
        <v>50</v>
      </c>
      <c r="I13" s="18">
        <v>165</v>
      </c>
      <c r="J13" s="23">
        <v>17</v>
      </c>
      <c r="K13" s="23">
        <v>23.75</v>
      </c>
      <c r="L13" s="23">
        <v>0</v>
      </c>
      <c r="M13" s="32">
        <f t="shared" si="0"/>
        <v>6.75</v>
      </c>
      <c r="N13" s="21"/>
      <c r="O13" s="22"/>
      <c r="P13" s="21"/>
      <c r="Q13" s="18"/>
      <c r="R13" s="18"/>
      <c r="S13" s="18"/>
      <c r="T13" s="18"/>
      <c r="U13" s="18"/>
      <c r="V13" s="61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</row>
    <row r="14" spans="1:51" x14ac:dyDescent="0.25">
      <c r="A14" s="17" t="s">
        <v>54</v>
      </c>
      <c r="B14" s="18" t="s">
        <v>63</v>
      </c>
      <c r="C14" s="19" t="s">
        <v>69</v>
      </c>
      <c r="D14" s="18" t="s">
        <v>70</v>
      </c>
      <c r="E14" s="17" t="s">
        <v>52</v>
      </c>
      <c r="F14" s="20">
        <v>45555</v>
      </c>
      <c r="G14" s="20">
        <v>45555</v>
      </c>
      <c r="H14" s="18" t="s">
        <v>50</v>
      </c>
      <c r="I14" s="18">
        <v>165</v>
      </c>
      <c r="J14" s="23">
        <v>18.75</v>
      </c>
      <c r="K14" s="23">
        <v>23.75</v>
      </c>
      <c r="L14" s="23">
        <v>0</v>
      </c>
      <c r="M14" s="32">
        <f t="shared" si="0"/>
        <v>5</v>
      </c>
      <c r="N14" s="21"/>
      <c r="O14" s="22"/>
      <c r="P14" s="21"/>
      <c r="Q14" s="18"/>
      <c r="R14" s="18"/>
      <c r="S14" s="18"/>
      <c r="T14" s="18"/>
      <c r="U14" s="18"/>
      <c r="V14" s="61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</row>
    <row r="15" spans="1:51" x14ac:dyDescent="0.25">
      <c r="A15" s="17" t="s">
        <v>54</v>
      </c>
      <c r="B15" s="18" t="s">
        <v>63</v>
      </c>
      <c r="C15" s="19" t="s">
        <v>69</v>
      </c>
      <c r="D15" s="18" t="s">
        <v>70</v>
      </c>
      <c r="E15" s="17" t="s">
        <v>52</v>
      </c>
      <c r="F15" s="20">
        <v>45556</v>
      </c>
      <c r="G15" s="20">
        <v>45556</v>
      </c>
      <c r="H15" s="18" t="s">
        <v>50</v>
      </c>
      <c r="I15" s="18">
        <v>165</v>
      </c>
      <c r="J15" s="23">
        <v>13.25</v>
      </c>
      <c r="K15" s="23">
        <v>22</v>
      </c>
      <c r="L15" s="23">
        <v>1.25</v>
      </c>
      <c r="M15" s="32">
        <f t="shared" si="0"/>
        <v>7.5</v>
      </c>
      <c r="N15" s="21"/>
      <c r="O15" s="22"/>
      <c r="P15" s="21"/>
      <c r="Q15" s="18"/>
      <c r="R15" s="18"/>
      <c r="S15" s="18"/>
      <c r="T15" s="18"/>
      <c r="U15" s="18"/>
      <c r="V15" s="61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</row>
    <row r="16" spans="1:51" x14ac:dyDescent="0.25">
      <c r="A16" s="17" t="s">
        <v>46</v>
      </c>
      <c r="B16" s="18" t="s">
        <v>62</v>
      </c>
      <c r="C16" s="19" t="s">
        <v>67</v>
      </c>
      <c r="D16" s="18" t="s">
        <v>70</v>
      </c>
      <c r="E16" s="17" t="s">
        <v>47</v>
      </c>
      <c r="F16" s="20">
        <v>45537</v>
      </c>
      <c r="G16" s="20">
        <v>45537</v>
      </c>
      <c r="H16" s="18" t="s">
        <v>48</v>
      </c>
      <c r="I16" s="18">
        <v>160</v>
      </c>
      <c r="J16" s="23">
        <v>8.5</v>
      </c>
      <c r="K16" s="23">
        <v>16.5</v>
      </c>
      <c r="L16" s="23">
        <v>1</v>
      </c>
      <c r="M16" s="32">
        <f t="shared" si="0"/>
        <v>7</v>
      </c>
      <c r="N16" s="21"/>
      <c r="O16" s="22"/>
      <c r="P16" s="21"/>
      <c r="Q16" s="18"/>
      <c r="R16" s="18"/>
      <c r="S16" s="18"/>
      <c r="T16" s="18"/>
      <c r="U16" s="18"/>
      <c r="V16" s="61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</row>
    <row r="17" spans="1:51" x14ac:dyDescent="0.25">
      <c r="A17" s="17" t="s">
        <v>46</v>
      </c>
      <c r="B17" s="18" t="s">
        <v>62</v>
      </c>
      <c r="C17" s="19" t="s">
        <v>67</v>
      </c>
      <c r="D17" s="18" t="s">
        <v>70</v>
      </c>
      <c r="E17" s="17" t="s">
        <v>47</v>
      </c>
      <c r="F17" s="20">
        <v>45538</v>
      </c>
      <c r="G17" s="20">
        <v>45538</v>
      </c>
      <c r="H17" s="18" t="s">
        <v>48</v>
      </c>
      <c r="I17" s="18">
        <v>160</v>
      </c>
      <c r="J17" s="23">
        <v>8.5</v>
      </c>
      <c r="K17" s="23">
        <v>16.5</v>
      </c>
      <c r="L17" s="23">
        <v>1</v>
      </c>
      <c r="M17" s="32">
        <f t="shared" si="0"/>
        <v>7</v>
      </c>
      <c r="N17" s="21"/>
      <c r="O17" s="22"/>
      <c r="P17" s="21"/>
      <c r="Q17" s="18"/>
      <c r="R17" s="18"/>
      <c r="S17" s="18"/>
      <c r="T17" s="18"/>
      <c r="U17" s="18"/>
      <c r="V17" s="61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</row>
    <row r="18" spans="1:51" ht="15" customHeight="1" x14ac:dyDescent="0.25">
      <c r="A18" s="17" t="s">
        <v>46</v>
      </c>
      <c r="B18" s="18" t="s">
        <v>62</v>
      </c>
      <c r="C18" s="19" t="s">
        <v>67</v>
      </c>
      <c r="D18" s="18" t="s">
        <v>70</v>
      </c>
      <c r="E18" s="17" t="s">
        <v>47</v>
      </c>
      <c r="F18" s="20">
        <v>45539</v>
      </c>
      <c r="G18" s="20">
        <v>45539</v>
      </c>
      <c r="H18" s="18" t="s">
        <v>48</v>
      </c>
      <c r="I18" s="18">
        <v>160</v>
      </c>
      <c r="J18" s="23">
        <v>8.5</v>
      </c>
      <c r="K18" s="23">
        <v>16.5</v>
      </c>
      <c r="L18" s="23">
        <v>1</v>
      </c>
      <c r="M18" s="32">
        <f t="shared" si="0"/>
        <v>7</v>
      </c>
      <c r="N18" s="21"/>
      <c r="O18" s="22"/>
      <c r="P18" s="21"/>
      <c r="Q18" s="18"/>
      <c r="R18" s="18"/>
      <c r="S18" s="18"/>
      <c r="T18" s="18"/>
      <c r="U18" s="18"/>
      <c r="V18" s="61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</row>
    <row r="19" spans="1:51" x14ac:dyDescent="0.25">
      <c r="A19" s="17" t="s">
        <v>46</v>
      </c>
      <c r="B19" s="18" t="s">
        <v>62</v>
      </c>
      <c r="C19" s="19" t="s">
        <v>67</v>
      </c>
      <c r="D19" s="18" t="s">
        <v>70</v>
      </c>
      <c r="E19" s="17" t="s">
        <v>47</v>
      </c>
      <c r="F19" s="20">
        <v>45540</v>
      </c>
      <c r="G19" s="20">
        <v>45540</v>
      </c>
      <c r="H19" s="18" t="s">
        <v>48</v>
      </c>
      <c r="I19" s="18">
        <v>160</v>
      </c>
      <c r="J19" s="23">
        <v>8.5</v>
      </c>
      <c r="K19" s="23">
        <v>16.5</v>
      </c>
      <c r="L19" s="23">
        <v>1</v>
      </c>
      <c r="M19" s="32">
        <f t="shared" si="0"/>
        <v>7</v>
      </c>
      <c r="N19" s="21"/>
      <c r="O19" s="22"/>
      <c r="P19" s="21"/>
      <c r="Q19" s="18"/>
      <c r="R19" s="18"/>
      <c r="S19" s="18"/>
      <c r="T19" s="18"/>
      <c r="U19" s="18"/>
      <c r="V19" s="61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</row>
    <row r="20" spans="1:51" x14ac:dyDescent="0.25">
      <c r="A20" s="17" t="s">
        <v>46</v>
      </c>
      <c r="B20" s="18" t="s">
        <v>62</v>
      </c>
      <c r="C20" s="19" t="s">
        <v>67</v>
      </c>
      <c r="D20" s="18" t="s">
        <v>70</v>
      </c>
      <c r="E20" s="17" t="s">
        <v>47</v>
      </c>
      <c r="F20" s="20">
        <v>45541</v>
      </c>
      <c r="G20" s="20">
        <v>45541</v>
      </c>
      <c r="H20" s="18" t="s">
        <v>48</v>
      </c>
      <c r="I20" s="18">
        <v>160</v>
      </c>
      <c r="J20" s="23">
        <v>8.5</v>
      </c>
      <c r="K20" s="23">
        <v>16.5</v>
      </c>
      <c r="L20" s="23">
        <v>1</v>
      </c>
      <c r="M20" s="32">
        <f t="shared" si="0"/>
        <v>7</v>
      </c>
      <c r="N20" s="21"/>
      <c r="O20" s="22"/>
      <c r="P20" s="21"/>
      <c r="Q20" s="18"/>
      <c r="R20" s="18"/>
      <c r="S20" s="18"/>
      <c r="T20" s="18"/>
      <c r="U20" s="18"/>
      <c r="V20" s="61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</row>
    <row r="21" spans="1:51" x14ac:dyDescent="0.25">
      <c r="A21" s="17" t="s">
        <v>46</v>
      </c>
      <c r="B21" s="18" t="s">
        <v>62</v>
      </c>
      <c r="C21" s="19" t="s">
        <v>67</v>
      </c>
      <c r="D21" s="18" t="s">
        <v>70</v>
      </c>
      <c r="E21" s="17" t="s">
        <v>47</v>
      </c>
      <c r="F21" s="20">
        <v>45544</v>
      </c>
      <c r="G21" s="20">
        <v>45544</v>
      </c>
      <c r="H21" s="18" t="s">
        <v>48</v>
      </c>
      <c r="I21" s="18">
        <v>160</v>
      </c>
      <c r="J21" s="23">
        <v>8.5</v>
      </c>
      <c r="K21" s="23">
        <v>16.5</v>
      </c>
      <c r="L21" s="23">
        <v>1</v>
      </c>
      <c r="M21" s="32">
        <f t="shared" si="0"/>
        <v>7</v>
      </c>
      <c r="N21" s="21"/>
      <c r="O21" s="22"/>
      <c r="P21" s="21"/>
      <c r="Q21" s="18"/>
      <c r="R21" s="18"/>
      <c r="S21" s="18"/>
      <c r="T21" s="18"/>
      <c r="U21" s="18"/>
      <c r="V21" s="61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</row>
    <row r="22" spans="1:51" x14ac:dyDescent="0.25">
      <c r="A22" s="17" t="s">
        <v>46</v>
      </c>
      <c r="B22" s="18" t="s">
        <v>62</v>
      </c>
      <c r="C22" s="19" t="s">
        <v>67</v>
      </c>
      <c r="D22" s="18" t="s">
        <v>70</v>
      </c>
      <c r="E22" s="17" t="s">
        <v>47</v>
      </c>
      <c r="F22" s="20">
        <v>45545</v>
      </c>
      <c r="G22" s="20">
        <v>45545</v>
      </c>
      <c r="H22" s="18" t="s">
        <v>48</v>
      </c>
      <c r="I22" s="18">
        <v>160</v>
      </c>
      <c r="J22" s="23">
        <v>8.5</v>
      </c>
      <c r="K22" s="23">
        <v>16.5</v>
      </c>
      <c r="L22" s="23">
        <v>1</v>
      </c>
      <c r="M22" s="32">
        <f t="shared" si="0"/>
        <v>7</v>
      </c>
      <c r="N22" s="21"/>
      <c r="O22" s="22"/>
      <c r="P22" s="21"/>
      <c r="Q22" s="18"/>
      <c r="R22" s="18"/>
      <c r="S22" s="18"/>
      <c r="T22" s="18"/>
      <c r="U22" s="18"/>
      <c r="V22" s="61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</row>
    <row r="23" spans="1:51" x14ac:dyDescent="0.25">
      <c r="A23" s="17" t="s">
        <v>46</v>
      </c>
      <c r="B23" s="18" t="s">
        <v>62</v>
      </c>
      <c r="C23" s="19" t="s">
        <v>67</v>
      </c>
      <c r="D23" s="18" t="s">
        <v>70</v>
      </c>
      <c r="E23" s="17" t="s">
        <v>47</v>
      </c>
      <c r="F23" s="20">
        <v>45546</v>
      </c>
      <c r="G23" s="20">
        <v>45546</v>
      </c>
      <c r="H23" s="18" t="s">
        <v>48</v>
      </c>
      <c r="I23" s="18">
        <v>160</v>
      </c>
      <c r="J23" s="23">
        <v>8.5</v>
      </c>
      <c r="K23" s="23">
        <v>16.5</v>
      </c>
      <c r="L23" s="23">
        <v>1</v>
      </c>
      <c r="M23" s="32">
        <f t="shared" si="0"/>
        <v>7</v>
      </c>
      <c r="N23" s="21"/>
      <c r="O23" s="22"/>
      <c r="P23" s="21"/>
      <c r="Q23" s="18"/>
      <c r="R23" s="18"/>
      <c r="S23" s="18"/>
      <c r="T23" s="18"/>
      <c r="U23" s="18"/>
      <c r="V23" s="61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</row>
    <row r="24" spans="1:51" x14ac:dyDescent="0.25">
      <c r="A24" s="17" t="s">
        <v>46</v>
      </c>
      <c r="B24" s="18" t="s">
        <v>62</v>
      </c>
      <c r="C24" s="19" t="s">
        <v>67</v>
      </c>
      <c r="D24" s="18" t="s">
        <v>70</v>
      </c>
      <c r="E24" s="17" t="s">
        <v>47</v>
      </c>
      <c r="F24" s="20">
        <v>45547</v>
      </c>
      <c r="G24" s="20">
        <v>45547</v>
      </c>
      <c r="H24" s="18" t="s">
        <v>48</v>
      </c>
      <c r="I24" s="18">
        <v>160</v>
      </c>
      <c r="J24" s="23">
        <v>8.5</v>
      </c>
      <c r="K24" s="23">
        <v>16.5</v>
      </c>
      <c r="L24" s="23">
        <v>1</v>
      </c>
      <c r="M24" s="32">
        <f t="shared" si="0"/>
        <v>7</v>
      </c>
      <c r="N24" s="21"/>
      <c r="O24" s="22"/>
      <c r="P24" s="21"/>
      <c r="Q24" s="18"/>
      <c r="R24" s="18"/>
      <c r="S24" s="18"/>
      <c r="T24" s="18"/>
      <c r="U24" s="18"/>
      <c r="V24" s="61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</row>
    <row r="25" spans="1:51" x14ac:dyDescent="0.25">
      <c r="A25" s="17" t="s">
        <v>46</v>
      </c>
      <c r="B25" s="18" t="s">
        <v>62</v>
      </c>
      <c r="C25" s="19" t="s">
        <v>67</v>
      </c>
      <c r="D25" s="18" t="s">
        <v>70</v>
      </c>
      <c r="E25" s="17" t="s">
        <v>47</v>
      </c>
      <c r="F25" s="20">
        <v>45548</v>
      </c>
      <c r="G25" s="20">
        <v>45548</v>
      </c>
      <c r="H25" s="18" t="s">
        <v>48</v>
      </c>
      <c r="I25" s="18">
        <v>160</v>
      </c>
      <c r="J25" s="23">
        <v>8.5</v>
      </c>
      <c r="K25" s="23">
        <v>16.5</v>
      </c>
      <c r="L25" s="23">
        <v>1</v>
      </c>
      <c r="M25" s="32">
        <f t="shared" si="0"/>
        <v>7</v>
      </c>
      <c r="N25" s="21"/>
      <c r="O25" s="22"/>
      <c r="P25" s="21"/>
      <c r="Q25" s="18"/>
      <c r="R25" s="18"/>
      <c r="S25" s="18"/>
      <c r="T25" s="18"/>
      <c r="U25" s="18"/>
      <c r="V25" s="61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</row>
    <row r="26" spans="1:51" x14ac:dyDescent="0.25">
      <c r="A26" s="17" t="s">
        <v>46</v>
      </c>
      <c r="B26" s="18" t="s">
        <v>62</v>
      </c>
      <c r="C26" s="19" t="s">
        <v>67</v>
      </c>
      <c r="D26" s="18" t="s">
        <v>70</v>
      </c>
      <c r="E26" s="17" t="s">
        <v>47</v>
      </c>
      <c r="F26" s="20">
        <v>45551</v>
      </c>
      <c r="G26" s="20">
        <v>45551</v>
      </c>
      <c r="H26" s="18" t="s">
        <v>48</v>
      </c>
      <c r="I26" s="18">
        <v>160</v>
      </c>
      <c r="J26" s="23">
        <v>8.5</v>
      </c>
      <c r="K26" s="23">
        <v>16.5</v>
      </c>
      <c r="L26" s="23">
        <v>1</v>
      </c>
      <c r="M26" s="32">
        <f t="shared" si="0"/>
        <v>7</v>
      </c>
      <c r="N26" s="21"/>
      <c r="O26" s="22"/>
      <c r="P26" s="21"/>
      <c r="Q26" s="18"/>
      <c r="R26" s="18"/>
      <c r="S26" s="18"/>
      <c r="T26" s="18"/>
      <c r="U26" s="18"/>
      <c r="V26" s="61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</row>
    <row r="27" spans="1:51" x14ac:dyDescent="0.25">
      <c r="A27" s="17" t="s">
        <v>46</v>
      </c>
      <c r="B27" s="18" t="s">
        <v>62</v>
      </c>
      <c r="C27" s="19" t="s">
        <v>67</v>
      </c>
      <c r="D27" s="18" t="s">
        <v>70</v>
      </c>
      <c r="E27" s="17" t="s">
        <v>47</v>
      </c>
      <c r="F27" s="20">
        <v>45552</v>
      </c>
      <c r="G27" s="20">
        <v>45552</v>
      </c>
      <c r="H27" s="18" t="s">
        <v>48</v>
      </c>
      <c r="I27" s="18">
        <v>160</v>
      </c>
      <c r="J27" s="23">
        <v>8.5</v>
      </c>
      <c r="K27" s="23">
        <v>16.5</v>
      </c>
      <c r="L27" s="23">
        <v>1</v>
      </c>
      <c r="M27" s="32">
        <f t="shared" si="0"/>
        <v>7</v>
      </c>
      <c r="N27" s="21"/>
      <c r="O27" s="22"/>
      <c r="P27" s="21"/>
      <c r="Q27" s="18"/>
      <c r="R27" s="18"/>
      <c r="S27" s="18"/>
      <c r="T27" s="18"/>
      <c r="U27" s="18"/>
      <c r="V27" s="61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</row>
    <row r="28" spans="1:51" x14ac:dyDescent="0.25">
      <c r="A28" s="17" t="s">
        <v>46</v>
      </c>
      <c r="B28" s="18" t="s">
        <v>62</v>
      </c>
      <c r="C28" s="19" t="s">
        <v>67</v>
      </c>
      <c r="D28" s="18" t="s">
        <v>70</v>
      </c>
      <c r="E28" s="17" t="s">
        <v>47</v>
      </c>
      <c r="F28" s="20">
        <v>45553</v>
      </c>
      <c r="G28" s="20">
        <v>45553</v>
      </c>
      <c r="H28" s="18" t="s">
        <v>48</v>
      </c>
      <c r="I28" s="18">
        <v>160</v>
      </c>
      <c r="J28" s="23">
        <v>8.5</v>
      </c>
      <c r="K28" s="23">
        <v>16.5</v>
      </c>
      <c r="L28" s="23">
        <v>1</v>
      </c>
      <c r="M28" s="32">
        <f t="shared" si="0"/>
        <v>7</v>
      </c>
      <c r="N28" s="21"/>
      <c r="O28" s="22"/>
      <c r="P28" s="21"/>
      <c r="Q28" s="18"/>
      <c r="R28" s="18"/>
      <c r="S28" s="18"/>
      <c r="T28" s="18"/>
      <c r="U28" s="18"/>
      <c r="V28" s="61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</row>
    <row r="29" spans="1:51" ht="13.9" customHeight="1" x14ac:dyDescent="0.25">
      <c r="A29" s="17" t="s">
        <v>46</v>
      </c>
      <c r="B29" s="18" t="s">
        <v>62</v>
      </c>
      <c r="C29" s="19" t="s">
        <v>67</v>
      </c>
      <c r="D29" s="18" t="s">
        <v>70</v>
      </c>
      <c r="E29" s="17" t="s">
        <v>47</v>
      </c>
      <c r="F29" s="20">
        <v>45554</v>
      </c>
      <c r="G29" s="20">
        <v>45554</v>
      </c>
      <c r="H29" s="18" t="s">
        <v>48</v>
      </c>
      <c r="I29" s="18">
        <v>160</v>
      </c>
      <c r="J29" s="23">
        <v>8.5</v>
      </c>
      <c r="K29" s="23">
        <v>16.5</v>
      </c>
      <c r="L29" s="23">
        <v>1</v>
      </c>
      <c r="M29" s="32">
        <f t="shared" si="0"/>
        <v>7</v>
      </c>
      <c r="N29" s="21"/>
      <c r="O29" s="22"/>
      <c r="P29" s="21"/>
      <c r="Q29" s="18"/>
      <c r="R29" s="18"/>
      <c r="S29" s="18"/>
      <c r="T29" s="18"/>
      <c r="U29" s="18"/>
      <c r="V29" s="61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</row>
    <row r="30" spans="1:51" x14ac:dyDescent="0.25">
      <c r="A30" s="17" t="s">
        <v>46</v>
      </c>
      <c r="B30" s="18" t="s">
        <v>62</v>
      </c>
      <c r="C30" s="19" t="s">
        <v>67</v>
      </c>
      <c r="D30" s="18" t="s">
        <v>70</v>
      </c>
      <c r="E30" s="17" t="s">
        <v>47</v>
      </c>
      <c r="F30" s="20">
        <v>45555</v>
      </c>
      <c r="G30" s="20">
        <v>45555</v>
      </c>
      <c r="H30" s="18" t="s">
        <v>48</v>
      </c>
      <c r="I30" s="18">
        <v>160</v>
      </c>
      <c r="J30" s="23">
        <v>8.5</v>
      </c>
      <c r="K30" s="23">
        <v>16.5</v>
      </c>
      <c r="L30" s="23">
        <v>1</v>
      </c>
      <c r="M30" s="32">
        <f t="shared" si="0"/>
        <v>7</v>
      </c>
      <c r="N30" s="21"/>
      <c r="O30" s="22"/>
      <c r="P30" s="21"/>
      <c r="Q30" s="18"/>
      <c r="R30" s="18"/>
      <c r="S30" s="18"/>
      <c r="T30" s="18"/>
      <c r="U30" s="18"/>
      <c r="V30" s="61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</row>
    <row r="31" spans="1:51" x14ac:dyDescent="0.25">
      <c r="A31" s="17" t="s">
        <v>59</v>
      </c>
      <c r="B31" s="18" t="s">
        <v>61</v>
      </c>
      <c r="C31" s="19" t="s">
        <v>66</v>
      </c>
      <c r="D31" s="18" t="s">
        <v>70</v>
      </c>
      <c r="E31" s="67" t="s">
        <v>53</v>
      </c>
      <c r="F31" s="20">
        <v>45536</v>
      </c>
      <c r="G31" s="20">
        <v>45536</v>
      </c>
      <c r="H31" s="18" t="s">
        <v>49</v>
      </c>
      <c r="I31" s="18">
        <v>165</v>
      </c>
      <c r="J31" s="23">
        <v>0</v>
      </c>
      <c r="K31" s="23">
        <v>0</v>
      </c>
      <c r="L31" s="23">
        <v>0</v>
      </c>
      <c r="M31" s="32">
        <f t="shared" si="0"/>
        <v>0</v>
      </c>
      <c r="N31" s="21"/>
      <c r="O31" s="22"/>
      <c r="P31" s="21"/>
      <c r="Q31" s="18"/>
      <c r="R31" s="18"/>
      <c r="S31" s="18"/>
      <c r="T31" s="18"/>
      <c r="U31" s="18"/>
      <c r="V31" s="61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</row>
    <row r="32" spans="1:51" x14ac:dyDescent="0.25">
      <c r="A32" s="17" t="s">
        <v>58</v>
      </c>
      <c r="B32" s="18" t="s">
        <v>61</v>
      </c>
      <c r="C32" s="19" t="s">
        <v>66</v>
      </c>
      <c r="D32" s="18" t="s">
        <v>70</v>
      </c>
      <c r="E32" s="17" t="s">
        <v>53</v>
      </c>
      <c r="F32" s="20">
        <v>45543</v>
      </c>
      <c r="G32" s="20">
        <v>45543</v>
      </c>
      <c r="H32" s="18" t="s">
        <v>49</v>
      </c>
      <c r="I32" s="18">
        <v>165</v>
      </c>
      <c r="J32" s="23">
        <v>0</v>
      </c>
      <c r="K32" s="23">
        <v>0</v>
      </c>
      <c r="L32" s="23">
        <v>0</v>
      </c>
      <c r="M32" s="32">
        <f t="shared" si="0"/>
        <v>0</v>
      </c>
      <c r="N32" s="21"/>
      <c r="O32" s="22"/>
      <c r="P32" s="21"/>
      <c r="Q32" s="18"/>
      <c r="R32" s="18"/>
      <c r="S32" s="18"/>
      <c r="T32" s="18"/>
      <c r="U32" s="18"/>
      <c r="V32" s="61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</row>
    <row r="33" spans="1:51" x14ac:dyDescent="0.25">
      <c r="A33" s="17" t="s">
        <v>56</v>
      </c>
      <c r="B33" s="18" t="s">
        <v>61</v>
      </c>
      <c r="C33" s="19" t="s">
        <v>64</v>
      </c>
      <c r="D33" s="18" t="s">
        <v>70</v>
      </c>
      <c r="E33" s="17" t="s">
        <v>55</v>
      </c>
      <c r="F33" s="20">
        <v>45538</v>
      </c>
      <c r="G33" s="20">
        <v>45538</v>
      </c>
      <c r="H33" s="18" t="s">
        <v>49</v>
      </c>
      <c r="I33" s="18">
        <v>165</v>
      </c>
      <c r="J33" s="23">
        <v>17.5</v>
      </c>
      <c r="K33" s="23">
        <v>22.5</v>
      </c>
      <c r="L33" s="23">
        <v>0</v>
      </c>
      <c r="M33" s="32">
        <f t="shared" ref="M33:M64" si="1">K33-L33-J33</f>
        <v>5</v>
      </c>
      <c r="N33" s="21"/>
      <c r="O33" s="22"/>
      <c r="P33" s="21"/>
      <c r="Q33" s="18"/>
      <c r="R33" s="18"/>
      <c r="S33" s="18"/>
      <c r="T33" s="18"/>
      <c r="U33" s="18"/>
      <c r="V33" s="61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</row>
    <row r="34" spans="1:51" x14ac:dyDescent="0.25">
      <c r="A34" s="17" t="s">
        <v>56</v>
      </c>
      <c r="B34" s="18" t="s">
        <v>61</v>
      </c>
      <c r="C34" s="19" t="s">
        <v>64</v>
      </c>
      <c r="D34" s="18" t="s">
        <v>70</v>
      </c>
      <c r="E34" s="17" t="s">
        <v>55</v>
      </c>
      <c r="F34" s="20">
        <v>45540</v>
      </c>
      <c r="G34" s="20">
        <v>45540</v>
      </c>
      <c r="H34" s="18" t="s">
        <v>49</v>
      </c>
      <c r="I34" s="18">
        <v>165</v>
      </c>
      <c r="J34" s="23">
        <v>9</v>
      </c>
      <c r="K34" s="23">
        <v>16</v>
      </c>
      <c r="L34" s="23">
        <v>0</v>
      </c>
      <c r="M34" s="32">
        <f t="shared" si="1"/>
        <v>7</v>
      </c>
      <c r="N34" s="21"/>
      <c r="O34" s="22"/>
      <c r="P34" s="21"/>
      <c r="Q34" s="18"/>
      <c r="R34" s="18"/>
      <c r="S34" s="18"/>
      <c r="T34" s="18"/>
      <c r="U34" s="18"/>
      <c r="V34" s="61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</row>
    <row r="35" spans="1:51" x14ac:dyDescent="0.25">
      <c r="A35" s="17" t="str">
        <f>"00233004"</f>
        <v>00233004</v>
      </c>
      <c r="B35" s="18" t="s">
        <v>61</v>
      </c>
      <c r="C35" s="19" t="s">
        <v>64</v>
      </c>
      <c r="D35" s="18" t="s">
        <v>70</v>
      </c>
      <c r="E35" s="17" t="s">
        <v>55</v>
      </c>
      <c r="F35" s="20">
        <v>45542</v>
      </c>
      <c r="G35" s="20">
        <v>45542</v>
      </c>
      <c r="H35" s="18" t="s">
        <v>49</v>
      </c>
      <c r="I35" s="18">
        <v>165</v>
      </c>
      <c r="J35" s="23">
        <v>15.5</v>
      </c>
      <c r="K35" s="23">
        <v>22.5</v>
      </c>
      <c r="L35" s="23">
        <v>0</v>
      </c>
      <c r="M35" s="32">
        <f t="shared" si="1"/>
        <v>7</v>
      </c>
      <c r="N35" s="21"/>
      <c r="O35" s="22"/>
      <c r="P35" s="21"/>
      <c r="Q35" s="18"/>
      <c r="R35" s="18"/>
      <c r="S35" s="18"/>
      <c r="T35" s="18"/>
      <c r="U35" s="18"/>
      <c r="V35" s="61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</row>
    <row r="36" spans="1:51" x14ac:dyDescent="0.25">
      <c r="A36" s="17" t="s">
        <v>59</v>
      </c>
      <c r="B36" s="18" t="s">
        <v>61</v>
      </c>
      <c r="C36" s="19" t="s">
        <v>64</v>
      </c>
      <c r="D36" s="18" t="s">
        <v>70</v>
      </c>
      <c r="E36" s="17" t="s">
        <v>55</v>
      </c>
      <c r="F36" s="20">
        <v>45543</v>
      </c>
      <c r="G36" s="20">
        <v>45543</v>
      </c>
      <c r="H36" s="18" t="s">
        <v>49</v>
      </c>
      <c r="I36" s="18">
        <v>165</v>
      </c>
      <c r="J36" s="23">
        <v>0</v>
      </c>
      <c r="K36" s="23">
        <v>0</v>
      </c>
      <c r="L36" s="23">
        <v>0</v>
      </c>
      <c r="M36" s="32">
        <f t="shared" si="1"/>
        <v>0</v>
      </c>
      <c r="N36" s="21"/>
      <c r="O36" s="22"/>
      <c r="P36" s="21"/>
      <c r="Q36" s="18"/>
      <c r="R36" s="18"/>
      <c r="S36" s="18"/>
      <c r="T36" s="18"/>
      <c r="U36" s="18"/>
      <c r="V36" s="61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</row>
    <row r="37" spans="1:51" x14ac:dyDescent="0.25">
      <c r="A37" s="17" t="s">
        <v>57</v>
      </c>
      <c r="B37" s="18" t="s">
        <v>61</v>
      </c>
      <c r="C37" s="19" t="s">
        <v>64</v>
      </c>
      <c r="D37" s="18" t="s">
        <v>70</v>
      </c>
      <c r="E37" s="17" t="s">
        <v>55</v>
      </c>
      <c r="F37" s="20">
        <v>45544</v>
      </c>
      <c r="G37" s="20">
        <v>45544</v>
      </c>
      <c r="H37" s="18" t="s">
        <v>49</v>
      </c>
      <c r="I37" s="18">
        <v>165</v>
      </c>
      <c r="J37" s="23">
        <v>17.5</v>
      </c>
      <c r="K37" s="23">
        <v>23.5</v>
      </c>
      <c r="L37" s="23">
        <v>0</v>
      </c>
      <c r="M37" s="32">
        <f t="shared" si="1"/>
        <v>6</v>
      </c>
      <c r="N37" s="21"/>
      <c r="O37" s="22"/>
      <c r="P37" s="21"/>
      <c r="Q37" s="18"/>
      <c r="R37" s="18"/>
      <c r="S37" s="18"/>
      <c r="T37" s="18"/>
      <c r="U37" s="18"/>
      <c r="V37" s="6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</row>
    <row r="38" spans="1:51" ht="13.9" customHeight="1" x14ac:dyDescent="0.25">
      <c r="A38" s="17" t="str">
        <f>"00234007"</f>
        <v>00234007</v>
      </c>
      <c r="B38" s="18" t="s">
        <v>61</v>
      </c>
      <c r="C38" s="19" t="s">
        <v>64</v>
      </c>
      <c r="D38" s="18" t="s">
        <v>70</v>
      </c>
      <c r="E38" s="17" t="str">
        <f t="shared" ref="E38:E43" si="2">"05657"</f>
        <v>05657</v>
      </c>
      <c r="F38" s="20">
        <v>45549</v>
      </c>
      <c r="G38" s="20">
        <v>45549</v>
      </c>
      <c r="H38" s="18" t="s">
        <v>49</v>
      </c>
      <c r="I38" s="18">
        <v>165</v>
      </c>
      <c r="J38" s="23">
        <v>19</v>
      </c>
      <c r="K38" s="23">
        <v>23.5</v>
      </c>
      <c r="L38" s="23">
        <v>0</v>
      </c>
      <c r="M38" s="32">
        <f t="shared" si="1"/>
        <v>4.5</v>
      </c>
      <c r="N38" s="21"/>
      <c r="O38" s="22"/>
      <c r="P38" s="21"/>
      <c r="Q38" s="18"/>
      <c r="R38" s="18"/>
      <c r="S38" s="18"/>
      <c r="T38" s="18"/>
      <c r="U38" s="18"/>
      <c r="V38" s="61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</row>
    <row r="39" spans="1:51" x14ac:dyDescent="0.25">
      <c r="A39" s="17" t="str">
        <f>"00234007"</f>
        <v>00234007</v>
      </c>
      <c r="B39" s="18" t="s">
        <v>61</v>
      </c>
      <c r="C39" s="19" t="s">
        <v>64</v>
      </c>
      <c r="D39" s="18" t="s">
        <v>70</v>
      </c>
      <c r="E39" s="17" t="str">
        <f t="shared" si="2"/>
        <v>05657</v>
      </c>
      <c r="F39" s="20">
        <v>45550</v>
      </c>
      <c r="G39" s="65">
        <v>45550</v>
      </c>
      <c r="H39" s="18" t="s">
        <v>49</v>
      </c>
      <c r="I39" s="18">
        <v>165</v>
      </c>
      <c r="J39" s="23">
        <v>19</v>
      </c>
      <c r="K39" s="23">
        <v>23.5</v>
      </c>
      <c r="L39" s="23">
        <v>0</v>
      </c>
      <c r="M39" s="32">
        <f t="shared" si="1"/>
        <v>4.5</v>
      </c>
      <c r="N39" s="21"/>
      <c r="O39" s="22"/>
      <c r="P39" s="21"/>
      <c r="Q39" s="18"/>
      <c r="R39" s="18"/>
      <c r="S39" s="18"/>
      <c r="T39" s="18"/>
      <c r="U39" s="18"/>
      <c r="V39" s="61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</row>
    <row r="40" spans="1:51" x14ac:dyDescent="0.25">
      <c r="A40" s="17" t="str">
        <f>"00236157"</f>
        <v>00236157</v>
      </c>
      <c r="B40" s="18" t="s">
        <v>61</v>
      </c>
      <c r="C40" s="19" t="s">
        <v>64</v>
      </c>
      <c r="D40" s="18" t="s">
        <v>70</v>
      </c>
      <c r="E40" s="17" t="str">
        <f t="shared" si="2"/>
        <v>05657</v>
      </c>
      <c r="F40" s="20">
        <v>45552</v>
      </c>
      <c r="G40" s="20">
        <v>45552</v>
      </c>
      <c r="H40" s="18" t="s">
        <v>49</v>
      </c>
      <c r="I40" s="18">
        <v>165</v>
      </c>
      <c r="J40" s="23">
        <v>15.5</v>
      </c>
      <c r="K40" s="23">
        <v>22.5</v>
      </c>
      <c r="L40" s="23">
        <v>0</v>
      </c>
      <c r="M40" s="32">
        <f t="shared" si="1"/>
        <v>7</v>
      </c>
      <c r="N40" s="21"/>
      <c r="O40" s="22"/>
      <c r="P40" s="21"/>
      <c r="Q40" s="18"/>
      <c r="R40" s="18"/>
      <c r="S40" s="18"/>
      <c r="T40" s="18"/>
      <c r="U40" s="18"/>
      <c r="V40" s="61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</row>
    <row r="41" spans="1:51" x14ac:dyDescent="0.25">
      <c r="A41" s="17" t="str">
        <f>"00234927"</f>
        <v>00234927</v>
      </c>
      <c r="B41" s="18" t="s">
        <v>61</v>
      </c>
      <c r="C41" s="19" t="s">
        <v>64</v>
      </c>
      <c r="D41" s="18" t="s">
        <v>70</v>
      </c>
      <c r="E41" s="17" t="str">
        <f t="shared" si="2"/>
        <v>05657</v>
      </c>
      <c r="F41" s="20">
        <v>45553</v>
      </c>
      <c r="G41" s="20">
        <v>45553</v>
      </c>
      <c r="H41" s="18" t="s">
        <v>49</v>
      </c>
      <c r="I41" s="18">
        <v>165</v>
      </c>
      <c r="J41" s="23">
        <v>11.5</v>
      </c>
      <c r="K41" s="23">
        <v>18.5</v>
      </c>
      <c r="L41" s="23">
        <v>0</v>
      </c>
      <c r="M41" s="32">
        <f t="shared" si="1"/>
        <v>7</v>
      </c>
      <c r="N41" s="21"/>
      <c r="O41" s="22"/>
      <c r="P41" s="21"/>
      <c r="Q41" s="18"/>
      <c r="R41" s="18"/>
      <c r="S41" s="18"/>
      <c r="T41" s="18"/>
      <c r="U41" s="18"/>
      <c r="V41" s="61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</row>
    <row r="42" spans="1:51" ht="13.9" customHeight="1" x14ac:dyDescent="0.25">
      <c r="A42" s="17" t="s">
        <v>59</v>
      </c>
      <c r="B42" s="18" t="s">
        <v>61</v>
      </c>
      <c r="C42" s="19" t="s">
        <v>64</v>
      </c>
      <c r="D42" s="18" t="s">
        <v>70</v>
      </c>
      <c r="E42" s="17" t="str">
        <f t="shared" si="2"/>
        <v>05657</v>
      </c>
      <c r="F42" s="20">
        <v>45556</v>
      </c>
      <c r="G42" s="20">
        <v>45556</v>
      </c>
      <c r="H42" s="18" t="s">
        <v>49</v>
      </c>
      <c r="I42" s="18">
        <v>165</v>
      </c>
      <c r="J42" s="23">
        <v>0</v>
      </c>
      <c r="K42" s="23">
        <v>0</v>
      </c>
      <c r="L42" s="23">
        <v>0</v>
      </c>
      <c r="M42" s="32">
        <f t="shared" si="1"/>
        <v>0</v>
      </c>
      <c r="N42" s="21"/>
      <c r="O42" s="22"/>
      <c r="P42" s="21"/>
      <c r="Q42" s="18"/>
      <c r="R42" s="18"/>
      <c r="S42" s="18"/>
      <c r="T42" s="18"/>
      <c r="U42" s="18"/>
      <c r="V42" s="61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</row>
    <row r="43" spans="1:51" x14ac:dyDescent="0.25">
      <c r="A43" s="17" t="str">
        <f>"00236158"</f>
        <v>00236158</v>
      </c>
      <c r="B43" s="18" t="s">
        <v>61</v>
      </c>
      <c r="C43" s="19" t="s">
        <v>64</v>
      </c>
      <c r="D43" s="18" t="s">
        <v>70</v>
      </c>
      <c r="E43" s="17" t="str">
        <f t="shared" si="2"/>
        <v>05657</v>
      </c>
      <c r="F43" s="20">
        <v>45557</v>
      </c>
      <c r="G43" s="20">
        <v>45557</v>
      </c>
      <c r="H43" s="18" t="s">
        <v>49</v>
      </c>
      <c r="I43" s="18">
        <v>165</v>
      </c>
      <c r="J43" s="23">
        <v>17.5</v>
      </c>
      <c r="K43" s="23">
        <v>22.5</v>
      </c>
      <c r="L43" s="23">
        <v>0</v>
      </c>
      <c r="M43" s="32">
        <f t="shared" si="1"/>
        <v>5</v>
      </c>
      <c r="N43" s="21"/>
      <c r="O43" s="22"/>
      <c r="P43" s="21"/>
      <c r="Q43" s="18"/>
      <c r="R43" s="18"/>
      <c r="S43" s="18"/>
      <c r="T43" s="18"/>
      <c r="U43" s="18"/>
      <c r="V43" s="61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</row>
    <row r="44" spans="1:51" x14ac:dyDescent="0.25">
      <c r="A44" s="17" t="str">
        <f>"00234933"</f>
        <v>00234933</v>
      </c>
      <c r="B44" s="18" t="s">
        <v>63</v>
      </c>
      <c r="C44" s="19" t="s">
        <v>65</v>
      </c>
      <c r="D44" s="18" t="s">
        <v>70</v>
      </c>
      <c r="E44" s="17" t="str">
        <f>"05805"</f>
        <v>05805</v>
      </c>
      <c r="F44" s="20">
        <v>45553</v>
      </c>
      <c r="G44" s="20">
        <v>45553</v>
      </c>
      <c r="H44" s="18" t="s">
        <v>50</v>
      </c>
      <c r="I44" s="18">
        <v>165</v>
      </c>
      <c r="J44" s="23">
        <v>7</v>
      </c>
      <c r="K44" s="23">
        <v>12</v>
      </c>
      <c r="L44" s="23">
        <v>0</v>
      </c>
      <c r="M44" s="32">
        <f t="shared" si="1"/>
        <v>5</v>
      </c>
      <c r="N44" s="21"/>
      <c r="O44" s="22"/>
      <c r="P44" s="21"/>
      <c r="Q44" s="18"/>
      <c r="R44" s="18"/>
      <c r="S44" s="18"/>
      <c r="T44" s="18"/>
      <c r="U44" s="18"/>
      <c r="V44" s="61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</row>
    <row r="45" spans="1:51" x14ac:dyDescent="0.25">
      <c r="A45" s="17" t="str">
        <f>"00234933"</f>
        <v>00234933</v>
      </c>
      <c r="B45" s="18" t="s">
        <v>63</v>
      </c>
      <c r="C45" s="19" t="s">
        <v>65</v>
      </c>
      <c r="D45" s="18" t="s">
        <v>70</v>
      </c>
      <c r="E45" s="17" t="str">
        <f>"05805"</f>
        <v>05805</v>
      </c>
      <c r="F45" s="20">
        <v>45554</v>
      </c>
      <c r="G45" s="20">
        <v>45554</v>
      </c>
      <c r="H45" s="18" t="s">
        <v>50</v>
      </c>
      <c r="I45" s="18">
        <v>165</v>
      </c>
      <c r="J45" s="23">
        <v>20.25</v>
      </c>
      <c r="K45" s="23">
        <v>23.25</v>
      </c>
      <c r="L45" s="23">
        <v>0</v>
      </c>
      <c r="M45" s="32">
        <f t="shared" si="1"/>
        <v>3</v>
      </c>
      <c r="N45" s="21"/>
      <c r="O45" s="22"/>
      <c r="P45" s="21"/>
      <c r="Q45" s="18"/>
      <c r="R45" s="18"/>
      <c r="S45" s="18"/>
      <c r="T45" s="18"/>
      <c r="U45" s="18"/>
      <c r="V45" s="61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</row>
    <row r="46" spans="1:51" x14ac:dyDescent="0.25">
      <c r="A46" s="17" t="str">
        <f>"00234933"</f>
        <v>00234933</v>
      </c>
      <c r="B46" s="18" t="s">
        <v>63</v>
      </c>
      <c r="C46" s="19" t="s">
        <v>65</v>
      </c>
      <c r="D46" s="18" t="s">
        <v>70</v>
      </c>
      <c r="E46" s="17" t="str">
        <f>"05805"</f>
        <v>05805</v>
      </c>
      <c r="F46" s="20">
        <v>45555</v>
      </c>
      <c r="G46" s="20">
        <v>45555</v>
      </c>
      <c r="H46" s="18" t="s">
        <v>50</v>
      </c>
      <c r="I46" s="18">
        <v>165</v>
      </c>
      <c r="J46" s="23">
        <v>14.5</v>
      </c>
      <c r="K46" s="23">
        <v>24</v>
      </c>
      <c r="L46" s="23">
        <v>0.75</v>
      </c>
      <c r="M46" s="32">
        <f t="shared" si="1"/>
        <v>8.75</v>
      </c>
      <c r="N46" s="21"/>
      <c r="O46" s="22"/>
      <c r="P46" s="21"/>
      <c r="Q46" s="18"/>
      <c r="R46" s="18"/>
      <c r="S46" s="18"/>
      <c r="T46" s="18"/>
      <c r="U46" s="18"/>
      <c r="V46" s="61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</row>
    <row r="47" spans="1:51" x14ac:dyDescent="0.25">
      <c r="A47" s="17" t="str">
        <f>"00234934"</f>
        <v>00234934</v>
      </c>
      <c r="B47" s="18" t="s">
        <v>63</v>
      </c>
      <c r="C47" s="19" t="s">
        <v>68</v>
      </c>
      <c r="D47" s="18" t="s">
        <v>70</v>
      </c>
      <c r="E47" s="17" t="str">
        <f>"05806"</f>
        <v>05806</v>
      </c>
      <c r="F47" s="20">
        <v>45553</v>
      </c>
      <c r="G47" s="20">
        <v>45553</v>
      </c>
      <c r="H47" s="18" t="s">
        <v>50</v>
      </c>
      <c r="I47" s="18">
        <v>165</v>
      </c>
      <c r="J47" s="23">
        <v>7</v>
      </c>
      <c r="K47" s="23">
        <v>12</v>
      </c>
      <c r="L47" s="23">
        <v>0</v>
      </c>
      <c r="M47" s="32">
        <f t="shared" si="1"/>
        <v>5</v>
      </c>
      <c r="N47" s="21"/>
      <c r="O47" s="22"/>
      <c r="P47" s="21"/>
      <c r="Q47" s="18"/>
      <c r="R47" s="18"/>
      <c r="S47" s="18"/>
      <c r="T47" s="18"/>
      <c r="U47" s="18"/>
      <c r="V47" s="61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</row>
    <row r="48" spans="1:51" x14ac:dyDescent="0.25">
      <c r="A48" s="17" t="str">
        <f>"00234934"</f>
        <v>00234934</v>
      </c>
      <c r="B48" s="18" t="s">
        <v>63</v>
      </c>
      <c r="C48" s="19" t="s">
        <v>68</v>
      </c>
      <c r="D48" s="18" t="s">
        <v>70</v>
      </c>
      <c r="E48" s="17" t="str">
        <f>"05806"</f>
        <v>05806</v>
      </c>
      <c r="F48" s="20">
        <v>45556</v>
      </c>
      <c r="G48" s="20">
        <v>45556</v>
      </c>
      <c r="H48" s="18" t="s">
        <v>50</v>
      </c>
      <c r="I48" s="18">
        <v>165</v>
      </c>
      <c r="J48" s="23">
        <v>5.25</v>
      </c>
      <c r="K48" s="23">
        <v>12.25</v>
      </c>
      <c r="L48" s="23">
        <v>0</v>
      </c>
      <c r="M48" s="32">
        <f t="shared" si="1"/>
        <v>7</v>
      </c>
      <c r="N48" s="21"/>
      <c r="O48" s="22"/>
      <c r="P48" s="21"/>
      <c r="Q48" s="18"/>
      <c r="R48" s="18"/>
      <c r="S48" s="18"/>
      <c r="T48" s="18"/>
      <c r="U48" s="18"/>
      <c r="V48" s="61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</row>
    <row r="49" spans="1:51" x14ac:dyDescent="0.25">
      <c r="A49" s="17" t="str">
        <f>"00234934"</f>
        <v>00234934</v>
      </c>
      <c r="B49" s="18" t="s">
        <v>63</v>
      </c>
      <c r="C49" s="19" t="s">
        <v>68</v>
      </c>
      <c r="D49" s="18" t="s">
        <v>70</v>
      </c>
      <c r="E49" s="17" t="str">
        <f>"05806"</f>
        <v>05806</v>
      </c>
      <c r="F49" s="20">
        <v>45557</v>
      </c>
      <c r="G49" s="65">
        <v>45557</v>
      </c>
      <c r="H49" s="18" t="s">
        <v>50</v>
      </c>
      <c r="I49" s="18">
        <v>165</v>
      </c>
      <c r="J49" s="23">
        <v>19.25</v>
      </c>
      <c r="K49" s="23">
        <v>22.75</v>
      </c>
      <c r="L49" s="23">
        <v>0</v>
      </c>
      <c r="M49" s="32">
        <f t="shared" si="1"/>
        <v>3.5</v>
      </c>
      <c r="N49" s="21"/>
      <c r="O49" s="22"/>
      <c r="P49" s="21"/>
      <c r="Q49" s="18"/>
      <c r="R49" s="18"/>
      <c r="S49" s="18"/>
      <c r="T49" s="18"/>
      <c r="U49" s="18"/>
      <c r="V49" s="61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</row>
    <row r="50" spans="1:51" ht="30" x14ac:dyDescent="0.25">
      <c r="A50" s="25" t="s">
        <v>1</v>
      </c>
      <c r="B50" s="26" t="s">
        <v>2</v>
      </c>
      <c r="C50" s="26" t="s">
        <v>3</v>
      </c>
      <c r="D50" s="27" t="s">
        <v>4</v>
      </c>
      <c r="E50" s="25" t="s">
        <v>5</v>
      </c>
      <c r="F50" s="28" t="s">
        <v>6</v>
      </c>
      <c r="G50" s="28" t="s">
        <v>7</v>
      </c>
      <c r="H50" s="26" t="s">
        <v>8</v>
      </c>
      <c r="I50" s="29" t="s">
        <v>9</v>
      </c>
      <c r="J50" s="30" t="s">
        <v>10</v>
      </c>
      <c r="K50" s="30" t="s">
        <v>11</v>
      </c>
      <c r="L50" s="30" t="s">
        <v>12</v>
      </c>
      <c r="M50" s="70" t="s">
        <v>13</v>
      </c>
      <c r="N50" s="70" t="s">
        <v>5</v>
      </c>
      <c r="O50" s="71" t="s">
        <v>14</v>
      </c>
      <c r="P50" s="70" t="s">
        <v>15</v>
      </c>
      <c r="Q50" s="30"/>
      <c r="R50" s="30"/>
      <c r="S50" s="30"/>
      <c r="T50" s="30"/>
      <c r="U50" s="30"/>
      <c r="V50" s="63"/>
      <c r="W50" s="30" t="s">
        <v>16</v>
      </c>
      <c r="X50" s="30" t="s">
        <v>17</v>
      </c>
      <c r="Y50" s="30" t="s">
        <v>18</v>
      </c>
      <c r="Z50" s="30" t="s">
        <v>19</v>
      </c>
      <c r="AA50" s="30" t="s">
        <v>20</v>
      </c>
      <c r="AB50" s="30" t="s">
        <v>21</v>
      </c>
      <c r="AC50" s="30" t="s">
        <v>22</v>
      </c>
      <c r="AD50" s="30" t="s">
        <v>23</v>
      </c>
      <c r="AE50" s="30" t="s">
        <v>24</v>
      </c>
      <c r="AF50" s="30" t="s">
        <v>25</v>
      </c>
      <c r="AG50" s="30" t="s">
        <v>26</v>
      </c>
      <c r="AH50" s="30" t="s">
        <v>27</v>
      </c>
      <c r="AI50" s="30" t="s">
        <v>28</v>
      </c>
      <c r="AJ50" s="30" t="s">
        <v>29</v>
      </c>
      <c r="AK50" s="30" t="s">
        <v>30</v>
      </c>
      <c r="AL50" s="30" t="s">
        <v>31</v>
      </c>
      <c r="AM50" s="30" t="s">
        <v>32</v>
      </c>
      <c r="AN50" s="30" t="s">
        <v>33</v>
      </c>
      <c r="AO50" s="30" t="s">
        <v>34</v>
      </c>
      <c r="AP50" s="30" t="s">
        <v>35</v>
      </c>
      <c r="AQ50" s="30" t="s">
        <v>36</v>
      </c>
      <c r="AR50" s="30" t="s">
        <v>37</v>
      </c>
      <c r="AS50" s="30" t="s">
        <v>38</v>
      </c>
      <c r="AT50" s="30" t="s">
        <v>39</v>
      </c>
      <c r="AU50" s="30" t="s">
        <v>40</v>
      </c>
      <c r="AV50" s="30" t="s">
        <v>41</v>
      </c>
      <c r="AW50" s="30" t="s">
        <v>42</v>
      </c>
      <c r="AX50" s="30" t="s">
        <v>43</v>
      </c>
      <c r="AY50" s="30" t="s">
        <v>44</v>
      </c>
    </row>
    <row r="51" spans="1:51" ht="25.5" x14ac:dyDescent="0.25">
      <c r="A51" s="38" t="s">
        <v>60</v>
      </c>
      <c r="B51" s="41"/>
      <c r="C51" s="42"/>
      <c r="D51" s="44"/>
      <c r="E51" s="45"/>
      <c r="F51" s="48"/>
      <c r="G51" s="48"/>
      <c r="H51" s="41"/>
      <c r="I51" s="18"/>
      <c r="J51" s="53"/>
      <c r="K51" s="53"/>
      <c r="L51" s="53"/>
      <c r="M51" s="55"/>
      <c r="N51" s="58"/>
      <c r="O51" s="57"/>
      <c r="P51" s="60"/>
      <c r="Q51" s="41"/>
      <c r="R51" s="41"/>
      <c r="S51" s="41"/>
      <c r="T51" s="41"/>
      <c r="U51" s="41"/>
      <c r="V51" s="7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</row>
    <row r="52" spans="1:51" x14ac:dyDescent="0.25">
      <c r="A52" s="36" t="s">
        <v>0</v>
      </c>
      <c r="B52" s="39">
        <v>45536</v>
      </c>
      <c r="C52" s="42"/>
      <c r="D52" s="41"/>
      <c r="E52" s="36"/>
      <c r="F52" s="46"/>
      <c r="G52" s="46"/>
      <c r="H52" s="49"/>
      <c r="I52" s="50"/>
      <c r="J52" s="51"/>
      <c r="K52" s="51"/>
      <c r="L52" s="51"/>
      <c r="M52" s="55"/>
      <c r="N52" s="57"/>
      <c r="O52" s="59" t="s">
        <v>45</v>
      </c>
      <c r="P52" s="57"/>
      <c r="Q52" s="41"/>
      <c r="R52" s="41"/>
      <c r="S52" s="41"/>
      <c r="T52" s="41"/>
      <c r="U52" s="41"/>
      <c r="V52" s="7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</row>
  </sheetData>
  <sortState ref="A1:BB53">
    <sortCondition ref="E1:E53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ortMultipleColumns">
                <anchor moveWithCells="1" sizeWithCells="1">
                  <from>
                    <xdr:col>3</xdr:col>
                    <xdr:colOff>0</xdr:colOff>
                    <xdr:row>0</xdr:row>
                    <xdr:rowOff>66675</xdr:rowOff>
                  </from>
                  <to>
                    <xdr:col>3</xdr:col>
                    <xdr:colOff>1562100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Dispatch">
                <anchor moveWithCells="1" sizeWithCells="1">
                  <from>
                    <xdr:col>5</xdr:col>
                    <xdr:colOff>9525</xdr:colOff>
                    <xdr:row>0</xdr:row>
                    <xdr:rowOff>76200</xdr:rowOff>
                  </from>
                  <to>
                    <xdr:col>7</xdr:col>
                    <xdr:colOff>0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paietempo</dc:creator>
  <cp:lastModifiedBy>Utilisateur Windows</cp:lastModifiedBy>
  <dcterms:created xsi:type="dcterms:W3CDTF">2024-08-06T14:03:27Z</dcterms:created>
  <dcterms:modified xsi:type="dcterms:W3CDTF">2024-09-27T05:23:06Z</dcterms:modified>
</cp:coreProperties>
</file>