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0" yWindow="0" windowWidth="28770" windowHeight="12300" tabRatio="653"/>
  </bookViews>
  <sheets>
    <sheet name="Synthèse observations" sheetId="1" r:id="rId1"/>
    <sheet name="Synthèse RP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4" l="1"/>
  <c r="D11" i="4"/>
  <c r="D12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10" i="4"/>
  <c r="D9" i="4"/>
  <c r="D8" i="4"/>
</calcChain>
</file>

<file path=xl/connections.xml><?xml version="1.0" encoding="utf-8"?>
<connections xmlns="http://schemas.openxmlformats.org/spreadsheetml/2006/main">
  <connection id="1" keepAlive="1" name="Requête - TAXREFv16" description="Connexion à la requête « TAXREFv16 » dans le classeur." type="5" refreshedVersion="8" background="1" saveData="1">
    <dbPr connection="Provider=Microsoft.Mashup.OleDb.1;Data Source=$Workbook$;Location=TAXREFv16;Extended Properties=&quot;&quot;" command="SELECT * FROM [TAXREFv16]"/>
  </connection>
</connections>
</file>

<file path=xl/sharedStrings.xml><?xml version="1.0" encoding="utf-8"?>
<sst xmlns="http://schemas.openxmlformats.org/spreadsheetml/2006/main" count="2209" uniqueCount="214">
  <si>
    <t>Nom relevé-type</t>
  </si>
  <si>
    <t>Protocole relevé-type</t>
  </si>
  <si>
    <t>Nom relevé</t>
  </si>
  <si>
    <t>Description relevé</t>
  </si>
  <si>
    <t>Date ISO Début relevé</t>
  </si>
  <si>
    <t>Date ISO Fin relevé</t>
  </si>
  <si>
    <t>Nom scientifique</t>
  </si>
  <si>
    <t>Nom vernaculaire</t>
  </si>
  <si>
    <t>Référentiel taxonomique</t>
  </si>
  <si>
    <t>Code taxon</t>
  </si>
  <si>
    <t>Détermination certaine taxon</t>
  </si>
  <si>
    <t>Présence avérée taxon</t>
  </si>
  <si>
    <t>N° relevé</t>
  </si>
  <si>
    <t/>
  </si>
  <si>
    <t>Monde - LR - 2021</t>
  </si>
  <si>
    <t>Monde - LR - 2011</t>
  </si>
  <si>
    <t>Union européenne - LR - 2012</t>
  </si>
  <si>
    <t>FRANCE - Ind_ZH - 2014</t>
  </si>
  <si>
    <t>FRANCE - LR - 2018</t>
  </si>
  <si>
    <t>BRETAGNE - Ind - 2015</t>
  </si>
  <si>
    <t>BRETAGNE - LR - 2015</t>
  </si>
  <si>
    <t>BRETAGNE - Pres - 2015</t>
  </si>
  <si>
    <t>BRETAGNE - Stat - 2015</t>
  </si>
  <si>
    <t>FINISTÈRE - Ind - 2015</t>
  </si>
  <si>
    <t>FINISTÈRE - Pres - 2015</t>
  </si>
  <si>
    <t>FINISTÈRE - Rar - 2008</t>
  </si>
  <si>
    <t>FINISTÈRE - Stat - 2015</t>
  </si>
  <si>
    <t>RPhyto</t>
  </si>
  <si>
    <t>Relevé phytosociologique</t>
  </si>
  <si>
    <t>RP008</t>
  </si>
  <si>
    <t>2023-07-04 17:06:31</t>
  </si>
  <si>
    <t>Agrostis canina L., 1753 [nom. et typ. cons.]</t>
  </si>
  <si>
    <t>Agrostide des chiens, Agrostide canine, Traînasse, Agrostis des chiens</t>
  </si>
  <si>
    <t>TAXREF 16 Complet Bretagne</t>
  </si>
  <si>
    <t>80590</t>
  </si>
  <si>
    <t>Oui</t>
  </si>
  <si>
    <t xml:space="preserve"> </t>
  </si>
  <si>
    <t>LC</t>
  </si>
  <si>
    <t>H</t>
  </si>
  <si>
    <t>I</t>
  </si>
  <si>
    <t>P</t>
  </si>
  <si>
    <t>Spont.</t>
  </si>
  <si>
    <t>C</t>
  </si>
  <si>
    <t>Agrostis gigantea Roth, 1788</t>
  </si>
  <si>
    <t>Agrostide géante, Fiorin, Agrostis géante</t>
  </si>
  <si>
    <t>80639</t>
  </si>
  <si>
    <t>Non</t>
  </si>
  <si>
    <t>AC</t>
  </si>
  <si>
    <t>RP004</t>
  </si>
  <si>
    <t>2023-07-04 11:54:08</t>
  </si>
  <si>
    <t>Agrostis stolonifera L., 1753</t>
  </si>
  <si>
    <t>Agrostide stolonifère, Traînasse, Agrostis stolonifère</t>
  </si>
  <si>
    <t>80759</t>
  </si>
  <si>
    <t>RP003</t>
  </si>
  <si>
    <t>2023-05-03 11:34:39</t>
  </si>
  <si>
    <t>Ajuga reptans L., 1753</t>
  </si>
  <si>
    <t>Bugle rampante, Consyre moyenne</t>
  </si>
  <si>
    <t>80990</t>
  </si>
  <si>
    <t>CC</t>
  </si>
  <si>
    <t>Angelica sylvestris L., 1753</t>
  </si>
  <si>
    <t>Angélique sylvestre, Angélique sauvage, Impératoire sauvage</t>
  </si>
  <si>
    <t>82738</t>
  </si>
  <si>
    <t>RP005</t>
  </si>
  <si>
    <t>2023-07-04 12:59:30</t>
  </si>
  <si>
    <t>Carex binervis Sm., 1800</t>
  </si>
  <si>
    <t>Laîche à deux nervures</t>
  </si>
  <si>
    <t>88385</t>
  </si>
  <si>
    <t>Carex demissa Hornem., 1806</t>
  </si>
  <si>
    <t>Laîche modeste, Laîche vert jaunâtre</t>
  </si>
  <si>
    <t>771637</t>
  </si>
  <si>
    <t>RP007</t>
  </si>
  <si>
    <t>2023-07-04 15:54:26</t>
  </si>
  <si>
    <t>Carex echinata Murray, 1770</t>
  </si>
  <si>
    <t>Laîche étoilée, Laîche-hérisson, Laîche épineuse</t>
  </si>
  <si>
    <t>88489</t>
  </si>
  <si>
    <t>Carex laevigata Sm., 1800</t>
  </si>
  <si>
    <t>Laîche lisse</t>
  </si>
  <si>
    <t>88608</t>
  </si>
  <si>
    <t>Carex pulicaris L., 1753</t>
  </si>
  <si>
    <t>Laîche puce</t>
  </si>
  <si>
    <t>88802</t>
  </si>
  <si>
    <t>Centaurea nigra L., 1753</t>
  </si>
  <si>
    <t>Centaurée noire</t>
  </si>
  <si>
    <t>89653</t>
  </si>
  <si>
    <t>DD</t>
  </si>
  <si>
    <t>Cirsium dissectum (L.) Hill, 1768</t>
  </si>
  <si>
    <t>Cirse découpé, Cirse des prairies, Cirse anglais, Cirse d'Angleterre</t>
  </si>
  <si>
    <t>91322</t>
  </si>
  <si>
    <t>Cirsium palustre (L.) Scop., 1772</t>
  </si>
  <si>
    <t>Cirse des marais, Bâton-du-diable</t>
  </si>
  <si>
    <t>91382</t>
  </si>
  <si>
    <t>Corylus avellana L., 1753</t>
  </si>
  <si>
    <t>Noisetier commun, Noisetier, Coudrier, Avelinier</t>
  </si>
  <si>
    <t>92606</t>
  </si>
  <si>
    <t>Spont. Var.</t>
  </si>
  <si>
    <t>Dactylorhiza maculata (L.) Soó, 1962</t>
  </si>
  <si>
    <t>Dactylorhize maculé, Orchis tacheté, Orchis maculé</t>
  </si>
  <si>
    <t>94266</t>
  </si>
  <si>
    <t>Eleocharis palustris (L.) Roem. &amp; Schult., 1817</t>
  </si>
  <si>
    <t>Éléocharide des marais, Scirpe des marais, Éléocharis des marais</t>
  </si>
  <si>
    <t>95922</t>
  </si>
  <si>
    <t>Epilobium tetragonum L., 1753</t>
  </si>
  <si>
    <t>Épilobe à tige carrée, Épilobe à quatre angles, Épilobe tétragone</t>
  </si>
  <si>
    <t>96271</t>
  </si>
  <si>
    <t>Erica ciliaris L., 1753</t>
  </si>
  <si>
    <t>Bruyère ciliée</t>
  </si>
  <si>
    <t>96665</t>
  </si>
  <si>
    <t>Filipendula ulmaria (L.) Maxim., 1879</t>
  </si>
  <si>
    <t>Reine-des-prés, Spirée Ulmaire, Filipendule ulmaire</t>
  </si>
  <si>
    <t>98717</t>
  </si>
  <si>
    <t>Frangula Mill., 1754 sp.</t>
  </si>
  <si>
    <t>Bourdaine</t>
  </si>
  <si>
    <t>948713</t>
  </si>
  <si>
    <t>Galium mollugo L., 1753</t>
  </si>
  <si>
    <t>Gaillet commun, Gaillet Mollugine, Caille-lait blanc</t>
  </si>
  <si>
    <t>99473</t>
  </si>
  <si>
    <t>Galium palustre L., 1753</t>
  </si>
  <si>
    <t>Gaillet des marais</t>
  </si>
  <si>
    <t>99494</t>
  </si>
  <si>
    <t>Holcus lanatus L., 1753</t>
  </si>
  <si>
    <t>Houlque laineuse, Blanchard</t>
  </si>
  <si>
    <t>102900</t>
  </si>
  <si>
    <t>Holcus x hybridus Wein, 1913</t>
  </si>
  <si>
    <t>Houlque hybride</t>
  </si>
  <si>
    <t>102906</t>
  </si>
  <si>
    <t>Hydrocotyle vulgaris L., 1753</t>
  </si>
  <si>
    <t>Hydrocotyle commune, Écuelle d'eau, Herbe aux patagons</t>
  </si>
  <si>
    <t>103142</t>
  </si>
  <si>
    <t>Hypericum elodes L., 1759</t>
  </si>
  <si>
    <t>Millepertuis des marais</t>
  </si>
  <si>
    <t>103272</t>
  </si>
  <si>
    <t>Juncus acutiflorus Ehrh. ex Hoffm., 1791</t>
  </si>
  <si>
    <t>Jonc à fleurs aiguës, Jonc à tépales aigus, Jonc acutiflore</t>
  </si>
  <si>
    <t>104101</t>
  </si>
  <si>
    <t>Juncus bulbosus L., 1753</t>
  </si>
  <si>
    <t>Jonc bulbeux, Jonc couché</t>
  </si>
  <si>
    <t>104145</t>
  </si>
  <si>
    <t>Juncus effusus L., 1753</t>
  </si>
  <si>
    <t>Jonc épars</t>
  </si>
  <si>
    <t>104173</t>
  </si>
  <si>
    <t>Lotus pedunculatus Cav., 1793</t>
  </si>
  <si>
    <t>Lotier pédonculé, Lotier des marais</t>
  </si>
  <si>
    <t>106698</t>
  </si>
  <si>
    <t>Luzula multiflora (Ehrh.) Lej., 1811</t>
  </si>
  <si>
    <t>Luzule multiflore, Luzule à nombreuses fleurs, luzule à fleurs nombreuses</t>
  </si>
  <si>
    <t>106842</t>
  </si>
  <si>
    <t>Lychnis flos-cuculi L., 1753</t>
  </si>
  <si>
    <t>Lychnide fleur-de-coucou, Lychnis fleur-de-coucou, Fleur-de-coucou, Œil-de-perdrix</t>
  </si>
  <si>
    <t>106918</t>
  </si>
  <si>
    <t>Lysimachia nummularia L., 1753</t>
  </si>
  <si>
    <t>Lysimaque nummulaire, Herbe-aux-écus, Monnoyère</t>
  </si>
  <si>
    <t>107073</t>
  </si>
  <si>
    <t>Molinia caerulea (L.) Moench, 1794</t>
  </si>
  <si>
    <t>Molinie bleue</t>
  </si>
  <si>
    <t>108718</t>
  </si>
  <si>
    <t>Potamogeton natans L., 1753</t>
  </si>
  <si>
    <t>Potamot nageant</t>
  </si>
  <si>
    <t>115280</t>
  </si>
  <si>
    <t>Potentilla erecta (L.) Raeusch., 1797</t>
  </si>
  <si>
    <t>Potentille dressée, Potentille tormentille, Tormentille</t>
  </si>
  <si>
    <t>115470</t>
  </si>
  <si>
    <t>Quercus robur L., 1753</t>
  </si>
  <si>
    <t>Chêne pédonculé, Gravelin, Chêne femelle, Chêne à grappe, Châgne</t>
  </si>
  <si>
    <t>116759</t>
  </si>
  <si>
    <t>Ranunculus repens L., 1753</t>
  </si>
  <si>
    <t>Renoncule rampante, Bouton-d'or rampant</t>
  </si>
  <si>
    <t>117201</t>
  </si>
  <si>
    <t>Rumex acetosa L., 1753 [nom. et typ. cons.]</t>
  </si>
  <si>
    <t>Patience oseille, Oseille des prés, Rumex oseille, Grande oseille, Oseille commune, Surelle</t>
  </si>
  <si>
    <t>119418</t>
  </si>
  <si>
    <t>Salix atrocinerea Brot., 1804</t>
  </si>
  <si>
    <t>Saule  gris cendré foncé, Saule à feuilles d'Olivier, Saule acuminé, Saule roux</t>
  </si>
  <si>
    <t>119948</t>
  </si>
  <si>
    <t>Scutellaria minor Huds., 1762</t>
  </si>
  <si>
    <t>Scutellaire mineure, Petite scutellaire, Scutellaire naine, Petite toque</t>
  </si>
  <si>
    <t>122073</t>
  </si>
  <si>
    <t>Sphagnum L., 1753 sp.</t>
  </si>
  <si>
    <t>Sphaignes</t>
  </si>
  <si>
    <t>197825</t>
  </si>
  <si>
    <t>Thysselinum lancifolium (Hoffmanns. &amp; Link ex Lange) Calest., 1905</t>
  </si>
  <si>
    <t>Thyssélin à feuilles lancéolées, Peucédan à feuilles en lanières, Peucédan à feuilles lancéolées</t>
  </si>
  <si>
    <t>126613</t>
  </si>
  <si>
    <t>Trocdaris verticillatum (L.) Raf., 1840</t>
  </si>
  <si>
    <t>Trocdaride verticillée, Carum verticillé, Carvi verticillé, Trocdaris verticillé</t>
  </si>
  <si>
    <t>127864</t>
  </si>
  <si>
    <t>Urtica dioica L., 1753</t>
  </si>
  <si>
    <t>Ortie dioïque, Grande ortie</t>
  </si>
  <si>
    <t>128268</t>
  </si>
  <si>
    <t>Viburnum L., 1753 sp.</t>
  </si>
  <si>
    <t>Viorne</t>
  </si>
  <si>
    <t>198901</t>
  </si>
  <si>
    <t>Viola odorata L., 1753</t>
  </si>
  <si>
    <t>Violette odorante</t>
  </si>
  <si>
    <t>129632</t>
  </si>
  <si>
    <t>PC</t>
  </si>
  <si>
    <t>Viola riviniana Rchb., 1823</t>
  </si>
  <si>
    <t>Violette de Rivinus, Violette de Rivin</t>
  </si>
  <si>
    <t>129669</t>
  </si>
  <si>
    <t>NR</t>
  </si>
  <si>
    <t>Wahlenbergia hederacea (L.) Rchb., 1827</t>
  </si>
  <si>
    <t>Walhenbergie à feuilles de lierre, Campanille à feuilles de lierre</t>
  </si>
  <si>
    <t>130065</t>
  </si>
  <si>
    <t>Strate arbustive</t>
  </si>
  <si>
    <t>2</t>
  </si>
  <si>
    <t xml:space="preserve"> - </t>
  </si>
  <si>
    <t>1</t>
  </si>
  <si>
    <t>Strate bryo-lichenique</t>
  </si>
  <si>
    <t>4</t>
  </si>
  <si>
    <t>Strate herbacée</t>
  </si>
  <si>
    <t>3</t>
  </si>
  <si>
    <t>R</t>
  </si>
  <si>
    <t>i</t>
  </si>
  <si>
    <t>5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</si>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</sst>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name val="Arial"/>
      <family val="2"/>
    </font>
    <font>
      <i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92A6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004149"/>
        <bgColor indexed="64"/>
      </patternFill>
    </fill>
    <fill>
      <patternFill patternType="solid">
        <fgColor rgb="FFFFFFFF"/>
      </patternFill>
    </fill>
    <fill>
      <patternFill patternType="solid">
        <fgColor rgb="FFD8EEF1"/>
      </patternFill>
    </fill>
    <fill>
      <patternFill patternType="solid">
        <fgColor rgb="FFB1DEE4"/>
      </patternFill>
    </fill>
  </fills>
  <borders count="7">
    <border>
      <left/>
      <right/>
      <top/>
      <bottom/>
      <diagonal/>
    </border>
    <border>
      <left style="medium">
        <color rgb="FF0092A6"/>
      </left>
      <right style="medium">
        <color rgb="FF0092A6"/>
      </right>
      <top style="medium">
        <color rgb="FF0092A6"/>
      </top>
      <bottom/>
      <diagonal/>
    </border>
    <border>
      <left/>
      <right style="medium">
        <color rgb="FF0092A6"/>
      </right>
      <top/>
      <bottom style="medium">
        <color rgb="FF0092A6"/>
      </bottom>
      <diagonal/>
    </border>
    <border>
      <left style="medium">
        <color rgb="FF0092A6"/>
      </left>
      <right style="medium">
        <color rgb="FF0092A6"/>
      </right>
      <top style="medium">
        <color rgb="FF0092A6"/>
      </top>
      <bottom style="medium">
        <color rgb="FF0092A6"/>
      </bottom>
      <diagonal/>
    </border>
    <border>
      <left/>
      <right/>
      <top style="medium">
        <color rgb="FF0092A6"/>
      </top>
      <bottom style="medium">
        <color rgb="FF0092A6"/>
      </bottom>
      <diagonal/>
    </border>
    <border>
      <left/>
      <right/>
      <top/>
      <bottom/>
      <diagonal/>
    </border>
    <border>
      <left style="medium">
        <color rgb="FF0092A6"/>
      </left>
      <right style="medium">
        <color rgb="FF0092A6"/>
      </right>
      <top style="medium">
        <color rgb="FF0092A6"/>
      </top>
      <bottom style="medium">
        <color rgb="FF0092A6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0" fillId="5" borderId="5" xfId="0" applyFill="1" applyBorder="1"/>
    <xf numFmtId="0" fontId="0" fillId="6" borderId="5" xfId="0" applyFill="1" applyBorder="1"/>
    <xf numFmtId="164" fontId="2" fillId="7" borderId="6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414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0</xdr:row>
          <xdr:rowOff>76200</xdr:rowOff>
        </xdr:from>
        <xdr:to>
          <xdr:col>13</xdr:col>
          <xdr:colOff>1314450</xdr:colOff>
          <xdr:row>0</xdr:row>
          <xdr:rowOff>361950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71"/>
  <sheetViews>
    <sheetView tabSelected="1" workbookViewId="0">
      <pane xSplit="1" ySplit="1" topLeftCell="B2" activePane="bottomRight" state="frozenSplit"/>
      <selection pane="topRight" activeCell="B1" sqref="B1"/>
      <selection pane="bottomLeft" activeCell="A4" sqref="A4"/>
      <selection pane="bottomRight" activeCell="P9" sqref="P9"/>
    </sheetView>
  </sheetViews>
  <sheetFormatPr baseColWidth="10" defaultRowHeight="15" x14ac:dyDescent="0.25"/>
  <cols>
    <col min="1" max="1" width="10" hidden="1"/>
    <col min="2" max="5" width="20.7109375" customWidth="1" collapsed="1"/>
    <col min="6" max="7" width="20.7109375" hidden="1" customWidth="1" collapsed="1"/>
    <col min="8" max="12" width="20.7109375" customWidth="1" collapsed="1"/>
    <col min="13" max="13" width="23.28515625" customWidth="1" collapsed="1"/>
    <col min="14" max="14" width="20.7109375" customWidth="1"/>
  </cols>
  <sheetData>
    <row r="1" spans="1:13" ht="33.6" customHeight="1" x14ac:dyDescent="0.25">
      <c r="A1" t="s">
        <v>13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ht="15" customHeight="1" x14ac:dyDescent="0.25">
      <c r="A2" s="13" t="s">
        <v>13</v>
      </c>
      <c r="B2" s="13" t="s">
        <v>27</v>
      </c>
      <c r="C2" s="13" t="s">
        <v>28</v>
      </c>
      <c r="D2" s="13" t="s">
        <v>29</v>
      </c>
      <c r="E2" s="13" t="s">
        <v>13</v>
      </c>
      <c r="F2" s="13" t="s">
        <v>30</v>
      </c>
      <c r="G2" s="13" t="s">
        <v>13</v>
      </c>
      <c r="H2" s="13" t="s">
        <v>31</v>
      </c>
      <c r="I2" s="13" t="s">
        <v>32</v>
      </c>
      <c r="J2" s="13" t="s">
        <v>33</v>
      </c>
      <c r="K2" s="13" t="s">
        <v>34</v>
      </c>
      <c r="L2" s="13" t="s">
        <v>35</v>
      </c>
      <c r="M2" s="13" t="s">
        <v>35</v>
      </c>
    </row>
    <row r="3" spans="1:13" ht="15" customHeight="1" x14ac:dyDescent="0.25">
      <c r="A3" s="14" t="s">
        <v>13</v>
      </c>
      <c r="B3" s="14" t="s">
        <v>27</v>
      </c>
      <c r="C3" s="14" t="s">
        <v>28</v>
      </c>
      <c r="D3" s="14" t="s">
        <v>29</v>
      </c>
      <c r="E3" s="14" t="s">
        <v>13</v>
      </c>
      <c r="F3" s="14" t="s">
        <v>30</v>
      </c>
      <c r="G3" s="14" t="s">
        <v>13</v>
      </c>
      <c r="H3" s="14" t="s">
        <v>43</v>
      </c>
      <c r="I3" s="14" t="s">
        <v>44</v>
      </c>
      <c r="J3" s="14" t="s">
        <v>33</v>
      </c>
      <c r="K3" s="14" t="s">
        <v>45</v>
      </c>
      <c r="L3" s="14" t="s">
        <v>46</v>
      </c>
      <c r="M3" s="14" t="s">
        <v>35</v>
      </c>
    </row>
    <row r="4" spans="1:13" ht="15" customHeight="1" x14ac:dyDescent="0.25">
      <c r="A4" s="13" t="s">
        <v>13</v>
      </c>
      <c r="B4" s="13" t="s">
        <v>27</v>
      </c>
      <c r="C4" s="13" t="s">
        <v>28</v>
      </c>
      <c r="D4" s="13" t="s">
        <v>48</v>
      </c>
      <c r="E4" s="13" t="s">
        <v>13</v>
      </c>
      <c r="F4" s="13" t="s">
        <v>49</v>
      </c>
      <c r="G4" s="13" t="s">
        <v>13</v>
      </c>
      <c r="H4" s="13" t="s">
        <v>50</v>
      </c>
      <c r="I4" s="13" t="s">
        <v>51</v>
      </c>
      <c r="J4" s="13" t="s">
        <v>33</v>
      </c>
      <c r="K4" s="13" t="s">
        <v>52</v>
      </c>
      <c r="L4" s="13" t="s">
        <v>35</v>
      </c>
      <c r="M4" s="13" t="s">
        <v>35</v>
      </c>
    </row>
    <row r="5" spans="1:13" ht="15" customHeight="1" x14ac:dyDescent="0.25">
      <c r="A5" s="14" t="s">
        <v>13</v>
      </c>
      <c r="B5" s="14" t="s">
        <v>27</v>
      </c>
      <c r="C5" s="14" t="s">
        <v>28</v>
      </c>
      <c r="D5" s="14" t="s">
        <v>53</v>
      </c>
      <c r="E5" s="14" t="s">
        <v>13</v>
      </c>
      <c r="F5" s="14" t="s">
        <v>54</v>
      </c>
      <c r="G5" s="14" t="s">
        <v>13</v>
      </c>
      <c r="H5" s="14" t="s">
        <v>55</v>
      </c>
      <c r="I5" s="14" t="s">
        <v>56</v>
      </c>
      <c r="J5" s="14" t="s">
        <v>33</v>
      </c>
      <c r="K5" s="14" t="s">
        <v>57</v>
      </c>
      <c r="L5" s="14" t="s">
        <v>35</v>
      </c>
      <c r="M5" s="14" t="s">
        <v>35</v>
      </c>
    </row>
    <row r="6" spans="1:13" ht="15" customHeight="1" x14ac:dyDescent="0.25">
      <c r="A6" s="13" t="s">
        <v>13</v>
      </c>
      <c r="B6" s="13" t="s">
        <v>27</v>
      </c>
      <c r="C6" s="13" t="s">
        <v>28</v>
      </c>
      <c r="D6" s="13" t="s">
        <v>53</v>
      </c>
      <c r="E6" s="13" t="s">
        <v>13</v>
      </c>
      <c r="F6" s="13" t="s">
        <v>54</v>
      </c>
      <c r="G6" s="13" t="s">
        <v>13</v>
      </c>
      <c r="H6" s="13" t="s">
        <v>59</v>
      </c>
      <c r="I6" s="13" t="s">
        <v>60</v>
      </c>
      <c r="J6" s="13" t="s">
        <v>33</v>
      </c>
      <c r="K6" s="13" t="s">
        <v>61</v>
      </c>
      <c r="L6" s="13" t="s">
        <v>35</v>
      </c>
      <c r="M6" s="13" t="s">
        <v>35</v>
      </c>
    </row>
    <row r="7" spans="1:13" ht="15" customHeight="1" x14ac:dyDescent="0.25">
      <c r="A7" s="14" t="s">
        <v>13</v>
      </c>
      <c r="B7" s="14" t="s">
        <v>27</v>
      </c>
      <c r="C7" s="14" t="s">
        <v>28</v>
      </c>
      <c r="D7" s="14" t="s">
        <v>62</v>
      </c>
      <c r="E7" s="14" t="s">
        <v>13</v>
      </c>
      <c r="F7" s="14" t="s">
        <v>63</v>
      </c>
      <c r="G7" s="14" t="s">
        <v>13</v>
      </c>
      <c r="H7" s="14" t="s">
        <v>64</v>
      </c>
      <c r="I7" s="14" t="s">
        <v>65</v>
      </c>
      <c r="J7" s="14" t="s">
        <v>33</v>
      </c>
      <c r="K7" s="14" t="s">
        <v>66</v>
      </c>
      <c r="L7" s="14" t="s">
        <v>46</v>
      </c>
      <c r="M7" s="14" t="s">
        <v>35</v>
      </c>
    </row>
    <row r="8" spans="1:13" ht="15" customHeight="1" x14ac:dyDescent="0.25">
      <c r="A8" s="13" t="s">
        <v>13</v>
      </c>
      <c r="B8" s="13" t="s">
        <v>27</v>
      </c>
      <c r="C8" s="13" t="s">
        <v>28</v>
      </c>
      <c r="D8" s="13" t="s">
        <v>48</v>
      </c>
      <c r="E8" s="13" t="s">
        <v>13</v>
      </c>
      <c r="F8" s="13" t="s">
        <v>49</v>
      </c>
      <c r="G8" s="13" t="s">
        <v>13</v>
      </c>
      <c r="H8" s="13" t="s">
        <v>64</v>
      </c>
      <c r="I8" s="13" t="s">
        <v>65</v>
      </c>
      <c r="J8" s="13" t="s">
        <v>33</v>
      </c>
      <c r="K8" s="13" t="s">
        <v>66</v>
      </c>
      <c r="L8" s="13" t="s">
        <v>46</v>
      </c>
      <c r="M8" s="13" t="s">
        <v>35</v>
      </c>
    </row>
    <row r="9" spans="1:13" ht="15" customHeight="1" x14ac:dyDescent="0.25">
      <c r="A9" s="14" t="s">
        <v>13</v>
      </c>
      <c r="B9" s="14" t="s">
        <v>27</v>
      </c>
      <c r="C9" s="14" t="s">
        <v>28</v>
      </c>
      <c r="D9" s="14" t="s">
        <v>48</v>
      </c>
      <c r="E9" s="14" t="s">
        <v>13</v>
      </c>
      <c r="F9" s="14" t="s">
        <v>49</v>
      </c>
      <c r="G9" s="14" t="s">
        <v>13</v>
      </c>
      <c r="H9" s="14" t="s">
        <v>67</v>
      </c>
      <c r="I9" s="14" t="s">
        <v>68</v>
      </c>
      <c r="J9" s="14" t="s">
        <v>33</v>
      </c>
      <c r="K9" s="14" t="s">
        <v>69</v>
      </c>
      <c r="L9" s="14" t="s">
        <v>35</v>
      </c>
      <c r="M9" s="14" t="s">
        <v>35</v>
      </c>
    </row>
    <row r="10" spans="1:13" ht="15" customHeight="1" x14ac:dyDescent="0.25">
      <c r="A10" s="13" t="s">
        <v>13</v>
      </c>
      <c r="B10" s="13" t="s">
        <v>27</v>
      </c>
      <c r="C10" s="13" t="s">
        <v>28</v>
      </c>
      <c r="D10" s="13" t="s">
        <v>70</v>
      </c>
      <c r="E10" s="13" t="s">
        <v>13</v>
      </c>
      <c r="F10" s="13" t="s">
        <v>71</v>
      </c>
      <c r="G10" s="13" t="s">
        <v>13</v>
      </c>
      <c r="H10" s="13" t="s">
        <v>67</v>
      </c>
      <c r="I10" s="13" t="s">
        <v>68</v>
      </c>
      <c r="J10" s="13" t="s">
        <v>33</v>
      </c>
      <c r="K10" s="13" t="s">
        <v>69</v>
      </c>
      <c r="L10" s="13" t="s">
        <v>35</v>
      </c>
      <c r="M10" s="13" t="s">
        <v>35</v>
      </c>
    </row>
    <row r="11" spans="1:13" ht="15" customHeight="1" x14ac:dyDescent="0.25">
      <c r="A11" s="14" t="s">
        <v>13</v>
      </c>
      <c r="B11" s="14" t="s">
        <v>27</v>
      </c>
      <c r="C11" s="14" t="s">
        <v>28</v>
      </c>
      <c r="D11" s="14" t="s">
        <v>62</v>
      </c>
      <c r="E11" s="14" t="s">
        <v>13</v>
      </c>
      <c r="F11" s="14" t="s">
        <v>63</v>
      </c>
      <c r="G11" s="14" t="s">
        <v>13</v>
      </c>
      <c r="H11" s="14" t="s">
        <v>67</v>
      </c>
      <c r="I11" s="14" t="s">
        <v>68</v>
      </c>
      <c r="J11" s="14" t="s">
        <v>33</v>
      </c>
      <c r="K11" s="14" t="s">
        <v>69</v>
      </c>
      <c r="L11" s="14" t="s">
        <v>35</v>
      </c>
      <c r="M11" s="14" t="s">
        <v>35</v>
      </c>
    </row>
    <row r="12" spans="1:13" ht="15" customHeight="1" x14ac:dyDescent="0.25">
      <c r="A12" s="13" t="s">
        <v>13</v>
      </c>
      <c r="B12" s="13" t="s">
        <v>27</v>
      </c>
      <c r="C12" s="13" t="s">
        <v>28</v>
      </c>
      <c r="D12" s="13" t="s">
        <v>70</v>
      </c>
      <c r="E12" s="13" t="s">
        <v>13</v>
      </c>
      <c r="F12" s="13" t="s">
        <v>71</v>
      </c>
      <c r="G12" s="13" t="s">
        <v>13</v>
      </c>
      <c r="H12" s="13" t="s">
        <v>72</v>
      </c>
      <c r="I12" s="13" t="s">
        <v>73</v>
      </c>
      <c r="J12" s="13" t="s">
        <v>33</v>
      </c>
      <c r="K12" s="13" t="s">
        <v>74</v>
      </c>
      <c r="L12" s="13" t="s">
        <v>35</v>
      </c>
      <c r="M12" s="13" t="s">
        <v>35</v>
      </c>
    </row>
    <row r="13" spans="1:13" ht="15" customHeight="1" x14ac:dyDescent="0.25">
      <c r="A13" s="14" t="s">
        <v>13</v>
      </c>
      <c r="B13" s="14" t="s">
        <v>27</v>
      </c>
      <c r="C13" s="14" t="s">
        <v>28</v>
      </c>
      <c r="D13" s="14" t="s">
        <v>70</v>
      </c>
      <c r="E13" s="14" t="s">
        <v>13</v>
      </c>
      <c r="F13" s="14" t="s">
        <v>71</v>
      </c>
      <c r="G13" s="14" t="s">
        <v>13</v>
      </c>
      <c r="H13" s="14" t="s">
        <v>75</v>
      </c>
      <c r="I13" s="14" t="s">
        <v>76</v>
      </c>
      <c r="J13" s="14" t="s">
        <v>33</v>
      </c>
      <c r="K13" s="14" t="s">
        <v>77</v>
      </c>
      <c r="L13" s="14" t="s">
        <v>35</v>
      </c>
      <c r="M13" s="14" t="s">
        <v>35</v>
      </c>
    </row>
    <row r="14" spans="1:13" ht="15" customHeight="1" x14ac:dyDescent="0.25">
      <c r="A14" s="13" t="s">
        <v>13</v>
      </c>
      <c r="B14" s="13" t="s">
        <v>27</v>
      </c>
      <c r="C14" s="13" t="s">
        <v>28</v>
      </c>
      <c r="D14" s="13" t="s">
        <v>70</v>
      </c>
      <c r="E14" s="13" t="s">
        <v>13</v>
      </c>
      <c r="F14" s="13" t="s">
        <v>71</v>
      </c>
      <c r="G14" s="13" t="s">
        <v>13</v>
      </c>
      <c r="H14" s="13" t="s">
        <v>78</v>
      </c>
      <c r="I14" s="13" t="s">
        <v>79</v>
      </c>
      <c r="J14" s="13" t="s">
        <v>33</v>
      </c>
      <c r="K14" s="13" t="s">
        <v>80</v>
      </c>
      <c r="L14" s="13" t="s">
        <v>46</v>
      </c>
      <c r="M14" s="13" t="s">
        <v>35</v>
      </c>
    </row>
    <row r="15" spans="1:13" ht="15" customHeight="1" x14ac:dyDescent="0.25">
      <c r="A15" s="14" t="s">
        <v>13</v>
      </c>
      <c r="B15" s="14" t="s">
        <v>27</v>
      </c>
      <c r="C15" s="14" t="s">
        <v>28</v>
      </c>
      <c r="D15" s="14" t="s">
        <v>62</v>
      </c>
      <c r="E15" s="14" t="s">
        <v>13</v>
      </c>
      <c r="F15" s="14" t="s">
        <v>63</v>
      </c>
      <c r="G15" s="14" t="s">
        <v>13</v>
      </c>
      <c r="H15" s="14" t="s">
        <v>81</v>
      </c>
      <c r="I15" s="14" t="s">
        <v>82</v>
      </c>
      <c r="J15" s="14" t="s">
        <v>33</v>
      </c>
      <c r="K15" s="14" t="s">
        <v>83</v>
      </c>
      <c r="L15" s="14" t="s">
        <v>35</v>
      </c>
      <c r="M15" s="14" t="s">
        <v>35</v>
      </c>
    </row>
    <row r="16" spans="1:13" ht="15" customHeight="1" x14ac:dyDescent="0.25">
      <c r="A16" s="13" t="s">
        <v>13</v>
      </c>
      <c r="B16" s="13" t="s">
        <v>27</v>
      </c>
      <c r="C16" s="13" t="s">
        <v>28</v>
      </c>
      <c r="D16" s="13" t="s">
        <v>48</v>
      </c>
      <c r="E16" s="13" t="s">
        <v>13</v>
      </c>
      <c r="F16" s="13" t="s">
        <v>49</v>
      </c>
      <c r="G16" s="13" t="s">
        <v>13</v>
      </c>
      <c r="H16" s="13" t="s">
        <v>81</v>
      </c>
      <c r="I16" s="13" t="s">
        <v>82</v>
      </c>
      <c r="J16" s="13" t="s">
        <v>33</v>
      </c>
      <c r="K16" s="13" t="s">
        <v>83</v>
      </c>
      <c r="L16" s="13" t="s">
        <v>35</v>
      </c>
      <c r="M16" s="13" t="s">
        <v>35</v>
      </c>
    </row>
    <row r="17" spans="1:13" ht="15" customHeight="1" x14ac:dyDescent="0.25">
      <c r="A17" s="14" t="s">
        <v>13</v>
      </c>
      <c r="B17" s="14" t="s">
        <v>27</v>
      </c>
      <c r="C17" s="14" t="s">
        <v>28</v>
      </c>
      <c r="D17" s="14" t="s">
        <v>70</v>
      </c>
      <c r="E17" s="14" t="s">
        <v>13</v>
      </c>
      <c r="F17" s="14" t="s">
        <v>71</v>
      </c>
      <c r="G17" s="14" t="s">
        <v>13</v>
      </c>
      <c r="H17" s="14" t="s">
        <v>85</v>
      </c>
      <c r="I17" s="14" t="s">
        <v>86</v>
      </c>
      <c r="J17" s="14" t="s">
        <v>33</v>
      </c>
      <c r="K17" s="14" t="s">
        <v>87</v>
      </c>
      <c r="L17" s="14" t="s">
        <v>35</v>
      </c>
      <c r="M17" s="14" t="s">
        <v>35</v>
      </c>
    </row>
    <row r="18" spans="1:13" ht="15" customHeight="1" x14ac:dyDescent="0.25">
      <c r="A18" s="13" t="s">
        <v>13</v>
      </c>
      <c r="B18" s="13" t="s">
        <v>27</v>
      </c>
      <c r="C18" s="13" t="s">
        <v>28</v>
      </c>
      <c r="D18" s="13" t="s">
        <v>48</v>
      </c>
      <c r="E18" s="13" t="s">
        <v>13</v>
      </c>
      <c r="F18" s="13" t="s">
        <v>49</v>
      </c>
      <c r="G18" s="13" t="s">
        <v>13</v>
      </c>
      <c r="H18" s="13" t="s">
        <v>85</v>
      </c>
      <c r="I18" s="13" t="s">
        <v>86</v>
      </c>
      <c r="J18" s="13" t="s">
        <v>33</v>
      </c>
      <c r="K18" s="13" t="s">
        <v>87</v>
      </c>
      <c r="L18" s="13" t="s">
        <v>35</v>
      </c>
      <c r="M18" s="13" t="s">
        <v>35</v>
      </c>
    </row>
    <row r="19" spans="1:13" ht="15" customHeight="1" x14ac:dyDescent="0.25">
      <c r="A19" s="14" t="s">
        <v>13</v>
      </c>
      <c r="B19" s="14" t="s">
        <v>27</v>
      </c>
      <c r="C19" s="14" t="s">
        <v>28</v>
      </c>
      <c r="D19" s="14" t="s">
        <v>70</v>
      </c>
      <c r="E19" s="14" t="s">
        <v>13</v>
      </c>
      <c r="F19" s="14" t="s">
        <v>71</v>
      </c>
      <c r="G19" s="14" t="s">
        <v>13</v>
      </c>
      <c r="H19" s="14" t="s">
        <v>88</v>
      </c>
      <c r="I19" s="14" t="s">
        <v>89</v>
      </c>
      <c r="J19" s="14" t="s">
        <v>33</v>
      </c>
      <c r="K19" s="14" t="s">
        <v>90</v>
      </c>
      <c r="L19" s="14" t="s">
        <v>35</v>
      </c>
      <c r="M19" s="14" t="s">
        <v>35</v>
      </c>
    </row>
    <row r="20" spans="1:13" ht="15" customHeight="1" x14ac:dyDescent="0.25">
      <c r="A20" s="13" t="s">
        <v>13</v>
      </c>
      <c r="B20" s="13" t="s">
        <v>27</v>
      </c>
      <c r="C20" s="13" t="s">
        <v>28</v>
      </c>
      <c r="D20" s="13" t="s">
        <v>29</v>
      </c>
      <c r="E20" s="13" t="s">
        <v>13</v>
      </c>
      <c r="F20" s="13" t="s">
        <v>30</v>
      </c>
      <c r="G20" s="13" t="s">
        <v>13</v>
      </c>
      <c r="H20" s="13" t="s">
        <v>88</v>
      </c>
      <c r="I20" s="13" t="s">
        <v>89</v>
      </c>
      <c r="J20" s="13" t="s">
        <v>33</v>
      </c>
      <c r="K20" s="13" t="s">
        <v>90</v>
      </c>
      <c r="L20" s="13" t="s">
        <v>35</v>
      </c>
      <c r="M20" s="13" t="s">
        <v>35</v>
      </c>
    </row>
    <row r="21" spans="1:13" ht="15" customHeight="1" x14ac:dyDescent="0.25">
      <c r="A21" s="14" t="s">
        <v>13</v>
      </c>
      <c r="B21" s="14" t="s">
        <v>27</v>
      </c>
      <c r="C21" s="14" t="s">
        <v>28</v>
      </c>
      <c r="D21" s="14" t="s">
        <v>48</v>
      </c>
      <c r="E21" s="14" t="s">
        <v>13</v>
      </c>
      <c r="F21" s="14" t="s">
        <v>49</v>
      </c>
      <c r="G21" s="14" t="s">
        <v>13</v>
      </c>
      <c r="H21" s="14" t="s">
        <v>88</v>
      </c>
      <c r="I21" s="14" t="s">
        <v>89</v>
      </c>
      <c r="J21" s="14" t="s">
        <v>33</v>
      </c>
      <c r="K21" s="14" t="s">
        <v>90</v>
      </c>
      <c r="L21" s="14" t="s">
        <v>35</v>
      </c>
      <c r="M21" s="14" t="s">
        <v>35</v>
      </c>
    </row>
    <row r="22" spans="1:13" ht="15" customHeight="1" x14ac:dyDescent="0.25">
      <c r="A22" s="13" t="s">
        <v>13</v>
      </c>
      <c r="B22" s="13" t="s">
        <v>27</v>
      </c>
      <c r="C22" s="13" t="s">
        <v>28</v>
      </c>
      <c r="D22" s="13" t="s">
        <v>53</v>
      </c>
      <c r="E22" s="13" t="s">
        <v>13</v>
      </c>
      <c r="F22" s="13" t="s">
        <v>54</v>
      </c>
      <c r="G22" s="13" t="s">
        <v>13</v>
      </c>
      <c r="H22" s="13" t="s">
        <v>91</v>
      </c>
      <c r="I22" s="13" t="s">
        <v>92</v>
      </c>
      <c r="J22" s="13" t="s">
        <v>33</v>
      </c>
      <c r="K22" s="13" t="s">
        <v>93</v>
      </c>
      <c r="L22" s="13" t="s">
        <v>35</v>
      </c>
      <c r="M22" s="13" t="s">
        <v>35</v>
      </c>
    </row>
    <row r="23" spans="1:13" ht="15" customHeight="1" x14ac:dyDescent="0.25">
      <c r="A23" s="14" t="s">
        <v>13</v>
      </c>
      <c r="B23" s="14" t="s">
        <v>27</v>
      </c>
      <c r="C23" s="14" t="s">
        <v>28</v>
      </c>
      <c r="D23" s="14" t="s">
        <v>70</v>
      </c>
      <c r="E23" s="14" t="s">
        <v>13</v>
      </c>
      <c r="F23" s="14" t="s">
        <v>71</v>
      </c>
      <c r="G23" s="14" t="s">
        <v>13</v>
      </c>
      <c r="H23" s="14" t="s">
        <v>95</v>
      </c>
      <c r="I23" s="14" t="s">
        <v>96</v>
      </c>
      <c r="J23" s="14" t="s">
        <v>33</v>
      </c>
      <c r="K23" s="14" t="s">
        <v>97</v>
      </c>
      <c r="L23" s="14" t="s">
        <v>35</v>
      </c>
      <c r="M23" s="14" t="s">
        <v>35</v>
      </c>
    </row>
    <row r="24" spans="1:13" ht="15" customHeight="1" x14ac:dyDescent="0.25">
      <c r="A24" s="13" t="s">
        <v>13</v>
      </c>
      <c r="B24" s="13" t="s">
        <v>27</v>
      </c>
      <c r="C24" s="13" t="s">
        <v>28</v>
      </c>
      <c r="D24" s="13" t="s">
        <v>62</v>
      </c>
      <c r="E24" s="13" t="s">
        <v>13</v>
      </c>
      <c r="F24" s="13" t="s">
        <v>63</v>
      </c>
      <c r="G24" s="13" t="s">
        <v>13</v>
      </c>
      <c r="H24" s="13" t="s">
        <v>98</v>
      </c>
      <c r="I24" s="13" t="s">
        <v>99</v>
      </c>
      <c r="J24" s="13" t="s">
        <v>33</v>
      </c>
      <c r="K24" s="13" t="s">
        <v>100</v>
      </c>
      <c r="L24" s="13" t="s">
        <v>35</v>
      </c>
      <c r="M24" s="13" t="s">
        <v>35</v>
      </c>
    </row>
    <row r="25" spans="1:13" ht="15" customHeight="1" x14ac:dyDescent="0.25">
      <c r="A25" s="14" t="s">
        <v>13</v>
      </c>
      <c r="B25" s="14" t="s">
        <v>27</v>
      </c>
      <c r="C25" s="14" t="s">
        <v>28</v>
      </c>
      <c r="D25" s="14" t="s">
        <v>29</v>
      </c>
      <c r="E25" s="14" t="s">
        <v>13</v>
      </c>
      <c r="F25" s="14" t="s">
        <v>30</v>
      </c>
      <c r="G25" s="14" t="s">
        <v>13</v>
      </c>
      <c r="H25" s="14" t="s">
        <v>101</v>
      </c>
      <c r="I25" s="14" t="s">
        <v>102</v>
      </c>
      <c r="J25" s="14" t="s">
        <v>33</v>
      </c>
      <c r="K25" s="14" t="s">
        <v>103</v>
      </c>
      <c r="L25" s="14" t="s">
        <v>35</v>
      </c>
      <c r="M25" s="14" t="s">
        <v>35</v>
      </c>
    </row>
    <row r="26" spans="1:13" ht="15" customHeight="1" x14ac:dyDescent="0.25">
      <c r="A26" s="13" t="s">
        <v>13</v>
      </c>
      <c r="B26" s="13" t="s">
        <v>27</v>
      </c>
      <c r="C26" s="13" t="s">
        <v>28</v>
      </c>
      <c r="D26" s="13" t="s">
        <v>70</v>
      </c>
      <c r="E26" s="13" t="s">
        <v>13</v>
      </c>
      <c r="F26" s="13" t="s">
        <v>71</v>
      </c>
      <c r="G26" s="13" t="s">
        <v>13</v>
      </c>
      <c r="H26" s="13" t="s">
        <v>104</v>
      </c>
      <c r="I26" s="13" t="s">
        <v>105</v>
      </c>
      <c r="J26" s="13" t="s">
        <v>33</v>
      </c>
      <c r="K26" s="13" t="s">
        <v>106</v>
      </c>
      <c r="L26" s="13" t="s">
        <v>35</v>
      </c>
      <c r="M26" s="13" t="s">
        <v>35</v>
      </c>
    </row>
    <row r="27" spans="1:13" ht="15" customHeight="1" x14ac:dyDescent="0.25">
      <c r="A27" s="14" t="s">
        <v>13</v>
      </c>
      <c r="B27" s="14" t="s">
        <v>27</v>
      </c>
      <c r="C27" s="14" t="s">
        <v>28</v>
      </c>
      <c r="D27" s="14" t="s">
        <v>53</v>
      </c>
      <c r="E27" s="14" t="s">
        <v>13</v>
      </c>
      <c r="F27" s="14" t="s">
        <v>54</v>
      </c>
      <c r="G27" s="14" t="s">
        <v>13</v>
      </c>
      <c r="H27" s="14" t="s">
        <v>107</v>
      </c>
      <c r="I27" s="14" t="s">
        <v>108</v>
      </c>
      <c r="J27" s="14" t="s">
        <v>33</v>
      </c>
      <c r="K27" s="14" t="s">
        <v>109</v>
      </c>
      <c r="L27" s="14" t="s">
        <v>35</v>
      </c>
      <c r="M27" s="14" t="s">
        <v>35</v>
      </c>
    </row>
    <row r="28" spans="1:13" ht="15" customHeight="1" x14ac:dyDescent="0.25">
      <c r="A28" s="13" t="s">
        <v>13</v>
      </c>
      <c r="B28" s="13" t="s">
        <v>27</v>
      </c>
      <c r="C28" s="13" t="s">
        <v>28</v>
      </c>
      <c r="D28" s="13" t="s">
        <v>29</v>
      </c>
      <c r="E28" s="13" t="s">
        <v>13</v>
      </c>
      <c r="F28" s="13" t="s">
        <v>30</v>
      </c>
      <c r="G28" s="13" t="s">
        <v>13</v>
      </c>
      <c r="H28" s="13" t="s">
        <v>107</v>
      </c>
      <c r="I28" s="13" t="s">
        <v>108</v>
      </c>
      <c r="J28" s="13" t="s">
        <v>33</v>
      </c>
      <c r="K28" s="13" t="s">
        <v>109</v>
      </c>
      <c r="L28" s="13" t="s">
        <v>35</v>
      </c>
      <c r="M28" s="13" t="s">
        <v>35</v>
      </c>
    </row>
    <row r="29" spans="1:13" ht="15" customHeight="1" x14ac:dyDescent="0.25">
      <c r="A29" s="14" t="s">
        <v>13</v>
      </c>
      <c r="B29" s="14" t="s">
        <v>27</v>
      </c>
      <c r="C29" s="14" t="s">
        <v>28</v>
      </c>
      <c r="D29" s="14" t="s">
        <v>70</v>
      </c>
      <c r="E29" s="14" t="s">
        <v>13</v>
      </c>
      <c r="F29" s="14" t="s">
        <v>71</v>
      </c>
      <c r="G29" s="14" t="s">
        <v>13</v>
      </c>
      <c r="H29" s="14" t="s">
        <v>107</v>
      </c>
      <c r="I29" s="14" t="s">
        <v>108</v>
      </c>
      <c r="J29" s="14" t="s">
        <v>33</v>
      </c>
      <c r="K29" s="14" t="s">
        <v>109</v>
      </c>
      <c r="L29" s="14" t="s">
        <v>35</v>
      </c>
      <c r="M29" s="14" t="s">
        <v>35</v>
      </c>
    </row>
    <row r="30" spans="1:13" ht="15" customHeight="1" x14ac:dyDescent="0.25">
      <c r="A30" s="13" t="s">
        <v>13</v>
      </c>
      <c r="B30" s="13" t="s">
        <v>27</v>
      </c>
      <c r="C30" s="13" t="s">
        <v>28</v>
      </c>
      <c r="D30" s="13" t="s">
        <v>53</v>
      </c>
      <c r="E30" s="13" t="s">
        <v>13</v>
      </c>
      <c r="F30" s="13" t="s">
        <v>54</v>
      </c>
      <c r="G30" s="13" t="s">
        <v>13</v>
      </c>
      <c r="H30" s="13" t="s">
        <v>110</v>
      </c>
      <c r="I30" s="13" t="s">
        <v>111</v>
      </c>
      <c r="J30" s="13" t="s">
        <v>33</v>
      </c>
      <c r="K30" s="13" t="s">
        <v>112</v>
      </c>
      <c r="L30" s="13" t="s">
        <v>35</v>
      </c>
      <c r="M30" s="13" t="s">
        <v>35</v>
      </c>
    </row>
    <row r="31" spans="1:13" ht="15" customHeight="1" x14ac:dyDescent="0.25">
      <c r="A31" s="14" t="s">
        <v>13</v>
      </c>
      <c r="B31" s="14" t="s">
        <v>27</v>
      </c>
      <c r="C31" s="14" t="s">
        <v>28</v>
      </c>
      <c r="D31" s="14" t="s">
        <v>29</v>
      </c>
      <c r="E31" s="14" t="s">
        <v>13</v>
      </c>
      <c r="F31" s="14" t="s">
        <v>30</v>
      </c>
      <c r="G31" s="14" t="s">
        <v>13</v>
      </c>
      <c r="H31" s="14" t="s">
        <v>113</v>
      </c>
      <c r="I31" s="14" t="s">
        <v>114</v>
      </c>
      <c r="J31" s="14" t="s">
        <v>33</v>
      </c>
      <c r="K31" s="14" t="s">
        <v>115</v>
      </c>
      <c r="L31" s="14" t="s">
        <v>35</v>
      </c>
      <c r="M31" s="14" t="s">
        <v>35</v>
      </c>
    </row>
    <row r="32" spans="1:13" ht="15" customHeight="1" x14ac:dyDescent="0.25">
      <c r="A32" s="13" t="s">
        <v>13</v>
      </c>
      <c r="B32" s="13" t="s">
        <v>27</v>
      </c>
      <c r="C32" s="13" t="s">
        <v>28</v>
      </c>
      <c r="D32" s="13" t="s">
        <v>53</v>
      </c>
      <c r="E32" s="13" t="s">
        <v>13</v>
      </c>
      <c r="F32" s="13" t="s">
        <v>54</v>
      </c>
      <c r="G32" s="13" t="s">
        <v>13</v>
      </c>
      <c r="H32" s="13" t="s">
        <v>116</v>
      </c>
      <c r="I32" s="13" t="s">
        <v>117</v>
      </c>
      <c r="J32" s="13" t="s">
        <v>33</v>
      </c>
      <c r="K32" s="13" t="s">
        <v>118</v>
      </c>
      <c r="L32" s="13" t="s">
        <v>35</v>
      </c>
      <c r="M32" s="13" t="s">
        <v>35</v>
      </c>
    </row>
    <row r="33" spans="1:13" ht="15" customHeight="1" x14ac:dyDescent="0.25">
      <c r="A33" s="14" t="s">
        <v>13</v>
      </c>
      <c r="B33" s="14" t="s">
        <v>27</v>
      </c>
      <c r="C33" s="14" t="s">
        <v>28</v>
      </c>
      <c r="D33" s="14" t="s">
        <v>29</v>
      </c>
      <c r="E33" s="14" t="s">
        <v>13</v>
      </c>
      <c r="F33" s="14" t="s">
        <v>30</v>
      </c>
      <c r="G33" s="14" t="s">
        <v>13</v>
      </c>
      <c r="H33" s="14" t="s">
        <v>119</v>
      </c>
      <c r="I33" s="14" t="s">
        <v>120</v>
      </c>
      <c r="J33" s="14" t="s">
        <v>33</v>
      </c>
      <c r="K33" s="14" t="s">
        <v>121</v>
      </c>
      <c r="L33" s="14" t="s">
        <v>35</v>
      </c>
      <c r="M33" s="14" t="s">
        <v>35</v>
      </c>
    </row>
    <row r="34" spans="1:13" ht="15" customHeight="1" x14ac:dyDescent="0.25">
      <c r="A34" s="13" t="s">
        <v>13</v>
      </c>
      <c r="B34" s="13" t="s">
        <v>27</v>
      </c>
      <c r="C34" s="13" t="s">
        <v>28</v>
      </c>
      <c r="D34" s="13" t="s">
        <v>29</v>
      </c>
      <c r="E34" s="13" t="s">
        <v>13</v>
      </c>
      <c r="F34" s="13" t="s">
        <v>30</v>
      </c>
      <c r="G34" s="13" t="s">
        <v>13</v>
      </c>
      <c r="H34" s="13" t="s">
        <v>122</v>
      </c>
      <c r="I34" s="13" t="s">
        <v>123</v>
      </c>
      <c r="J34" s="13" t="s">
        <v>33</v>
      </c>
      <c r="K34" s="13" t="s">
        <v>124</v>
      </c>
      <c r="L34" s="13" t="s">
        <v>35</v>
      </c>
      <c r="M34" s="13" t="s">
        <v>35</v>
      </c>
    </row>
    <row r="35" spans="1:13" ht="15" customHeight="1" x14ac:dyDescent="0.25">
      <c r="A35" s="14" t="s">
        <v>13</v>
      </c>
      <c r="B35" s="14" t="s">
        <v>27</v>
      </c>
      <c r="C35" s="14" t="s">
        <v>28</v>
      </c>
      <c r="D35" s="14" t="s">
        <v>70</v>
      </c>
      <c r="E35" s="14" t="s">
        <v>13</v>
      </c>
      <c r="F35" s="14" t="s">
        <v>71</v>
      </c>
      <c r="G35" s="14" t="s">
        <v>13</v>
      </c>
      <c r="H35" s="14" t="s">
        <v>125</v>
      </c>
      <c r="I35" s="14" t="s">
        <v>126</v>
      </c>
      <c r="J35" s="14" t="s">
        <v>33</v>
      </c>
      <c r="K35" s="14" t="s">
        <v>127</v>
      </c>
      <c r="L35" s="14" t="s">
        <v>35</v>
      </c>
      <c r="M35" s="14" t="s">
        <v>35</v>
      </c>
    </row>
    <row r="36" spans="1:13" ht="15" customHeight="1" x14ac:dyDescent="0.25">
      <c r="A36" s="13" t="s">
        <v>13</v>
      </c>
      <c r="B36" s="13" t="s">
        <v>27</v>
      </c>
      <c r="C36" s="13" t="s">
        <v>28</v>
      </c>
      <c r="D36" s="13" t="s">
        <v>62</v>
      </c>
      <c r="E36" s="13" t="s">
        <v>13</v>
      </c>
      <c r="F36" s="13" t="s">
        <v>63</v>
      </c>
      <c r="G36" s="13" t="s">
        <v>13</v>
      </c>
      <c r="H36" s="13" t="s">
        <v>125</v>
      </c>
      <c r="I36" s="13" t="s">
        <v>126</v>
      </c>
      <c r="J36" s="13" t="s">
        <v>33</v>
      </c>
      <c r="K36" s="13" t="s">
        <v>127</v>
      </c>
      <c r="L36" s="13" t="s">
        <v>35</v>
      </c>
      <c r="M36" s="13" t="s">
        <v>35</v>
      </c>
    </row>
    <row r="37" spans="1:13" ht="15" customHeight="1" x14ac:dyDescent="0.25">
      <c r="A37" s="14" t="s">
        <v>13</v>
      </c>
      <c r="B37" s="14" t="s">
        <v>27</v>
      </c>
      <c r="C37" s="14" t="s">
        <v>28</v>
      </c>
      <c r="D37" s="14" t="s">
        <v>48</v>
      </c>
      <c r="E37" s="14" t="s">
        <v>13</v>
      </c>
      <c r="F37" s="14" t="s">
        <v>49</v>
      </c>
      <c r="G37" s="14" t="s">
        <v>13</v>
      </c>
      <c r="H37" s="14" t="s">
        <v>125</v>
      </c>
      <c r="I37" s="14" t="s">
        <v>126</v>
      </c>
      <c r="J37" s="14" t="s">
        <v>33</v>
      </c>
      <c r="K37" s="14" t="s">
        <v>127</v>
      </c>
      <c r="L37" s="14" t="s">
        <v>35</v>
      </c>
      <c r="M37" s="14" t="s">
        <v>35</v>
      </c>
    </row>
    <row r="38" spans="1:13" ht="15" customHeight="1" x14ac:dyDescent="0.25">
      <c r="A38" s="13" t="s">
        <v>13</v>
      </c>
      <c r="B38" s="13" t="s">
        <v>27</v>
      </c>
      <c r="C38" s="13" t="s">
        <v>28</v>
      </c>
      <c r="D38" s="13" t="s">
        <v>62</v>
      </c>
      <c r="E38" s="13" t="s">
        <v>13</v>
      </c>
      <c r="F38" s="13" t="s">
        <v>63</v>
      </c>
      <c r="G38" s="13" t="s">
        <v>13</v>
      </c>
      <c r="H38" s="13" t="s">
        <v>128</v>
      </c>
      <c r="I38" s="13" t="s">
        <v>129</v>
      </c>
      <c r="J38" s="13" t="s">
        <v>33</v>
      </c>
      <c r="K38" s="13" t="s">
        <v>130</v>
      </c>
      <c r="L38" s="13" t="s">
        <v>35</v>
      </c>
      <c r="M38" s="13" t="s">
        <v>35</v>
      </c>
    </row>
    <row r="39" spans="1:13" ht="15" customHeight="1" x14ac:dyDescent="0.25">
      <c r="A39" s="14" t="s">
        <v>13</v>
      </c>
      <c r="B39" s="14" t="s">
        <v>27</v>
      </c>
      <c r="C39" s="14" t="s">
        <v>28</v>
      </c>
      <c r="D39" s="14" t="s">
        <v>70</v>
      </c>
      <c r="E39" s="14" t="s">
        <v>13</v>
      </c>
      <c r="F39" s="14" t="s">
        <v>71</v>
      </c>
      <c r="G39" s="14" t="s">
        <v>13</v>
      </c>
      <c r="H39" s="14" t="s">
        <v>128</v>
      </c>
      <c r="I39" s="14" t="s">
        <v>129</v>
      </c>
      <c r="J39" s="14" t="s">
        <v>33</v>
      </c>
      <c r="K39" s="14" t="s">
        <v>130</v>
      </c>
      <c r="L39" s="14" t="s">
        <v>35</v>
      </c>
      <c r="M39" s="14" t="s">
        <v>35</v>
      </c>
    </row>
    <row r="40" spans="1:13" ht="15" customHeight="1" x14ac:dyDescent="0.25">
      <c r="A40" s="13" t="s">
        <v>13</v>
      </c>
      <c r="B40" s="13" t="s">
        <v>27</v>
      </c>
      <c r="C40" s="13" t="s">
        <v>28</v>
      </c>
      <c r="D40" s="13" t="s">
        <v>29</v>
      </c>
      <c r="E40" s="13" t="s">
        <v>13</v>
      </c>
      <c r="F40" s="13" t="s">
        <v>30</v>
      </c>
      <c r="G40" s="13" t="s">
        <v>13</v>
      </c>
      <c r="H40" s="13" t="s">
        <v>131</v>
      </c>
      <c r="I40" s="13" t="s">
        <v>132</v>
      </c>
      <c r="J40" s="13" t="s">
        <v>33</v>
      </c>
      <c r="K40" s="13" t="s">
        <v>133</v>
      </c>
      <c r="L40" s="13" t="s">
        <v>35</v>
      </c>
      <c r="M40" s="13" t="s">
        <v>35</v>
      </c>
    </row>
    <row r="41" spans="1:13" ht="15" customHeight="1" x14ac:dyDescent="0.25">
      <c r="A41" s="14" t="s">
        <v>13</v>
      </c>
      <c r="B41" s="14" t="s">
        <v>27</v>
      </c>
      <c r="C41" s="14" t="s">
        <v>28</v>
      </c>
      <c r="D41" s="14" t="s">
        <v>48</v>
      </c>
      <c r="E41" s="14" t="s">
        <v>13</v>
      </c>
      <c r="F41" s="14" t="s">
        <v>49</v>
      </c>
      <c r="G41" s="14" t="s">
        <v>13</v>
      </c>
      <c r="H41" s="14" t="s">
        <v>131</v>
      </c>
      <c r="I41" s="14" t="s">
        <v>132</v>
      </c>
      <c r="J41" s="14" t="s">
        <v>33</v>
      </c>
      <c r="K41" s="14" t="s">
        <v>133</v>
      </c>
      <c r="L41" s="14" t="s">
        <v>35</v>
      </c>
      <c r="M41" s="14" t="s">
        <v>35</v>
      </c>
    </row>
    <row r="42" spans="1:13" ht="15" customHeight="1" x14ac:dyDescent="0.25">
      <c r="A42" s="13" t="s">
        <v>13</v>
      </c>
      <c r="B42" s="13" t="s">
        <v>27</v>
      </c>
      <c r="C42" s="13" t="s">
        <v>28</v>
      </c>
      <c r="D42" s="13" t="s">
        <v>62</v>
      </c>
      <c r="E42" s="13" t="s">
        <v>13</v>
      </c>
      <c r="F42" s="13" t="s">
        <v>63</v>
      </c>
      <c r="G42" s="13" t="s">
        <v>13</v>
      </c>
      <c r="H42" s="13" t="s">
        <v>134</v>
      </c>
      <c r="I42" s="13" t="s">
        <v>135</v>
      </c>
      <c r="J42" s="13" t="s">
        <v>33</v>
      </c>
      <c r="K42" s="13" t="s">
        <v>136</v>
      </c>
      <c r="L42" s="13" t="s">
        <v>35</v>
      </c>
      <c r="M42" s="13" t="s">
        <v>35</v>
      </c>
    </row>
    <row r="43" spans="1:13" ht="15" customHeight="1" x14ac:dyDescent="0.25">
      <c r="A43" s="14" t="s">
        <v>13</v>
      </c>
      <c r="B43" s="14" t="s">
        <v>27</v>
      </c>
      <c r="C43" s="14" t="s">
        <v>28</v>
      </c>
      <c r="D43" s="14" t="s">
        <v>29</v>
      </c>
      <c r="E43" s="14" t="s">
        <v>13</v>
      </c>
      <c r="F43" s="14" t="s">
        <v>30</v>
      </c>
      <c r="G43" s="14" t="s">
        <v>13</v>
      </c>
      <c r="H43" s="14" t="s">
        <v>137</v>
      </c>
      <c r="I43" s="14" t="s">
        <v>138</v>
      </c>
      <c r="J43" s="14" t="s">
        <v>33</v>
      </c>
      <c r="K43" s="14" t="s">
        <v>139</v>
      </c>
      <c r="L43" s="14" t="s">
        <v>35</v>
      </c>
      <c r="M43" s="14" t="s">
        <v>35</v>
      </c>
    </row>
    <row r="44" spans="1:13" ht="15" customHeight="1" x14ac:dyDescent="0.25">
      <c r="A44" s="13" t="s">
        <v>13</v>
      </c>
      <c r="B44" s="13" t="s">
        <v>27</v>
      </c>
      <c r="C44" s="13" t="s">
        <v>28</v>
      </c>
      <c r="D44" s="13" t="s">
        <v>70</v>
      </c>
      <c r="E44" s="13" t="s">
        <v>13</v>
      </c>
      <c r="F44" s="13" t="s">
        <v>71</v>
      </c>
      <c r="G44" s="13" t="s">
        <v>13</v>
      </c>
      <c r="H44" s="13" t="s">
        <v>140</v>
      </c>
      <c r="I44" s="13" t="s">
        <v>141</v>
      </c>
      <c r="J44" s="13" t="s">
        <v>33</v>
      </c>
      <c r="K44" s="13" t="s">
        <v>142</v>
      </c>
      <c r="L44" s="13" t="s">
        <v>35</v>
      </c>
      <c r="M44" s="13" t="s">
        <v>35</v>
      </c>
    </row>
    <row r="45" spans="1:13" ht="15" customHeight="1" x14ac:dyDescent="0.25">
      <c r="A45" s="14" t="s">
        <v>13</v>
      </c>
      <c r="B45" s="14" t="s">
        <v>27</v>
      </c>
      <c r="C45" s="14" t="s">
        <v>28</v>
      </c>
      <c r="D45" s="14" t="s">
        <v>70</v>
      </c>
      <c r="E45" s="14" t="s">
        <v>13</v>
      </c>
      <c r="F45" s="14" t="s">
        <v>71</v>
      </c>
      <c r="G45" s="14" t="s">
        <v>13</v>
      </c>
      <c r="H45" s="14" t="s">
        <v>143</v>
      </c>
      <c r="I45" s="14" t="s">
        <v>144</v>
      </c>
      <c r="J45" s="14" t="s">
        <v>33</v>
      </c>
      <c r="K45" s="14" t="s">
        <v>145</v>
      </c>
      <c r="L45" s="14" t="s">
        <v>35</v>
      </c>
      <c r="M45" s="14" t="s">
        <v>35</v>
      </c>
    </row>
    <row r="46" spans="1:13" ht="15" customHeight="1" x14ac:dyDescent="0.25">
      <c r="A46" s="13" t="s">
        <v>13</v>
      </c>
      <c r="B46" s="13" t="s">
        <v>27</v>
      </c>
      <c r="C46" s="13" t="s">
        <v>28</v>
      </c>
      <c r="D46" s="13" t="s">
        <v>70</v>
      </c>
      <c r="E46" s="13" t="s">
        <v>13</v>
      </c>
      <c r="F46" s="13" t="s">
        <v>71</v>
      </c>
      <c r="G46" s="13" t="s">
        <v>13</v>
      </c>
      <c r="H46" s="13" t="s">
        <v>146</v>
      </c>
      <c r="I46" s="13" t="s">
        <v>147</v>
      </c>
      <c r="J46" s="13" t="s">
        <v>33</v>
      </c>
      <c r="K46" s="13" t="s">
        <v>148</v>
      </c>
      <c r="L46" s="13" t="s">
        <v>35</v>
      </c>
      <c r="M46" s="13" t="s">
        <v>35</v>
      </c>
    </row>
    <row r="47" spans="1:13" ht="15" customHeight="1" x14ac:dyDescent="0.25">
      <c r="A47" s="14" t="s">
        <v>13</v>
      </c>
      <c r="B47" s="14" t="s">
        <v>27</v>
      </c>
      <c r="C47" s="14" t="s">
        <v>28</v>
      </c>
      <c r="D47" s="14" t="s">
        <v>53</v>
      </c>
      <c r="E47" s="14" t="s">
        <v>13</v>
      </c>
      <c r="F47" s="14" t="s">
        <v>54</v>
      </c>
      <c r="G47" s="14" t="s">
        <v>13</v>
      </c>
      <c r="H47" s="14" t="s">
        <v>149</v>
      </c>
      <c r="I47" s="14" t="s">
        <v>150</v>
      </c>
      <c r="J47" s="14" t="s">
        <v>33</v>
      </c>
      <c r="K47" s="14" t="s">
        <v>151</v>
      </c>
      <c r="L47" s="14" t="s">
        <v>35</v>
      </c>
      <c r="M47" s="14" t="s">
        <v>35</v>
      </c>
    </row>
    <row r="48" spans="1:13" ht="15" customHeight="1" x14ac:dyDescent="0.25">
      <c r="A48" s="13" t="s">
        <v>13</v>
      </c>
      <c r="B48" s="13" t="s">
        <v>27</v>
      </c>
      <c r="C48" s="13" t="s">
        <v>28</v>
      </c>
      <c r="D48" s="13" t="s">
        <v>62</v>
      </c>
      <c r="E48" s="13" t="s">
        <v>13</v>
      </c>
      <c r="F48" s="13" t="s">
        <v>63</v>
      </c>
      <c r="G48" s="13" t="s">
        <v>13</v>
      </c>
      <c r="H48" s="13" t="s">
        <v>152</v>
      </c>
      <c r="I48" s="13" t="s">
        <v>153</v>
      </c>
      <c r="J48" s="13" t="s">
        <v>33</v>
      </c>
      <c r="K48" s="13" t="s">
        <v>154</v>
      </c>
      <c r="L48" s="13" t="s">
        <v>35</v>
      </c>
      <c r="M48" s="13" t="s">
        <v>35</v>
      </c>
    </row>
    <row r="49" spans="1:13" ht="15" customHeight="1" x14ac:dyDescent="0.25">
      <c r="A49" s="14" t="s">
        <v>13</v>
      </c>
      <c r="B49" s="14" t="s">
        <v>27</v>
      </c>
      <c r="C49" s="14" t="s">
        <v>28</v>
      </c>
      <c r="D49" s="14" t="s">
        <v>70</v>
      </c>
      <c r="E49" s="14" t="s">
        <v>13</v>
      </c>
      <c r="F49" s="14" t="s">
        <v>71</v>
      </c>
      <c r="G49" s="14" t="s">
        <v>13</v>
      </c>
      <c r="H49" s="14" t="s">
        <v>152</v>
      </c>
      <c r="I49" s="14" t="s">
        <v>153</v>
      </c>
      <c r="J49" s="14" t="s">
        <v>33</v>
      </c>
      <c r="K49" s="14" t="s">
        <v>154</v>
      </c>
      <c r="L49" s="14" t="s">
        <v>35</v>
      </c>
      <c r="M49" s="14" t="s">
        <v>35</v>
      </c>
    </row>
    <row r="50" spans="1:13" ht="15" customHeight="1" x14ac:dyDescent="0.25">
      <c r="A50" s="13" t="s">
        <v>13</v>
      </c>
      <c r="B50" s="13" t="s">
        <v>27</v>
      </c>
      <c r="C50" s="13" t="s">
        <v>28</v>
      </c>
      <c r="D50" s="13" t="s">
        <v>62</v>
      </c>
      <c r="E50" s="13" t="s">
        <v>13</v>
      </c>
      <c r="F50" s="13" t="s">
        <v>63</v>
      </c>
      <c r="G50" s="13" t="s">
        <v>13</v>
      </c>
      <c r="H50" s="13" t="s">
        <v>155</v>
      </c>
      <c r="I50" s="13" t="s">
        <v>156</v>
      </c>
      <c r="J50" s="13" t="s">
        <v>33</v>
      </c>
      <c r="K50" s="13" t="s">
        <v>157</v>
      </c>
      <c r="L50" s="13" t="s">
        <v>35</v>
      </c>
      <c r="M50" s="13" t="s">
        <v>35</v>
      </c>
    </row>
    <row r="51" spans="1:13" ht="15" customHeight="1" x14ac:dyDescent="0.25">
      <c r="A51" s="14" t="s">
        <v>13</v>
      </c>
      <c r="B51" s="14" t="s">
        <v>27</v>
      </c>
      <c r="C51" s="14" t="s">
        <v>28</v>
      </c>
      <c r="D51" s="14" t="s">
        <v>62</v>
      </c>
      <c r="E51" s="14" t="s">
        <v>13</v>
      </c>
      <c r="F51" s="14" t="s">
        <v>63</v>
      </c>
      <c r="G51" s="14" t="s">
        <v>13</v>
      </c>
      <c r="H51" s="14" t="s">
        <v>158</v>
      </c>
      <c r="I51" s="14" t="s">
        <v>159</v>
      </c>
      <c r="J51" s="14" t="s">
        <v>33</v>
      </c>
      <c r="K51" s="14" t="s">
        <v>160</v>
      </c>
      <c r="L51" s="14" t="s">
        <v>35</v>
      </c>
      <c r="M51" s="14" t="s">
        <v>35</v>
      </c>
    </row>
    <row r="52" spans="1:13" ht="15" customHeight="1" x14ac:dyDescent="0.25">
      <c r="A52" s="13" t="s">
        <v>13</v>
      </c>
      <c r="B52" s="13" t="s">
        <v>27</v>
      </c>
      <c r="C52" s="13" t="s">
        <v>28</v>
      </c>
      <c r="D52" s="13" t="s">
        <v>70</v>
      </c>
      <c r="E52" s="13" t="s">
        <v>13</v>
      </c>
      <c r="F52" s="13" t="s">
        <v>71</v>
      </c>
      <c r="G52" s="13" t="s">
        <v>13</v>
      </c>
      <c r="H52" s="13" t="s">
        <v>158</v>
      </c>
      <c r="I52" s="13" t="s">
        <v>159</v>
      </c>
      <c r="J52" s="13" t="s">
        <v>33</v>
      </c>
      <c r="K52" s="13" t="s">
        <v>160</v>
      </c>
      <c r="L52" s="13" t="s">
        <v>35</v>
      </c>
      <c r="M52" s="13" t="s">
        <v>35</v>
      </c>
    </row>
    <row r="53" spans="1:13" ht="15" customHeight="1" x14ac:dyDescent="0.25">
      <c r="A53" s="14" t="s">
        <v>13</v>
      </c>
      <c r="B53" s="14" t="s">
        <v>27</v>
      </c>
      <c r="C53" s="14" t="s">
        <v>28</v>
      </c>
      <c r="D53" s="14" t="s">
        <v>48</v>
      </c>
      <c r="E53" s="14" t="s">
        <v>13</v>
      </c>
      <c r="F53" s="14" t="s">
        <v>49</v>
      </c>
      <c r="G53" s="14" t="s">
        <v>13</v>
      </c>
      <c r="H53" s="14" t="s">
        <v>158</v>
      </c>
      <c r="I53" s="14" t="s">
        <v>159</v>
      </c>
      <c r="J53" s="14" t="s">
        <v>33</v>
      </c>
      <c r="K53" s="14" t="s">
        <v>160</v>
      </c>
      <c r="L53" s="14" t="s">
        <v>35</v>
      </c>
      <c r="M53" s="14" t="s">
        <v>35</v>
      </c>
    </row>
    <row r="54" spans="1:13" ht="15" customHeight="1" x14ac:dyDescent="0.25">
      <c r="A54" s="13" t="s">
        <v>13</v>
      </c>
      <c r="B54" s="13" t="s">
        <v>27</v>
      </c>
      <c r="C54" s="13" t="s">
        <v>28</v>
      </c>
      <c r="D54" s="13" t="s">
        <v>70</v>
      </c>
      <c r="E54" s="13" t="s">
        <v>13</v>
      </c>
      <c r="F54" s="13" t="s">
        <v>71</v>
      </c>
      <c r="G54" s="13" t="s">
        <v>13</v>
      </c>
      <c r="H54" s="13" t="s">
        <v>161</v>
      </c>
      <c r="I54" s="13" t="s">
        <v>162</v>
      </c>
      <c r="J54" s="13" t="s">
        <v>33</v>
      </c>
      <c r="K54" s="13" t="s">
        <v>163</v>
      </c>
      <c r="L54" s="13" t="s">
        <v>35</v>
      </c>
      <c r="M54" s="13" t="s">
        <v>35</v>
      </c>
    </row>
    <row r="55" spans="1:13" ht="15" customHeight="1" x14ac:dyDescent="0.25">
      <c r="A55" s="14" t="s">
        <v>13</v>
      </c>
      <c r="B55" s="14" t="s">
        <v>27</v>
      </c>
      <c r="C55" s="14" t="s">
        <v>28</v>
      </c>
      <c r="D55" s="14" t="s">
        <v>53</v>
      </c>
      <c r="E55" s="14" t="s">
        <v>13</v>
      </c>
      <c r="F55" s="14" t="s">
        <v>54</v>
      </c>
      <c r="G55" s="14" t="s">
        <v>13</v>
      </c>
      <c r="H55" s="14" t="s">
        <v>164</v>
      </c>
      <c r="I55" s="14" t="s">
        <v>165</v>
      </c>
      <c r="J55" s="14" t="s">
        <v>33</v>
      </c>
      <c r="K55" s="14" t="s">
        <v>166</v>
      </c>
      <c r="L55" s="14" t="s">
        <v>35</v>
      </c>
      <c r="M55" s="14" t="s">
        <v>35</v>
      </c>
    </row>
    <row r="56" spans="1:13" ht="15" customHeight="1" x14ac:dyDescent="0.25">
      <c r="A56" s="13" t="s">
        <v>13</v>
      </c>
      <c r="B56" s="13" t="s">
        <v>27</v>
      </c>
      <c r="C56" s="13" t="s">
        <v>28</v>
      </c>
      <c r="D56" s="13" t="s">
        <v>29</v>
      </c>
      <c r="E56" s="13" t="s">
        <v>13</v>
      </c>
      <c r="F56" s="13" t="s">
        <v>30</v>
      </c>
      <c r="G56" s="13" t="s">
        <v>13</v>
      </c>
      <c r="H56" s="13" t="s">
        <v>167</v>
      </c>
      <c r="I56" s="13" t="s">
        <v>168</v>
      </c>
      <c r="J56" s="13" t="s">
        <v>33</v>
      </c>
      <c r="K56" s="13" t="s">
        <v>169</v>
      </c>
      <c r="L56" s="13" t="s">
        <v>35</v>
      </c>
      <c r="M56" s="13" t="s">
        <v>35</v>
      </c>
    </row>
    <row r="57" spans="1:13" ht="15" customHeight="1" x14ac:dyDescent="0.25">
      <c r="A57" s="14" t="s">
        <v>13</v>
      </c>
      <c r="B57" s="14" t="s">
        <v>27</v>
      </c>
      <c r="C57" s="14" t="s">
        <v>28</v>
      </c>
      <c r="D57" s="14" t="s">
        <v>70</v>
      </c>
      <c r="E57" s="14" t="s">
        <v>13</v>
      </c>
      <c r="F57" s="14" t="s">
        <v>71</v>
      </c>
      <c r="G57" s="14" t="s">
        <v>13</v>
      </c>
      <c r="H57" s="14" t="s">
        <v>170</v>
      </c>
      <c r="I57" s="14" t="s">
        <v>171</v>
      </c>
      <c r="J57" s="14" t="s">
        <v>33</v>
      </c>
      <c r="K57" s="14" t="s">
        <v>172</v>
      </c>
      <c r="L57" s="14" t="s">
        <v>35</v>
      </c>
      <c r="M57" s="14" t="s">
        <v>35</v>
      </c>
    </row>
    <row r="58" spans="1:13" ht="15" customHeight="1" x14ac:dyDescent="0.25">
      <c r="A58" s="13" t="s">
        <v>13</v>
      </c>
      <c r="B58" s="13" t="s">
        <v>27</v>
      </c>
      <c r="C58" s="13" t="s">
        <v>28</v>
      </c>
      <c r="D58" s="13" t="s">
        <v>48</v>
      </c>
      <c r="E58" s="13" t="s">
        <v>13</v>
      </c>
      <c r="F58" s="13" t="s">
        <v>49</v>
      </c>
      <c r="G58" s="13" t="s">
        <v>13</v>
      </c>
      <c r="H58" s="13" t="s">
        <v>170</v>
      </c>
      <c r="I58" s="13" t="s">
        <v>171</v>
      </c>
      <c r="J58" s="13" t="s">
        <v>33</v>
      </c>
      <c r="K58" s="13" t="s">
        <v>172</v>
      </c>
      <c r="L58" s="13" t="s">
        <v>35</v>
      </c>
      <c r="M58" s="13" t="s">
        <v>35</v>
      </c>
    </row>
    <row r="59" spans="1:13" ht="15" customHeight="1" x14ac:dyDescent="0.25">
      <c r="A59" s="14" t="s">
        <v>13</v>
      </c>
      <c r="B59" s="14" t="s">
        <v>27</v>
      </c>
      <c r="C59" s="14" t="s">
        <v>28</v>
      </c>
      <c r="D59" s="14" t="s">
        <v>70</v>
      </c>
      <c r="E59" s="14" t="s">
        <v>13</v>
      </c>
      <c r="F59" s="14" t="s">
        <v>71</v>
      </c>
      <c r="G59" s="14" t="s">
        <v>13</v>
      </c>
      <c r="H59" s="14" t="s">
        <v>173</v>
      </c>
      <c r="I59" s="14" t="s">
        <v>174</v>
      </c>
      <c r="J59" s="14" t="s">
        <v>33</v>
      </c>
      <c r="K59" s="14" t="s">
        <v>175</v>
      </c>
      <c r="L59" s="14" t="s">
        <v>35</v>
      </c>
      <c r="M59" s="14" t="s">
        <v>35</v>
      </c>
    </row>
    <row r="60" spans="1:13" ht="15" customHeight="1" x14ac:dyDescent="0.25">
      <c r="A60" s="13" t="s">
        <v>13</v>
      </c>
      <c r="B60" s="13" t="s">
        <v>27</v>
      </c>
      <c r="C60" s="13" t="s">
        <v>28</v>
      </c>
      <c r="D60" s="13" t="s">
        <v>48</v>
      </c>
      <c r="E60" s="13" t="s">
        <v>13</v>
      </c>
      <c r="F60" s="13" t="s">
        <v>49</v>
      </c>
      <c r="G60" s="13" t="s">
        <v>13</v>
      </c>
      <c r="H60" s="13" t="s">
        <v>173</v>
      </c>
      <c r="I60" s="13" t="s">
        <v>174</v>
      </c>
      <c r="J60" s="13" t="s">
        <v>33</v>
      </c>
      <c r="K60" s="13" t="s">
        <v>175</v>
      </c>
      <c r="L60" s="13" t="s">
        <v>35</v>
      </c>
      <c r="M60" s="13" t="s">
        <v>35</v>
      </c>
    </row>
    <row r="61" spans="1:13" ht="15" customHeight="1" x14ac:dyDescent="0.25">
      <c r="A61" s="14" t="s">
        <v>13</v>
      </c>
      <c r="B61" s="14" t="s">
        <v>27</v>
      </c>
      <c r="C61" s="14" t="s">
        <v>28</v>
      </c>
      <c r="D61" s="14" t="s">
        <v>70</v>
      </c>
      <c r="E61" s="14" t="s">
        <v>13</v>
      </c>
      <c r="F61" s="14" t="s">
        <v>71</v>
      </c>
      <c r="G61" s="14" t="s">
        <v>13</v>
      </c>
      <c r="H61" s="14" t="s">
        <v>176</v>
      </c>
      <c r="I61" s="14" t="s">
        <v>177</v>
      </c>
      <c r="J61" s="14" t="s">
        <v>33</v>
      </c>
      <c r="K61" s="14" t="s">
        <v>178</v>
      </c>
      <c r="L61" s="14" t="s">
        <v>35</v>
      </c>
      <c r="M61" s="14" t="s">
        <v>35</v>
      </c>
    </row>
    <row r="62" spans="1:13" ht="15" customHeight="1" x14ac:dyDescent="0.25">
      <c r="A62" s="13" t="s">
        <v>13</v>
      </c>
      <c r="B62" s="13" t="s">
        <v>27</v>
      </c>
      <c r="C62" s="13" t="s">
        <v>28</v>
      </c>
      <c r="D62" s="13" t="s">
        <v>48</v>
      </c>
      <c r="E62" s="13" t="s">
        <v>13</v>
      </c>
      <c r="F62" s="13" t="s">
        <v>49</v>
      </c>
      <c r="G62" s="13" t="s">
        <v>13</v>
      </c>
      <c r="H62" s="13" t="s">
        <v>179</v>
      </c>
      <c r="I62" s="13" t="s">
        <v>180</v>
      </c>
      <c r="J62" s="13" t="s">
        <v>33</v>
      </c>
      <c r="K62" s="13" t="s">
        <v>181</v>
      </c>
      <c r="L62" s="13" t="s">
        <v>46</v>
      </c>
      <c r="M62" s="13" t="s">
        <v>35</v>
      </c>
    </row>
    <row r="63" spans="1:13" ht="15" customHeight="1" x14ac:dyDescent="0.25">
      <c r="A63" s="14" t="s">
        <v>13</v>
      </c>
      <c r="B63" s="14" t="s">
        <v>27</v>
      </c>
      <c r="C63" s="14" t="s">
        <v>28</v>
      </c>
      <c r="D63" s="14" t="s">
        <v>70</v>
      </c>
      <c r="E63" s="14" t="s">
        <v>13</v>
      </c>
      <c r="F63" s="14" t="s">
        <v>71</v>
      </c>
      <c r="G63" s="14" t="s">
        <v>13</v>
      </c>
      <c r="H63" s="14" t="s">
        <v>179</v>
      </c>
      <c r="I63" s="14" t="s">
        <v>180</v>
      </c>
      <c r="J63" s="14" t="s">
        <v>33</v>
      </c>
      <c r="K63" s="14" t="s">
        <v>181</v>
      </c>
      <c r="L63" s="14" t="s">
        <v>46</v>
      </c>
      <c r="M63" s="14" t="s">
        <v>35</v>
      </c>
    </row>
    <row r="64" spans="1:13" ht="15" customHeight="1" x14ac:dyDescent="0.25">
      <c r="A64" s="13" t="s">
        <v>13</v>
      </c>
      <c r="B64" s="13" t="s">
        <v>27</v>
      </c>
      <c r="C64" s="13" t="s">
        <v>28</v>
      </c>
      <c r="D64" s="13" t="s">
        <v>70</v>
      </c>
      <c r="E64" s="13" t="s">
        <v>13</v>
      </c>
      <c r="F64" s="13" t="s">
        <v>71</v>
      </c>
      <c r="G64" s="13" t="s">
        <v>13</v>
      </c>
      <c r="H64" s="13" t="s">
        <v>182</v>
      </c>
      <c r="I64" s="13" t="s">
        <v>183</v>
      </c>
      <c r="J64" s="13" t="s">
        <v>33</v>
      </c>
      <c r="K64" s="13" t="s">
        <v>184</v>
      </c>
      <c r="L64" s="13" t="s">
        <v>35</v>
      </c>
      <c r="M64" s="13" t="s">
        <v>35</v>
      </c>
    </row>
    <row r="65" spans="1:13" ht="15" customHeight="1" x14ac:dyDescent="0.25">
      <c r="A65" s="14" t="s">
        <v>13</v>
      </c>
      <c r="B65" s="14" t="s">
        <v>27</v>
      </c>
      <c r="C65" s="14" t="s">
        <v>28</v>
      </c>
      <c r="D65" s="14" t="s">
        <v>62</v>
      </c>
      <c r="E65" s="14" t="s">
        <v>13</v>
      </c>
      <c r="F65" s="14" t="s">
        <v>63</v>
      </c>
      <c r="G65" s="14" t="s">
        <v>13</v>
      </c>
      <c r="H65" s="14" t="s">
        <v>182</v>
      </c>
      <c r="I65" s="14" t="s">
        <v>183</v>
      </c>
      <c r="J65" s="14" t="s">
        <v>33</v>
      </c>
      <c r="K65" s="14" t="s">
        <v>184</v>
      </c>
      <c r="L65" s="14" t="s">
        <v>35</v>
      </c>
      <c r="M65" s="14" t="s">
        <v>35</v>
      </c>
    </row>
    <row r="66" spans="1:13" ht="15" customHeight="1" x14ac:dyDescent="0.25">
      <c r="A66" s="13" t="s">
        <v>13</v>
      </c>
      <c r="B66" s="13" t="s">
        <v>27</v>
      </c>
      <c r="C66" s="13" t="s">
        <v>28</v>
      </c>
      <c r="D66" s="13" t="s">
        <v>48</v>
      </c>
      <c r="E66" s="13" t="s">
        <v>13</v>
      </c>
      <c r="F66" s="13" t="s">
        <v>49</v>
      </c>
      <c r="G66" s="13" t="s">
        <v>13</v>
      </c>
      <c r="H66" s="13" t="s">
        <v>182</v>
      </c>
      <c r="I66" s="13" t="s">
        <v>183</v>
      </c>
      <c r="J66" s="13" t="s">
        <v>33</v>
      </c>
      <c r="K66" s="13" t="s">
        <v>184</v>
      </c>
      <c r="L66" s="13" t="s">
        <v>35</v>
      </c>
      <c r="M66" s="13" t="s">
        <v>35</v>
      </c>
    </row>
    <row r="67" spans="1:13" ht="15" customHeight="1" x14ac:dyDescent="0.25">
      <c r="A67" s="14" t="s">
        <v>13</v>
      </c>
      <c r="B67" s="14" t="s">
        <v>27</v>
      </c>
      <c r="C67" s="14" t="s">
        <v>28</v>
      </c>
      <c r="D67" s="14" t="s">
        <v>53</v>
      </c>
      <c r="E67" s="14" t="s">
        <v>13</v>
      </c>
      <c r="F67" s="14" t="s">
        <v>54</v>
      </c>
      <c r="G67" s="14" t="s">
        <v>13</v>
      </c>
      <c r="H67" s="14" t="s">
        <v>185</v>
      </c>
      <c r="I67" s="14" t="s">
        <v>186</v>
      </c>
      <c r="J67" s="14" t="s">
        <v>33</v>
      </c>
      <c r="K67" s="14" t="s">
        <v>187</v>
      </c>
      <c r="L67" s="14" t="s">
        <v>35</v>
      </c>
      <c r="M67" s="14" t="s">
        <v>35</v>
      </c>
    </row>
    <row r="68" spans="1:13" ht="15" customHeight="1" x14ac:dyDescent="0.25">
      <c r="A68" s="13" t="s">
        <v>13</v>
      </c>
      <c r="B68" s="13" t="s">
        <v>27</v>
      </c>
      <c r="C68" s="13" t="s">
        <v>28</v>
      </c>
      <c r="D68" s="13" t="s">
        <v>53</v>
      </c>
      <c r="E68" s="13" t="s">
        <v>13</v>
      </c>
      <c r="F68" s="13" t="s">
        <v>54</v>
      </c>
      <c r="G68" s="13" t="s">
        <v>13</v>
      </c>
      <c r="H68" s="13" t="s">
        <v>188</v>
      </c>
      <c r="I68" s="13" t="s">
        <v>189</v>
      </c>
      <c r="J68" s="13" t="s">
        <v>33</v>
      </c>
      <c r="K68" s="13" t="s">
        <v>190</v>
      </c>
      <c r="L68" s="13" t="s">
        <v>35</v>
      </c>
      <c r="M68" s="13" t="s">
        <v>35</v>
      </c>
    </row>
    <row r="69" spans="1:13" ht="15" customHeight="1" x14ac:dyDescent="0.25">
      <c r="A69" s="14" t="s">
        <v>13</v>
      </c>
      <c r="B69" s="14" t="s">
        <v>27</v>
      </c>
      <c r="C69" s="14" t="s">
        <v>28</v>
      </c>
      <c r="D69" s="14" t="s">
        <v>53</v>
      </c>
      <c r="E69" s="14" t="s">
        <v>13</v>
      </c>
      <c r="F69" s="14" t="s">
        <v>54</v>
      </c>
      <c r="G69" s="14" t="s">
        <v>13</v>
      </c>
      <c r="H69" s="14" t="s">
        <v>191</v>
      </c>
      <c r="I69" s="14" t="s">
        <v>192</v>
      </c>
      <c r="J69" s="14" t="s">
        <v>33</v>
      </c>
      <c r="K69" s="14" t="s">
        <v>193</v>
      </c>
      <c r="L69" s="14" t="s">
        <v>35</v>
      </c>
      <c r="M69" s="14" t="s">
        <v>35</v>
      </c>
    </row>
    <row r="70" spans="1:13" ht="15" customHeight="1" x14ac:dyDescent="0.25">
      <c r="A70" s="13" t="s">
        <v>13</v>
      </c>
      <c r="B70" s="13" t="s">
        <v>27</v>
      </c>
      <c r="C70" s="13" t="s">
        <v>28</v>
      </c>
      <c r="D70" s="13" t="s">
        <v>70</v>
      </c>
      <c r="E70" s="13" t="s">
        <v>13</v>
      </c>
      <c r="F70" s="13" t="s">
        <v>71</v>
      </c>
      <c r="G70" s="13" t="s">
        <v>13</v>
      </c>
      <c r="H70" s="13" t="s">
        <v>195</v>
      </c>
      <c r="I70" s="13" t="s">
        <v>196</v>
      </c>
      <c r="J70" s="13" t="s">
        <v>33</v>
      </c>
      <c r="K70" s="13" t="s">
        <v>197</v>
      </c>
      <c r="L70" s="13" t="s">
        <v>35</v>
      </c>
      <c r="M70" s="13" t="s">
        <v>35</v>
      </c>
    </row>
    <row r="71" spans="1:13" ht="15" customHeight="1" x14ac:dyDescent="0.25">
      <c r="A71" s="14" t="s">
        <v>13</v>
      </c>
      <c r="B71" s="14" t="s">
        <v>27</v>
      </c>
      <c r="C71" s="14" t="s">
        <v>28</v>
      </c>
      <c r="D71" s="14" t="s">
        <v>70</v>
      </c>
      <c r="E71" s="14" t="s">
        <v>13</v>
      </c>
      <c r="F71" s="14" t="s">
        <v>71</v>
      </c>
      <c r="G71" s="14" t="s">
        <v>13</v>
      </c>
      <c r="H71" s="14" t="s">
        <v>199</v>
      </c>
      <c r="I71" s="14" t="s">
        <v>200</v>
      </c>
      <c r="J71" s="14" t="s">
        <v>33</v>
      </c>
      <c r="K71" s="14" t="s">
        <v>201</v>
      </c>
      <c r="L71" s="14" t="s">
        <v>35</v>
      </c>
      <c r="M71" s="14" t="s">
        <v>35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13</xdr:col>
                <xdr:colOff>47625</xdr:colOff>
                <xdr:row>0</xdr:row>
                <xdr:rowOff>76200</xdr:rowOff>
              </from>
              <to>
                <xdr:col>13</xdr:col>
                <xdr:colOff>1314450</xdr:colOff>
                <xdr:row>0</xdr:row>
                <xdr:rowOff>361950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58"/>
  <sheetViews>
    <sheetView topLeftCell="B3" workbookViewId="0">
      <selection activeCell="D14" sqref="D14"/>
    </sheetView>
  </sheetViews>
  <sheetFormatPr baseColWidth="10" defaultRowHeight="15" x14ac:dyDescent="0.25"/>
  <cols>
    <col min="1" max="1" width="3.7109375" customWidth="1" collapsed="1"/>
    <col min="2" max="2" width="30.85546875" customWidth="1" collapsed="1"/>
    <col min="3" max="3" width="22.7109375" customWidth="1" collapsed="1"/>
    <col min="4" max="4" width="22.7109375" customWidth="1"/>
    <col min="5" max="5" width="26" customWidth="1" collapsed="1"/>
    <col min="6" max="6" width="24.28515625" customWidth="1" collapsed="1"/>
    <col min="7" max="7" width="34" bestFit="1" customWidth="1" collapsed="1"/>
    <col min="8" max="13" width="19.7109375" customWidth="1" collapsed="1"/>
    <col min="14" max="28" width="19.7109375" customWidth="1"/>
  </cols>
  <sheetData>
    <row r="1" spans="1:28" x14ac:dyDescent="0.25">
      <c r="H1" t="s">
        <v>13</v>
      </c>
      <c r="I1" t="s">
        <v>13</v>
      </c>
      <c r="J1" t="s">
        <v>13</v>
      </c>
      <c r="K1" t="s">
        <v>13</v>
      </c>
      <c r="L1" t="s">
        <v>13</v>
      </c>
    </row>
    <row r="2" spans="1:28" ht="15.6" customHeight="1" x14ac:dyDescent="0.25">
      <c r="G2" s="7" t="s">
        <v>12</v>
      </c>
      <c r="H2" s="6">
        <v>5042562</v>
      </c>
      <c r="I2" s="6">
        <v>5049720</v>
      </c>
      <c r="J2" s="6">
        <v>5049719</v>
      </c>
      <c r="K2" s="6">
        <v>5049717</v>
      </c>
      <c r="L2" s="6">
        <v>5049716</v>
      </c>
    </row>
    <row r="3" spans="1:28" x14ac:dyDescent="0.25">
      <c r="H3" t="s">
        <v>13</v>
      </c>
      <c r="I3" t="s">
        <v>13</v>
      </c>
      <c r="J3" t="s">
        <v>13</v>
      </c>
      <c r="K3" t="s">
        <v>13</v>
      </c>
      <c r="L3" t="s">
        <v>13</v>
      </c>
    </row>
    <row r="4" spans="1:28" x14ac:dyDescent="0.25">
      <c r="H4" t="s">
        <v>13</v>
      </c>
      <c r="I4" t="s">
        <v>13</v>
      </c>
      <c r="J4" t="s">
        <v>13</v>
      </c>
      <c r="K4" t="s">
        <v>13</v>
      </c>
      <c r="L4" t="s">
        <v>13</v>
      </c>
    </row>
    <row r="5" spans="1:28" ht="15" customHeight="1" thickBot="1" x14ac:dyDescent="0.3"/>
    <row r="6" spans="1:28" ht="15" customHeight="1" thickBot="1" x14ac:dyDescent="0.3">
      <c r="B6" s="5" t="s">
        <v>6</v>
      </c>
      <c r="C6" s="5" t="s">
        <v>7</v>
      </c>
      <c r="D6" s="5" t="s">
        <v>9</v>
      </c>
      <c r="E6" s="5" t="s">
        <v>8</v>
      </c>
      <c r="F6" s="5" t="s">
        <v>10</v>
      </c>
      <c r="G6" s="5" t="s">
        <v>11</v>
      </c>
      <c r="H6" s="5" t="s">
        <v>53</v>
      </c>
      <c r="I6" s="5" t="s">
        <v>48</v>
      </c>
      <c r="J6" s="5" t="s">
        <v>62</v>
      </c>
      <c r="K6" s="5" t="s">
        <v>70</v>
      </c>
      <c r="L6" s="5" t="s">
        <v>29</v>
      </c>
      <c r="M6" s="5" t="s">
        <v>14</v>
      </c>
      <c r="N6" s="5" t="s">
        <v>15</v>
      </c>
      <c r="O6" s="5" t="s">
        <v>16</v>
      </c>
      <c r="P6" s="5" t="s">
        <v>17</v>
      </c>
      <c r="Q6" s="5" t="s">
        <v>18</v>
      </c>
      <c r="R6" s="5" t="s">
        <v>19</v>
      </c>
      <c r="S6" s="5" t="s">
        <v>20</v>
      </c>
      <c r="T6" s="5" t="s">
        <v>21</v>
      </c>
      <c r="U6" s="5" t="s">
        <v>22</v>
      </c>
      <c r="V6" s="5" t="s">
        <v>23</v>
      </c>
      <c r="W6" s="5" t="s">
        <v>24</v>
      </c>
      <c r="X6" s="5" t="s">
        <v>25</v>
      </c>
      <c r="Y6" s="5" t="s">
        <v>26</v>
      </c>
    </row>
    <row r="7" spans="1:28" s="4" customFormat="1" ht="15" customHeight="1" thickBot="1" x14ac:dyDescent="0.3">
      <c r="A7" s="4" t="s">
        <v>13</v>
      </c>
      <c r="B7" s="12" t="s">
        <v>202</v>
      </c>
      <c r="C7" s="12"/>
      <c r="D7" s="12"/>
      <c r="E7" s="12"/>
      <c r="F7" s="12"/>
      <c r="G7" s="12"/>
      <c r="H7" s="12" t="s">
        <v>13</v>
      </c>
      <c r="I7" s="12" t="s">
        <v>13</v>
      </c>
      <c r="J7" s="12" t="s">
        <v>13</v>
      </c>
      <c r="K7" s="12" t="s">
        <v>13</v>
      </c>
      <c r="L7" s="12" t="s">
        <v>13</v>
      </c>
    </row>
    <row r="8" spans="1:28" s="4" customFormat="1" ht="15" customHeight="1" thickBot="1" x14ac:dyDescent="0.3">
      <c r="A8" t="s">
        <v>13</v>
      </c>
      <c r="B8" s="11" t="s">
        <v>91</v>
      </c>
      <c r="C8" s="8" t="s">
        <v>92</v>
      </c>
      <c r="D8" s="16" t="str">
        <f>IFERROR(VLOOKUP(B8,'Synthèse observations'!H:K,4,FALSE),"Non trouvé")</f>
        <v>92606</v>
      </c>
      <c r="E8" s="10" t="s">
        <v>33</v>
      </c>
      <c r="F8" s="3" t="s">
        <v>35</v>
      </c>
      <c r="G8" s="3" t="s">
        <v>35</v>
      </c>
      <c r="H8" s="15" t="s">
        <v>203</v>
      </c>
      <c r="I8" s="9" t="s">
        <v>204</v>
      </c>
      <c r="J8" s="9" t="s">
        <v>204</v>
      </c>
      <c r="K8" s="9" t="s">
        <v>204</v>
      </c>
      <c r="L8" s="9" t="s">
        <v>204</v>
      </c>
      <c r="M8"/>
      <c r="N8"/>
      <c r="O8" s="8" t="s">
        <v>36</v>
      </c>
      <c r="P8" s="8" t="s">
        <v>36</v>
      </c>
      <c r="Q8" s="8" t="s">
        <v>36</v>
      </c>
      <c r="R8" s="8" t="s">
        <v>36</v>
      </c>
      <c r="S8" s="8" t="s">
        <v>37</v>
      </c>
      <c r="T8" s="8" t="s">
        <v>39</v>
      </c>
      <c r="U8" s="8" t="s">
        <v>37</v>
      </c>
      <c r="V8" s="8" t="s">
        <v>40</v>
      </c>
      <c r="W8" s="8" t="s">
        <v>94</v>
      </c>
      <c r="X8" s="8" t="s">
        <v>39</v>
      </c>
      <c r="Y8" s="8" t="s">
        <v>40</v>
      </c>
      <c r="Z8" s="8" t="s">
        <v>58</v>
      </c>
      <c r="AA8" s="8" t="s">
        <v>94</v>
      </c>
      <c r="AB8" s="2" t="s">
        <v>13</v>
      </c>
    </row>
    <row r="9" spans="1:28" s="2" customFormat="1" ht="15" customHeight="1" thickBot="1" x14ac:dyDescent="0.3">
      <c r="A9" t="s">
        <v>13</v>
      </c>
      <c r="B9" s="11" t="s">
        <v>110</v>
      </c>
      <c r="C9" s="8" t="s">
        <v>111</v>
      </c>
      <c r="D9" s="16" t="str">
        <f>IFERROR(VLOOKUP(B9,'Synthèse observations'!H:K,4,FALSE),"Non trouvé")</f>
        <v>948713</v>
      </c>
      <c r="E9" s="10" t="s">
        <v>33</v>
      </c>
      <c r="F9" s="3" t="s">
        <v>35</v>
      </c>
      <c r="G9" s="3" t="s">
        <v>35</v>
      </c>
      <c r="H9" s="15" t="s">
        <v>205</v>
      </c>
      <c r="I9" s="9" t="s">
        <v>204</v>
      </c>
      <c r="J9" s="9" t="s">
        <v>204</v>
      </c>
      <c r="K9" s="9" t="s">
        <v>204</v>
      </c>
      <c r="L9" s="9" t="s">
        <v>204</v>
      </c>
      <c r="M9"/>
      <c r="N9"/>
      <c r="O9" s="8" t="s">
        <v>36</v>
      </c>
      <c r="P9" s="8" t="s">
        <v>36</v>
      </c>
      <c r="Q9" s="8" t="s">
        <v>36</v>
      </c>
      <c r="R9" s="8" t="s">
        <v>36</v>
      </c>
      <c r="S9" s="8" t="s">
        <v>36</v>
      </c>
      <c r="T9" s="8" t="s">
        <v>36</v>
      </c>
      <c r="U9" s="8" t="s">
        <v>36</v>
      </c>
      <c r="V9" s="8" t="s">
        <v>36</v>
      </c>
      <c r="W9" s="8" t="s">
        <v>36</v>
      </c>
      <c r="X9" s="8" t="s">
        <v>36</v>
      </c>
      <c r="Y9" s="8" t="s">
        <v>36</v>
      </c>
      <c r="Z9" s="8" t="s">
        <v>36</v>
      </c>
      <c r="AA9" s="8" t="s">
        <v>36</v>
      </c>
      <c r="AB9" s="2" t="s">
        <v>13</v>
      </c>
    </row>
    <row r="10" spans="1:28" ht="15" customHeight="1" thickBot="1" x14ac:dyDescent="0.3">
      <c r="A10" t="s">
        <v>13</v>
      </c>
      <c r="B10" s="11" t="s">
        <v>188</v>
      </c>
      <c r="C10" s="8" t="s">
        <v>189</v>
      </c>
      <c r="D10" s="16" t="str">
        <f>IFERROR(VLOOKUP(B10,'Synthèse observations'!H:K,4,FALSE),"Non trouvé")</f>
        <v>198901</v>
      </c>
      <c r="E10" s="10" t="s">
        <v>33</v>
      </c>
      <c r="F10" s="3" t="s">
        <v>35</v>
      </c>
      <c r="G10" s="3" t="s">
        <v>35</v>
      </c>
      <c r="H10" s="15" t="s">
        <v>205</v>
      </c>
      <c r="I10" s="9" t="s">
        <v>204</v>
      </c>
      <c r="J10" s="9" t="s">
        <v>204</v>
      </c>
      <c r="K10" s="9" t="s">
        <v>204</v>
      </c>
      <c r="L10" s="9" t="s">
        <v>204</v>
      </c>
      <c r="O10" s="8" t="s">
        <v>36</v>
      </c>
      <c r="P10" s="8" t="s">
        <v>36</v>
      </c>
      <c r="Q10" s="8" t="s">
        <v>36</v>
      </c>
      <c r="R10" s="8" t="s">
        <v>36</v>
      </c>
      <c r="S10" s="8" t="s">
        <v>36</v>
      </c>
      <c r="T10" s="8" t="s">
        <v>36</v>
      </c>
      <c r="U10" s="8" t="s">
        <v>36</v>
      </c>
      <c r="V10" s="8" t="s">
        <v>36</v>
      </c>
      <c r="W10" s="8" t="s">
        <v>36</v>
      </c>
      <c r="X10" s="8" t="s">
        <v>36</v>
      </c>
      <c r="Y10" s="8" t="s">
        <v>36</v>
      </c>
      <c r="Z10" s="8" t="s">
        <v>36</v>
      </c>
      <c r="AA10" s="8" t="s">
        <v>36</v>
      </c>
      <c r="AB10" s="2" t="s">
        <v>13</v>
      </c>
    </row>
    <row r="11" spans="1:28" ht="15" customHeight="1" thickBot="1" x14ac:dyDescent="0.3">
      <c r="A11" s="4" t="s">
        <v>13</v>
      </c>
      <c r="B11" s="12" t="s">
        <v>206</v>
      </c>
      <c r="C11" s="12"/>
      <c r="D11" s="16" t="str">
        <f>IFERROR(VLOOKUP(B11,'Synthèse observations'!H:K,4,FALSE),"")</f>
        <v/>
      </c>
      <c r="E11" s="12"/>
      <c r="F11" s="12"/>
      <c r="G11" s="12"/>
      <c r="H11" s="12" t="s">
        <v>13</v>
      </c>
      <c r="I11" s="12" t="s">
        <v>13</v>
      </c>
      <c r="J11" s="12" t="s">
        <v>13</v>
      </c>
      <c r="K11" s="12" t="s">
        <v>13</v>
      </c>
      <c r="L11" s="12" t="s">
        <v>13</v>
      </c>
    </row>
    <row r="12" spans="1:28" ht="15" customHeight="1" thickBot="1" x14ac:dyDescent="0.3">
      <c r="A12" t="s">
        <v>13</v>
      </c>
      <c r="B12" s="11" t="s">
        <v>176</v>
      </c>
      <c r="C12" s="8" t="s">
        <v>177</v>
      </c>
      <c r="D12" s="16" t="str">
        <f>IFERROR(VLOOKUP(B12,'Synthèse observations'!H:K,4,FALSE),"Non trouvé")</f>
        <v>197825</v>
      </c>
      <c r="E12" s="10" t="s">
        <v>33</v>
      </c>
      <c r="F12" s="3" t="s">
        <v>35</v>
      </c>
      <c r="G12" s="3" t="s">
        <v>35</v>
      </c>
      <c r="H12" s="9" t="s">
        <v>204</v>
      </c>
      <c r="I12" s="9" t="s">
        <v>204</v>
      </c>
      <c r="J12" s="9" t="s">
        <v>204</v>
      </c>
      <c r="K12" s="15" t="s">
        <v>207</v>
      </c>
      <c r="L12" s="9" t="s">
        <v>204</v>
      </c>
      <c r="M12" s="8" t="s">
        <v>36</v>
      </c>
      <c r="N12" s="8" t="s">
        <v>36</v>
      </c>
      <c r="O12" s="8" t="s">
        <v>36</v>
      </c>
      <c r="P12" s="8" t="s">
        <v>36</v>
      </c>
      <c r="Q12" s="8" t="s">
        <v>36</v>
      </c>
      <c r="R12" s="8" t="s">
        <v>36</v>
      </c>
      <c r="S12" s="8" t="s">
        <v>36</v>
      </c>
      <c r="T12" s="8" t="s">
        <v>36</v>
      </c>
      <c r="U12" s="8" t="s">
        <v>36</v>
      </c>
      <c r="V12" s="8" t="s">
        <v>36</v>
      </c>
      <c r="W12" s="8" t="s">
        <v>36</v>
      </c>
      <c r="X12" s="8" t="s">
        <v>36</v>
      </c>
      <c r="Y12" s="8" t="s">
        <v>36</v>
      </c>
      <c r="Z12" s="2" t="s">
        <v>13</v>
      </c>
    </row>
    <row r="13" spans="1:28" ht="15" customHeight="1" thickBot="1" x14ac:dyDescent="0.3">
      <c r="A13" s="4" t="s">
        <v>13</v>
      </c>
      <c r="B13" s="12" t="s">
        <v>208</v>
      </c>
      <c r="C13" s="12"/>
      <c r="D13" s="16" t="str">
        <f>IFERROR(VLOOKUP(B13,'Synthèse observations'!H:K,4,FALSE),"")</f>
        <v/>
      </c>
      <c r="E13" s="12"/>
      <c r="F13" s="12"/>
      <c r="G13" s="12"/>
      <c r="H13" s="12" t="s">
        <v>13</v>
      </c>
      <c r="I13" s="12" t="s">
        <v>13</v>
      </c>
      <c r="J13" s="12" t="s">
        <v>13</v>
      </c>
      <c r="K13" s="12" t="s">
        <v>13</v>
      </c>
      <c r="L13" s="12" t="s">
        <v>13</v>
      </c>
    </row>
    <row r="14" spans="1:28" ht="15" customHeight="1" thickBot="1" x14ac:dyDescent="0.3">
      <c r="A14" t="s">
        <v>13</v>
      </c>
      <c r="B14" s="11" t="s">
        <v>31</v>
      </c>
      <c r="C14" s="8" t="s">
        <v>32</v>
      </c>
      <c r="D14" s="16" t="str">
        <f>IFERROR(VLOOKUP(B14,'Synthèse observations'!H:K,4,FALSE),"Non trouvé")</f>
        <v>80590</v>
      </c>
      <c r="E14" s="10" t="s">
        <v>33</v>
      </c>
      <c r="F14" s="3" t="s">
        <v>35</v>
      </c>
      <c r="G14" s="3" t="s">
        <v>35</v>
      </c>
      <c r="H14" s="9" t="s">
        <v>204</v>
      </c>
      <c r="I14" s="9" t="s">
        <v>204</v>
      </c>
      <c r="J14" s="9" t="s">
        <v>204</v>
      </c>
      <c r="K14" s="9" t="s">
        <v>204</v>
      </c>
      <c r="L14" s="15" t="s">
        <v>209</v>
      </c>
      <c r="M14" s="8" t="s">
        <v>36</v>
      </c>
      <c r="N14" s="8" t="s">
        <v>36</v>
      </c>
      <c r="O14" s="8" t="s">
        <v>37</v>
      </c>
      <c r="P14" s="8" t="s">
        <v>38</v>
      </c>
      <c r="Q14" s="8" t="s">
        <v>37</v>
      </c>
      <c r="R14" s="8" t="s">
        <v>39</v>
      </c>
      <c r="S14" s="8" t="s">
        <v>37</v>
      </c>
      <c r="T14" s="8" t="s">
        <v>40</v>
      </c>
      <c r="U14" s="8" t="s">
        <v>41</v>
      </c>
      <c r="V14" s="8" t="s">
        <v>39</v>
      </c>
      <c r="W14" s="8" t="s">
        <v>40</v>
      </c>
      <c r="X14" s="8" t="s">
        <v>42</v>
      </c>
      <c r="Y14" s="8" t="s">
        <v>41</v>
      </c>
      <c r="Z14" s="2" t="s">
        <v>13</v>
      </c>
    </row>
    <row r="15" spans="1:28" ht="15" customHeight="1" thickBot="1" x14ac:dyDescent="0.3">
      <c r="A15" t="s">
        <v>13</v>
      </c>
      <c r="B15" s="11" t="s">
        <v>43</v>
      </c>
      <c r="C15" s="8" t="s">
        <v>44</v>
      </c>
      <c r="D15" s="16" t="str">
        <f>IFERROR(VLOOKUP(B15,'Synthèse observations'!H:K,4,FALSE),"Non trouvé")</f>
        <v>80639</v>
      </c>
      <c r="E15" s="10" t="s">
        <v>33</v>
      </c>
      <c r="F15" s="3" t="s">
        <v>46</v>
      </c>
      <c r="G15" s="3" t="s">
        <v>35</v>
      </c>
      <c r="H15" s="9" t="s">
        <v>204</v>
      </c>
      <c r="I15" s="9" t="s">
        <v>204</v>
      </c>
      <c r="J15" s="9" t="s">
        <v>204</v>
      </c>
      <c r="K15" s="9" t="s">
        <v>204</v>
      </c>
      <c r="L15" s="15" t="s">
        <v>203</v>
      </c>
      <c r="M15" s="8" t="s">
        <v>36</v>
      </c>
      <c r="N15" s="8" t="s">
        <v>36</v>
      </c>
      <c r="O15" s="8" t="s">
        <v>36</v>
      </c>
      <c r="P15" s="8" t="s">
        <v>38</v>
      </c>
      <c r="Q15" s="8" t="s">
        <v>37</v>
      </c>
      <c r="R15" s="8" t="s">
        <v>39</v>
      </c>
      <c r="S15" s="8" t="s">
        <v>37</v>
      </c>
      <c r="T15" s="8" t="s">
        <v>40</v>
      </c>
      <c r="U15" s="8" t="s">
        <v>41</v>
      </c>
      <c r="V15" s="8" t="s">
        <v>39</v>
      </c>
      <c r="W15" s="8" t="s">
        <v>40</v>
      </c>
      <c r="X15" s="8" t="s">
        <v>47</v>
      </c>
      <c r="Y15" s="8" t="s">
        <v>41</v>
      </c>
      <c r="Z15" s="2" t="s">
        <v>13</v>
      </c>
    </row>
    <row r="16" spans="1:28" ht="15" customHeight="1" thickBot="1" x14ac:dyDescent="0.3">
      <c r="A16" t="s">
        <v>13</v>
      </c>
      <c r="B16" s="11" t="s">
        <v>50</v>
      </c>
      <c r="C16" s="8" t="s">
        <v>51</v>
      </c>
      <c r="D16" s="16" t="str">
        <f>IFERROR(VLOOKUP(B16,'Synthèse observations'!H:K,4,FALSE),"Non trouvé")</f>
        <v>80759</v>
      </c>
      <c r="E16" s="10" t="s">
        <v>33</v>
      </c>
      <c r="F16" s="3" t="s">
        <v>35</v>
      </c>
      <c r="G16" s="3" t="s">
        <v>35</v>
      </c>
      <c r="H16" s="9" t="s">
        <v>204</v>
      </c>
      <c r="I16" s="15" t="s">
        <v>207</v>
      </c>
      <c r="J16" s="9" t="s">
        <v>204</v>
      </c>
      <c r="K16" s="9" t="s">
        <v>204</v>
      </c>
      <c r="L16" s="9" t="s">
        <v>204</v>
      </c>
      <c r="M16" s="8" t="s">
        <v>36</v>
      </c>
      <c r="N16" s="8" t="s">
        <v>36</v>
      </c>
      <c r="O16" s="8" t="s">
        <v>37</v>
      </c>
      <c r="P16" s="8" t="s">
        <v>38</v>
      </c>
      <c r="Q16" s="8" t="s">
        <v>37</v>
      </c>
      <c r="R16" s="8" t="s">
        <v>39</v>
      </c>
      <c r="S16" s="8" t="s">
        <v>37</v>
      </c>
      <c r="T16" s="8" t="s">
        <v>40</v>
      </c>
      <c r="U16" s="8" t="s">
        <v>41</v>
      </c>
      <c r="V16" s="8" t="s">
        <v>39</v>
      </c>
      <c r="W16" s="8" t="s">
        <v>40</v>
      </c>
      <c r="X16" s="8" t="s">
        <v>36</v>
      </c>
      <c r="Y16" s="8" t="s">
        <v>41</v>
      </c>
      <c r="Z16" s="2" t="s">
        <v>13</v>
      </c>
    </row>
    <row r="17" spans="1:26" ht="15" customHeight="1" thickBot="1" x14ac:dyDescent="0.3">
      <c r="A17" t="s">
        <v>13</v>
      </c>
      <c r="B17" s="11" t="s">
        <v>55</v>
      </c>
      <c r="C17" s="8" t="s">
        <v>56</v>
      </c>
      <c r="D17" s="16" t="str">
        <f>IFERROR(VLOOKUP(B17,'Synthèse observations'!H:K,4,FALSE),"Non trouvé")</f>
        <v>80990</v>
      </c>
      <c r="E17" s="10" t="s">
        <v>33</v>
      </c>
      <c r="F17" s="3" t="s">
        <v>35</v>
      </c>
      <c r="G17" s="3" t="s">
        <v>35</v>
      </c>
      <c r="H17" s="15" t="s">
        <v>205</v>
      </c>
      <c r="I17" s="9" t="s">
        <v>204</v>
      </c>
      <c r="J17" s="9" t="s">
        <v>204</v>
      </c>
      <c r="K17" s="9" t="s">
        <v>204</v>
      </c>
      <c r="L17" s="9" t="s">
        <v>204</v>
      </c>
      <c r="M17" s="8" t="s">
        <v>36</v>
      </c>
      <c r="N17" s="8" t="s">
        <v>36</v>
      </c>
      <c r="O17" s="8" t="s">
        <v>36</v>
      </c>
      <c r="P17" s="8" t="s">
        <v>36</v>
      </c>
      <c r="Q17" s="8" t="s">
        <v>37</v>
      </c>
      <c r="R17" s="8" t="s">
        <v>39</v>
      </c>
      <c r="S17" s="8" t="s">
        <v>37</v>
      </c>
      <c r="T17" s="8" t="s">
        <v>40</v>
      </c>
      <c r="U17" s="8" t="s">
        <v>41</v>
      </c>
      <c r="V17" s="8" t="s">
        <v>39</v>
      </c>
      <c r="W17" s="8" t="s">
        <v>40</v>
      </c>
      <c r="X17" s="8" t="s">
        <v>58</v>
      </c>
      <c r="Y17" s="8" t="s">
        <v>41</v>
      </c>
      <c r="Z17" s="2" t="s">
        <v>13</v>
      </c>
    </row>
    <row r="18" spans="1:26" ht="15" customHeight="1" thickBot="1" x14ac:dyDescent="0.3">
      <c r="A18" t="s">
        <v>13</v>
      </c>
      <c r="B18" s="11" t="s">
        <v>59</v>
      </c>
      <c r="C18" s="8" t="s">
        <v>60</v>
      </c>
      <c r="D18" s="16" t="str">
        <f>IFERROR(VLOOKUP(B18,'Synthèse observations'!H:K,4,FALSE),"Non trouvé")</f>
        <v>82738</v>
      </c>
      <c r="E18" s="10" t="s">
        <v>33</v>
      </c>
      <c r="F18" s="3" t="s">
        <v>35</v>
      </c>
      <c r="G18" s="3" t="s">
        <v>35</v>
      </c>
      <c r="H18" s="15" t="s">
        <v>203</v>
      </c>
      <c r="I18" s="9" t="s">
        <v>204</v>
      </c>
      <c r="J18" s="9" t="s">
        <v>204</v>
      </c>
      <c r="K18" s="9" t="s">
        <v>204</v>
      </c>
      <c r="L18" s="9" t="s">
        <v>204</v>
      </c>
      <c r="M18" s="8" t="s">
        <v>36</v>
      </c>
      <c r="N18" s="8" t="s">
        <v>36</v>
      </c>
      <c r="O18" s="8" t="s">
        <v>36</v>
      </c>
      <c r="P18" s="8" t="s">
        <v>38</v>
      </c>
      <c r="Q18" s="8" t="s">
        <v>37</v>
      </c>
      <c r="R18" s="8" t="s">
        <v>39</v>
      </c>
      <c r="S18" s="8" t="s">
        <v>37</v>
      </c>
      <c r="T18" s="8" t="s">
        <v>40</v>
      </c>
      <c r="U18" s="8" t="s">
        <v>41</v>
      </c>
      <c r="V18" s="8" t="s">
        <v>39</v>
      </c>
      <c r="W18" s="8" t="s">
        <v>40</v>
      </c>
      <c r="X18" s="8" t="s">
        <v>58</v>
      </c>
      <c r="Y18" s="8" t="s">
        <v>41</v>
      </c>
      <c r="Z18" s="2" t="s">
        <v>13</v>
      </c>
    </row>
    <row r="19" spans="1:26" ht="15" customHeight="1" thickBot="1" x14ac:dyDescent="0.3">
      <c r="A19" t="s">
        <v>13</v>
      </c>
      <c r="B19" s="11" t="s">
        <v>64</v>
      </c>
      <c r="C19" s="8" t="s">
        <v>65</v>
      </c>
      <c r="D19" s="16" t="str">
        <f>IFERROR(VLOOKUP(B19,'Synthèse observations'!H:K,4,FALSE),"Non trouvé")</f>
        <v>88385</v>
      </c>
      <c r="E19" s="10" t="s">
        <v>33</v>
      </c>
      <c r="F19" s="3" t="s">
        <v>46</v>
      </c>
      <c r="G19" s="3" t="s">
        <v>35</v>
      </c>
      <c r="H19" s="9" t="s">
        <v>204</v>
      </c>
      <c r="I19" s="15" t="s">
        <v>209</v>
      </c>
      <c r="J19" s="15" t="s">
        <v>203</v>
      </c>
      <c r="K19" s="9" t="s">
        <v>204</v>
      </c>
      <c r="L19" s="9" t="s">
        <v>204</v>
      </c>
      <c r="M19" s="8" t="s">
        <v>36</v>
      </c>
      <c r="N19" s="8" t="s">
        <v>36</v>
      </c>
      <c r="O19" s="8" t="s">
        <v>36</v>
      </c>
      <c r="P19" s="8" t="s">
        <v>38</v>
      </c>
      <c r="Q19" s="8" t="s">
        <v>37</v>
      </c>
      <c r="R19" s="8" t="s">
        <v>39</v>
      </c>
      <c r="S19" s="8" t="s">
        <v>37</v>
      </c>
      <c r="T19" s="8" t="s">
        <v>40</v>
      </c>
      <c r="U19" s="8" t="s">
        <v>41</v>
      </c>
      <c r="V19" s="8" t="s">
        <v>39</v>
      </c>
      <c r="W19" s="8" t="s">
        <v>40</v>
      </c>
      <c r="X19" s="8" t="s">
        <v>47</v>
      </c>
      <c r="Y19" s="8" t="s">
        <v>41</v>
      </c>
      <c r="Z19" s="2" t="s">
        <v>13</v>
      </c>
    </row>
    <row r="20" spans="1:26" ht="15" customHeight="1" thickBot="1" x14ac:dyDescent="0.3">
      <c r="A20" t="s">
        <v>13</v>
      </c>
      <c r="B20" s="11" t="s">
        <v>67</v>
      </c>
      <c r="C20" s="8" t="s">
        <v>68</v>
      </c>
      <c r="D20" s="16" t="str">
        <f>IFERROR(VLOOKUP(B20,'Synthèse observations'!H:K,4,FALSE),"Non trouvé")</f>
        <v>771637</v>
      </c>
      <c r="E20" s="10" t="s">
        <v>33</v>
      </c>
      <c r="F20" s="3" t="s">
        <v>35</v>
      </c>
      <c r="G20" s="3" t="s">
        <v>35</v>
      </c>
      <c r="H20" s="9" t="s">
        <v>204</v>
      </c>
      <c r="I20" s="15" t="s">
        <v>205</v>
      </c>
      <c r="J20" s="15" t="s">
        <v>205</v>
      </c>
      <c r="K20" s="15" t="s">
        <v>205</v>
      </c>
      <c r="L20" s="9" t="s">
        <v>204</v>
      </c>
      <c r="M20" s="8" t="s">
        <v>36</v>
      </c>
      <c r="N20" s="8" t="s">
        <v>36</v>
      </c>
      <c r="O20" s="8" t="s">
        <v>36</v>
      </c>
      <c r="P20" s="8" t="s">
        <v>38</v>
      </c>
      <c r="Q20" s="8" t="s">
        <v>37</v>
      </c>
      <c r="R20" s="8" t="s">
        <v>39</v>
      </c>
      <c r="S20" s="8" t="s">
        <v>37</v>
      </c>
      <c r="T20" s="8" t="s">
        <v>40</v>
      </c>
      <c r="U20" s="8" t="s">
        <v>41</v>
      </c>
      <c r="V20" s="8" t="s">
        <v>39</v>
      </c>
      <c r="W20" s="8" t="s">
        <v>40</v>
      </c>
      <c r="X20" s="8" t="s">
        <v>36</v>
      </c>
      <c r="Y20" s="8" t="s">
        <v>41</v>
      </c>
      <c r="Z20" s="2" t="s">
        <v>13</v>
      </c>
    </row>
    <row r="21" spans="1:26" ht="15" customHeight="1" thickBot="1" x14ac:dyDescent="0.3">
      <c r="A21" t="s">
        <v>13</v>
      </c>
      <c r="B21" s="11" t="s">
        <v>72</v>
      </c>
      <c r="C21" s="8" t="s">
        <v>73</v>
      </c>
      <c r="D21" s="16" t="str">
        <f>IFERROR(VLOOKUP(B21,'Synthèse observations'!H:K,4,FALSE),"Non trouvé")</f>
        <v>88489</v>
      </c>
      <c r="E21" s="10" t="s">
        <v>33</v>
      </c>
      <c r="F21" s="3" t="s">
        <v>35</v>
      </c>
      <c r="G21" s="3" t="s">
        <v>35</v>
      </c>
      <c r="H21" s="9" t="s">
        <v>204</v>
      </c>
      <c r="I21" s="9" t="s">
        <v>204</v>
      </c>
      <c r="J21" s="9" t="s">
        <v>204</v>
      </c>
      <c r="K21" s="15" t="s">
        <v>205</v>
      </c>
      <c r="L21" s="9" t="s">
        <v>204</v>
      </c>
      <c r="M21" s="8" t="s">
        <v>36</v>
      </c>
      <c r="N21" s="8" t="s">
        <v>36</v>
      </c>
      <c r="O21" s="8" t="s">
        <v>36</v>
      </c>
      <c r="P21" s="8" t="s">
        <v>38</v>
      </c>
      <c r="Q21" s="8" t="s">
        <v>37</v>
      </c>
      <c r="R21" s="8" t="s">
        <v>39</v>
      </c>
      <c r="S21" s="8" t="s">
        <v>37</v>
      </c>
      <c r="T21" s="8" t="s">
        <v>40</v>
      </c>
      <c r="U21" s="8" t="s">
        <v>41</v>
      </c>
      <c r="V21" s="8" t="s">
        <v>39</v>
      </c>
      <c r="W21" s="8" t="s">
        <v>40</v>
      </c>
      <c r="X21" s="8" t="s">
        <v>42</v>
      </c>
      <c r="Y21" s="8" t="s">
        <v>41</v>
      </c>
      <c r="Z21" s="2" t="s">
        <v>13</v>
      </c>
    </row>
    <row r="22" spans="1:26" ht="15" customHeight="1" thickBot="1" x14ac:dyDescent="0.3">
      <c r="A22" t="s">
        <v>13</v>
      </c>
      <c r="B22" s="11" t="s">
        <v>75</v>
      </c>
      <c r="C22" s="8" t="s">
        <v>76</v>
      </c>
      <c r="D22" s="16" t="str">
        <f>IFERROR(VLOOKUP(B22,'Synthèse observations'!H:K,4,FALSE),"Non trouvé")</f>
        <v>88608</v>
      </c>
      <c r="E22" s="10" t="s">
        <v>33</v>
      </c>
      <c r="F22" s="3" t="s">
        <v>35</v>
      </c>
      <c r="G22" s="3" t="s">
        <v>35</v>
      </c>
      <c r="H22" s="9" t="s">
        <v>204</v>
      </c>
      <c r="I22" s="9" t="s">
        <v>204</v>
      </c>
      <c r="J22" s="9" t="s">
        <v>204</v>
      </c>
      <c r="K22" s="15" t="s">
        <v>203</v>
      </c>
      <c r="L22" s="9" t="s">
        <v>204</v>
      </c>
      <c r="M22" s="8" t="s">
        <v>36</v>
      </c>
      <c r="N22" s="8" t="s">
        <v>36</v>
      </c>
      <c r="O22" s="8" t="s">
        <v>36</v>
      </c>
      <c r="P22" s="8" t="s">
        <v>38</v>
      </c>
      <c r="Q22" s="8" t="s">
        <v>37</v>
      </c>
      <c r="R22" s="8" t="s">
        <v>39</v>
      </c>
      <c r="S22" s="8" t="s">
        <v>37</v>
      </c>
      <c r="T22" s="8" t="s">
        <v>40</v>
      </c>
      <c r="U22" s="8" t="s">
        <v>41</v>
      </c>
      <c r="V22" s="8" t="s">
        <v>39</v>
      </c>
      <c r="W22" s="8" t="s">
        <v>40</v>
      </c>
      <c r="X22" s="8" t="s">
        <v>42</v>
      </c>
      <c r="Y22" s="8" t="s">
        <v>41</v>
      </c>
      <c r="Z22" s="2" t="s">
        <v>13</v>
      </c>
    </row>
    <row r="23" spans="1:26" ht="15" customHeight="1" thickBot="1" x14ac:dyDescent="0.3">
      <c r="A23" t="s">
        <v>13</v>
      </c>
      <c r="B23" s="11" t="s">
        <v>78</v>
      </c>
      <c r="C23" s="8" t="s">
        <v>79</v>
      </c>
      <c r="D23" s="16" t="str">
        <f>IFERROR(VLOOKUP(B23,'Synthèse observations'!H:K,4,FALSE),"Non trouvé")</f>
        <v>88802</v>
      </c>
      <c r="E23" s="10" t="s">
        <v>33</v>
      </c>
      <c r="F23" s="3" t="s">
        <v>46</v>
      </c>
      <c r="G23" s="3" t="s">
        <v>35</v>
      </c>
      <c r="H23" s="9" t="s">
        <v>204</v>
      </c>
      <c r="I23" s="9" t="s">
        <v>204</v>
      </c>
      <c r="J23" s="9" t="s">
        <v>204</v>
      </c>
      <c r="K23" s="15" t="s">
        <v>205</v>
      </c>
      <c r="L23" s="9" t="s">
        <v>204</v>
      </c>
      <c r="M23" s="8" t="s">
        <v>36</v>
      </c>
      <c r="N23" s="8" t="s">
        <v>36</v>
      </c>
      <c r="O23" s="8" t="s">
        <v>36</v>
      </c>
      <c r="P23" s="8" t="s">
        <v>38</v>
      </c>
      <c r="Q23" s="8" t="s">
        <v>37</v>
      </c>
      <c r="R23" s="8" t="s">
        <v>39</v>
      </c>
      <c r="S23" s="8" t="s">
        <v>37</v>
      </c>
      <c r="T23" s="8" t="s">
        <v>40</v>
      </c>
      <c r="U23" s="8" t="s">
        <v>41</v>
      </c>
      <c r="V23" s="8" t="s">
        <v>39</v>
      </c>
      <c r="W23" s="8" t="s">
        <v>40</v>
      </c>
      <c r="X23" s="8" t="s">
        <v>47</v>
      </c>
      <c r="Y23" s="8" t="s">
        <v>41</v>
      </c>
      <c r="Z23" s="2" t="s">
        <v>13</v>
      </c>
    </row>
    <row r="24" spans="1:26" ht="15" customHeight="1" thickBot="1" x14ac:dyDescent="0.3">
      <c r="A24" t="s">
        <v>13</v>
      </c>
      <c r="B24" s="11" t="s">
        <v>81</v>
      </c>
      <c r="C24" s="8" t="s">
        <v>82</v>
      </c>
      <c r="D24" s="16" t="str">
        <f>IFERROR(VLOOKUP(B24,'Synthèse observations'!H:K,4,FALSE),"Non trouvé")</f>
        <v>89653</v>
      </c>
      <c r="E24" s="10" t="s">
        <v>33</v>
      </c>
      <c r="F24" s="3" t="s">
        <v>35</v>
      </c>
      <c r="G24" s="3" t="s">
        <v>35</v>
      </c>
      <c r="H24" s="9" t="s">
        <v>204</v>
      </c>
      <c r="I24" s="15" t="s">
        <v>203</v>
      </c>
      <c r="J24" s="15" t="s">
        <v>205</v>
      </c>
      <c r="K24" s="9" t="s">
        <v>204</v>
      </c>
      <c r="L24" s="9" t="s">
        <v>204</v>
      </c>
      <c r="M24" s="8" t="s">
        <v>36</v>
      </c>
      <c r="N24" s="8" t="s">
        <v>36</v>
      </c>
      <c r="O24" s="8" t="s">
        <v>36</v>
      </c>
      <c r="P24" s="8" t="s">
        <v>36</v>
      </c>
      <c r="Q24" s="8" t="s">
        <v>84</v>
      </c>
      <c r="R24" s="8" t="s">
        <v>39</v>
      </c>
      <c r="S24" s="8" t="s">
        <v>84</v>
      </c>
      <c r="T24" s="8" t="s">
        <v>40</v>
      </c>
      <c r="U24" s="8" t="s">
        <v>41</v>
      </c>
      <c r="V24" s="8" t="s">
        <v>39</v>
      </c>
      <c r="W24" s="8" t="s">
        <v>40</v>
      </c>
      <c r="X24" s="8" t="s">
        <v>36</v>
      </c>
      <c r="Y24" s="8" t="s">
        <v>41</v>
      </c>
      <c r="Z24" s="2" t="s">
        <v>13</v>
      </c>
    </row>
    <row r="25" spans="1:26" ht="15" customHeight="1" thickBot="1" x14ac:dyDescent="0.3">
      <c r="A25" t="s">
        <v>13</v>
      </c>
      <c r="B25" s="11" t="s">
        <v>85</v>
      </c>
      <c r="C25" s="8" t="s">
        <v>86</v>
      </c>
      <c r="D25" s="16" t="str">
        <f>IFERROR(VLOOKUP(B25,'Synthèse observations'!H:K,4,FALSE),"Non trouvé")</f>
        <v>91322</v>
      </c>
      <c r="E25" s="10" t="s">
        <v>33</v>
      </c>
      <c r="F25" s="3" t="s">
        <v>35</v>
      </c>
      <c r="G25" s="3" t="s">
        <v>35</v>
      </c>
      <c r="H25" s="9" t="s">
        <v>204</v>
      </c>
      <c r="I25" s="15" t="s">
        <v>203</v>
      </c>
      <c r="J25" s="9" t="s">
        <v>204</v>
      </c>
      <c r="K25" s="15" t="s">
        <v>205</v>
      </c>
      <c r="L25" s="9" t="s">
        <v>204</v>
      </c>
      <c r="M25" s="8" t="s">
        <v>36</v>
      </c>
      <c r="N25" s="8" t="s">
        <v>36</v>
      </c>
      <c r="O25" s="8" t="s">
        <v>36</v>
      </c>
      <c r="P25" s="8" t="s">
        <v>38</v>
      </c>
      <c r="Q25" s="8" t="s">
        <v>37</v>
      </c>
      <c r="R25" s="8" t="s">
        <v>39</v>
      </c>
      <c r="S25" s="8" t="s">
        <v>37</v>
      </c>
      <c r="T25" s="8" t="s">
        <v>40</v>
      </c>
      <c r="U25" s="8" t="s">
        <v>41</v>
      </c>
      <c r="V25" s="8" t="s">
        <v>39</v>
      </c>
      <c r="W25" s="8" t="s">
        <v>40</v>
      </c>
      <c r="X25" s="8" t="s">
        <v>36</v>
      </c>
      <c r="Y25" s="8" t="s">
        <v>41</v>
      </c>
      <c r="Z25" s="2" t="s">
        <v>13</v>
      </c>
    </row>
    <row r="26" spans="1:26" ht="15" customHeight="1" thickBot="1" x14ac:dyDescent="0.3">
      <c r="A26" t="s">
        <v>13</v>
      </c>
      <c r="B26" s="11" t="s">
        <v>88</v>
      </c>
      <c r="C26" s="8" t="s">
        <v>89</v>
      </c>
      <c r="D26" s="16" t="str">
        <f>IFERROR(VLOOKUP(B26,'Synthèse observations'!H:K,4,FALSE),"Non trouvé")</f>
        <v>91382</v>
      </c>
      <c r="E26" s="10" t="s">
        <v>33</v>
      </c>
      <c r="F26" s="3" t="s">
        <v>35</v>
      </c>
      <c r="G26" s="3" t="s">
        <v>35</v>
      </c>
      <c r="H26" s="9" t="s">
        <v>204</v>
      </c>
      <c r="I26" s="15" t="s">
        <v>205</v>
      </c>
      <c r="J26" s="9" t="s">
        <v>204</v>
      </c>
      <c r="K26" s="15" t="s">
        <v>203</v>
      </c>
      <c r="L26" s="15" t="s">
        <v>203</v>
      </c>
      <c r="M26" s="8" t="s">
        <v>36</v>
      </c>
      <c r="N26" s="8" t="s">
        <v>36</v>
      </c>
      <c r="O26" s="8" t="s">
        <v>36</v>
      </c>
      <c r="P26" s="8" t="s">
        <v>38</v>
      </c>
      <c r="Q26" s="8" t="s">
        <v>37</v>
      </c>
      <c r="R26" s="8" t="s">
        <v>39</v>
      </c>
      <c r="S26" s="8" t="s">
        <v>37</v>
      </c>
      <c r="T26" s="8" t="s">
        <v>40</v>
      </c>
      <c r="U26" s="8" t="s">
        <v>41</v>
      </c>
      <c r="V26" s="8" t="s">
        <v>39</v>
      </c>
      <c r="W26" s="8" t="s">
        <v>40</v>
      </c>
      <c r="X26" s="8" t="s">
        <v>58</v>
      </c>
      <c r="Y26" s="8" t="s">
        <v>41</v>
      </c>
      <c r="Z26" s="2" t="s">
        <v>13</v>
      </c>
    </row>
    <row r="27" spans="1:26" ht="15" customHeight="1" thickBot="1" x14ac:dyDescent="0.3">
      <c r="A27" t="s">
        <v>13</v>
      </c>
      <c r="B27" s="11" t="s">
        <v>95</v>
      </c>
      <c r="C27" s="8" t="s">
        <v>96</v>
      </c>
      <c r="D27" s="16" t="str">
        <f>IFERROR(VLOOKUP(B27,'Synthèse observations'!H:K,4,FALSE),"Non trouvé")</f>
        <v>94266</v>
      </c>
      <c r="E27" s="10" t="s">
        <v>33</v>
      </c>
      <c r="F27" s="3" t="s">
        <v>35</v>
      </c>
      <c r="G27" s="3" t="s">
        <v>35</v>
      </c>
      <c r="H27" s="9" t="s">
        <v>204</v>
      </c>
      <c r="I27" s="9" t="s">
        <v>204</v>
      </c>
      <c r="J27" s="9" t="s">
        <v>204</v>
      </c>
      <c r="K27" s="15" t="s">
        <v>210</v>
      </c>
      <c r="L27" s="9" t="s">
        <v>204</v>
      </c>
      <c r="M27" s="8" t="s">
        <v>36</v>
      </c>
      <c r="N27" s="8" t="s">
        <v>36</v>
      </c>
      <c r="O27" s="8" t="s">
        <v>37</v>
      </c>
      <c r="P27" s="8" t="s">
        <v>38</v>
      </c>
      <c r="Q27" s="8" t="s">
        <v>37</v>
      </c>
      <c r="R27" s="8" t="s">
        <v>39</v>
      </c>
      <c r="S27" s="8" t="s">
        <v>37</v>
      </c>
      <c r="T27" s="8" t="s">
        <v>40</v>
      </c>
      <c r="U27" s="8" t="s">
        <v>41</v>
      </c>
      <c r="V27" s="8" t="s">
        <v>39</v>
      </c>
      <c r="W27" s="8" t="s">
        <v>40</v>
      </c>
      <c r="X27" s="8" t="s">
        <v>42</v>
      </c>
      <c r="Y27" s="8" t="s">
        <v>41</v>
      </c>
      <c r="Z27" s="2" t="s">
        <v>13</v>
      </c>
    </row>
    <row r="28" spans="1:26" ht="15" customHeight="1" thickBot="1" x14ac:dyDescent="0.3">
      <c r="A28" t="s">
        <v>13</v>
      </c>
      <c r="B28" s="11" t="s">
        <v>98</v>
      </c>
      <c r="C28" s="8" t="s">
        <v>99</v>
      </c>
      <c r="D28" s="16" t="str">
        <f>IFERROR(VLOOKUP(B28,'Synthèse observations'!H:K,4,FALSE),"Non trouvé")</f>
        <v>95922</v>
      </c>
      <c r="E28" s="10" t="s">
        <v>33</v>
      </c>
      <c r="F28" s="3" t="s">
        <v>35</v>
      </c>
      <c r="G28" s="3" t="s">
        <v>35</v>
      </c>
      <c r="H28" s="9" t="s">
        <v>204</v>
      </c>
      <c r="I28" s="9" t="s">
        <v>204</v>
      </c>
      <c r="J28" s="15" t="s">
        <v>207</v>
      </c>
      <c r="K28" s="9" t="s">
        <v>204</v>
      </c>
      <c r="L28" s="9" t="s">
        <v>204</v>
      </c>
      <c r="M28" s="8" t="s">
        <v>36</v>
      </c>
      <c r="N28" s="8" t="s">
        <v>36</v>
      </c>
      <c r="O28" s="8" t="s">
        <v>37</v>
      </c>
      <c r="P28" s="8" t="s">
        <v>38</v>
      </c>
      <c r="Q28" s="8" t="s">
        <v>37</v>
      </c>
      <c r="R28" s="8" t="s">
        <v>39</v>
      </c>
      <c r="S28" s="8" t="s">
        <v>37</v>
      </c>
      <c r="T28" s="8" t="s">
        <v>40</v>
      </c>
      <c r="U28" s="8" t="s">
        <v>41</v>
      </c>
      <c r="V28" s="8" t="s">
        <v>39</v>
      </c>
      <c r="W28" s="8" t="s">
        <v>40</v>
      </c>
      <c r="X28" s="8" t="s">
        <v>42</v>
      </c>
      <c r="Y28" s="8" t="s">
        <v>41</v>
      </c>
      <c r="Z28" s="2" t="s">
        <v>13</v>
      </c>
    </row>
    <row r="29" spans="1:26" ht="15" customHeight="1" thickBot="1" x14ac:dyDescent="0.3">
      <c r="A29" t="s">
        <v>13</v>
      </c>
      <c r="B29" s="11" t="s">
        <v>101</v>
      </c>
      <c r="C29" s="8" t="s">
        <v>102</v>
      </c>
      <c r="D29" s="16" t="str">
        <f>IFERROR(VLOOKUP(B29,'Synthèse observations'!H:K,4,FALSE),"Non trouvé")</f>
        <v>96271</v>
      </c>
      <c r="E29" s="10" t="s">
        <v>33</v>
      </c>
      <c r="F29" s="3" t="s">
        <v>35</v>
      </c>
      <c r="G29" s="3" t="s">
        <v>35</v>
      </c>
      <c r="H29" s="9" t="s">
        <v>204</v>
      </c>
      <c r="I29" s="9" t="s">
        <v>204</v>
      </c>
      <c r="J29" s="9" t="s">
        <v>204</v>
      </c>
      <c r="K29" s="9" t="s">
        <v>204</v>
      </c>
      <c r="L29" s="15" t="s">
        <v>205</v>
      </c>
      <c r="M29" s="8" t="s">
        <v>36</v>
      </c>
      <c r="N29" s="8" t="s">
        <v>36</v>
      </c>
      <c r="O29" s="8" t="s">
        <v>36</v>
      </c>
      <c r="P29" s="8" t="s">
        <v>36</v>
      </c>
      <c r="Q29" s="8" t="s">
        <v>37</v>
      </c>
      <c r="R29" s="8" t="s">
        <v>39</v>
      </c>
      <c r="S29" s="8" t="s">
        <v>37</v>
      </c>
      <c r="T29" s="8" t="s">
        <v>40</v>
      </c>
      <c r="U29" s="8" t="s">
        <v>41</v>
      </c>
      <c r="V29" s="8" t="s">
        <v>39</v>
      </c>
      <c r="W29" s="8" t="s">
        <v>40</v>
      </c>
      <c r="X29" s="8" t="s">
        <v>58</v>
      </c>
      <c r="Y29" s="8" t="s">
        <v>41</v>
      </c>
      <c r="Z29" s="2" t="s">
        <v>13</v>
      </c>
    </row>
    <row r="30" spans="1:26" ht="15" customHeight="1" thickBot="1" x14ac:dyDescent="0.3">
      <c r="A30" t="s">
        <v>13</v>
      </c>
      <c r="B30" s="11" t="s">
        <v>104</v>
      </c>
      <c r="C30" s="8" t="s">
        <v>105</v>
      </c>
      <c r="D30" s="16" t="str">
        <f>IFERROR(VLOOKUP(B30,'Synthèse observations'!H:K,4,FALSE),"Non trouvé")</f>
        <v>96665</v>
      </c>
      <c r="E30" s="10" t="s">
        <v>33</v>
      </c>
      <c r="F30" s="3" t="s">
        <v>35</v>
      </c>
      <c r="G30" s="3" t="s">
        <v>35</v>
      </c>
      <c r="H30" s="9" t="s">
        <v>204</v>
      </c>
      <c r="I30" s="9" t="s">
        <v>204</v>
      </c>
      <c r="J30" s="9" t="s">
        <v>204</v>
      </c>
      <c r="K30" s="15" t="s">
        <v>203</v>
      </c>
      <c r="L30" s="9" t="s">
        <v>204</v>
      </c>
      <c r="M30" s="8" t="s">
        <v>36</v>
      </c>
      <c r="N30" s="8" t="s">
        <v>36</v>
      </c>
      <c r="O30" s="8" t="s">
        <v>36</v>
      </c>
      <c r="P30" s="8" t="s">
        <v>36</v>
      </c>
      <c r="Q30" s="8" t="s">
        <v>37</v>
      </c>
      <c r="R30" s="8" t="s">
        <v>39</v>
      </c>
      <c r="S30" s="8" t="s">
        <v>37</v>
      </c>
      <c r="T30" s="8" t="s">
        <v>40</v>
      </c>
      <c r="U30" s="8" t="s">
        <v>41</v>
      </c>
      <c r="V30" s="8" t="s">
        <v>39</v>
      </c>
      <c r="W30" s="8" t="s">
        <v>40</v>
      </c>
      <c r="X30" s="8" t="s">
        <v>42</v>
      </c>
      <c r="Y30" s="8" t="s">
        <v>41</v>
      </c>
      <c r="Z30" s="2" t="s">
        <v>13</v>
      </c>
    </row>
    <row r="31" spans="1:26" ht="15" customHeight="1" thickBot="1" x14ac:dyDescent="0.3">
      <c r="A31" t="s">
        <v>13</v>
      </c>
      <c r="B31" s="11" t="s">
        <v>107</v>
      </c>
      <c r="C31" s="8" t="s">
        <v>108</v>
      </c>
      <c r="D31" s="16" t="str">
        <f>IFERROR(VLOOKUP(B31,'Synthèse observations'!H:K,4,FALSE),"Non trouvé")</f>
        <v>98717</v>
      </c>
      <c r="E31" s="10" t="s">
        <v>33</v>
      </c>
      <c r="F31" s="3" t="s">
        <v>35</v>
      </c>
      <c r="G31" s="3" t="s">
        <v>35</v>
      </c>
      <c r="H31" s="15" t="s">
        <v>203</v>
      </c>
      <c r="I31" s="9" t="s">
        <v>204</v>
      </c>
      <c r="J31" s="9" t="s">
        <v>204</v>
      </c>
      <c r="K31" s="15" t="s">
        <v>205</v>
      </c>
      <c r="L31" s="15" t="s">
        <v>209</v>
      </c>
      <c r="M31" s="8" t="s">
        <v>36</v>
      </c>
      <c r="N31" s="8" t="s">
        <v>36</v>
      </c>
      <c r="O31" s="8" t="s">
        <v>37</v>
      </c>
      <c r="P31" s="8" t="s">
        <v>38</v>
      </c>
      <c r="Q31" s="8" t="s">
        <v>37</v>
      </c>
      <c r="R31" s="8" t="s">
        <v>39</v>
      </c>
      <c r="S31" s="8" t="s">
        <v>37</v>
      </c>
      <c r="T31" s="8" t="s">
        <v>40</v>
      </c>
      <c r="U31" s="8" t="s">
        <v>41</v>
      </c>
      <c r="V31" s="8" t="s">
        <v>39</v>
      </c>
      <c r="W31" s="8" t="s">
        <v>40</v>
      </c>
      <c r="X31" s="8" t="s">
        <v>42</v>
      </c>
      <c r="Y31" s="8" t="s">
        <v>41</v>
      </c>
      <c r="Z31" s="2" t="s">
        <v>13</v>
      </c>
    </row>
    <row r="32" spans="1:26" ht="15" customHeight="1" thickBot="1" x14ac:dyDescent="0.3">
      <c r="A32" t="s">
        <v>13</v>
      </c>
      <c r="B32" s="11" t="s">
        <v>113</v>
      </c>
      <c r="C32" s="8" t="s">
        <v>114</v>
      </c>
      <c r="D32" s="16" t="str">
        <f>IFERROR(VLOOKUP(B32,'Synthèse observations'!H:K,4,FALSE),"Non trouvé")</f>
        <v>99473</v>
      </c>
      <c r="E32" s="10" t="s">
        <v>33</v>
      </c>
      <c r="F32" s="3" t="s">
        <v>35</v>
      </c>
      <c r="G32" s="3" t="s">
        <v>35</v>
      </c>
      <c r="H32" s="9" t="s">
        <v>204</v>
      </c>
      <c r="I32" s="9" t="s">
        <v>204</v>
      </c>
      <c r="J32" s="9" t="s">
        <v>204</v>
      </c>
      <c r="K32" s="9" t="s">
        <v>204</v>
      </c>
      <c r="L32" s="15" t="s">
        <v>203</v>
      </c>
      <c r="M32" s="8" t="s">
        <v>36</v>
      </c>
      <c r="N32" s="8" t="s">
        <v>36</v>
      </c>
      <c r="O32" s="8" t="s">
        <v>36</v>
      </c>
      <c r="P32" s="8" t="s">
        <v>36</v>
      </c>
      <c r="Q32" s="8" t="s">
        <v>37</v>
      </c>
      <c r="R32" s="8" t="s">
        <v>39</v>
      </c>
      <c r="S32" s="8" t="s">
        <v>37</v>
      </c>
      <c r="T32" s="8" t="s">
        <v>40</v>
      </c>
      <c r="U32" s="8" t="s">
        <v>41</v>
      </c>
      <c r="V32" s="8" t="s">
        <v>39</v>
      </c>
      <c r="W32" s="8" t="s">
        <v>40</v>
      </c>
      <c r="X32" s="8" t="s">
        <v>58</v>
      </c>
      <c r="Y32" s="8" t="s">
        <v>41</v>
      </c>
      <c r="Z32" s="2" t="s">
        <v>13</v>
      </c>
    </row>
    <row r="33" spans="1:26" ht="15" customHeight="1" thickBot="1" x14ac:dyDescent="0.3">
      <c r="A33" t="s">
        <v>13</v>
      </c>
      <c r="B33" s="11" t="s">
        <v>116</v>
      </c>
      <c r="C33" s="8" t="s">
        <v>117</v>
      </c>
      <c r="D33" s="16" t="str">
        <f>IFERROR(VLOOKUP(B33,'Synthèse observations'!H:K,4,FALSE),"Non trouvé")</f>
        <v>99494</v>
      </c>
      <c r="E33" s="10" t="s">
        <v>33</v>
      </c>
      <c r="F33" s="3" t="s">
        <v>35</v>
      </c>
      <c r="G33" s="3" t="s">
        <v>35</v>
      </c>
      <c r="H33" s="15" t="s">
        <v>203</v>
      </c>
      <c r="I33" s="9" t="s">
        <v>204</v>
      </c>
      <c r="J33" s="9" t="s">
        <v>204</v>
      </c>
      <c r="K33" s="9" t="s">
        <v>204</v>
      </c>
      <c r="L33" s="9" t="s">
        <v>204</v>
      </c>
      <c r="M33" s="8" t="s">
        <v>36</v>
      </c>
      <c r="N33" s="8" t="s">
        <v>36</v>
      </c>
      <c r="O33" s="8" t="s">
        <v>36</v>
      </c>
      <c r="P33" s="8" t="s">
        <v>38</v>
      </c>
      <c r="Q33" s="8" t="s">
        <v>37</v>
      </c>
      <c r="R33" s="8" t="s">
        <v>39</v>
      </c>
      <c r="S33" s="8" t="s">
        <v>37</v>
      </c>
      <c r="T33" s="8" t="s">
        <v>40</v>
      </c>
      <c r="U33" s="8" t="s">
        <v>41</v>
      </c>
      <c r="V33" s="8" t="s">
        <v>39</v>
      </c>
      <c r="W33" s="8" t="s">
        <v>40</v>
      </c>
      <c r="X33" s="8" t="s">
        <v>58</v>
      </c>
      <c r="Y33" s="8" t="s">
        <v>41</v>
      </c>
      <c r="Z33" s="2" t="s">
        <v>13</v>
      </c>
    </row>
    <row r="34" spans="1:26" ht="15" customHeight="1" thickBot="1" x14ac:dyDescent="0.3">
      <c r="A34" t="s">
        <v>13</v>
      </c>
      <c r="B34" s="11" t="s">
        <v>119</v>
      </c>
      <c r="C34" s="8" t="s">
        <v>120</v>
      </c>
      <c r="D34" s="16" t="str">
        <f>IFERROR(VLOOKUP(B34,'Synthèse observations'!H:K,4,FALSE),"Non trouvé")</f>
        <v>102900</v>
      </c>
      <c r="E34" s="10" t="s">
        <v>33</v>
      </c>
      <c r="F34" s="3" t="s">
        <v>35</v>
      </c>
      <c r="G34" s="3" t="s">
        <v>35</v>
      </c>
      <c r="H34" s="9" t="s">
        <v>204</v>
      </c>
      <c r="I34" s="9" t="s">
        <v>204</v>
      </c>
      <c r="J34" s="9" t="s">
        <v>204</v>
      </c>
      <c r="K34" s="9" t="s">
        <v>204</v>
      </c>
      <c r="L34" s="15" t="s">
        <v>205</v>
      </c>
      <c r="M34" s="8" t="s">
        <v>36</v>
      </c>
      <c r="N34" s="8" t="s">
        <v>36</v>
      </c>
      <c r="O34" s="8" t="s">
        <v>36</v>
      </c>
      <c r="P34" s="8" t="s">
        <v>36</v>
      </c>
      <c r="Q34" s="8" t="s">
        <v>37</v>
      </c>
      <c r="R34" s="8" t="s">
        <v>39</v>
      </c>
      <c r="S34" s="8" t="s">
        <v>37</v>
      </c>
      <c r="T34" s="8" t="s">
        <v>40</v>
      </c>
      <c r="U34" s="8" t="s">
        <v>41</v>
      </c>
      <c r="V34" s="8" t="s">
        <v>39</v>
      </c>
      <c r="W34" s="8" t="s">
        <v>40</v>
      </c>
      <c r="X34" s="8" t="s">
        <v>58</v>
      </c>
      <c r="Y34" s="8" t="s">
        <v>41</v>
      </c>
      <c r="Z34" s="2" t="s">
        <v>13</v>
      </c>
    </row>
    <row r="35" spans="1:26" ht="15" customHeight="1" thickBot="1" x14ac:dyDescent="0.3">
      <c r="A35" t="s">
        <v>13</v>
      </c>
      <c r="B35" s="11" t="s">
        <v>122</v>
      </c>
      <c r="C35" s="8" t="s">
        <v>123</v>
      </c>
      <c r="D35" s="16" t="str">
        <f>IFERROR(VLOOKUP(B35,'Synthèse observations'!H:K,4,FALSE),"Non trouvé")</f>
        <v>102906</v>
      </c>
      <c r="E35" s="10" t="s">
        <v>33</v>
      </c>
      <c r="F35" s="3" t="s">
        <v>35</v>
      </c>
      <c r="G35" s="3" t="s">
        <v>35</v>
      </c>
      <c r="H35" s="9" t="s">
        <v>204</v>
      </c>
      <c r="I35" s="9" t="s">
        <v>204</v>
      </c>
      <c r="J35" s="9" t="s">
        <v>204</v>
      </c>
      <c r="K35" s="9" t="s">
        <v>204</v>
      </c>
      <c r="L35" s="15" t="s">
        <v>205</v>
      </c>
      <c r="M35" s="8" t="s">
        <v>36</v>
      </c>
      <c r="N35" s="8" t="s">
        <v>36</v>
      </c>
      <c r="O35" s="8" t="s">
        <v>36</v>
      </c>
      <c r="P35" s="8" t="s">
        <v>36</v>
      </c>
      <c r="Q35" s="8" t="s">
        <v>36</v>
      </c>
      <c r="R35" s="8" t="s">
        <v>39</v>
      </c>
      <c r="S35" s="8" t="s">
        <v>36</v>
      </c>
      <c r="T35" s="8" t="s">
        <v>40</v>
      </c>
      <c r="U35" s="8" t="s">
        <v>41</v>
      </c>
      <c r="V35" s="8" t="s">
        <v>39</v>
      </c>
      <c r="W35" s="8" t="s">
        <v>40</v>
      </c>
      <c r="X35" s="8" t="s">
        <v>36</v>
      </c>
      <c r="Y35" s="8" t="s">
        <v>41</v>
      </c>
      <c r="Z35" s="2" t="s">
        <v>13</v>
      </c>
    </row>
    <row r="36" spans="1:26" ht="15" customHeight="1" thickBot="1" x14ac:dyDescent="0.3">
      <c r="A36" t="s">
        <v>13</v>
      </c>
      <c r="B36" s="11" t="s">
        <v>125</v>
      </c>
      <c r="C36" s="8" t="s">
        <v>126</v>
      </c>
      <c r="D36" s="16" t="str">
        <f>IFERROR(VLOOKUP(B36,'Synthèse observations'!H:K,4,FALSE),"Non trouvé")</f>
        <v>103142</v>
      </c>
      <c r="E36" s="10" t="s">
        <v>33</v>
      </c>
      <c r="F36" s="3" t="s">
        <v>35</v>
      </c>
      <c r="G36" s="3" t="s">
        <v>35</v>
      </c>
      <c r="H36" s="9" t="s">
        <v>204</v>
      </c>
      <c r="I36" s="15" t="s">
        <v>209</v>
      </c>
      <c r="J36" s="15" t="s">
        <v>209</v>
      </c>
      <c r="K36" s="15" t="s">
        <v>205</v>
      </c>
      <c r="L36" s="9" t="s">
        <v>204</v>
      </c>
      <c r="M36" s="8" t="s">
        <v>36</v>
      </c>
      <c r="N36" s="8" t="s">
        <v>36</v>
      </c>
      <c r="O36" s="8" t="s">
        <v>37</v>
      </c>
      <c r="P36" s="8" t="s">
        <v>38</v>
      </c>
      <c r="Q36" s="8" t="s">
        <v>37</v>
      </c>
      <c r="R36" s="8" t="s">
        <v>39</v>
      </c>
      <c r="S36" s="8" t="s">
        <v>37</v>
      </c>
      <c r="T36" s="8" t="s">
        <v>40</v>
      </c>
      <c r="U36" s="8" t="s">
        <v>41</v>
      </c>
      <c r="V36" s="8" t="s">
        <v>39</v>
      </c>
      <c r="W36" s="8" t="s">
        <v>40</v>
      </c>
      <c r="X36" s="8" t="s">
        <v>58</v>
      </c>
      <c r="Y36" s="8" t="s">
        <v>41</v>
      </c>
      <c r="Z36" s="2" t="s">
        <v>13</v>
      </c>
    </row>
    <row r="37" spans="1:26" ht="15" customHeight="1" thickBot="1" x14ac:dyDescent="0.3">
      <c r="A37" t="s">
        <v>13</v>
      </c>
      <c r="B37" s="11" t="s">
        <v>128</v>
      </c>
      <c r="C37" s="8" t="s">
        <v>129</v>
      </c>
      <c r="D37" s="16" t="str">
        <f>IFERROR(VLOOKUP(B37,'Synthèse observations'!H:K,4,FALSE),"Non trouvé")</f>
        <v>103272</v>
      </c>
      <c r="E37" s="10" t="s">
        <v>33</v>
      </c>
      <c r="F37" s="3" t="s">
        <v>35</v>
      </c>
      <c r="G37" s="3" t="s">
        <v>35</v>
      </c>
      <c r="H37" s="9" t="s">
        <v>204</v>
      </c>
      <c r="I37" s="9" t="s">
        <v>204</v>
      </c>
      <c r="J37" s="15" t="s">
        <v>209</v>
      </c>
      <c r="K37" s="15" t="s">
        <v>203</v>
      </c>
      <c r="L37" s="9" t="s">
        <v>204</v>
      </c>
      <c r="M37" s="8" t="s">
        <v>36</v>
      </c>
      <c r="N37" s="8" t="s">
        <v>37</v>
      </c>
      <c r="O37" s="8" t="s">
        <v>37</v>
      </c>
      <c r="P37" s="8" t="s">
        <v>38</v>
      </c>
      <c r="Q37" s="8" t="s">
        <v>37</v>
      </c>
      <c r="R37" s="8" t="s">
        <v>39</v>
      </c>
      <c r="S37" s="8" t="s">
        <v>37</v>
      </c>
      <c r="T37" s="8" t="s">
        <v>40</v>
      </c>
      <c r="U37" s="8" t="s">
        <v>41</v>
      </c>
      <c r="V37" s="8" t="s">
        <v>39</v>
      </c>
      <c r="W37" s="8" t="s">
        <v>40</v>
      </c>
      <c r="X37" s="8" t="s">
        <v>42</v>
      </c>
      <c r="Y37" s="8" t="s">
        <v>41</v>
      </c>
      <c r="Z37" s="2" t="s">
        <v>13</v>
      </c>
    </row>
    <row r="38" spans="1:26" ht="15" customHeight="1" thickBot="1" x14ac:dyDescent="0.3">
      <c r="A38" t="s">
        <v>13</v>
      </c>
      <c r="B38" s="11" t="s">
        <v>131</v>
      </c>
      <c r="C38" s="8" t="s">
        <v>132</v>
      </c>
      <c r="D38" s="16" t="str">
        <f>IFERROR(VLOOKUP(B38,'Synthèse observations'!H:K,4,FALSE),"Non trouvé")</f>
        <v>104101</v>
      </c>
      <c r="E38" s="10" t="s">
        <v>33</v>
      </c>
      <c r="F38" s="3" t="s">
        <v>35</v>
      </c>
      <c r="G38" s="3" t="s">
        <v>35</v>
      </c>
      <c r="H38" s="9" t="s">
        <v>204</v>
      </c>
      <c r="I38" s="15" t="s">
        <v>209</v>
      </c>
      <c r="J38" s="9" t="s">
        <v>204</v>
      </c>
      <c r="K38" s="9" t="s">
        <v>204</v>
      </c>
      <c r="L38" s="15" t="s">
        <v>203</v>
      </c>
      <c r="M38" s="8" t="s">
        <v>36</v>
      </c>
      <c r="N38" s="8" t="s">
        <v>36</v>
      </c>
      <c r="O38" s="8" t="s">
        <v>37</v>
      </c>
      <c r="P38" s="8" t="s">
        <v>38</v>
      </c>
      <c r="Q38" s="8" t="s">
        <v>37</v>
      </c>
      <c r="R38" s="8" t="s">
        <v>39</v>
      </c>
      <c r="S38" s="8" t="s">
        <v>37</v>
      </c>
      <c r="T38" s="8" t="s">
        <v>40</v>
      </c>
      <c r="U38" s="8" t="s">
        <v>41</v>
      </c>
      <c r="V38" s="8" t="s">
        <v>39</v>
      </c>
      <c r="W38" s="8" t="s">
        <v>40</v>
      </c>
      <c r="X38" s="8" t="s">
        <v>58</v>
      </c>
      <c r="Y38" s="8" t="s">
        <v>41</v>
      </c>
      <c r="Z38" s="2" t="s">
        <v>13</v>
      </c>
    </row>
    <row r="39" spans="1:26" ht="15" customHeight="1" thickBot="1" x14ac:dyDescent="0.3">
      <c r="A39" t="s">
        <v>13</v>
      </c>
      <c r="B39" s="11" t="s">
        <v>134</v>
      </c>
      <c r="C39" s="8" t="s">
        <v>135</v>
      </c>
      <c r="D39" s="16" t="str">
        <f>IFERROR(VLOOKUP(B39,'Synthèse observations'!H:K,4,FALSE),"Non trouvé")</f>
        <v>104145</v>
      </c>
      <c r="E39" s="10" t="s">
        <v>33</v>
      </c>
      <c r="F39" s="3" t="s">
        <v>35</v>
      </c>
      <c r="G39" s="3" t="s">
        <v>35</v>
      </c>
      <c r="H39" s="9" t="s">
        <v>204</v>
      </c>
      <c r="I39" s="9" t="s">
        <v>204</v>
      </c>
      <c r="J39" s="15" t="s">
        <v>211</v>
      </c>
      <c r="K39" s="9" t="s">
        <v>204</v>
      </c>
      <c r="L39" s="9" t="s">
        <v>204</v>
      </c>
      <c r="M39" s="8" t="s">
        <v>36</v>
      </c>
      <c r="N39" s="8" t="s">
        <v>36</v>
      </c>
      <c r="O39" s="8" t="s">
        <v>37</v>
      </c>
      <c r="P39" s="8" t="s">
        <v>38</v>
      </c>
      <c r="Q39" s="8" t="s">
        <v>37</v>
      </c>
      <c r="R39" s="8" t="s">
        <v>39</v>
      </c>
      <c r="S39" s="8" t="s">
        <v>37</v>
      </c>
      <c r="T39" s="8" t="s">
        <v>40</v>
      </c>
      <c r="U39" s="8" t="s">
        <v>41</v>
      </c>
      <c r="V39" s="8" t="s">
        <v>39</v>
      </c>
      <c r="W39" s="8" t="s">
        <v>40</v>
      </c>
      <c r="X39" s="8" t="s">
        <v>36</v>
      </c>
      <c r="Y39" s="8" t="s">
        <v>41</v>
      </c>
      <c r="Z39" s="2" t="s">
        <v>13</v>
      </c>
    </row>
    <row r="40" spans="1:26" ht="15" customHeight="1" thickBot="1" x14ac:dyDescent="0.3">
      <c r="A40" t="s">
        <v>13</v>
      </c>
      <c r="B40" s="11" t="s">
        <v>137</v>
      </c>
      <c r="C40" s="8" t="s">
        <v>138</v>
      </c>
      <c r="D40" s="16" t="str">
        <f>IFERROR(VLOOKUP(B40,'Synthèse observations'!H:K,4,FALSE),"Non trouvé")</f>
        <v>104173</v>
      </c>
      <c r="E40" s="10" t="s">
        <v>33</v>
      </c>
      <c r="F40" s="3" t="s">
        <v>35</v>
      </c>
      <c r="G40" s="3" t="s">
        <v>35</v>
      </c>
      <c r="H40" s="9" t="s">
        <v>204</v>
      </c>
      <c r="I40" s="9" t="s">
        <v>204</v>
      </c>
      <c r="J40" s="9" t="s">
        <v>204</v>
      </c>
      <c r="K40" s="9" t="s">
        <v>204</v>
      </c>
      <c r="L40" s="15" t="s">
        <v>207</v>
      </c>
      <c r="M40" s="8" t="s">
        <v>37</v>
      </c>
      <c r="N40" s="8" t="s">
        <v>37</v>
      </c>
      <c r="O40" s="8" t="s">
        <v>37</v>
      </c>
      <c r="P40" s="8" t="s">
        <v>38</v>
      </c>
      <c r="Q40" s="8" t="s">
        <v>37</v>
      </c>
      <c r="R40" s="8" t="s">
        <v>39</v>
      </c>
      <c r="S40" s="8" t="s">
        <v>37</v>
      </c>
      <c r="T40" s="8" t="s">
        <v>40</v>
      </c>
      <c r="U40" s="8" t="s">
        <v>41</v>
      </c>
      <c r="V40" s="8" t="s">
        <v>39</v>
      </c>
      <c r="W40" s="8" t="s">
        <v>40</v>
      </c>
      <c r="X40" s="8" t="s">
        <v>58</v>
      </c>
      <c r="Y40" s="8" t="s">
        <v>41</v>
      </c>
      <c r="Z40" s="2" t="s">
        <v>13</v>
      </c>
    </row>
    <row r="41" spans="1:26" ht="15" customHeight="1" thickBot="1" x14ac:dyDescent="0.3">
      <c r="A41" t="s">
        <v>13</v>
      </c>
      <c r="B41" s="11" t="s">
        <v>140</v>
      </c>
      <c r="C41" s="8" t="s">
        <v>141</v>
      </c>
      <c r="D41" s="16" t="str">
        <f>IFERROR(VLOOKUP(B41,'Synthèse observations'!H:K,4,FALSE),"Non trouvé")</f>
        <v>106698</v>
      </c>
      <c r="E41" s="10" t="s">
        <v>33</v>
      </c>
      <c r="F41" s="3" t="s">
        <v>35</v>
      </c>
      <c r="G41" s="3" t="s">
        <v>35</v>
      </c>
      <c r="H41" s="9" t="s">
        <v>204</v>
      </c>
      <c r="I41" s="9" t="s">
        <v>204</v>
      </c>
      <c r="J41" s="9" t="s">
        <v>204</v>
      </c>
      <c r="K41" s="15" t="s">
        <v>205</v>
      </c>
      <c r="L41" s="9" t="s">
        <v>204</v>
      </c>
      <c r="M41" s="8" t="s">
        <v>36</v>
      </c>
      <c r="N41" s="8" t="s">
        <v>36</v>
      </c>
      <c r="O41" s="8" t="s">
        <v>37</v>
      </c>
      <c r="P41" s="8" t="s">
        <v>38</v>
      </c>
      <c r="Q41" s="8" t="s">
        <v>37</v>
      </c>
      <c r="R41" s="8" t="s">
        <v>39</v>
      </c>
      <c r="S41" s="8" t="s">
        <v>37</v>
      </c>
      <c r="T41" s="8" t="s">
        <v>40</v>
      </c>
      <c r="U41" s="8" t="s">
        <v>41</v>
      </c>
      <c r="V41" s="8" t="s">
        <v>39</v>
      </c>
      <c r="W41" s="8" t="s">
        <v>40</v>
      </c>
      <c r="X41" s="8" t="s">
        <v>58</v>
      </c>
      <c r="Y41" s="8" t="s">
        <v>41</v>
      </c>
      <c r="Z41" s="2" t="s">
        <v>13</v>
      </c>
    </row>
    <row r="42" spans="1:26" ht="15" customHeight="1" thickBot="1" x14ac:dyDescent="0.3">
      <c r="A42" t="s">
        <v>13</v>
      </c>
      <c r="B42" s="11" t="s">
        <v>143</v>
      </c>
      <c r="C42" s="8" t="s">
        <v>144</v>
      </c>
      <c r="D42" s="16" t="str">
        <f>IFERROR(VLOOKUP(B42,'Synthèse observations'!H:K,4,FALSE),"Non trouvé")</f>
        <v>106842</v>
      </c>
      <c r="E42" s="10" t="s">
        <v>33</v>
      </c>
      <c r="F42" s="3" t="s">
        <v>35</v>
      </c>
      <c r="G42" s="3" t="s">
        <v>35</v>
      </c>
      <c r="H42" s="9" t="s">
        <v>204</v>
      </c>
      <c r="I42" s="9" t="s">
        <v>204</v>
      </c>
      <c r="J42" s="9" t="s">
        <v>204</v>
      </c>
      <c r="K42" s="15" t="s">
        <v>205</v>
      </c>
      <c r="L42" s="9" t="s">
        <v>204</v>
      </c>
      <c r="M42" s="8" t="s">
        <v>36</v>
      </c>
      <c r="N42" s="8" t="s">
        <v>36</v>
      </c>
      <c r="O42" s="8" t="s">
        <v>36</v>
      </c>
      <c r="P42" s="8" t="s">
        <v>36</v>
      </c>
      <c r="Q42" s="8" t="s">
        <v>37</v>
      </c>
      <c r="R42" s="8" t="s">
        <v>39</v>
      </c>
      <c r="S42" s="8" t="s">
        <v>37</v>
      </c>
      <c r="T42" s="8" t="s">
        <v>40</v>
      </c>
      <c r="U42" s="8" t="s">
        <v>41</v>
      </c>
      <c r="V42" s="8" t="s">
        <v>39</v>
      </c>
      <c r="W42" s="8" t="s">
        <v>40</v>
      </c>
      <c r="X42" s="8" t="s">
        <v>58</v>
      </c>
      <c r="Y42" s="8" t="s">
        <v>41</v>
      </c>
      <c r="Z42" s="2" t="s">
        <v>13</v>
      </c>
    </row>
    <row r="43" spans="1:26" ht="15" customHeight="1" thickBot="1" x14ac:dyDescent="0.3">
      <c r="A43" t="s">
        <v>13</v>
      </c>
      <c r="B43" s="11" t="s">
        <v>146</v>
      </c>
      <c r="C43" s="8" t="s">
        <v>147</v>
      </c>
      <c r="D43" s="16" t="str">
        <f>IFERROR(VLOOKUP(B43,'Synthèse observations'!H:K,4,FALSE),"Non trouvé")</f>
        <v>106918</v>
      </c>
      <c r="E43" s="10" t="s">
        <v>33</v>
      </c>
      <c r="F43" s="3" t="s">
        <v>35</v>
      </c>
      <c r="G43" s="3" t="s">
        <v>35</v>
      </c>
      <c r="H43" s="9" t="s">
        <v>204</v>
      </c>
      <c r="I43" s="9" t="s">
        <v>204</v>
      </c>
      <c r="J43" s="9" t="s">
        <v>204</v>
      </c>
      <c r="K43" s="15" t="s">
        <v>210</v>
      </c>
      <c r="L43" s="9" t="s">
        <v>204</v>
      </c>
      <c r="M43" s="8" t="s">
        <v>36</v>
      </c>
      <c r="N43" s="8" t="s">
        <v>36</v>
      </c>
      <c r="O43" s="8" t="s">
        <v>36</v>
      </c>
      <c r="P43" s="8" t="s">
        <v>38</v>
      </c>
      <c r="Q43" s="8" t="s">
        <v>37</v>
      </c>
      <c r="R43" s="8" t="s">
        <v>39</v>
      </c>
      <c r="S43" s="8" t="s">
        <v>37</v>
      </c>
      <c r="T43" s="8" t="s">
        <v>40</v>
      </c>
      <c r="U43" s="8" t="s">
        <v>41</v>
      </c>
      <c r="V43" s="8" t="s">
        <v>39</v>
      </c>
      <c r="W43" s="8" t="s">
        <v>40</v>
      </c>
      <c r="X43" s="8" t="s">
        <v>36</v>
      </c>
      <c r="Y43" s="8" t="s">
        <v>41</v>
      </c>
      <c r="Z43" s="2" t="s">
        <v>13</v>
      </c>
    </row>
    <row r="44" spans="1:26" ht="15" customHeight="1" thickBot="1" x14ac:dyDescent="0.3">
      <c r="A44" t="s">
        <v>13</v>
      </c>
      <c r="B44" s="11" t="s">
        <v>149</v>
      </c>
      <c r="C44" s="8" t="s">
        <v>150</v>
      </c>
      <c r="D44" s="16" t="str">
        <f>IFERROR(VLOOKUP(B44,'Synthèse observations'!H:K,4,FALSE),"Non trouvé")</f>
        <v>107073</v>
      </c>
      <c r="E44" s="10" t="s">
        <v>33</v>
      </c>
      <c r="F44" s="3" t="s">
        <v>35</v>
      </c>
      <c r="G44" s="3" t="s">
        <v>35</v>
      </c>
      <c r="H44" s="15" t="s">
        <v>209</v>
      </c>
      <c r="I44" s="9" t="s">
        <v>204</v>
      </c>
      <c r="J44" s="9" t="s">
        <v>204</v>
      </c>
      <c r="K44" s="9" t="s">
        <v>204</v>
      </c>
      <c r="L44" s="9" t="s">
        <v>204</v>
      </c>
      <c r="M44" s="8" t="s">
        <v>36</v>
      </c>
      <c r="N44" s="8" t="s">
        <v>36</v>
      </c>
      <c r="O44" s="8" t="s">
        <v>37</v>
      </c>
      <c r="P44" s="8" t="s">
        <v>38</v>
      </c>
      <c r="Q44" s="8" t="s">
        <v>37</v>
      </c>
      <c r="R44" s="8" t="s">
        <v>39</v>
      </c>
      <c r="S44" s="8" t="s">
        <v>37</v>
      </c>
      <c r="T44" s="8" t="s">
        <v>40</v>
      </c>
      <c r="U44" s="8" t="s">
        <v>41</v>
      </c>
      <c r="V44" s="8" t="s">
        <v>39</v>
      </c>
      <c r="W44" s="8" t="s">
        <v>40</v>
      </c>
      <c r="X44" s="8" t="s">
        <v>47</v>
      </c>
      <c r="Y44" s="8" t="s">
        <v>41</v>
      </c>
      <c r="Z44" s="2" t="s">
        <v>13</v>
      </c>
    </row>
    <row r="45" spans="1:26" ht="15" customHeight="1" thickBot="1" x14ac:dyDescent="0.3">
      <c r="A45" t="s">
        <v>13</v>
      </c>
      <c r="B45" s="11" t="s">
        <v>152</v>
      </c>
      <c r="C45" s="8" t="s">
        <v>153</v>
      </c>
      <c r="D45" s="16" t="str">
        <f>IFERROR(VLOOKUP(B45,'Synthèse observations'!H:K,4,FALSE),"Non trouvé")</f>
        <v>108718</v>
      </c>
      <c r="E45" s="10" t="s">
        <v>33</v>
      </c>
      <c r="F45" s="3" t="s">
        <v>35</v>
      </c>
      <c r="G45" s="3" t="s">
        <v>35</v>
      </c>
      <c r="H45" s="9" t="s">
        <v>204</v>
      </c>
      <c r="I45" s="9" t="s">
        <v>204</v>
      </c>
      <c r="J45" s="15" t="s">
        <v>207</v>
      </c>
      <c r="K45" s="15" t="s">
        <v>212</v>
      </c>
      <c r="L45" s="9" t="s">
        <v>204</v>
      </c>
      <c r="M45" s="8" t="s">
        <v>36</v>
      </c>
      <c r="N45" s="8" t="s">
        <v>36</v>
      </c>
      <c r="O45" s="8" t="s">
        <v>36</v>
      </c>
      <c r="P45" s="8" t="s">
        <v>38</v>
      </c>
      <c r="Q45" s="8" t="s">
        <v>37</v>
      </c>
      <c r="R45" s="8" t="s">
        <v>36</v>
      </c>
      <c r="S45" s="8" t="s">
        <v>37</v>
      </c>
      <c r="T45" s="8" t="s">
        <v>36</v>
      </c>
      <c r="U45" s="8" t="s">
        <v>36</v>
      </c>
      <c r="V45" s="8" t="s">
        <v>36</v>
      </c>
      <c r="W45" s="8" t="s">
        <v>36</v>
      </c>
      <c r="X45" s="8" t="s">
        <v>36</v>
      </c>
      <c r="Y45" s="8" t="s">
        <v>36</v>
      </c>
      <c r="Z45" s="2" t="s">
        <v>13</v>
      </c>
    </row>
    <row r="46" spans="1:26" ht="15" customHeight="1" thickBot="1" x14ac:dyDescent="0.3">
      <c r="A46" t="s">
        <v>13</v>
      </c>
      <c r="B46" s="11" t="s">
        <v>155</v>
      </c>
      <c r="C46" s="8" t="s">
        <v>156</v>
      </c>
      <c r="D46" s="16" t="str">
        <f>IFERROR(VLOOKUP(B46,'Synthèse observations'!H:K,4,FALSE),"Non trouvé")</f>
        <v>115280</v>
      </c>
      <c r="E46" s="10" t="s">
        <v>33</v>
      </c>
      <c r="F46" s="3" t="s">
        <v>35</v>
      </c>
      <c r="G46" s="3" t="s">
        <v>35</v>
      </c>
      <c r="H46" s="9" t="s">
        <v>204</v>
      </c>
      <c r="I46" s="9" t="s">
        <v>204</v>
      </c>
      <c r="J46" s="15" t="s">
        <v>203</v>
      </c>
      <c r="K46" s="9" t="s">
        <v>204</v>
      </c>
      <c r="L46" s="9" t="s">
        <v>204</v>
      </c>
      <c r="M46" s="8" t="s">
        <v>36</v>
      </c>
      <c r="N46" s="8" t="s">
        <v>37</v>
      </c>
      <c r="O46" s="8" t="s">
        <v>37</v>
      </c>
      <c r="P46" s="8" t="s">
        <v>36</v>
      </c>
      <c r="Q46" s="8" t="s">
        <v>37</v>
      </c>
      <c r="R46" s="8" t="s">
        <v>39</v>
      </c>
      <c r="S46" s="8" t="s">
        <v>37</v>
      </c>
      <c r="T46" s="8" t="s">
        <v>40</v>
      </c>
      <c r="U46" s="8" t="s">
        <v>41</v>
      </c>
      <c r="V46" s="8" t="s">
        <v>39</v>
      </c>
      <c r="W46" s="8" t="s">
        <v>40</v>
      </c>
      <c r="X46" s="8" t="s">
        <v>47</v>
      </c>
      <c r="Y46" s="8" t="s">
        <v>41</v>
      </c>
      <c r="Z46" s="2" t="s">
        <v>13</v>
      </c>
    </row>
    <row r="47" spans="1:26" ht="15" customHeight="1" thickBot="1" x14ac:dyDescent="0.3">
      <c r="A47" t="s">
        <v>13</v>
      </c>
      <c r="B47" s="11" t="s">
        <v>158</v>
      </c>
      <c r="C47" s="8" t="s">
        <v>159</v>
      </c>
      <c r="D47" s="16" t="str">
        <f>IFERROR(VLOOKUP(B47,'Synthèse observations'!H:K,4,FALSE),"Non trouvé")</f>
        <v>115470</v>
      </c>
      <c r="E47" s="10" t="s">
        <v>33</v>
      </c>
      <c r="F47" s="3" t="s">
        <v>35</v>
      </c>
      <c r="G47" s="3" t="s">
        <v>35</v>
      </c>
      <c r="H47" s="9" t="s">
        <v>204</v>
      </c>
      <c r="I47" s="15" t="s">
        <v>209</v>
      </c>
      <c r="J47" s="15" t="s">
        <v>205</v>
      </c>
      <c r="K47" s="15" t="s">
        <v>209</v>
      </c>
      <c r="L47" s="9" t="s">
        <v>204</v>
      </c>
      <c r="M47" s="8" t="s">
        <v>36</v>
      </c>
      <c r="N47" s="8" t="s">
        <v>36</v>
      </c>
      <c r="O47" s="8" t="s">
        <v>37</v>
      </c>
      <c r="P47" s="8" t="s">
        <v>36</v>
      </c>
      <c r="Q47" s="8" t="s">
        <v>37</v>
      </c>
      <c r="R47" s="8" t="s">
        <v>39</v>
      </c>
      <c r="S47" s="8" t="s">
        <v>37</v>
      </c>
      <c r="T47" s="8" t="s">
        <v>40</v>
      </c>
      <c r="U47" s="8" t="s">
        <v>41</v>
      </c>
      <c r="V47" s="8" t="s">
        <v>39</v>
      </c>
      <c r="W47" s="8" t="s">
        <v>40</v>
      </c>
      <c r="X47" s="8" t="s">
        <v>58</v>
      </c>
      <c r="Y47" s="8" t="s">
        <v>41</v>
      </c>
      <c r="Z47" s="2" t="s">
        <v>13</v>
      </c>
    </row>
    <row r="48" spans="1:26" ht="15" customHeight="1" thickBot="1" x14ac:dyDescent="0.3">
      <c r="A48" t="s">
        <v>13</v>
      </c>
      <c r="B48" s="11" t="s">
        <v>161</v>
      </c>
      <c r="C48" s="8" t="s">
        <v>162</v>
      </c>
      <c r="D48" s="16" t="str">
        <f>IFERROR(VLOOKUP(B48,'Synthèse observations'!H:K,4,FALSE),"Non trouvé")</f>
        <v>116759</v>
      </c>
      <c r="E48" s="10" t="s">
        <v>33</v>
      </c>
      <c r="F48" s="3" t="s">
        <v>35</v>
      </c>
      <c r="G48" s="3" t="s">
        <v>35</v>
      </c>
      <c r="H48" s="9" t="s">
        <v>204</v>
      </c>
      <c r="I48" s="9" t="s">
        <v>204</v>
      </c>
      <c r="J48" s="9" t="s">
        <v>204</v>
      </c>
      <c r="K48" s="15" t="s">
        <v>211</v>
      </c>
      <c r="L48" s="9" t="s">
        <v>204</v>
      </c>
      <c r="M48" s="8" t="s">
        <v>36</v>
      </c>
      <c r="N48" s="8" t="s">
        <v>36</v>
      </c>
      <c r="O48" s="8" t="s">
        <v>37</v>
      </c>
      <c r="P48" s="8" t="s">
        <v>36</v>
      </c>
      <c r="Q48" s="8" t="s">
        <v>37</v>
      </c>
      <c r="R48" s="8" t="s">
        <v>36</v>
      </c>
      <c r="S48" s="8" t="s">
        <v>37</v>
      </c>
      <c r="T48" s="8" t="s">
        <v>36</v>
      </c>
      <c r="U48" s="8" t="s">
        <v>36</v>
      </c>
      <c r="V48" s="8" t="s">
        <v>36</v>
      </c>
      <c r="W48" s="8" t="s">
        <v>36</v>
      </c>
      <c r="X48" s="8" t="s">
        <v>36</v>
      </c>
      <c r="Y48" s="8" t="s">
        <v>36</v>
      </c>
      <c r="Z48" s="2" t="s">
        <v>13</v>
      </c>
    </row>
    <row r="49" spans="1:26" ht="15" customHeight="1" thickBot="1" x14ac:dyDescent="0.3">
      <c r="A49" t="s">
        <v>13</v>
      </c>
      <c r="B49" s="11" t="s">
        <v>164</v>
      </c>
      <c r="C49" s="8" t="s">
        <v>165</v>
      </c>
      <c r="D49" s="16" t="str">
        <f>IFERROR(VLOOKUP(B49,'Synthèse observations'!H:K,4,FALSE),"Non trouvé")</f>
        <v>117201</v>
      </c>
      <c r="E49" s="10" t="s">
        <v>33</v>
      </c>
      <c r="F49" s="3" t="s">
        <v>35</v>
      </c>
      <c r="G49" s="3" t="s">
        <v>35</v>
      </c>
      <c r="H49" s="15" t="s">
        <v>203</v>
      </c>
      <c r="I49" s="9" t="s">
        <v>204</v>
      </c>
      <c r="J49" s="9" t="s">
        <v>204</v>
      </c>
      <c r="K49" s="9" t="s">
        <v>204</v>
      </c>
      <c r="L49" s="9" t="s">
        <v>204</v>
      </c>
      <c r="M49" s="8" t="s">
        <v>36</v>
      </c>
      <c r="N49" s="8" t="s">
        <v>36</v>
      </c>
      <c r="O49" s="8" t="s">
        <v>37</v>
      </c>
      <c r="P49" s="8" t="s">
        <v>38</v>
      </c>
      <c r="Q49" s="8" t="s">
        <v>37</v>
      </c>
      <c r="R49" s="8" t="s">
        <v>39</v>
      </c>
      <c r="S49" s="8" t="s">
        <v>37</v>
      </c>
      <c r="T49" s="8" t="s">
        <v>40</v>
      </c>
      <c r="U49" s="8" t="s">
        <v>41</v>
      </c>
      <c r="V49" s="8" t="s">
        <v>39</v>
      </c>
      <c r="W49" s="8" t="s">
        <v>40</v>
      </c>
      <c r="X49" s="8" t="s">
        <v>58</v>
      </c>
      <c r="Y49" s="8" t="s">
        <v>41</v>
      </c>
      <c r="Z49" s="2" t="s">
        <v>13</v>
      </c>
    </row>
    <row r="50" spans="1:26" ht="15" customHeight="1" thickBot="1" x14ac:dyDescent="0.3">
      <c r="A50" t="s">
        <v>13</v>
      </c>
      <c r="B50" s="11" t="s">
        <v>167</v>
      </c>
      <c r="C50" s="8" t="s">
        <v>168</v>
      </c>
      <c r="D50" s="16" t="str">
        <f>IFERROR(VLOOKUP(B50,'Synthèse observations'!H:K,4,FALSE),"Non trouvé")</f>
        <v>119418</v>
      </c>
      <c r="E50" s="10" t="s">
        <v>33</v>
      </c>
      <c r="F50" s="3" t="s">
        <v>35</v>
      </c>
      <c r="G50" s="3" t="s">
        <v>35</v>
      </c>
      <c r="H50" s="9" t="s">
        <v>204</v>
      </c>
      <c r="I50" s="9" t="s">
        <v>204</v>
      </c>
      <c r="J50" s="9" t="s">
        <v>204</v>
      </c>
      <c r="K50" s="9" t="s">
        <v>204</v>
      </c>
      <c r="L50" s="15" t="s">
        <v>205</v>
      </c>
      <c r="M50" s="8" t="s">
        <v>36</v>
      </c>
      <c r="N50" s="8" t="s">
        <v>36</v>
      </c>
      <c r="O50" s="8" t="s">
        <v>36</v>
      </c>
      <c r="P50" s="8" t="s">
        <v>36</v>
      </c>
      <c r="Q50" s="8" t="s">
        <v>37</v>
      </c>
      <c r="R50" s="8" t="s">
        <v>39</v>
      </c>
      <c r="S50" s="8" t="s">
        <v>37</v>
      </c>
      <c r="T50" s="8" t="s">
        <v>40</v>
      </c>
      <c r="U50" s="8" t="s">
        <v>41</v>
      </c>
      <c r="V50" s="8" t="s">
        <v>39</v>
      </c>
      <c r="W50" s="8" t="s">
        <v>40</v>
      </c>
      <c r="X50" s="8" t="s">
        <v>58</v>
      </c>
      <c r="Y50" s="8" t="s">
        <v>41</v>
      </c>
      <c r="Z50" s="2" t="s">
        <v>13</v>
      </c>
    </row>
    <row r="51" spans="1:26" ht="15" customHeight="1" thickBot="1" x14ac:dyDescent="0.3">
      <c r="A51" t="s">
        <v>13</v>
      </c>
      <c r="B51" s="11" t="s">
        <v>170</v>
      </c>
      <c r="C51" s="8" t="s">
        <v>171</v>
      </c>
      <c r="D51" s="16" t="str">
        <f>IFERROR(VLOOKUP(B51,'Synthèse observations'!H:K,4,FALSE),"Non trouvé")</f>
        <v>119948</v>
      </c>
      <c r="E51" s="10" t="s">
        <v>33</v>
      </c>
      <c r="F51" s="3" t="s">
        <v>35</v>
      </c>
      <c r="G51" s="3" t="s">
        <v>35</v>
      </c>
      <c r="H51" s="9" t="s">
        <v>204</v>
      </c>
      <c r="I51" s="15" t="s">
        <v>205</v>
      </c>
      <c r="J51" s="9" t="s">
        <v>204</v>
      </c>
      <c r="K51" s="15" t="s">
        <v>213</v>
      </c>
      <c r="L51" s="9" t="s">
        <v>204</v>
      </c>
      <c r="M51" s="8" t="s">
        <v>36</v>
      </c>
      <c r="N51" s="8" t="s">
        <v>36</v>
      </c>
      <c r="O51" s="8" t="s">
        <v>36</v>
      </c>
      <c r="P51" s="8" t="s">
        <v>38</v>
      </c>
      <c r="Q51" s="8" t="s">
        <v>37</v>
      </c>
      <c r="R51" s="8" t="s">
        <v>39</v>
      </c>
      <c r="S51" s="8" t="s">
        <v>37</v>
      </c>
      <c r="T51" s="8" t="s">
        <v>40</v>
      </c>
      <c r="U51" s="8" t="s">
        <v>41</v>
      </c>
      <c r="V51" s="8" t="s">
        <v>39</v>
      </c>
      <c r="W51" s="8" t="s">
        <v>40</v>
      </c>
      <c r="X51" s="8" t="s">
        <v>58</v>
      </c>
      <c r="Y51" s="8" t="s">
        <v>41</v>
      </c>
      <c r="Z51" s="2" t="s">
        <v>13</v>
      </c>
    </row>
    <row r="52" spans="1:26" ht="15" customHeight="1" thickBot="1" x14ac:dyDescent="0.3">
      <c r="A52" t="s">
        <v>13</v>
      </c>
      <c r="B52" s="11" t="s">
        <v>173</v>
      </c>
      <c r="C52" s="8" t="s">
        <v>174</v>
      </c>
      <c r="D52" s="16" t="str">
        <f>IFERROR(VLOOKUP(B52,'Synthèse observations'!H:K,4,FALSE),"Non trouvé")</f>
        <v>122073</v>
      </c>
      <c r="E52" s="10" t="s">
        <v>33</v>
      </c>
      <c r="F52" s="3" t="s">
        <v>35</v>
      </c>
      <c r="G52" s="3" t="s">
        <v>35</v>
      </c>
      <c r="H52" s="9" t="s">
        <v>204</v>
      </c>
      <c r="I52" s="15" t="s">
        <v>205</v>
      </c>
      <c r="J52" s="9" t="s">
        <v>204</v>
      </c>
      <c r="K52" s="15" t="s">
        <v>213</v>
      </c>
      <c r="L52" s="9" t="s">
        <v>204</v>
      </c>
      <c r="M52" s="8" t="s">
        <v>36</v>
      </c>
      <c r="N52" s="8" t="s">
        <v>36</v>
      </c>
      <c r="O52" s="8" t="s">
        <v>36</v>
      </c>
      <c r="P52" s="8" t="s">
        <v>38</v>
      </c>
      <c r="Q52" s="8" t="s">
        <v>37</v>
      </c>
      <c r="R52" s="8" t="s">
        <v>39</v>
      </c>
      <c r="S52" s="8" t="s">
        <v>37</v>
      </c>
      <c r="T52" s="8" t="s">
        <v>40</v>
      </c>
      <c r="U52" s="8" t="s">
        <v>41</v>
      </c>
      <c r="V52" s="8" t="s">
        <v>39</v>
      </c>
      <c r="W52" s="8" t="s">
        <v>40</v>
      </c>
      <c r="X52" s="8" t="s">
        <v>42</v>
      </c>
      <c r="Y52" s="8" t="s">
        <v>41</v>
      </c>
      <c r="Z52" s="2" t="s">
        <v>13</v>
      </c>
    </row>
    <row r="53" spans="1:26" ht="15" customHeight="1" thickBot="1" x14ac:dyDescent="0.3">
      <c r="A53" t="s">
        <v>13</v>
      </c>
      <c r="B53" s="11" t="s">
        <v>179</v>
      </c>
      <c r="C53" s="8" t="s">
        <v>180</v>
      </c>
      <c r="D53" s="16" t="str">
        <f>IFERROR(VLOOKUP(B53,'Synthèse observations'!H:K,4,FALSE),"Non trouvé")</f>
        <v>126613</v>
      </c>
      <c r="E53" s="10" t="s">
        <v>33</v>
      </c>
      <c r="F53" s="3" t="s">
        <v>46</v>
      </c>
      <c r="G53" s="3" t="s">
        <v>35</v>
      </c>
      <c r="H53" s="9" t="s">
        <v>204</v>
      </c>
      <c r="I53" s="15" t="s">
        <v>213</v>
      </c>
      <c r="J53" s="9" t="s">
        <v>204</v>
      </c>
      <c r="K53" s="15" t="s">
        <v>205</v>
      </c>
      <c r="L53" s="9" t="s">
        <v>204</v>
      </c>
      <c r="M53" s="8" t="s">
        <v>36</v>
      </c>
      <c r="N53" s="8" t="s">
        <v>36</v>
      </c>
      <c r="O53" s="8" t="s">
        <v>36</v>
      </c>
      <c r="P53" s="8" t="s">
        <v>38</v>
      </c>
      <c r="Q53" s="8" t="s">
        <v>37</v>
      </c>
      <c r="R53" s="8" t="s">
        <v>39</v>
      </c>
      <c r="S53" s="8" t="s">
        <v>37</v>
      </c>
      <c r="T53" s="8" t="s">
        <v>40</v>
      </c>
      <c r="U53" s="8" t="s">
        <v>41</v>
      </c>
      <c r="V53" s="8" t="s">
        <v>39</v>
      </c>
      <c r="W53" s="8" t="s">
        <v>40</v>
      </c>
      <c r="X53" s="8" t="s">
        <v>47</v>
      </c>
      <c r="Y53" s="8" t="s">
        <v>41</v>
      </c>
      <c r="Z53" s="2" t="s">
        <v>13</v>
      </c>
    </row>
    <row r="54" spans="1:26" ht="15" customHeight="1" thickBot="1" x14ac:dyDescent="0.3">
      <c r="A54" t="s">
        <v>13</v>
      </c>
      <c r="B54" s="11" t="s">
        <v>182</v>
      </c>
      <c r="C54" s="8" t="s">
        <v>183</v>
      </c>
      <c r="D54" s="16" t="str">
        <f>IFERROR(VLOOKUP(B54,'Synthèse observations'!H:K,4,FALSE),"Non trouvé")</f>
        <v>127864</v>
      </c>
      <c r="E54" s="10" t="s">
        <v>33</v>
      </c>
      <c r="F54" s="3" t="s">
        <v>35</v>
      </c>
      <c r="G54" s="3" t="s">
        <v>35</v>
      </c>
      <c r="H54" s="9" t="s">
        <v>204</v>
      </c>
      <c r="I54" s="15" t="s">
        <v>203</v>
      </c>
      <c r="J54" s="15" t="s">
        <v>203</v>
      </c>
      <c r="K54" s="15" t="s">
        <v>213</v>
      </c>
      <c r="L54" s="9" t="s">
        <v>204</v>
      </c>
      <c r="M54" s="8" t="s">
        <v>36</v>
      </c>
      <c r="N54" s="8" t="s">
        <v>37</v>
      </c>
      <c r="O54" s="8" t="s">
        <v>37</v>
      </c>
      <c r="P54" s="8" t="s">
        <v>38</v>
      </c>
      <c r="Q54" s="8" t="s">
        <v>37</v>
      </c>
      <c r="R54" s="8" t="s">
        <v>39</v>
      </c>
      <c r="S54" s="8" t="s">
        <v>37</v>
      </c>
      <c r="T54" s="8" t="s">
        <v>40</v>
      </c>
      <c r="U54" s="8" t="s">
        <v>41</v>
      </c>
      <c r="V54" s="8" t="s">
        <v>39</v>
      </c>
      <c r="W54" s="8" t="s">
        <v>40</v>
      </c>
      <c r="X54" s="8" t="s">
        <v>42</v>
      </c>
      <c r="Y54" s="8" t="s">
        <v>41</v>
      </c>
      <c r="Z54" s="2" t="s">
        <v>13</v>
      </c>
    </row>
    <row r="55" spans="1:26" ht="15" customHeight="1" thickBot="1" x14ac:dyDescent="0.3">
      <c r="A55" t="s">
        <v>13</v>
      </c>
      <c r="B55" s="11" t="s">
        <v>185</v>
      </c>
      <c r="C55" s="8" t="s">
        <v>186</v>
      </c>
      <c r="D55" s="16" t="str">
        <f>IFERROR(VLOOKUP(B55,'Synthèse observations'!H:K,4,FALSE),"Non trouvé")</f>
        <v>128268</v>
      </c>
      <c r="E55" s="10" t="s">
        <v>33</v>
      </c>
      <c r="F55" s="3" t="s">
        <v>35</v>
      </c>
      <c r="G55" s="3" t="s">
        <v>35</v>
      </c>
      <c r="H55" s="15" t="s">
        <v>205</v>
      </c>
      <c r="I55" s="9" t="s">
        <v>204</v>
      </c>
      <c r="J55" s="9" t="s">
        <v>204</v>
      </c>
      <c r="K55" s="9" t="s">
        <v>204</v>
      </c>
      <c r="L55" s="9" t="s">
        <v>204</v>
      </c>
      <c r="M55" s="8" t="s">
        <v>36</v>
      </c>
      <c r="N55" s="8" t="s">
        <v>36</v>
      </c>
      <c r="O55" s="8" t="s">
        <v>37</v>
      </c>
      <c r="P55" s="8" t="s">
        <v>36</v>
      </c>
      <c r="Q55" s="8" t="s">
        <v>37</v>
      </c>
      <c r="R55" s="8" t="s">
        <v>39</v>
      </c>
      <c r="S55" s="8" t="s">
        <v>37</v>
      </c>
      <c r="T55" s="8" t="s">
        <v>40</v>
      </c>
      <c r="U55" s="8" t="s">
        <v>41</v>
      </c>
      <c r="V55" s="8" t="s">
        <v>39</v>
      </c>
      <c r="W55" s="8" t="s">
        <v>40</v>
      </c>
      <c r="X55" s="8" t="s">
        <v>58</v>
      </c>
      <c r="Y55" s="8" t="s">
        <v>41</v>
      </c>
      <c r="Z55" s="2" t="s">
        <v>13</v>
      </c>
    </row>
    <row r="56" spans="1:26" ht="15" customHeight="1" thickBot="1" x14ac:dyDescent="0.3">
      <c r="A56" t="s">
        <v>13</v>
      </c>
      <c r="B56" s="11" t="s">
        <v>191</v>
      </c>
      <c r="C56" s="8" t="s">
        <v>192</v>
      </c>
      <c r="D56" s="16" t="str">
        <f>IFERROR(VLOOKUP(B56,'Synthèse observations'!H:K,4,FALSE),"Non trouvé")</f>
        <v>129632</v>
      </c>
      <c r="E56" s="10" t="s">
        <v>33</v>
      </c>
      <c r="F56" s="3" t="s">
        <v>35</v>
      </c>
      <c r="G56" s="3" t="s">
        <v>35</v>
      </c>
      <c r="H56" s="15" t="s">
        <v>205</v>
      </c>
      <c r="I56" s="9" t="s">
        <v>204</v>
      </c>
      <c r="J56" s="9" t="s">
        <v>204</v>
      </c>
      <c r="K56" s="9" t="s">
        <v>204</v>
      </c>
      <c r="L56" s="9" t="s">
        <v>204</v>
      </c>
      <c r="M56" s="8" t="s">
        <v>36</v>
      </c>
      <c r="N56" s="8" t="s">
        <v>36</v>
      </c>
      <c r="O56" s="8" t="s">
        <v>36</v>
      </c>
      <c r="P56" s="8" t="s">
        <v>36</v>
      </c>
      <c r="Q56" s="8" t="s">
        <v>37</v>
      </c>
      <c r="R56" s="8" t="s">
        <v>39</v>
      </c>
      <c r="S56" s="8" t="s">
        <v>37</v>
      </c>
      <c r="T56" s="8" t="s">
        <v>40</v>
      </c>
      <c r="U56" s="8" t="s">
        <v>94</v>
      </c>
      <c r="V56" s="8" t="s">
        <v>39</v>
      </c>
      <c r="W56" s="8" t="s">
        <v>40</v>
      </c>
      <c r="X56" s="8" t="s">
        <v>194</v>
      </c>
      <c r="Y56" s="8" t="s">
        <v>94</v>
      </c>
      <c r="Z56" s="2" t="s">
        <v>13</v>
      </c>
    </row>
    <row r="57" spans="1:26" ht="15" customHeight="1" thickBot="1" x14ac:dyDescent="0.3">
      <c r="A57" t="s">
        <v>13</v>
      </c>
      <c r="B57" s="11" t="s">
        <v>195</v>
      </c>
      <c r="C57" s="8" t="s">
        <v>196</v>
      </c>
      <c r="D57" s="16" t="str">
        <f>IFERROR(VLOOKUP(B57,'Synthèse observations'!H:K,4,FALSE),"Non trouvé")</f>
        <v>129669</v>
      </c>
      <c r="E57" s="10" t="s">
        <v>33</v>
      </c>
      <c r="F57" s="3" t="s">
        <v>35</v>
      </c>
      <c r="G57" s="3" t="s">
        <v>35</v>
      </c>
      <c r="H57" s="9" t="s">
        <v>204</v>
      </c>
      <c r="I57" s="9" t="s">
        <v>204</v>
      </c>
      <c r="J57" s="9" t="s">
        <v>204</v>
      </c>
      <c r="K57" s="15" t="s">
        <v>211</v>
      </c>
      <c r="L57" s="9" t="s">
        <v>204</v>
      </c>
      <c r="M57" s="8" t="s">
        <v>36</v>
      </c>
      <c r="N57" s="8" t="s">
        <v>36</v>
      </c>
      <c r="O57" s="8" t="s">
        <v>36</v>
      </c>
      <c r="P57" s="8" t="s">
        <v>36</v>
      </c>
      <c r="Q57" s="8" t="s">
        <v>37</v>
      </c>
      <c r="R57" s="8" t="s">
        <v>39</v>
      </c>
      <c r="S57" s="8" t="s">
        <v>37</v>
      </c>
      <c r="T57" s="8" t="s">
        <v>40</v>
      </c>
      <c r="U57" s="8" t="s">
        <v>41</v>
      </c>
      <c r="V57" s="8" t="s">
        <v>39</v>
      </c>
      <c r="W57" s="8" t="s">
        <v>40</v>
      </c>
      <c r="X57" s="8" t="s">
        <v>58</v>
      </c>
      <c r="Y57" s="8" t="s">
        <v>198</v>
      </c>
      <c r="Z57" s="2" t="s">
        <v>13</v>
      </c>
    </row>
    <row r="58" spans="1:26" ht="15" customHeight="1" thickBot="1" x14ac:dyDescent="0.3">
      <c r="A58" t="s">
        <v>13</v>
      </c>
      <c r="B58" s="11" t="s">
        <v>199</v>
      </c>
      <c r="C58" s="8" t="s">
        <v>200</v>
      </c>
      <c r="D58" s="16" t="str">
        <f>IFERROR(VLOOKUP(B58,'Synthèse observations'!H:K,4,FALSE),"Non trouvé")</f>
        <v>130065</v>
      </c>
      <c r="E58" s="10" t="s">
        <v>33</v>
      </c>
      <c r="F58" s="3" t="s">
        <v>35</v>
      </c>
      <c r="G58" s="3" t="s">
        <v>35</v>
      </c>
      <c r="H58" s="9" t="s">
        <v>204</v>
      </c>
      <c r="I58" s="9" t="s">
        <v>204</v>
      </c>
      <c r="J58" s="9" t="s">
        <v>204</v>
      </c>
      <c r="K58" s="15" t="s">
        <v>203</v>
      </c>
      <c r="L58" s="9" t="s">
        <v>204</v>
      </c>
      <c r="M58" s="8" t="s">
        <v>36</v>
      </c>
      <c r="N58" s="8" t="s">
        <v>36</v>
      </c>
      <c r="O58" s="8" t="s">
        <v>36</v>
      </c>
      <c r="P58" s="8" t="s">
        <v>38</v>
      </c>
      <c r="Q58" s="8" t="s">
        <v>37</v>
      </c>
      <c r="R58" s="8" t="s">
        <v>39</v>
      </c>
      <c r="S58" s="8" t="s">
        <v>37</v>
      </c>
      <c r="T58" s="8" t="s">
        <v>40</v>
      </c>
      <c r="U58" s="8" t="s">
        <v>41</v>
      </c>
      <c r="V58" s="8" t="s">
        <v>39</v>
      </c>
      <c r="W58" s="8" t="s">
        <v>40</v>
      </c>
      <c r="X58" s="8" t="s">
        <v>42</v>
      </c>
      <c r="Y58" s="8" t="s">
        <v>41</v>
      </c>
      <c r="Z58" s="2" t="s">
        <v>13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3B0F069-F5E1-4084-B9FA-4957CDDBBB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 observations</vt:lpstr>
      <vt:lpstr>Synthèse RP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LHERBETTE</dc:creator>
  <cp:lastModifiedBy>Utilisateur Windows</cp:lastModifiedBy>
  <dcterms:created xsi:type="dcterms:W3CDTF">2019-10-31T13:38:11Z</dcterms:created>
  <dcterms:modified xsi:type="dcterms:W3CDTF">2023-07-06T03:47:39Z</dcterms:modified>
</cp:coreProperties>
</file>