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V404" i="1" l="1"/>
  <c r="U404" i="1"/>
  <c r="T404" i="1"/>
  <c r="S404" i="1"/>
  <c r="R404" i="1"/>
  <c r="Q404" i="1"/>
  <c r="P404" i="1"/>
  <c r="O404" i="1"/>
  <c r="N404" i="1"/>
  <c r="M404" i="1"/>
  <c r="L404" i="1"/>
  <c r="K404" i="1"/>
  <c r="J404" i="1"/>
  <c r="I404" i="1"/>
  <c r="W403" i="1"/>
  <c r="H403" i="1"/>
  <c r="W402" i="1"/>
  <c r="H402" i="1"/>
  <c r="W401" i="1"/>
  <c r="H401" i="1"/>
  <c r="W400" i="1"/>
  <c r="H400" i="1"/>
  <c r="W399" i="1"/>
  <c r="H399" i="1"/>
  <c r="W398" i="1"/>
  <c r="H398" i="1"/>
  <c r="W395" i="1"/>
  <c r="H395" i="1"/>
  <c r="W394" i="1"/>
  <c r="H394" i="1"/>
  <c r="W393" i="1"/>
  <c r="H393" i="1"/>
  <c r="W392" i="1"/>
  <c r="H392" i="1"/>
  <c r="W391" i="1"/>
  <c r="H391" i="1"/>
  <c r="W390" i="1"/>
  <c r="H390" i="1"/>
  <c r="W389" i="1"/>
  <c r="H389" i="1"/>
  <c r="W388" i="1"/>
  <c r="H388" i="1"/>
  <c r="W387" i="1"/>
  <c r="H387" i="1"/>
  <c r="W386" i="1"/>
  <c r="H386" i="1"/>
  <c r="W385" i="1"/>
  <c r="H385" i="1"/>
  <c r="W384" i="1"/>
  <c r="H384" i="1"/>
  <c r="W383" i="1"/>
  <c r="H383" i="1"/>
  <c r="W382" i="1"/>
  <c r="H382" i="1"/>
  <c r="W381" i="1"/>
  <c r="H381" i="1"/>
  <c r="W380" i="1"/>
  <c r="H380" i="1"/>
  <c r="W379" i="1"/>
  <c r="H379" i="1"/>
  <c r="W378" i="1"/>
  <c r="H378" i="1"/>
  <c r="W377" i="1"/>
  <c r="H377" i="1"/>
  <c r="W376" i="1"/>
  <c r="H376" i="1"/>
  <c r="W375" i="1"/>
  <c r="H375" i="1"/>
  <c r="W374" i="1"/>
  <c r="H374" i="1"/>
  <c r="W373" i="1"/>
  <c r="H373" i="1"/>
  <c r="W372" i="1"/>
  <c r="H372" i="1"/>
  <c r="W371" i="1"/>
  <c r="H371" i="1"/>
  <c r="W370" i="1"/>
  <c r="H370" i="1"/>
  <c r="W369" i="1"/>
  <c r="H369" i="1"/>
  <c r="W368" i="1"/>
  <c r="H368" i="1"/>
  <c r="W367" i="1"/>
  <c r="H367" i="1"/>
  <c r="W366" i="1"/>
  <c r="H366" i="1"/>
  <c r="W365" i="1"/>
  <c r="H365" i="1"/>
  <c r="W364" i="1"/>
  <c r="H364" i="1"/>
  <c r="W363" i="1"/>
  <c r="H363" i="1"/>
  <c r="W362" i="1"/>
  <c r="H362" i="1"/>
  <c r="W361" i="1"/>
  <c r="H361" i="1"/>
  <c r="W360" i="1"/>
  <c r="H360" i="1"/>
  <c r="W359" i="1"/>
  <c r="H359" i="1"/>
  <c r="W358" i="1"/>
  <c r="H358" i="1"/>
  <c r="W357" i="1"/>
  <c r="H357" i="1"/>
  <c r="W356" i="1"/>
  <c r="H356" i="1"/>
  <c r="W355" i="1"/>
  <c r="H355" i="1"/>
  <c r="W354" i="1"/>
  <c r="H354" i="1"/>
  <c r="W353" i="1"/>
  <c r="H353" i="1"/>
  <c r="W352" i="1"/>
  <c r="H352" i="1"/>
  <c r="W351" i="1"/>
  <c r="H351" i="1"/>
  <c r="W350" i="1"/>
  <c r="H350" i="1"/>
  <c r="W349" i="1"/>
  <c r="H349" i="1"/>
  <c r="W348" i="1"/>
  <c r="H348" i="1"/>
  <c r="W347" i="1"/>
  <c r="H347" i="1"/>
  <c r="W346" i="1"/>
  <c r="H346" i="1"/>
  <c r="W345" i="1"/>
  <c r="H345" i="1"/>
  <c r="W344" i="1"/>
  <c r="H344" i="1"/>
  <c r="W343" i="1"/>
  <c r="H343" i="1"/>
  <c r="W342" i="1"/>
  <c r="H342" i="1"/>
  <c r="W341" i="1"/>
  <c r="H341" i="1"/>
  <c r="W340" i="1"/>
  <c r="H340" i="1"/>
  <c r="W339" i="1"/>
  <c r="H339" i="1"/>
  <c r="W338" i="1"/>
  <c r="H338" i="1"/>
  <c r="W337" i="1"/>
  <c r="H337" i="1"/>
  <c r="W336" i="1"/>
  <c r="H336" i="1"/>
  <c r="W335" i="1"/>
  <c r="H335" i="1"/>
  <c r="W334" i="1"/>
  <c r="H334" i="1"/>
  <c r="W333" i="1"/>
  <c r="H333" i="1"/>
  <c r="W332" i="1"/>
  <c r="H332" i="1"/>
  <c r="W331" i="1"/>
  <c r="H331" i="1"/>
  <c r="W330" i="1"/>
  <c r="H330" i="1"/>
  <c r="W329" i="1"/>
  <c r="H329" i="1"/>
  <c r="W328" i="1"/>
  <c r="H328" i="1"/>
  <c r="W327" i="1"/>
  <c r="H327" i="1"/>
  <c r="W326" i="1"/>
  <c r="H326" i="1"/>
  <c r="W325" i="1"/>
  <c r="H325" i="1"/>
  <c r="W324" i="1"/>
  <c r="H324" i="1"/>
  <c r="W323" i="1"/>
  <c r="H323" i="1"/>
  <c r="W322" i="1"/>
  <c r="H322" i="1"/>
  <c r="W321" i="1"/>
  <c r="H321" i="1"/>
  <c r="W320" i="1"/>
  <c r="H320" i="1"/>
  <c r="W319" i="1"/>
  <c r="H319" i="1"/>
  <c r="W318" i="1"/>
  <c r="H318" i="1"/>
  <c r="W317" i="1"/>
  <c r="H317" i="1"/>
  <c r="W316" i="1"/>
  <c r="H316" i="1"/>
  <c r="W315" i="1"/>
  <c r="H315" i="1"/>
  <c r="W314" i="1"/>
  <c r="H314" i="1"/>
  <c r="W313" i="1"/>
  <c r="H313" i="1"/>
  <c r="W312" i="1"/>
  <c r="H312" i="1"/>
  <c r="W311" i="1"/>
  <c r="H311" i="1"/>
  <c r="W310" i="1"/>
  <c r="H310" i="1"/>
  <c r="W309" i="1"/>
  <c r="H309" i="1"/>
  <c r="W308" i="1"/>
  <c r="H308" i="1"/>
  <c r="W307" i="1"/>
  <c r="H307" i="1"/>
  <c r="W306" i="1"/>
  <c r="H306" i="1"/>
  <c r="W305" i="1"/>
  <c r="H305" i="1"/>
  <c r="W304" i="1"/>
  <c r="H304" i="1"/>
  <c r="W303" i="1"/>
  <c r="H303" i="1"/>
  <c r="W302" i="1"/>
  <c r="H302" i="1"/>
  <c r="W301" i="1"/>
  <c r="H301" i="1"/>
  <c r="W300" i="1"/>
  <c r="H300" i="1"/>
  <c r="W299" i="1"/>
  <c r="H299" i="1"/>
  <c r="W298" i="1"/>
  <c r="H298" i="1"/>
  <c r="W297" i="1"/>
  <c r="H297" i="1"/>
  <c r="W296" i="1"/>
  <c r="H296" i="1"/>
  <c r="W295" i="1"/>
  <c r="H295" i="1"/>
  <c r="W294" i="1"/>
  <c r="H294" i="1"/>
  <c r="W293" i="1"/>
  <c r="H293" i="1"/>
  <c r="W292" i="1"/>
  <c r="H292" i="1"/>
  <c r="W291" i="1"/>
  <c r="H291" i="1"/>
  <c r="W290" i="1"/>
  <c r="H290" i="1"/>
  <c r="W289" i="1"/>
  <c r="H289" i="1"/>
  <c r="W288" i="1"/>
  <c r="H288" i="1"/>
  <c r="W287" i="1"/>
  <c r="H287" i="1"/>
  <c r="W286" i="1"/>
  <c r="H286" i="1"/>
  <c r="W285" i="1"/>
  <c r="H285" i="1"/>
  <c r="W284" i="1"/>
  <c r="H284" i="1"/>
  <c r="W283" i="1"/>
  <c r="H283" i="1"/>
  <c r="W282" i="1"/>
  <c r="H282" i="1"/>
  <c r="W281" i="1"/>
  <c r="H281" i="1"/>
  <c r="W280" i="1"/>
  <c r="H280" i="1"/>
  <c r="W279" i="1"/>
  <c r="H279" i="1"/>
  <c r="W278" i="1"/>
  <c r="H278" i="1"/>
  <c r="W277" i="1"/>
  <c r="H277" i="1"/>
  <c r="W276" i="1"/>
  <c r="H276" i="1"/>
  <c r="W275" i="1"/>
  <c r="H275" i="1"/>
  <c r="W274" i="1"/>
  <c r="H274" i="1"/>
  <c r="W273" i="1"/>
  <c r="H273" i="1"/>
  <c r="W272" i="1"/>
  <c r="H272" i="1"/>
  <c r="W271" i="1"/>
  <c r="H271" i="1"/>
  <c r="W270" i="1"/>
  <c r="H270" i="1"/>
  <c r="W269" i="1"/>
  <c r="H269" i="1"/>
  <c r="W268" i="1"/>
  <c r="H268" i="1"/>
  <c r="W267" i="1"/>
  <c r="H267" i="1"/>
  <c r="W266" i="1"/>
  <c r="H266" i="1"/>
  <c r="W265" i="1"/>
  <c r="H265" i="1"/>
  <c r="W264" i="1"/>
  <c r="H264" i="1"/>
  <c r="W263" i="1"/>
  <c r="H263" i="1"/>
  <c r="W262" i="1"/>
  <c r="H262" i="1"/>
  <c r="W261" i="1"/>
  <c r="H261" i="1"/>
  <c r="W260" i="1"/>
  <c r="H260" i="1"/>
  <c r="W259" i="1"/>
  <c r="H259" i="1"/>
  <c r="W258" i="1"/>
  <c r="H258" i="1"/>
  <c r="W257" i="1"/>
  <c r="H257" i="1"/>
  <c r="W256" i="1"/>
  <c r="H256" i="1"/>
  <c r="W255" i="1"/>
  <c r="H255" i="1"/>
  <c r="W254" i="1"/>
  <c r="H254" i="1"/>
  <c r="W253" i="1"/>
  <c r="H253" i="1"/>
  <c r="W252" i="1"/>
  <c r="H252" i="1"/>
  <c r="W251" i="1"/>
  <c r="H251" i="1"/>
  <c r="W250" i="1"/>
  <c r="H250" i="1"/>
  <c r="W249" i="1"/>
  <c r="H249" i="1"/>
  <c r="W248" i="1"/>
  <c r="H248" i="1"/>
  <c r="W247" i="1"/>
  <c r="H247" i="1"/>
  <c r="W246" i="1"/>
  <c r="H246" i="1"/>
  <c r="W245" i="1"/>
  <c r="H245" i="1"/>
  <c r="W244" i="1"/>
  <c r="H244" i="1"/>
  <c r="W243" i="1"/>
  <c r="H243" i="1"/>
  <c r="W242" i="1"/>
  <c r="H242" i="1"/>
  <c r="W241" i="1"/>
  <c r="H241" i="1"/>
  <c r="W240" i="1"/>
  <c r="H240" i="1"/>
  <c r="W239" i="1"/>
  <c r="H239" i="1"/>
  <c r="W238" i="1"/>
  <c r="H238" i="1"/>
  <c r="W237" i="1"/>
  <c r="H237" i="1"/>
  <c r="W236" i="1"/>
  <c r="H236" i="1"/>
  <c r="W235" i="1"/>
  <c r="H235" i="1"/>
  <c r="W234" i="1"/>
  <c r="H234" i="1"/>
  <c r="W233" i="1"/>
  <c r="H233" i="1"/>
  <c r="W232" i="1"/>
  <c r="H232" i="1"/>
  <c r="W231" i="1"/>
  <c r="H231" i="1"/>
  <c r="W230" i="1"/>
  <c r="H230" i="1"/>
  <c r="W229" i="1"/>
  <c r="H229" i="1"/>
  <c r="W228" i="1"/>
  <c r="H228" i="1"/>
  <c r="W227" i="1"/>
  <c r="H227" i="1"/>
  <c r="W226" i="1"/>
  <c r="H226" i="1"/>
  <c r="W225" i="1"/>
  <c r="H225" i="1"/>
  <c r="W224" i="1"/>
  <c r="H224" i="1"/>
  <c r="W223" i="1"/>
  <c r="H223" i="1"/>
  <c r="W222" i="1"/>
  <c r="H222" i="1"/>
  <c r="W221" i="1"/>
  <c r="H221" i="1"/>
  <c r="W220" i="1"/>
  <c r="H220" i="1"/>
  <c r="W219" i="1"/>
  <c r="H219" i="1"/>
  <c r="W218" i="1"/>
  <c r="H218" i="1"/>
  <c r="W217" i="1"/>
  <c r="H217" i="1"/>
  <c r="W216" i="1"/>
  <c r="H216" i="1"/>
  <c r="W215" i="1"/>
  <c r="H215" i="1"/>
  <c r="W214" i="1"/>
  <c r="H214" i="1"/>
  <c r="W213" i="1"/>
  <c r="H213" i="1"/>
  <c r="W212" i="1"/>
  <c r="H212" i="1"/>
  <c r="W211" i="1"/>
  <c r="H211" i="1"/>
  <c r="W210" i="1"/>
  <c r="H210" i="1"/>
  <c r="W209" i="1"/>
  <c r="H209" i="1"/>
  <c r="W208" i="1"/>
  <c r="H208" i="1"/>
  <c r="W207" i="1"/>
  <c r="H207" i="1"/>
  <c r="W206" i="1"/>
  <c r="H206" i="1"/>
  <c r="W205" i="1"/>
  <c r="H205" i="1"/>
  <c r="W204" i="1"/>
  <c r="H204" i="1"/>
  <c r="W203" i="1"/>
  <c r="H203" i="1"/>
  <c r="W202" i="1"/>
  <c r="H202" i="1"/>
  <c r="W201" i="1"/>
  <c r="H201" i="1"/>
  <c r="W200" i="1"/>
  <c r="H200" i="1"/>
  <c r="W199" i="1"/>
  <c r="H199" i="1"/>
  <c r="W198" i="1"/>
  <c r="H198" i="1"/>
  <c r="W197" i="1"/>
  <c r="H197" i="1"/>
  <c r="W196" i="1"/>
  <c r="H196" i="1"/>
  <c r="W195" i="1"/>
  <c r="H195" i="1"/>
  <c r="W194" i="1"/>
  <c r="H194" i="1"/>
  <c r="W193" i="1"/>
  <c r="H193" i="1"/>
  <c r="W192" i="1"/>
  <c r="H192" i="1"/>
  <c r="W191" i="1"/>
  <c r="H191" i="1"/>
  <c r="W190" i="1"/>
  <c r="H190" i="1"/>
  <c r="W189" i="1"/>
  <c r="H189" i="1"/>
  <c r="W188" i="1"/>
  <c r="H188" i="1"/>
  <c r="W187" i="1"/>
  <c r="H187" i="1"/>
  <c r="W186" i="1"/>
  <c r="H186" i="1"/>
  <c r="W185" i="1"/>
  <c r="H185" i="1"/>
  <c r="W184" i="1"/>
  <c r="H184" i="1"/>
  <c r="W183" i="1"/>
  <c r="H183" i="1"/>
  <c r="W182" i="1"/>
  <c r="H182" i="1"/>
  <c r="W181" i="1"/>
  <c r="H181" i="1"/>
  <c r="W180" i="1"/>
  <c r="H180" i="1"/>
  <c r="W179" i="1"/>
  <c r="H179" i="1"/>
  <c r="W178" i="1"/>
  <c r="H178" i="1"/>
  <c r="W177" i="1"/>
  <c r="H177" i="1"/>
  <c r="W176" i="1"/>
  <c r="H176" i="1"/>
  <c r="W175" i="1"/>
  <c r="H175" i="1"/>
  <c r="W174" i="1"/>
  <c r="H174" i="1"/>
  <c r="W173" i="1"/>
  <c r="H173" i="1"/>
  <c r="W172" i="1"/>
  <c r="H172" i="1"/>
  <c r="W171" i="1"/>
  <c r="H171" i="1"/>
  <c r="W170" i="1"/>
  <c r="H170" i="1"/>
  <c r="W169" i="1"/>
  <c r="H169" i="1"/>
  <c r="W168" i="1"/>
  <c r="H168" i="1"/>
  <c r="W167" i="1"/>
  <c r="H167" i="1"/>
  <c r="W166" i="1"/>
  <c r="H166" i="1"/>
  <c r="W165" i="1"/>
  <c r="H165" i="1"/>
  <c r="W164" i="1"/>
  <c r="H164" i="1"/>
  <c r="W163" i="1"/>
  <c r="H163" i="1"/>
  <c r="W162" i="1"/>
  <c r="H162" i="1"/>
  <c r="W161" i="1"/>
  <c r="H161" i="1"/>
  <c r="W160" i="1"/>
  <c r="H160" i="1"/>
  <c r="W159" i="1"/>
  <c r="H159" i="1"/>
  <c r="W158" i="1"/>
  <c r="H158" i="1"/>
  <c r="W157" i="1"/>
  <c r="H157" i="1"/>
  <c r="W156" i="1"/>
  <c r="H156" i="1"/>
  <c r="W155" i="1"/>
  <c r="H155" i="1"/>
  <c r="W154" i="1"/>
  <c r="H154" i="1"/>
  <c r="W153" i="1"/>
  <c r="H153" i="1"/>
  <c r="W152" i="1"/>
  <c r="H152" i="1"/>
  <c r="W151" i="1"/>
  <c r="H151" i="1"/>
  <c r="W150" i="1"/>
  <c r="H150" i="1"/>
  <c r="W149" i="1"/>
  <c r="H149" i="1"/>
  <c r="W148" i="1"/>
  <c r="H148" i="1"/>
  <c r="W147" i="1"/>
  <c r="H147" i="1"/>
  <c r="W146" i="1"/>
  <c r="H146" i="1"/>
  <c r="W145" i="1"/>
  <c r="H145" i="1"/>
  <c r="W144" i="1"/>
  <c r="H144" i="1"/>
  <c r="W143" i="1"/>
  <c r="H143" i="1"/>
  <c r="W142" i="1"/>
  <c r="H142" i="1"/>
  <c r="W141" i="1"/>
  <c r="H141" i="1"/>
  <c r="W140" i="1"/>
  <c r="H140" i="1"/>
  <c r="W139" i="1"/>
  <c r="H139" i="1"/>
  <c r="W138" i="1"/>
  <c r="H138" i="1"/>
  <c r="W137" i="1"/>
  <c r="H137" i="1"/>
  <c r="W136" i="1"/>
  <c r="H136" i="1"/>
  <c r="W135" i="1"/>
  <c r="H135" i="1"/>
  <c r="W134" i="1"/>
  <c r="H134" i="1"/>
  <c r="W133" i="1"/>
  <c r="H133" i="1"/>
  <c r="W132" i="1"/>
  <c r="H132" i="1"/>
  <c r="W131" i="1"/>
  <c r="H131" i="1"/>
  <c r="W130" i="1"/>
  <c r="H130" i="1"/>
  <c r="W129" i="1"/>
  <c r="H129" i="1"/>
  <c r="W128" i="1"/>
  <c r="H128" i="1"/>
  <c r="W127" i="1"/>
  <c r="H127" i="1"/>
  <c r="W126" i="1"/>
  <c r="H126" i="1"/>
  <c r="W125" i="1"/>
  <c r="H125" i="1"/>
  <c r="W124" i="1"/>
  <c r="H124" i="1"/>
  <c r="W123" i="1"/>
  <c r="H123" i="1"/>
  <c r="W122" i="1"/>
  <c r="H122" i="1"/>
  <c r="W121" i="1"/>
  <c r="H121" i="1"/>
  <c r="W120" i="1"/>
  <c r="H120" i="1"/>
  <c r="W119" i="1"/>
  <c r="H119" i="1"/>
  <c r="W118" i="1"/>
  <c r="H118" i="1"/>
  <c r="W117" i="1"/>
  <c r="H117" i="1"/>
  <c r="W116" i="1"/>
  <c r="H116" i="1"/>
  <c r="W115" i="1"/>
  <c r="H115" i="1"/>
  <c r="W114" i="1"/>
  <c r="H114" i="1"/>
  <c r="W113" i="1"/>
  <c r="H113" i="1"/>
  <c r="W112" i="1"/>
  <c r="H112" i="1"/>
  <c r="W111" i="1"/>
  <c r="H111" i="1"/>
  <c r="W110" i="1"/>
  <c r="H110" i="1"/>
  <c r="W109" i="1"/>
  <c r="H109" i="1"/>
  <c r="W108" i="1"/>
  <c r="H108" i="1"/>
  <c r="W107" i="1"/>
  <c r="H107" i="1"/>
  <c r="W106" i="1"/>
  <c r="H106" i="1"/>
  <c r="W105" i="1"/>
  <c r="H105" i="1"/>
  <c r="W104" i="1"/>
  <c r="H104" i="1"/>
  <c r="W103" i="1"/>
  <c r="H103" i="1"/>
  <c r="W102" i="1"/>
  <c r="H102" i="1"/>
  <c r="W101" i="1"/>
  <c r="H101" i="1"/>
  <c r="W100" i="1"/>
  <c r="H100" i="1"/>
  <c r="W99" i="1"/>
  <c r="H99" i="1"/>
  <c r="W98" i="1"/>
  <c r="H98" i="1"/>
  <c r="W97" i="1"/>
  <c r="H97" i="1"/>
  <c r="W96" i="1"/>
  <c r="H96" i="1"/>
  <c r="W95" i="1"/>
  <c r="H95" i="1"/>
  <c r="W94" i="1"/>
  <c r="H94" i="1"/>
  <c r="W93" i="1"/>
  <c r="H93" i="1"/>
  <c r="W92" i="1"/>
  <c r="H92" i="1"/>
  <c r="W91" i="1"/>
  <c r="H91" i="1"/>
  <c r="W90" i="1"/>
  <c r="H90" i="1"/>
  <c r="W89" i="1"/>
  <c r="H89" i="1"/>
  <c r="W88" i="1"/>
  <c r="H88" i="1"/>
  <c r="W87" i="1"/>
  <c r="H87" i="1"/>
  <c r="W86" i="1"/>
  <c r="H86" i="1"/>
  <c r="W85" i="1"/>
  <c r="H85" i="1"/>
  <c r="W84" i="1"/>
  <c r="H84" i="1"/>
  <c r="W83" i="1"/>
  <c r="H83" i="1"/>
  <c r="W82" i="1"/>
  <c r="H82" i="1"/>
  <c r="W81" i="1"/>
  <c r="H81" i="1"/>
  <c r="W80" i="1"/>
  <c r="H80" i="1"/>
  <c r="W79" i="1"/>
  <c r="H79" i="1"/>
  <c r="W78" i="1"/>
  <c r="H78" i="1"/>
  <c r="W77" i="1"/>
  <c r="H77" i="1"/>
  <c r="W76" i="1"/>
  <c r="H76" i="1"/>
  <c r="W75" i="1"/>
  <c r="H75" i="1"/>
  <c r="W74" i="1"/>
  <c r="H74" i="1"/>
  <c r="W73" i="1"/>
  <c r="H73" i="1"/>
  <c r="W72" i="1"/>
  <c r="H72" i="1"/>
  <c r="W71" i="1"/>
  <c r="H71" i="1"/>
  <c r="W70" i="1"/>
  <c r="H70" i="1"/>
  <c r="W69" i="1"/>
  <c r="H69" i="1"/>
  <c r="W68" i="1"/>
  <c r="H68" i="1"/>
  <c r="W67" i="1"/>
  <c r="H67" i="1"/>
  <c r="W66" i="1"/>
  <c r="H66" i="1"/>
  <c r="W65" i="1"/>
  <c r="H65" i="1"/>
  <c r="W64" i="1"/>
  <c r="H64" i="1"/>
  <c r="W63" i="1"/>
  <c r="H63" i="1"/>
  <c r="W62" i="1"/>
  <c r="H62" i="1"/>
  <c r="W61" i="1"/>
  <c r="H61" i="1"/>
  <c r="W60" i="1"/>
  <c r="H60" i="1"/>
  <c r="W59" i="1"/>
  <c r="H59" i="1"/>
  <c r="W58" i="1"/>
  <c r="H58" i="1"/>
  <c r="W57" i="1"/>
  <c r="H57" i="1"/>
  <c r="W56" i="1"/>
  <c r="H56" i="1"/>
  <c r="W55" i="1"/>
  <c r="H55" i="1"/>
  <c r="W54" i="1"/>
  <c r="H54" i="1"/>
  <c r="W53" i="1"/>
  <c r="H53" i="1"/>
  <c r="W52" i="1"/>
  <c r="H52" i="1"/>
  <c r="W51" i="1"/>
  <c r="H51" i="1"/>
  <c r="W50" i="1"/>
  <c r="H50" i="1"/>
  <c r="W49" i="1"/>
  <c r="H49" i="1"/>
  <c r="W48" i="1"/>
  <c r="H48" i="1"/>
  <c r="W47" i="1"/>
  <c r="H47" i="1"/>
  <c r="W46" i="1"/>
  <c r="H46" i="1"/>
  <c r="W45" i="1"/>
  <c r="H45" i="1"/>
  <c r="W44" i="1"/>
  <c r="H44" i="1"/>
  <c r="W43" i="1"/>
  <c r="H43" i="1"/>
  <c r="W42" i="1"/>
  <c r="H42" i="1"/>
  <c r="W41" i="1"/>
  <c r="H41" i="1"/>
  <c r="W40" i="1"/>
  <c r="H40" i="1"/>
  <c r="W39" i="1"/>
  <c r="H39" i="1"/>
  <c r="W38" i="1"/>
  <c r="H38" i="1"/>
  <c r="W37" i="1"/>
  <c r="H37" i="1"/>
  <c r="W36" i="1"/>
  <c r="H36" i="1"/>
  <c r="W35" i="1"/>
  <c r="H35" i="1"/>
  <c r="W34" i="1"/>
  <c r="H34" i="1"/>
  <c r="W33" i="1"/>
  <c r="H33" i="1"/>
  <c r="W32" i="1"/>
  <c r="H32" i="1"/>
  <c r="W31" i="1"/>
  <c r="H31" i="1"/>
  <c r="W30" i="1"/>
  <c r="H30" i="1"/>
  <c r="W29" i="1"/>
  <c r="H29" i="1"/>
  <c r="W28" i="1"/>
  <c r="H28" i="1"/>
  <c r="W27" i="1"/>
  <c r="H27" i="1"/>
  <c r="W26" i="1"/>
  <c r="H26" i="1"/>
  <c r="W25" i="1"/>
  <c r="H25" i="1"/>
  <c r="W24" i="1"/>
  <c r="H24" i="1"/>
  <c r="W23" i="1"/>
  <c r="H23" i="1"/>
  <c r="W22" i="1"/>
  <c r="H22" i="1"/>
  <c r="W21" i="1"/>
  <c r="H21" i="1"/>
  <c r="W20" i="1"/>
  <c r="H20" i="1"/>
  <c r="W19" i="1"/>
  <c r="H19" i="1"/>
  <c r="W18" i="1"/>
  <c r="H18" i="1"/>
  <c r="W17" i="1"/>
  <c r="H17" i="1"/>
  <c r="W16" i="1"/>
  <c r="H16" i="1"/>
  <c r="W15" i="1"/>
  <c r="H15" i="1"/>
  <c r="W14" i="1"/>
  <c r="H14" i="1"/>
  <c r="W13" i="1"/>
  <c r="H13" i="1"/>
  <c r="W12" i="1"/>
  <c r="H12" i="1"/>
  <c r="W11" i="1"/>
  <c r="H11" i="1"/>
  <c r="W10" i="1"/>
  <c r="H10" i="1"/>
  <c r="W9" i="1"/>
  <c r="H9" i="1"/>
  <c r="W8" i="1"/>
  <c r="W404" i="1" s="1"/>
  <c r="H8" i="1"/>
  <c r="H404" i="1" s="1"/>
  <c r="C4" i="1"/>
</calcChain>
</file>

<file path=xl/sharedStrings.xml><?xml version="1.0" encoding="utf-8"?>
<sst xmlns="http://schemas.openxmlformats.org/spreadsheetml/2006/main" count="29" uniqueCount="29">
  <si>
    <t xml:space="preserve">Aujourd'hui : </t>
  </si>
  <si>
    <t>NOM</t>
  </si>
  <si>
    <t>Prénoms</t>
  </si>
  <si>
    <t>N° CNI</t>
  </si>
  <si>
    <t>TELEPHONE</t>
  </si>
  <si>
    <t>ACTIVITES</t>
  </si>
  <si>
    <t>SUPERFICIE</t>
  </si>
  <si>
    <t>LOYER MENSUEL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</si>
  <si>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</si>
  <si>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</si>
  <si>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</si>
  <si>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</si>
  <si>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</si>
  <si>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</si>
  <si>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</si>
  <si>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</si>
  <si>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</si>
  <si>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</si>
  <si>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</si>
  <si>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</si>
  <si>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Versements effectués </t>
  </si>
  <si>
    <t>Versements annuels attendus</t>
  </si>
  <si>
    <t>Reste dû</t>
  </si>
  <si>
    <t xml:space="preserve">Commentaire </t>
  </si>
  <si>
    <t xml:space="preserve"> </t>
  </si>
  <si>
    <t>TOTAUX</t>
  </si>
  <si>
    <t>Loyers mensuels</t>
  </si>
  <si>
    <t>(versements déjà effectués)</t>
  </si>
  <si>
    <t>(reste dû)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</si>
</sst>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_€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0"/>
      <name val="Arial"/>
      <family val="2"/>
    </font>
    <font>
      <sz val="16"/>
      <color theme="0"/>
      <name val="Calibri"/>
      <family val="2"/>
      <scheme val="minor"/>
    </font>
    <font>
      <b/>
      <sz val="12"/>
      <color rgb="FF00206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color theme="4" tint="-0.249977111117893"/>
      <name val="Arial"/>
      <family val="2"/>
    </font>
    <font>
      <b/>
      <sz val="12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6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00BB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hair">
        <color rgb="FF990033"/>
      </left>
      <right style="hair">
        <color rgb="FF990033"/>
      </right>
      <top style="hair">
        <color rgb="FF990033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164" fontId="5" fillId="5" borderId="2" applyNumberFormat="0" applyProtection="0"/>
    <xf numFmtId="0" fontId="5" fillId="6" borderId="1">
      <alignment horizontal="center" vertical="center" wrapText="1"/>
      <protection hidden="1"/>
    </xf>
  </cellStyleXfs>
  <cellXfs count="43">
    <xf numFmtId="0" fontId="0" fillId="0" borderId="0" xfId="0"/>
    <xf numFmtId="0" fontId="3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/>
    <xf numFmtId="0" fontId="3" fillId="3" borderId="0" xfId="0" applyFont="1" applyFill="1" applyBorder="1"/>
    <xf numFmtId="0" fontId="5" fillId="4" borderId="1" xfId="0" applyFont="1" applyFill="1" applyBorder="1" applyAlignment="1" applyProtection="1">
      <alignment horizontal="center" vertical="center" wrapText="1"/>
      <protection hidden="1"/>
    </xf>
    <xf numFmtId="165" fontId="5" fillId="5" borderId="2" xfId="3" applyNumberFormat="1" applyAlignment="1" applyProtection="1">
      <alignment horizontal="center" vertical="center" wrapText="1"/>
      <protection hidden="1"/>
    </xf>
    <xf numFmtId="165" fontId="6" fillId="2" borderId="1" xfId="2" applyNumberFormat="1" applyFont="1" applyBorder="1" applyAlignment="1" applyProtection="1">
      <alignment horizontal="center" vertical="center" wrapText="1"/>
      <protection hidden="1"/>
    </xf>
    <xf numFmtId="165" fontId="5" fillId="5" borderId="2" xfId="3" applyNumberFormat="1" applyAlignment="1" applyProtection="1">
      <alignment horizontal="center" vertical="top" wrapText="1"/>
      <protection hidden="1"/>
    </xf>
    <xf numFmtId="0" fontId="5" fillId="6" borderId="1" xfId="4">
      <alignment horizontal="center" vertical="center" wrapText="1"/>
      <protection hidden="1"/>
    </xf>
    <xf numFmtId="0" fontId="0" fillId="3" borderId="0" xfId="0" applyFill="1" applyAlignment="1">
      <alignment wrapText="1"/>
    </xf>
    <xf numFmtId="164" fontId="7" fillId="3" borderId="0" xfId="0" applyNumberFormat="1" applyFont="1" applyFill="1" applyBorder="1" applyAlignment="1">
      <alignment wrapText="1"/>
    </xf>
    <xf numFmtId="0" fontId="8" fillId="7" borderId="3" xfId="0" applyFont="1" applyFill="1" applyBorder="1" applyAlignment="1" applyProtection="1">
      <alignment horizontal="center" vertical="center"/>
      <protection locked="0"/>
    </xf>
    <xf numFmtId="49" fontId="8" fillId="7" borderId="3" xfId="0" applyNumberFormat="1" applyFont="1" applyFill="1" applyBorder="1" applyAlignment="1" applyProtection="1">
      <alignment horizontal="center" vertical="center"/>
      <protection locked="0"/>
    </xf>
    <xf numFmtId="14" fontId="9" fillId="7" borderId="3" xfId="0" applyNumberFormat="1" applyFont="1" applyFill="1" applyBorder="1" applyAlignment="1" applyProtection="1">
      <alignment horizontal="center" vertical="center"/>
      <protection locked="0"/>
    </xf>
    <xf numFmtId="0" fontId="9" fillId="7" borderId="3" xfId="0" applyFont="1" applyFill="1" applyBorder="1" applyAlignment="1" applyProtection="1">
      <alignment horizontal="right" vertical="center"/>
      <protection locked="0"/>
    </xf>
    <xf numFmtId="165" fontId="9" fillId="8" borderId="3" xfId="0" applyNumberFormat="1" applyFont="1" applyFill="1" applyBorder="1" applyAlignment="1">
      <alignment vertical="center"/>
    </xf>
    <xf numFmtId="165" fontId="9" fillId="8" borderId="3" xfId="0" applyNumberFormat="1" applyFont="1" applyFill="1" applyBorder="1" applyAlignment="1">
      <alignment vertical="top"/>
    </xf>
    <xf numFmtId="165" fontId="9" fillId="7" borderId="3" xfId="0" applyNumberFormat="1" applyFont="1" applyFill="1" applyBorder="1" applyAlignment="1" applyProtection="1">
      <alignment vertical="center"/>
      <protection locked="0"/>
    </xf>
    <xf numFmtId="164" fontId="9" fillId="8" borderId="3" xfId="1" applyNumberFormat="1" applyFont="1" applyFill="1" applyBorder="1" applyAlignment="1">
      <alignment vertical="center"/>
    </xf>
    <xf numFmtId="0" fontId="9" fillId="7" borderId="3" xfId="0" applyFont="1" applyFill="1" applyBorder="1" applyAlignment="1" applyProtection="1">
      <alignment horizontal="center" vertical="center"/>
      <protection locked="0"/>
    </xf>
    <xf numFmtId="49" fontId="8" fillId="7" borderId="4" xfId="0" applyNumberFormat="1" applyFont="1" applyFill="1" applyBorder="1" applyAlignment="1" applyProtection="1">
      <alignment horizontal="center" vertical="center"/>
      <protection locked="0"/>
    </xf>
    <xf numFmtId="14" fontId="9" fillId="7" borderId="4" xfId="0" applyNumberFormat="1" applyFont="1" applyFill="1" applyBorder="1" applyAlignment="1" applyProtection="1">
      <alignment horizontal="center" vertical="center"/>
      <protection locked="0"/>
    </xf>
    <xf numFmtId="0" fontId="9" fillId="7" borderId="4" xfId="0" applyFont="1" applyFill="1" applyBorder="1" applyAlignment="1" applyProtection="1">
      <alignment horizontal="right" vertical="center"/>
      <protection locked="0"/>
    </xf>
    <xf numFmtId="165" fontId="9" fillId="8" borderId="4" xfId="0" applyNumberFormat="1" applyFont="1" applyFill="1" applyBorder="1" applyAlignment="1">
      <alignment vertical="center"/>
    </xf>
    <xf numFmtId="165" fontId="9" fillId="7" borderId="4" xfId="0" applyNumberFormat="1" applyFont="1" applyFill="1" applyBorder="1" applyAlignment="1" applyProtection="1">
      <alignment vertical="center"/>
      <protection locked="0"/>
    </xf>
    <xf numFmtId="44" fontId="9" fillId="8" borderId="4" xfId="1" applyFont="1" applyFill="1" applyBorder="1" applyAlignment="1">
      <alignment vertical="center"/>
    </xf>
    <xf numFmtId="0" fontId="9" fillId="7" borderId="4" xfId="0" applyFont="1" applyFill="1" applyBorder="1" applyAlignment="1" applyProtection="1">
      <alignment horizontal="center" vertical="center"/>
      <protection locked="0"/>
    </xf>
    <xf numFmtId="0" fontId="10" fillId="3" borderId="0" xfId="0" applyFont="1" applyFill="1" applyAlignment="1">
      <alignment vertical="center"/>
    </xf>
    <xf numFmtId="0" fontId="8" fillId="7" borderId="4" xfId="0" applyFont="1" applyFill="1" applyBorder="1" applyAlignment="1" applyProtection="1">
      <alignment horizontal="center" vertical="center"/>
      <protection locked="0"/>
    </xf>
    <xf numFmtId="164" fontId="9" fillId="8" borderId="4" xfId="1" applyNumberFormat="1" applyFont="1" applyFill="1" applyBorder="1" applyAlignment="1">
      <alignment vertical="center"/>
    </xf>
    <xf numFmtId="0" fontId="11" fillId="3" borderId="5" xfId="0" applyFont="1" applyFill="1" applyBorder="1" applyAlignment="1">
      <alignment vertical="center"/>
    </xf>
    <xf numFmtId="0" fontId="11" fillId="3" borderId="6" xfId="0" applyFont="1" applyFill="1" applyBorder="1" applyAlignment="1">
      <alignment vertical="center"/>
    </xf>
    <xf numFmtId="0" fontId="11" fillId="3" borderId="7" xfId="0" applyNumberFormat="1" applyFont="1" applyFill="1" applyBorder="1" applyAlignment="1">
      <alignment vertical="center"/>
    </xf>
    <xf numFmtId="0" fontId="12" fillId="3" borderId="7" xfId="0" applyNumberFormat="1" applyFont="1" applyFill="1" applyBorder="1" applyAlignment="1">
      <alignment horizontal="center" vertical="center"/>
    </xf>
    <xf numFmtId="164" fontId="12" fillId="3" borderId="7" xfId="0" applyNumberFormat="1" applyFont="1" applyFill="1" applyBorder="1" applyAlignment="1">
      <alignment vertical="center"/>
    </xf>
    <xf numFmtId="164" fontId="13" fillId="3" borderId="7" xfId="0" applyNumberFormat="1" applyFont="1" applyFill="1" applyBorder="1" applyAlignment="1">
      <alignment vertical="center"/>
    </xf>
    <xf numFmtId="165" fontId="13" fillId="3" borderId="7" xfId="0" applyNumberFormat="1" applyFont="1" applyFill="1" applyBorder="1" applyAlignment="1">
      <alignment vertical="center"/>
    </xf>
    <xf numFmtId="0" fontId="12" fillId="3" borderId="8" xfId="0" applyNumberFormat="1" applyFont="1" applyFill="1" applyBorder="1" applyAlignment="1">
      <alignment vertical="center"/>
    </xf>
    <xf numFmtId="0" fontId="14" fillId="3" borderId="0" xfId="0" applyFont="1" applyFill="1" applyAlignment="1">
      <alignment horizontal="center" vertical="center" wrapText="1"/>
    </xf>
    <xf numFmtId="0" fontId="15" fillId="3" borderId="0" xfId="0" applyFont="1" applyFill="1" applyAlignment="1">
      <alignment horizontal="right" vertical="center" wrapText="1"/>
    </xf>
  </cellXfs>
  <cellStyles count="5">
    <cellStyle name="Accent6" xfId="2" builtinId="49"/>
    <cellStyle name="Bleu Clair" xfId="3"/>
    <cellStyle name="Monétaire" xfId="1" builtinId="4"/>
    <cellStyle name="Normal" xfId="0" builtinId="0"/>
    <cellStyle name="Style 1" xfId="4"/>
  </cellStyles>
  <dxfs count="5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#,##0\ _€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\ _€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#,##0\ _€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5" formatCode="#,##0\ _€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Arial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 outline="0">
        <bottom style="hair">
          <color rgb="FF990033"/>
        </bottom>
      </border>
    </dxf>
    <dxf>
      <font>
        <strike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990033"/>
        </left>
        <right style="hair">
          <color rgb="FF990033"/>
        </right>
        <top/>
        <bottom/>
      </border>
      <protection locked="1" hidden="1"/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Page d''acceuil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0</xdr:col>
      <xdr:colOff>762000</xdr:colOff>
      <xdr:row>5</xdr:row>
      <xdr:rowOff>38100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0"/>
          <a:ext cx="1038225" cy="10382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2" displayName="Tableau2" ref="B6:X404" totalsRowCount="1" headerRowDxfId="45" dataDxfId="44" totalsRowDxfId="43" headerRowBorderDxfId="42" totalsRowBorderDxfId="41">
  <autoFilter ref="B6:X403"/>
  <tableColumns count="23">
    <tableColumn id="1" name="NOM" dataDxfId="39" totalsRowDxfId="40"/>
    <tableColumn id="19" name="Prénoms" dataDxfId="37" totalsRowDxfId="38"/>
    <tableColumn id="2" name="N° CNI" dataDxfId="35" totalsRowDxfId="36"/>
    <tableColumn id="24" name="TELEPHONE" totalsRowDxfId="34"/>
    <tableColumn id="3" name="ACTIVITES" totalsRowDxfId="33"/>
    <tableColumn id="4" name="SUPERFICIE" totalsRowDxfId="32"/>
    <tableColumn id="6" name="LOYER MENSUEL" totalsRowFunction="sum" dataDxfId="30" totalsRowDxfId="31">
      <calculatedColumnFormula>IF(Tableau2[[#This Row],[SUPERFICIE]]="","",IF(Tableau2[[#This Row],[SUPERFICIE]]&gt;0,Tableau2[[#This Row],[SUPERFICIE]]+(Tableau2[[#This Row],[SUPERFICIE]]*#REF!)))</calculatedColumnFormula>
    </tableColumn>
    <tableColumn id="20" name="JANVIER" totalsRowFunction="sum" dataDxfId="28" totalsRowDxfId="29"/>
    <tableColumn id="18" name="FEVRIER" totalsRowFunction="sum" dataDxfId="26" totalsRowDxfId="27"/>
    <tableColumn id="17" name="MARS" totalsRowFunction="sum" dataDxfId="24" totalsRowDxfId="25"/>
    <tableColumn id="16" name="AVRIL" totalsRowFunction="sum" dataDxfId="22" totalsRowDxfId="23"/>
    <tableColumn id="15" name="MAI" totalsRowFunction="sum" dataDxfId="20" totalsRowDxfId="21"/>
    <tableColumn id="14" name="JUIN" totalsRowFunction="sum" dataDxfId="18" totalsRowDxfId="19"/>
    <tableColumn id="12" name="JUILLET" totalsRowFunction="sum" dataDxfId="16" totalsRowDxfId="17"/>
    <tableColumn id="11" name="AOUT" totalsRowFunction="sum" dataDxfId="14" totalsRowDxfId="15"/>
    <tableColumn id="10" name="SEPTEMBRE" totalsRowFunction="sum" dataDxfId="12" totalsRowDxfId="13"/>
    <tableColumn id="9" name="OCTOBRE" totalsRowFunction="sum" dataDxfId="10" totalsRowDxfId="11"/>
    <tableColumn id="8" name="NOVEMBRE" totalsRowFunction="sum" dataDxfId="8" totalsRowDxfId="9"/>
    <tableColumn id="5" name="DECEMBRE" totalsRowFunction="sum" dataDxfId="6" totalsRowDxfId="7"/>
    <tableColumn id="21" name="Versements effectués " totalsRowFunction="sum" dataDxfId="4" totalsRowDxfId="5"/>
    <tableColumn id="7" name="Versements annuels attendus" totalsRowFunction="sum" dataDxfId="2" totalsRowDxfId="3"/>
    <tableColumn id="22" name="Reste dû" totalsRowFunction="sum" totalsRowDxfId="1" dataCellStyle="Monétaire">
      <calculatedColumnFormula>IF(ISERROR(Tableau2[[#This Row],[LOYER MENSUEL]]-Tableau2[[#This Row],[Versements effectués ]]),"",Tableau2[[#This Row],[LOYER MENSUEL]]-Tableau2[[#This Row],[Versements effectués ]])</calculatedColumnFormula>
    </tableColumn>
    <tableColumn id="13" name="Commentaire " totalsRow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405"/>
  <sheetViews>
    <sheetView tabSelected="1" workbookViewId="0">
      <selection activeCell="A5" sqref="A5"/>
    </sheetView>
  </sheetViews>
  <sheetFormatPr baseColWidth="10" defaultRowHeight="15" x14ac:dyDescent="0.25"/>
  <cols>
    <col min="1" max="1" width="29.28515625" style="2" customWidth="1"/>
    <col min="2" max="3" width="17.85546875" style="2" customWidth="1"/>
    <col min="4" max="4" width="14.28515625" style="2" bestFit="1" customWidth="1"/>
    <col min="5" max="5" width="15.5703125" style="3" customWidth="1"/>
    <col min="6" max="6" width="14.5703125" style="2" customWidth="1"/>
    <col min="7" max="7" width="15" style="2" customWidth="1"/>
    <col min="8" max="20" width="17.140625" style="2" customWidth="1"/>
    <col min="21" max="22" width="20.7109375" style="2" customWidth="1"/>
    <col min="23" max="23" width="17" style="2" customWidth="1"/>
    <col min="24" max="24" width="48.7109375" style="2" customWidth="1"/>
    <col min="25" max="16384" width="11.42578125" style="2"/>
  </cols>
  <sheetData>
    <row r="3" spans="1:25" x14ac:dyDescent="0.25">
      <c r="A3" s="1"/>
    </row>
    <row r="4" spans="1:25" ht="18.75" x14ac:dyDescent="0.3">
      <c r="A4" s="1"/>
      <c r="B4" s="4" t="s">
        <v>0</v>
      </c>
      <c r="C4" s="5">
        <f ca="1">TODAY()</f>
        <v>44219</v>
      </c>
    </row>
    <row r="5" spans="1:25" ht="15" customHeight="1" x14ac:dyDescent="0.25">
      <c r="A5" s="1"/>
    </row>
    <row r="6" spans="1:25" ht="49.5" customHeight="1" x14ac:dyDescent="0.25">
      <c r="A6" s="6"/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8" t="s">
        <v>7</v>
      </c>
      <c r="I6" s="9" t="s">
        <v>8</v>
      </c>
      <c r="J6" s="9" t="s">
        <v>9</v>
      </c>
      <c r="K6" s="9" t="s">
        <v>10</v>
      </c>
      <c r="L6" s="9" t="s">
        <v>11</v>
      </c>
      <c r="M6" s="9" t="s">
        <v>12</v>
      </c>
      <c r="N6" s="9" t="s">
        <v>13</v>
      </c>
      <c r="O6" s="9" t="s">
        <v>14</v>
      </c>
      <c r="P6" s="9" t="s">
        <v>15</v>
      </c>
      <c r="Q6" s="9" t="s">
        <v>16</v>
      </c>
      <c r="R6" s="9" t="s">
        <v>17</v>
      </c>
      <c r="S6" s="9" t="s">
        <v>18</v>
      </c>
      <c r="T6" s="9" t="s">
        <v>19</v>
      </c>
      <c r="U6" s="10" t="s">
        <v>20</v>
      </c>
      <c r="V6" s="10" t="s">
        <v>21</v>
      </c>
      <c r="W6" s="11" t="s">
        <v>22</v>
      </c>
      <c r="X6" s="7" t="s">
        <v>23</v>
      </c>
      <c r="Y6" s="12"/>
    </row>
    <row r="7" spans="1:25" ht="15.75" x14ac:dyDescent="0.25">
      <c r="A7" s="13"/>
      <c r="B7" s="14"/>
      <c r="C7" s="14"/>
      <c r="D7" s="14"/>
      <c r="E7" s="15"/>
      <c r="F7" s="16"/>
      <c r="G7" s="17"/>
      <c r="H7" s="18"/>
      <c r="I7" s="18"/>
      <c r="J7" s="18"/>
      <c r="K7" s="18"/>
      <c r="L7" s="18"/>
      <c r="M7" s="18"/>
      <c r="N7" s="18"/>
      <c r="O7" s="18"/>
      <c r="P7" s="19"/>
      <c r="Q7" s="18"/>
      <c r="R7" s="18"/>
      <c r="S7" s="18"/>
      <c r="T7" s="18"/>
      <c r="U7" s="20"/>
      <c r="V7" s="20"/>
      <c r="W7" s="21"/>
      <c r="X7" s="22"/>
    </row>
    <row r="8" spans="1:25" ht="15.75" x14ac:dyDescent="0.25">
      <c r="A8" s="13"/>
      <c r="B8" s="14"/>
      <c r="C8" s="14"/>
      <c r="D8" s="14"/>
      <c r="E8" s="15"/>
      <c r="F8" s="16"/>
      <c r="G8" s="17"/>
      <c r="H8" s="18" t="str">
        <f>IF(Tableau2[[#This Row],[SUPERFICIE]]="","",IF(Tableau2[[#This Row],[SUPERFICIE]]&gt;0,Tableau2[[#This Row],[SUPERFICIE]]+(Tableau2[[#This Row],[SUPERFICIE]]*#REF!)))</f>
        <v/>
      </c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20"/>
      <c r="V8" s="20"/>
      <c r="W8" s="21" t="str">
        <f>IF(ISERROR(Tableau2[[#This Row],[LOYER MENSUEL]]-Tableau2[[#This Row],[Versements effectués ]]),"",Tableau2[[#This Row],[LOYER MENSUEL]]-Tableau2[[#This Row],[Versements effectués ]])</f>
        <v/>
      </c>
      <c r="X8" s="22"/>
    </row>
    <row r="9" spans="1:25" ht="15.75" x14ac:dyDescent="0.25">
      <c r="A9" s="13"/>
      <c r="B9" s="14"/>
      <c r="C9" s="14"/>
      <c r="D9" s="14"/>
      <c r="E9" s="15"/>
      <c r="F9" s="16"/>
      <c r="G9" s="17"/>
      <c r="H9" s="18" t="str">
        <f>IF(Tableau2[[#This Row],[SUPERFICIE]]="","",IF(Tableau2[[#This Row],[SUPERFICIE]]&gt;0,Tableau2[[#This Row],[SUPERFICIE]]+(Tableau2[[#This Row],[SUPERFICIE]]*#REF!)))</f>
        <v/>
      </c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20"/>
      <c r="V9" s="20"/>
      <c r="W9" s="21" t="str">
        <f>IF(ISERROR(Tableau2[[#This Row],[LOYER MENSUEL]]-Tableau2[[#This Row],[Versements effectués ]]),"",Tableau2[[#This Row],[LOYER MENSUEL]]-Tableau2[[#This Row],[Versements effectués ]])</f>
        <v/>
      </c>
      <c r="X9" s="22"/>
    </row>
    <row r="10" spans="1:25" ht="15.75" x14ac:dyDescent="0.25">
      <c r="A10" s="13"/>
      <c r="B10" s="14"/>
      <c r="C10" s="14"/>
      <c r="D10" s="14"/>
      <c r="E10" s="15"/>
      <c r="F10" s="16" t="s">
        <v>24</v>
      </c>
      <c r="G10" s="17"/>
      <c r="H10" s="18" t="str">
        <f>IF(Tableau2[[#This Row],[SUPERFICIE]]="","",IF(Tableau2[[#This Row],[SUPERFICIE]]&gt;0,Tableau2[[#This Row],[SUPERFICIE]]+(Tableau2[[#This Row],[SUPERFICIE]]*#REF!)))</f>
        <v/>
      </c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20"/>
      <c r="V10" s="20"/>
      <c r="W10" s="21" t="str">
        <f>IF(ISERROR(Tableau2[[#This Row],[LOYER MENSUEL]]-Tableau2[[#This Row],[Versements effectués ]]),"",Tableau2[[#This Row],[LOYER MENSUEL]]-Tableau2[[#This Row],[Versements effectués ]])</f>
        <v/>
      </c>
      <c r="X10" s="22"/>
    </row>
    <row r="11" spans="1:25" ht="15.75" x14ac:dyDescent="0.25">
      <c r="A11" s="13"/>
      <c r="B11" s="14"/>
      <c r="C11" s="14"/>
      <c r="D11" s="14"/>
      <c r="E11" s="15"/>
      <c r="F11" s="16"/>
      <c r="G11" s="17"/>
      <c r="H11" s="18" t="str">
        <f>IF(Tableau2[[#This Row],[SUPERFICIE]]="","",IF(Tableau2[[#This Row],[SUPERFICIE]]&gt;0,Tableau2[[#This Row],[SUPERFICIE]]+(Tableau2[[#This Row],[SUPERFICIE]]*#REF!)))</f>
        <v/>
      </c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20"/>
      <c r="V11" s="20"/>
      <c r="W11" s="21" t="str">
        <f>IF(ISERROR(Tableau2[[#This Row],[LOYER MENSUEL]]-Tableau2[[#This Row],[Versements effectués ]]),"",Tableau2[[#This Row],[LOYER MENSUEL]]-Tableau2[[#This Row],[Versements effectués ]])</f>
        <v/>
      </c>
      <c r="X11" s="22"/>
    </row>
    <row r="12" spans="1:25" x14ac:dyDescent="0.25">
      <c r="A12" s="6"/>
      <c r="B12" s="14"/>
      <c r="C12" s="14"/>
      <c r="D12" s="14"/>
      <c r="E12" s="15"/>
      <c r="F12" s="16"/>
      <c r="G12" s="17"/>
      <c r="H12" s="18" t="str">
        <f>IF(Tableau2[[#This Row],[SUPERFICIE]]="","",IF(Tableau2[[#This Row],[SUPERFICIE]]&gt;0,Tableau2[[#This Row],[SUPERFICIE]]+(Tableau2[[#This Row],[SUPERFICIE]]*#REF!)))</f>
        <v/>
      </c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20"/>
      <c r="V12" s="20"/>
      <c r="W12" s="21" t="str">
        <f>IF(ISERROR(Tableau2[[#This Row],[LOYER MENSUEL]]-Tableau2[[#This Row],[Versements effectués ]]),"",Tableau2[[#This Row],[LOYER MENSUEL]]-Tableau2[[#This Row],[Versements effectués ]])</f>
        <v/>
      </c>
      <c r="X12" s="22"/>
    </row>
    <row r="13" spans="1:25" x14ac:dyDescent="0.25">
      <c r="A13" s="6"/>
      <c r="B13" s="14"/>
      <c r="C13" s="14"/>
      <c r="D13" s="14"/>
      <c r="E13" s="15"/>
      <c r="F13" s="16"/>
      <c r="G13" s="17"/>
      <c r="H13" s="18" t="str">
        <f>IF(Tableau2[[#This Row],[SUPERFICIE]]="","",IF(Tableau2[[#This Row],[SUPERFICIE]]&gt;0,Tableau2[[#This Row],[SUPERFICIE]]+(Tableau2[[#This Row],[SUPERFICIE]]*#REF!)))</f>
        <v/>
      </c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20"/>
      <c r="V13" s="20"/>
      <c r="W13" s="21" t="str">
        <f>IF(ISERROR(Tableau2[[#This Row],[LOYER MENSUEL]]-Tableau2[[#This Row],[Versements effectués ]]),"",Tableau2[[#This Row],[LOYER MENSUEL]]-Tableau2[[#This Row],[Versements effectués ]])</f>
        <v/>
      </c>
      <c r="X13" s="22"/>
    </row>
    <row r="14" spans="1:25" x14ac:dyDescent="0.25">
      <c r="A14" s="1"/>
      <c r="B14" s="14"/>
      <c r="C14" s="14"/>
      <c r="D14" s="14"/>
      <c r="E14" s="15"/>
      <c r="F14" s="16"/>
      <c r="G14" s="17"/>
      <c r="H14" s="18" t="str">
        <f>IF(Tableau2[[#This Row],[SUPERFICIE]]="","",IF(Tableau2[[#This Row],[SUPERFICIE]]&gt;0,Tableau2[[#This Row],[SUPERFICIE]]+(Tableau2[[#This Row],[SUPERFICIE]]*#REF!)))</f>
        <v/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20"/>
      <c r="V14" s="20"/>
      <c r="W14" s="21" t="str">
        <f>IF(ISERROR(Tableau2[[#This Row],[LOYER MENSUEL]]-Tableau2[[#This Row],[Versements effectués ]]),"",Tableau2[[#This Row],[LOYER MENSUEL]]-Tableau2[[#This Row],[Versements effectués ]])</f>
        <v/>
      </c>
      <c r="X14" s="22"/>
    </row>
    <row r="15" spans="1:25" x14ac:dyDescent="0.25">
      <c r="A15" s="1"/>
      <c r="B15" s="14"/>
      <c r="C15" s="14"/>
      <c r="D15" s="14"/>
      <c r="E15" s="15"/>
      <c r="F15" s="16"/>
      <c r="G15" s="17"/>
      <c r="H15" s="18" t="str">
        <f>IF(Tableau2[[#This Row],[SUPERFICIE]]="","",IF(Tableau2[[#This Row],[SUPERFICIE]]&gt;0,Tableau2[[#This Row],[SUPERFICIE]]+(Tableau2[[#This Row],[SUPERFICIE]]*#REF!)))</f>
        <v/>
      </c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20"/>
      <c r="V15" s="20"/>
      <c r="W15" s="21" t="str">
        <f>IF(ISERROR(Tableau2[[#This Row],[LOYER MENSUEL]]-Tableau2[[#This Row],[Versements effectués ]]),"",Tableau2[[#This Row],[LOYER MENSUEL]]-Tableau2[[#This Row],[Versements effectués ]])</f>
        <v/>
      </c>
      <c r="X15" s="22"/>
    </row>
    <row r="16" spans="1:25" x14ac:dyDescent="0.25">
      <c r="A16" s="1"/>
      <c r="B16" s="14"/>
      <c r="C16" s="14"/>
      <c r="D16" s="14"/>
      <c r="E16" s="15"/>
      <c r="F16" s="16"/>
      <c r="G16" s="17"/>
      <c r="H16" s="18" t="str">
        <f>IF(Tableau2[[#This Row],[SUPERFICIE]]="","",IF(Tableau2[[#This Row],[SUPERFICIE]]&gt;0,Tableau2[[#This Row],[SUPERFICIE]]+(Tableau2[[#This Row],[SUPERFICIE]]*#REF!)))</f>
        <v/>
      </c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20"/>
      <c r="V16" s="20"/>
      <c r="W16" s="21" t="str">
        <f>IF(ISERROR(Tableau2[[#This Row],[LOYER MENSUEL]]-Tableau2[[#This Row],[Versements effectués ]]),"",Tableau2[[#This Row],[LOYER MENSUEL]]-Tableau2[[#This Row],[Versements effectués ]])</f>
        <v/>
      </c>
      <c r="X16" s="22"/>
    </row>
    <row r="17" spans="1:24" x14ac:dyDescent="0.25">
      <c r="A17" s="1"/>
      <c r="B17" s="14"/>
      <c r="C17" s="14"/>
      <c r="D17" s="14"/>
      <c r="E17" s="15"/>
      <c r="F17" s="16"/>
      <c r="G17" s="17"/>
      <c r="H17" s="18" t="str">
        <f>IF(Tableau2[[#This Row],[SUPERFICIE]]="","",IF(Tableau2[[#This Row],[SUPERFICIE]]&gt;0,Tableau2[[#This Row],[SUPERFICIE]]+(Tableau2[[#This Row],[SUPERFICIE]]*#REF!)))</f>
        <v/>
      </c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20"/>
      <c r="V17" s="20"/>
      <c r="W17" s="21" t="str">
        <f>IF(ISERROR(Tableau2[[#This Row],[LOYER MENSUEL]]-Tableau2[[#This Row],[Versements effectués ]]),"",Tableau2[[#This Row],[LOYER MENSUEL]]-Tableau2[[#This Row],[Versements effectués ]])</f>
        <v/>
      </c>
      <c r="X17" s="22"/>
    </row>
    <row r="18" spans="1:24" x14ac:dyDescent="0.25">
      <c r="A18" s="1"/>
      <c r="B18" s="14"/>
      <c r="C18" s="14"/>
      <c r="D18" s="14"/>
      <c r="E18" s="15"/>
      <c r="F18" s="16"/>
      <c r="G18" s="17"/>
      <c r="H18" s="18" t="str">
        <f>IF(Tableau2[[#This Row],[SUPERFICIE]]="","",IF(Tableau2[[#This Row],[SUPERFICIE]]&gt;0,Tableau2[[#This Row],[SUPERFICIE]]+(Tableau2[[#This Row],[SUPERFICIE]]*#REF!)))</f>
        <v/>
      </c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20"/>
      <c r="V18" s="20"/>
      <c r="W18" s="21" t="str">
        <f>IF(ISERROR(Tableau2[[#This Row],[LOYER MENSUEL]]-Tableau2[[#This Row],[Versements effectués ]]),"",Tableau2[[#This Row],[LOYER MENSUEL]]-Tableau2[[#This Row],[Versements effectués ]])</f>
        <v/>
      </c>
      <c r="X18" s="22"/>
    </row>
    <row r="19" spans="1:24" x14ac:dyDescent="0.25">
      <c r="A19" s="1"/>
      <c r="B19" s="14"/>
      <c r="C19" s="14"/>
      <c r="D19" s="14"/>
      <c r="E19" s="15"/>
      <c r="F19" s="16"/>
      <c r="G19" s="17"/>
      <c r="H19" s="18" t="str">
        <f>IF(Tableau2[[#This Row],[SUPERFICIE]]="","",IF(Tableau2[[#This Row],[SUPERFICIE]]&gt;0,Tableau2[[#This Row],[SUPERFICIE]]+(Tableau2[[#This Row],[SUPERFICIE]]*#REF!)))</f>
        <v/>
      </c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20"/>
      <c r="V19" s="20"/>
      <c r="W19" s="21" t="str">
        <f>IF(ISERROR(Tableau2[[#This Row],[LOYER MENSUEL]]-Tableau2[[#This Row],[Versements effectués ]]),"",Tableau2[[#This Row],[LOYER MENSUEL]]-Tableau2[[#This Row],[Versements effectués ]])</f>
        <v/>
      </c>
      <c r="X19" s="22"/>
    </row>
    <row r="20" spans="1:24" x14ac:dyDescent="0.25">
      <c r="A20" s="1"/>
      <c r="B20" s="14"/>
      <c r="C20" s="14"/>
      <c r="D20" s="14"/>
      <c r="E20" s="15"/>
      <c r="F20" s="16"/>
      <c r="G20" s="17"/>
      <c r="H20" s="18" t="str">
        <f>IF(Tableau2[[#This Row],[SUPERFICIE]]="","",IF(Tableau2[[#This Row],[SUPERFICIE]]&gt;0,Tableau2[[#This Row],[SUPERFICIE]]+(Tableau2[[#This Row],[SUPERFICIE]]*#REF!)))</f>
        <v/>
      </c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20"/>
      <c r="V20" s="20"/>
      <c r="W20" s="21" t="str">
        <f>IF(ISERROR(Tableau2[[#This Row],[LOYER MENSUEL]]-Tableau2[[#This Row],[Versements effectués ]]),"",Tableau2[[#This Row],[LOYER MENSUEL]]-Tableau2[[#This Row],[Versements effectués ]])</f>
        <v/>
      </c>
      <c r="X20" s="22"/>
    </row>
    <row r="21" spans="1:24" x14ac:dyDescent="0.25">
      <c r="A21" s="1"/>
      <c r="B21" s="14"/>
      <c r="C21" s="14"/>
      <c r="D21" s="14"/>
      <c r="E21" s="15"/>
      <c r="F21" s="16"/>
      <c r="G21" s="17"/>
      <c r="H21" s="18" t="str">
        <f>IF(Tableau2[[#This Row],[SUPERFICIE]]="","",IF(Tableau2[[#This Row],[SUPERFICIE]]&gt;0,Tableau2[[#This Row],[SUPERFICIE]]+(Tableau2[[#This Row],[SUPERFICIE]]*#REF!)))</f>
        <v/>
      </c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20"/>
      <c r="V21" s="20"/>
      <c r="W21" s="21" t="str">
        <f>IF(ISERROR(Tableau2[[#This Row],[LOYER MENSUEL]]-Tableau2[[#This Row],[Versements effectués ]]),"",Tableau2[[#This Row],[LOYER MENSUEL]]-Tableau2[[#This Row],[Versements effectués ]])</f>
        <v/>
      </c>
      <c r="X21" s="22"/>
    </row>
    <row r="22" spans="1:24" x14ac:dyDescent="0.25">
      <c r="A22" s="1"/>
      <c r="B22" s="14"/>
      <c r="C22" s="14"/>
      <c r="D22" s="14"/>
      <c r="E22" s="15"/>
      <c r="F22" s="16"/>
      <c r="G22" s="17"/>
      <c r="H22" s="18" t="str">
        <f>IF(Tableau2[[#This Row],[SUPERFICIE]]="","",IF(Tableau2[[#This Row],[SUPERFICIE]]&gt;0,Tableau2[[#This Row],[SUPERFICIE]]+(Tableau2[[#This Row],[SUPERFICIE]]*#REF!)))</f>
        <v/>
      </c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20"/>
      <c r="V22" s="20"/>
      <c r="W22" s="21" t="str">
        <f>IF(ISERROR(Tableau2[[#This Row],[LOYER MENSUEL]]-Tableau2[[#This Row],[Versements effectués ]]),"",Tableau2[[#This Row],[LOYER MENSUEL]]-Tableau2[[#This Row],[Versements effectués ]])</f>
        <v/>
      </c>
      <c r="X22" s="22"/>
    </row>
    <row r="23" spans="1:24" x14ac:dyDescent="0.25">
      <c r="A23" s="1"/>
      <c r="B23" s="14"/>
      <c r="C23" s="14"/>
      <c r="D23" s="14"/>
      <c r="E23" s="15"/>
      <c r="F23" s="16"/>
      <c r="G23" s="17"/>
      <c r="H23" s="18" t="str">
        <f>IF(Tableau2[[#This Row],[SUPERFICIE]]="","",IF(Tableau2[[#This Row],[SUPERFICIE]]&gt;0,Tableau2[[#This Row],[SUPERFICIE]]+(Tableau2[[#This Row],[SUPERFICIE]]*#REF!)))</f>
        <v/>
      </c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20"/>
      <c r="V23" s="20"/>
      <c r="W23" s="21" t="str">
        <f>IF(ISERROR(Tableau2[[#This Row],[LOYER MENSUEL]]-Tableau2[[#This Row],[Versements effectués ]]),"",Tableau2[[#This Row],[LOYER MENSUEL]]-Tableau2[[#This Row],[Versements effectués ]])</f>
        <v/>
      </c>
      <c r="X23" s="22"/>
    </row>
    <row r="24" spans="1:24" x14ac:dyDescent="0.25">
      <c r="A24" s="1"/>
      <c r="B24" s="14"/>
      <c r="C24" s="14"/>
      <c r="D24" s="14"/>
      <c r="E24" s="15"/>
      <c r="F24" s="16"/>
      <c r="G24" s="17"/>
      <c r="H24" s="18" t="str">
        <f>IF(Tableau2[[#This Row],[SUPERFICIE]]="","",IF(Tableau2[[#This Row],[SUPERFICIE]]&gt;0,Tableau2[[#This Row],[SUPERFICIE]]+(Tableau2[[#This Row],[SUPERFICIE]]*#REF!)))</f>
        <v/>
      </c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20"/>
      <c r="V24" s="20"/>
      <c r="W24" s="21" t="str">
        <f>IF(ISERROR(Tableau2[[#This Row],[LOYER MENSUEL]]-Tableau2[[#This Row],[Versements effectués ]]),"",Tableau2[[#This Row],[LOYER MENSUEL]]-Tableau2[[#This Row],[Versements effectués ]])</f>
        <v/>
      </c>
      <c r="X24" s="22"/>
    </row>
    <row r="25" spans="1:24" x14ac:dyDescent="0.25">
      <c r="A25" s="1"/>
      <c r="B25" s="14"/>
      <c r="C25" s="14"/>
      <c r="D25" s="14"/>
      <c r="E25" s="15"/>
      <c r="F25" s="16"/>
      <c r="G25" s="17"/>
      <c r="H25" s="18" t="str">
        <f>IF(Tableau2[[#This Row],[SUPERFICIE]]="","",IF(Tableau2[[#This Row],[SUPERFICIE]]&gt;0,Tableau2[[#This Row],[SUPERFICIE]]+(Tableau2[[#This Row],[SUPERFICIE]]*#REF!)))</f>
        <v/>
      </c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20"/>
      <c r="V25" s="20"/>
      <c r="W25" s="21" t="str">
        <f>IF(ISERROR(Tableau2[[#This Row],[LOYER MENSUEL]]-Tableau2[[#This Row],[Versements effectués ]]),"",Tableau2[[#This Row],[LOYER MENSUEL]]-Tableau2[[#This Row],[Versements effectués ]])</f>
        <v/>
      </c>
      <c r="X25" s="22"/>
    </row>
    <row r="26" spans="1:24" x14ac:dyDescent="0.25">
      <c r="A26" s="1"/>
      <c r="B26" s="14"/>
      <c r="C26" s="14"/>
      <c r="D26" s="14"/>
      <c r="E26" s="15"/>
      <c r="F26" s="16"/>
      <c r="G26" s="17"/>
      <c r="H26" s="18" t="str">
        <f>IF(Tableau2[[#This Row],[SUPERFICIE]]="","",IF(Tableau2[[#This Row],[SUPERFICIE]]&gt;0,Tableau2[[#This Row],[SUPERFICIE]]+(Tableau2[[#This Row],[SUPERFICIE]]*#REF!)))</f>
        <v/>
      </c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20"/>
      <c r="V26" s="20"/>
      <c r="W26" s="21" t="str">
        <f>IF(ISERROR(Tableau2[[#This Row],[LOYER MENSUEL]]-Tableau2[[#This Row],[Versements effectués ]]),"",Tableau2[[#This Row],[LOYER MENSUEL]]-Tableau2[[#This Row],[Versements effectués ]])</f>
        <v/>
      </c>
      <c r="X26" s="22"/>
    </row>
    <row r="27" spans="1:24" x14ac:dyDescent="0.25">
      <c r="A27" s="1"/>
      <c r="B27" s="14"/>
      <c r="C27" s="14"/>
      <c r="D27" s="14"/>
      <c r="E27" s="15"/>
      <c r="F27" s="16"/>
      <c r="G27" s="17"/>
      <c r="H27" s="18" t="str">
        <f>IF(Tableau2[[#This Row],[SUPERFICIE]]="","",IF(Tableau2[[#This Row],[SUPERFICIE]]&gt;0,Tableau2[[#This Row],[SUPERFICIE]]+(Tableau2[[#This Row],[SUPERFICIE]]*#REF!)))</f>
        <v/>
      </c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20"/>
      <c r="V27" s="20"/>
      <c r="W27" s="21" t="str">
        <f>IF(ISERROR(Tableau2[[#This Row],[LOYER MENSUEL]]-Tableau2[[#This Row],[Versements effectués ]]),"",Tableau2[[#This Row],[LOYER MENSUEL]]-Tableau2[[#This Row],[Versements effectués ]])</f>
        <v/>
      </c>
      <c r="X27" s="22"/>
    </row>
    <row r="28" spans="1:24" x14ac:dyDescent="0.25">
      <c r="A28" s="1"/>
      <c r="B28" s="14"/>
      <c r="C28" s="14"/>
      <c r="D28" s="14"/>
      <c r="E28" s="15"/>
      <c r="F28" s="16"/>
      <c r="G28" s="17"/>
      <c r="H28" s="18" t="str">
        <f>IF(Tableau2[[#This Row],[SUPERFICIE]]="","",IF(Tableau2[[#This Row],[SUPERFICIE]]&gt;0,Tableau2[[#This Row],[SUPERFICIE]]+(Tableau2[[#This Row],[SUPERFICIE]]*#REF!)))</f>
        <v/>
      </c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20"/>
      <c r="V28" s="20"/>
      <c r="W28" s="21" t="str">
        <f>IF(ISERROR(Tableau2[[#This Row],[LOYER MENSUEL]]-Tableau2[[#This Row],[Versements effectués ]]),"",Tableau2[[#This Row],[LOYER MENSUEL]]-Tableau2[[#This Row],[Versements effectués ]])</f>
        <v/>
      </c>
      <c r="X28" s="22"/>
    </row>
    <row r="29" spans="1:24" x14ac:dyDescent="0.25">
      <c r="A29" s="1"/>
      <c r="B29" s="14"/>
      <c r="C29" s="14"/>
      <c r="D29" s="14"/>
      <c r="E29" s="15"/>
      <c r="F29" s="16"/>
      <c r="G29" s="17"/>
      <c r="H29" s="18" t="str">
        <f>IF(Tableau2[[#This Row],[SUPERFICIE]]="","",IF(Tableau2[[#This Row],[SUPERFICIE]]&gt;0,Tableau2[[#This Row],[SUPERFICIE]]+(Tableau2[[#This Row],[SUPERFICIE]]*#REF!)))</f>
        <v/>
      </c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20"/>
      <c r="V29" s="20"/>
      <c r="W29" s="21" t="str">
        <f>IF(ISERROR(Tableau2[[#This Row],[LOYER MENSUEL]]-Tableau2[[#This Row],[Versements effectués ]]),"",Tableau2[[#This Row],[LOYER MENSUEL]]-Tableau2[[#This Row],[Versements effectués ]])</f>
        <v/>
      </c>
      <c r="X29" s="22"/>
    </row>
    <row r="30" spans="1:24" x14ac:dyDescent="0.25">
      <c r="A30" s="1"/>
      <c r="B30" s="14"/>
      <c r="C30" s="14"/>
      <c r="D30" s="14"/>
      <c r="E30" s="15"/>
      <c r="F30" s="16"/>
      <c r="G30" s="17"/>
      <c r="H30" s="18" t="str">
        <f>IF(Tableau2[[#This Row],[SUPERFICIE]]="","",IF(Tableau2[[#This Row],[SUPERFICIE]]&gt;0,Tableau2[[#This Row],[SUPERFICIE]]+(Tableau2[[#This Row],[SUPERFICIE]]*#REF!)))</f>
        <v/>
      </c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20"/>
      <c r="V30" s="20"/>
      <c r="W30" s="21" t="str">
        <f>IF(ISERROR(Tableau2[[#This Row],[LOYER MENSUEL]]-Tableau2[[#This Row],[Versements effectués ]]),"",Tableau2[[#This Row],[LOYER MENSUEL]]-Tableau2[[#This Row],[Versements effectués ]])</f>
        <v/>
      </c>
      <c r="X30" s="22"/>
    </row>
    <row r="31" spans="1:24" x14ac:dyDescent="0.25">
      <c r="A31" s="1"/>
      <c r="B31" s="14"/>
      <c r="C31" s="14"/>
      <c r="D31" s="14"/>
      <c r="E31" s="15"/>
      <c r="F31" s="16"/>
      <c r="G31" s="17"/>
      <c r="H31" s="18" t="str">
        <f>IF(Tableau2[[#This Row],[SUPERFICIE]]="","",IF(Tableau2[[#This Row],[SUPERFICIE]]&gt;0,Tableau2[[#This Row],[SUPERFICIE]]+(Tableau2[[#This Row],[SUPERFICIE]]*#REF!)))</f>
        <v/>
      </c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20"/>
      <c r="V31" s="20"/>
      <c r="W31" s="21" t="str">
        <f>IF(ISERROR(Tableau2[[#This Row],[LOYER MENSUEL]]-Tableau2[[#This Row],[Versements effectués ]]),"",Tableau2[[#This Row],[LOYER MENSUEL]]-Tableau2[[#This Row],[Versements effectués ]])</f>
        <v/>
      </c>
      <c r="X31" s="22"/>
    </row>
    <row r="32" spans="1:24" x14ac:dyDescent="0.25">
      <c r="A32" s="1"/>
      <c r="B32" s="14"/>
      <c r="C32" s="14"/>
      <c r="D32" s="14"/>
      <c r="E32" s="15"/>
      <c r="F32" s="16"/>
      <c r="G32" s="17"/>
      <c r="H32" s="18" t="str">
        <f>IF(Tableau2[[#This Row],[SUPERFICIE]]="","",IF(Tableau2[[#This Row],[SUPERFICIE]]&gt;0,Tableau2[[#This Row],[SUPERFICIE]]+(Tableau2[[#This Row],[SUPERFICIE]]*#REF!)))</f>
        <v/>
      </c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20"/>
      <c r="V32" s="20"/>
      <c r="W32" s="21" t="str">
        <f>IF(ISERROR(Tableau2[[#This Row],[LOYER MENSUEL]]-Tableau2[[#This Row],[Versements effectués ]]),"",Tableau2[[#This Row],[LOYER MENSUEL]]-Tableau2[[#This Row],[Versements effectués ]])</f>
        <v/>
      </c>
      <c r="X32" s="22"/>
    </row>
    <row r="33" spans="1:24" x14ac:dyDescent="0.25">
      <c r="A33" s="1"/>
      <c r="B33" s="14"/>
      <c r="C33" s="14"/>
      <c r="D33" s="14"/>
      <c r="E33" s="15"/>
      <c r="F33" s="16"/>
      <c r="G33" s="17"/>
      <c r="H33" s="18" t="str">
        <f>IF(Tableau2[[#This Row],[SUPERFICIE]]="","",IF(Tableau2[[#This Row],[SUPERFICIE]]&gt;0,Tableau2[[#This Row],[SUPERFICIE]]+(Tableau2[[#This Row],[SUPERFICIE]]*#REF!)))</f>
        <v/>
      </c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20"/>
      <c r="V33" s="20"/>
      <c r="W33" s="21" t="str">
        <f>IF(ISERROR(Tableau2[[#This Row],[LOYER MENSUEL]]-Tableau2[[#This Row],[Versements effectués ]]),"",Tableau2[[#This Row],[LOYER MENSUEL]]-Tableau2[[#This Row],[Versements effectués ]])</f>
        <v/>
      </c>
      <c r="X33" s="22"/>
    </row>
    <row r="34" spans="1:24" x14ac:dyDescent="0.25">
      <c r="A34" s="1"/>
      <c r="B34" s="14"/>
      <c r="C34" s="14"/>
      <c r="D34" s="14"/>
      <c r="E34" s="15"/>
      <c r="F34" s="16"/>
      <c r="G34" s="17"/>
      <c r="H34" s="18" t="str">
        <f>IF(Tableau2[[#This Row],[SUPERFICIE]]="","",IF(Tableau2[[#This Row],[SUPERFICIE]]&gt;0,Tableau2[[#This Row],[SUPERFICIE]]+(Tableau2[[#This Row],[SUPERFICIE]]*#REF!)))</f>
        <v/>
      </c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20"/>
      <c r="V34" s="20"/>
      <c r="W34" s="21" t="str">
        <f>IF(ISERROR(Tableau2[[#This Row],[LOYER MENSUEL]]-Tableau2[[#This Row],[Versements effectués ]]),"",Tableau2[[#This Row],[LOYER MENSUEL]]-Tableau2[[#This Row],[Versements effectués ]])</f>
        <v/>
      </c>
      <c r="X34" s="22"/>
    </row>
    <row r="35" spans="1:24" x14ac:dyDescent="0.25">
      <c r="A35" s="1"/>
      <c r="B35" s="14"/>
      <c r="C35" s="14"/>
      <c r="D35" s="14"/>
      <c r="E35" s="15"/>
      <c r="F35" s="16"/>
      <c r="G35" s="17"/>
      <c r="H35" s="18" t="str">
        <f>IF(Tableau2[[#This Row],[SUPERFICIE]]="","",IF(Tableau2[[#This Row],[SUPERFICIE]]&gt;0,Tableau2[[#This Row],[SUPERFICIE]]+(Tableau2[[#This Row],[SUPERFICIE]]*#REF!)))</f>
        <v/>
      </c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20"/>
      <c r="V35" s="20"/>
      <c r="W35" s="21" t="str">
        <f>IF(ISERROR(Tableau2[[#This Row],[LOYER MENSUEL]]-Tableau2[[#This Row],[Versements effectués ]]),"",Tableau2[[#This Row],[LOYER MENSUEL]]-Tableau2[[#This Row],[Versements effectués ]])</f>
        <v/>
      </c>
      <c r="X35" s="22"/>
    </row>
    <row r="36" spans="1:24" x14ac:dyDescent="0.25">
      <c r="A36" s="1"/>
      <c r="B36" s="14"/>
      <c r="C36" s="14"/>
      <c r="D36" s="14"/>
      <c r="E36" s="15"/>
      <c r="F36" s="16"/>
      <c r="G36" s="17"/>
      <c r="H36" s="18" t="str">
        <f>IF(Tableau2[[#This Row],[SUPERFICIE]]="","",IF(Tableau2[[#This Row],[SUPERFICIE]]&gt;0,Tableau2[[#This Row],[SUPERFICIE]]+(Tableau2[[#This Row],[SUPERFICIE]]*#REF!)))</f>
        <v/>
      </c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20"/>
      <c r="V36" s="20"/>
      <c r="W36" s="21" t="str">
        <f>IF(ISERROR(Tableau2[[#This Row],[LOYER MENSUEL]]-Tableau2[[#This Row],[Versements effectués ]]),"",Tableau2[[#This Row],[LOYER MENSUEL]]-Tableau2[[#This Row],[Versements effectués ]])</f>
        <v/>
      </c>
      <c r="X36" s="22"/>
    </row>
    <row r="37" spans="1:24" x14ac:dyDescent="0.25">
      <c r="A37" s="1"/>
      <c r="B37" s="14"/>
      <c r="C37" s="14"/>
      <c r="D37" s="14"/>
      <c r="E37" s="15"/>
      <c r="F37" s="16"/>
      <c r="G37" s="17"/>
      <c r="H37" s="18" t="str">
        <f>IF(Tableau2[[#This Row],[SUPERFICIE]]="","",IF(Tableau2[[#This Row],[SUPERFICIE]]&gt;0,Tableau2[[#This Row],[SUPERFICIE]]+(Tableau2[[#This Row],[SUPERFICIE]]*#REF!)))</f>
        <v/>
      </c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20"/>
      <c r="V37" s="20"/>
      <c r="W37" s="21" t="str">
        <f>IF(ISERROR(Tableau2[[#This Row],[LOYER MENSUEL]]-Tableau2[[#This Row],[Versements effectués ]]),"",Tableau2[[#This Row],[LOYER MENSUEL]]-Tableau2[[#This Row],[Versements effectués ]])</f>
        <v/>
      </c>
      <c r="X37" s="22"/>
    </row>
    <row r="38" spans="1:24" x14ac:dyDescent="0.25">
      <c r="A38" s="1"/>
      <c r="B38" s="14"/>
      <c r="C38" s="14"/>
      <c r="D38" s="14"/>
      <c r="E38" s="15"/>
      <c r="F38" s="16"/>
      <c r="G38" s="17"/>
      <c r="H38" s="18" t="str">
        <f>IF(Tableau2[[#This Row],[SUPERFICIE]]="","",IF(Tableau2[[#This Row],[SUPERFICIE]]&gt;0,Tableau2[[#This Row],[SUPERFICIE]]+(Tableau2[[#This Row],[SUPERFICIE]]*#REF!)))</f>
        <v/>
      </c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20"/>
      <c r="V38" s="20"/>
      <c r="W38" s="21" t="str">
        <f>IF(ISERROR(Tableau2[[#This Row],[LOYER MENSUEL]]-Tableau2[[#This Row],[Versements effectués ]]),"",Tableau2[[#This Row],[LOYER MENSUEL]]-Tableau2[[#This Row],[Versements effectués ]])</f>
        <v/>
      </c>
      <c r="X38" s="22"/>
    </row>
    <row r="39" spans="1:24" x14ac:dyDescent="0.25">
      <c r="A39" s="1"/>
      <c r="B39" s="14"/>
      <c r="C39" s="14"/>
      <c r="D39" s="14"/>
      <c r="E39" s="15"/>
      <c r="F39" s="16"/>
      <c r="G39" s="17"/>
      <c r="H39" s="18" t="str">
        <f>IF(Tableau2[[#This Row],[SUPERFICIE]]="","",IF(Tableau2[[#This Row],[SUPERFICIE]]&gt;0,Tableau2[[#This Row],[SUPERFICIE]]+(Tableau2[[#This Row],[SUPERFICIE]]*#REF!)))</f>
        <v/>
      </c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20"/>
      <c r="V39" s="20"/>
      <c r="W39" s="21" t="str">
        <f>IF(ISERROR(Tableau2[[#This Row],[LOYER MENSUEL]]-Tableau2[[#This Row],[Versements effectués ]]),"",Tableau2[[#This Row],[LOYER MENSUEL]]-Tableau2[[#This Row],[Versements effectués ]])</f>
        <v/>
      </c>
      <c r="X39" s="22"/>
    </row>
    <row r="40" spans="1:24" x14ac:dyDescent="0.25">
      <c r="B40" s="14"/>
      <c r="C40" s="14"/>
      <c r="D40" s="14"/>
      <c r="E40" s="15"/>
      <c r="F40" s="16"/>
      <c r="G40" s="17"/>
      <c r="H40" s="18" t="str">
        <f>IF(Tableau2[[#This Row],[SUPERFICIE]]="","",IF(Tableau2[[#This Row],[SUPERFICIE]]&gt;0,Tableau2[[#This Row],[SUPERFICIE]]+(Tableau2[[#This Row],[SUPERFICIE]]*#REF!)))</f>
        <v/>
      </c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20"/>
      <c r="V40" s="20"/>
      <c r="W40" s="21" t="str">
        <f>IF(ISERROR(Tableau2[[#This Row],[LOYER MENSUEL]]-Tableau2[[#This Row],[Versements effectués ]]),"",Tableau2[[#This Row],[LOYER MENSUEL]]-Tableau2[[#This Row],[Versements effectués ]])</f>
        <v/>
      </c>
      <c r="X40" s="22"/>
    </row>
    <row r="41" spans="1:24" x14ac:dyDescent="0.25">
      <c r="B41" s="14"/>
      <c r="C41" s="14"/>
      <c r="D41" s="14"/>
      <c r="E41" s="23"/>
      <c r="F41" s="24"/>
      <c r="G41" s="25"/>
      <c r="H41" s="26" t="str">
        <f>IF(Tableau2[[#This Row],[SUPERFICIE]]="","",IF(Tableau2[[#This Row],[SUPERFICIE]]&gt;0,Tableau2[[#This Row],[SUPERFICIE]]+(Tableau2[[#This Row],[SUPERFICIE]]*#REF!)))</f>
        <v/>
      </c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27"/>
      <c r="V41" s="20"/>
      <c r="W41" s="28" t="str">
        <f>IF(ISERROR(Tableau2[[#This Row],[LOYER MENSUEL]]-Tableau2[[#This Row],[Versements effectués ]]),"",Tableau2[[#This Row],[LOYER MENSUEL]]-Tableau2[[#This Row],[Versements effectués ]])</f>
        <v/>
      </c>
      <c r="X41" s="29"/>
    </row>
    <row r="42" spans="1:24" s="30" customFormat="1" x14ac:dyDescent="0.25">
      <c r="B42" s="14"/>
      <c r="C42" s="14"/>
      <c r="D42" s="14"/>
      <c r="E42" s="23"/>
      <c r="F42" s="24"/>
      <c r="G42" s="25"/>
      <c r="H42" s="26" t="str">
        <f>IF(Tableau2[[#This Row],[SUPERFICIE]]="","",IF(Tableau2[[#This Row],[SUPERFICIE]]&gt;0,Tableau2[[#This Row],[SUPERFICIE]]+(Tableau2[[#This Row],[SUPERFICIE]]*#REF!)))</f>
        <v/>
      </c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27"/>
      <c r="V42" s="20"/>
      <c r="W42" s="28" t="str">
        <f>IF(ISERROR(Tableau2[[#This Row],[LOYER MENSUEL]]-Tableau2[[#This Row],[Versements effectués ]]),"",Tableau2[[#This Row],[LOYER MENSUEL]]-Tableau2[[#This Row],[Versements effectués ]])</f>
        <v/>
      </c>
      <c r="X42" s="29"/>
    </row>
    <row r="43" spans="1:24" x14ac:dyDescent="0.25">
      <c r="B43" s="14"/>
      <c r="C43" s="14"/>
      <c r="D43" s="14"/>
      <c r="E43" s="23"/>
      <c r="F43" s="24"/>
      <c r="G43" s="25"/>
      <c r="H43" s="26" t="str">
        <f>IF(Tableau2[[#This Row],[SUPERFICIE]]="","",IF(Tableau2[[#This Row],[SUPERFICIE]]&gt;0,Tableau2[[#This Row],[SUPERFICIE]]+(Tableau2[[#This Row],[SUPERFICIE]]*#REF!)))</f>
        <v/>
      </c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27"/>
      <c r="V43" s="20"/>
      <c r="W43" s="28" t="str">
        <f>IF(ISERROR(Tableau2[[#This Row],[LOYER MENSUEL]]-Tableau2[[#This Row],[Versements effectués ]]),"",Tableau2[[#This Row],[LOYER MENSUEL]]-Tableau2[[#This Row],[Versements effectués ]])</f>
        <v/>
      </c>
      <c r="X43" s="29"/>
    </row>
    <row r="44" spans="1:24" x14ac:dyDescent="0.25">
      <c r="B44" s="14"/>
      <c r="C44" s="14"/>
      <c r="D44" s="14"/>
      <c r="E44" s="23"/>
      <c r="F44" s="24"/>
      <c r="G44" s="25"/>
      <c r="H44" s="26" t="str">
        <f>IF(Tableau2[[#This Row],[SUPERFICIE]]="","",IF(Tableau2[[#This Row],[SUPERFICIE]]&gt;0,Tableau2[[#This Row],[SUPERFICIE]]+(Tableau2[[#This Row],[SUPERFICIE]]*#REF!)))</f>
        <v/>
      </c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27"/>
      <c r="V44" s="20"/>
      <c r="W44" s="28" t="str">
        <f>IF(ISERROR(Tableau2[[#This Row],[LOYER MENSUEL]]-Tableau2[[#This Row],[Versements effectués ]]),"",Tableau2[[#This Row],[LOYER MENSUEL]]-Tableau2[[#This Row],[Versements effectués ]])</f>
        <v/>
      </c>
      <c r="X44" s="29"/>
    </row>
    <row r="45" spans="1:24" x14ac:dyDescent="0.25">
      <c r="B45" s="14"/>
      <c r="C45" s="14"/>
      <c r="D45" s="14"/>
      <c r="E45" s="23"/>
      <c r="F45" s="24"/>
      <c r="G45" s="25"/>
      <c r="H45" s="26" t="str">
        <f>IF(Tableau2[[#This Row],[SUPERFICIE]]="","",IF(Tableau2[[#This Row],[SUPERFICIE]]&gt;0,Tableau2[[#This Row],[SUPERFICIE]]+(Tableau2[[#This Row],[SUPERFICIE]]*#REF!)))</f>
        <v/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27"/>
      <c r="V45" s="20"/>
      <c r="W45" s="28" t="str">
        <f>IF(ISERROR(Tableau2[[#This Row],[LOYER MENSUEL]]-Tableau2[[#This Row],[Versements effectués ]]),"",Tableau2[[#This Row],[LOYER MENSUEL]]-Tableau2[[#This Row],[Versements effectués ]])</f>
        <v/>
      </c>
      <c r="X45" s="29"/>
    </row>
    <row r="46" spans="1:24" x14ac:dyDescent="0.25">
      <c r="B46" s="14"/>
      <c r="C46" s="14"/>
      <c r="D46" s="14"/>
      <c r="E46" s="23"/>
      <c r="F46" s="24"/>
      <c r="G46" s="25"/>
      <c r="H46" s="26" t="str">
        <f>IF(Tableau2[[#This Row],[SUPERFICIE]]="","",IF(Tableau2[[#This Row],[SUPERFICIE]]&gt;0,Tableau2[[#This Row],[SUPERFICIE]]+(Tableau2[[#This Row],[SUPERFICIE]]*#REF!)))</f>
        <v/>
      </c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27"/>
      <c r="V46" s="20"/>
      <c r="W46" s="28" t="str">
        <f>IF(ISERROR(Tableau2[[#This Row],[LOYER MENSUEL]]-Tableau2[[#This Row],[Versements effectués ]]),"",Tableau2[[#This Row],[LOYER MENSUEL]]-Tableau2[[#This Row],[Versements effectués ]])</f>
        <v/>
      </c>
      <c r="X46" s="29"/>
    </row>
    <row r="47" spans="1:24" x14ac:dyDescent="0.25">
      <c r="B47" s="14"/>
      <c r="C47" s="14"/>
      <c r="D47" s="14"/>
      <c r="E47" s="23"/>
      <c r="F47" s="24"/>
      <c r="G47" s="25"/>
      <c r="H47" s="26" t="str">
        <f>IF(Tableau2[[#This Row],[SUPERFICIE]]="","",IF(Tableau2[[#This Row],[SUPERFICIE]]&gt;0,Tableau2[[#This Row],[SUPERFICIE]]+(Tableau2[[#This Row],[SUPERFICIE]]*#REF!)))</f>
        <v/>
      </c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27"/>
      <c r="V47" s="20"/>
      <c r="W47" s="28" t="str">
        <f>IF(ISERROR(Tableau2[[#This Row],[LOYER MENSUEL]]-Tableau2[[#This Row],[Versements effectués ]]),"",Tableau2[[#This Row],[LOYER MENSUEL]]-Tableau2[[#This Row],[Versements effectués ]])</f>
        <v/>
      </c>
      <c r="X47" s="29"/>
    </row>
    <row r="48" spans="1:24" x14ac:dyDescent="0.25">
      <c r="B48" s="14"/>
      <c r="C48" s="14"/>
      <c r="D48" s="14"/>
      <c r="E48" s="23"/>
      <c r="F48" s="24"/>
      <c r="G48" s="25"/>
      <c r="H48" s="26" t="str">
        <f>IF(Tableau2[[#This Row],[SUPERFICIE]]="","",IF(Tableau2[[#This Row],[SUPERFICIE]]&gt;0,Tableau2[[#This Row],[SUPERFICIE]]+(Tableau2[[#This Row],[SUPERFICIE]]*#REF!)))</f>
        <v/>
      </c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27"/>
      <c r="V48" s="20"/>
      <c r="W48" s="28" t="str">
        <f>IF(ISERROR(Tableau2[[#This Row],[LOYER MENSUEL]]-Tableau2[[#This Row],[Versements effectués ]]),"",Tableau2[[#This Row],[LOYER MENSUEL]]-Tableau2[[#This Row],[Versements effectués ]])</f>
        <v/>
      </c>
      <c r="X48" s="29"/>
    </row>
    <row r="49" spans="2:24" x14ac:dyDescent="0.25">
      <c r="B49" s="14"/>
      <c r="C49" s="14"/>
      <c r="D49" s="14"/>
      <c r="E49" s="23"/>
      <c r="F49" s="24"/>
      <c r="G49" s="25"/>
      <c r="H49" s="26" t="str">
        <f>IF(Tableau2[[#This Row],[SUPERFICIE]]="","",IF(Tableau2[[#This Row],[SUPERFICIE]]&gt;0,Tableau2[[#This Row],[SUPERFICIE]]+(Tableau2[[#This Row],[SUPERFICIE]]*#REF!)))</f>
        <v/>
      </c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27"/>
      <c r="V49" s="20"/>
      <c r="W49" s="28" t="str">
        <f>IF(ISERROR(Tableau2[[#This Row],[LOYER MENSUEL]]-Tableau2[[#This Row],[Versements effectués ]]),"",Tableau2[[#This Row],[LOYER MENSUEL]]-Tableau2[[#This Row],[Versements effectués ]])</f>
        <v/>
      </c>
      <c r="X49" s="29"/>
    </row>
    <row r="50" spans="2:24" x14ac:dyDescent="0.25">
      <c r="B50" s="14"/>
      <c r="C50" s="14"/>
      <c r="D50" s="14"/>
      <c r="E50" s="23"/>
      <c r="F50" s="24"/>
      <c r="G50" s="25"/>
      <c r="H50" s="26" t="str">
        <f>IF(Tableau2[[#This Row],[SUPERFICIE]]="","",IF(Tableau2[[#This Row],[SUPERFICIE]]&gt;0,Tableau2[[#This Row],[SUPERFICIE]]+(Tableau2[[#This Row],[SUPERFICIE]]*#REF!)))</f>
        <v/>
      </c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27"/>
      <c r="V50" s="20"/>
      <c r="W50" s="28" t="str">
        <f>IF(ISERROR(Tableau2[[#This Row],[LOYER MENSUEL]]-Tableau2[[#This Row],[Versements effectués ]]),"",Tableau2[[#This Row],[LOYER MENSUEL]]-Tableau2[[#This Row],[Versements effectués ]])</f>
        <v/>
      </c>
      <c r="X50" s="29"/>
    </row>
    <row r="51" spans="2:24" x14ac:dyDescent="0.25">
      <c r="B51" s="14"/>
      <c r="C51" s="14"/>
      <c r="D51" s="14"/>
      <c r="E51" s="23"/>
      <c r="F51" s="24"/>
      <c r="G51" s="25"/>
      <c r="H51" s="26" t="str">
        <f>IF(Tableau2[[#This Row],[SUPERFICIE]]="","",IF(Tableau2[[#This Row],[SUPERFICIE]]&gt;0,Tableau2[[#This Row],[SUPERFICIE]]+(Tableau2[[#This Row],[SUPERFICIE]]*#REF!)))</f>
        <v/>
      </c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27"/>
      <c r="V51" s="20"/>
      <c r="W51" s="28" t="str">
        <f>IF(ISERROR(Tableau2[[#This Row],[LOYER MENSUEL]]-Tableau2[[#This Row],[Versements effectués ]]),"",Tableau2[[#This Row],[LOYER MENSUEL]]-Tableau2[[#This Row],[Versements effectués ]])</f>
        <v/>
      </c>
      <c r="X51" s="29"/>
    </row>
    <row r="52" spans="2:24" x14ac:dyDescent="0.25">
      <c r="B52" s="14"/>
      <c r="C52" s="14"/>
      <c r="D52" s="14"/>
      <c r="E52" s="23"/>
      <c r="F52" s="24"/>
      <c r="G52" s="25"/>
      <c r="H52" s="26" t="str">
        <f>IF(Tableau2[[#This Row],[SUPERFICIE]]="","",IF(Tableau2[[#This Row],[SUPERFICIE]]&gt;0,Tableau2[[#This Row],[SUPERFICIE]]+(Tableau2[[#This Row],[SUPERFICIE]]*#REF!)))</f>
        <v/>
      </c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27"/>
      <c r="V52" s="20"/>
      <c r="W52" s="28" t="str">
        <f>IF(ISERROR(Tableau2[[#This Row],[LOYER MENSUEL]]-Tableau2[[#This Row],[Versements effectués ]]),"",Tableau2[[#This Row],[LOYER MENSUEL]]-Tableau2[[#This Row],[Versements effectués ]])</f>
        <v/>
      </c>
      <c r="X52" s="29"/>
    </row>
    <row r="53" spans="2:24" x14ac:dyDescent="0.25">
      <c r="B53" s="14"/>
      <c r="C53" s="14"/>
      <c r="D53" s="14"/>
      <c r="E53" s="23"/>
      <c r="F53" s="24"/>
      <c r="G53" s="25"/>
      <c r="H53" s="26" t="str">
        <f>IF(Tableau2[[#This Row],[SUPERFICIE]]="","",IF(Tableau2[[#This Row],[SUPERFICIE]]&gt;0,Tableau2[[#This Row],[SUPERFICIE]]+(Tableau2[[#This Row],[SUPERFICIE]]*#REF!)))</f>
        <v/>
      </c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27"/>
      <c r="V53" s="20"/>
      <c r="W53" s="28" t="str">
        <f>IF(ISERROR(Tableau2[[#This Row],[LOYER MENSUEL]]-Tableau2[[#This Row],[Versements effectués ]]),"",Tableau2[[#This Row],[LOYER MENSUEL]]-Tableau2[[#This Row],[Versements effectués ]])</f>
        <v/>
      </c>
      <c r="X53" s="29"/>
    </row>
    <row r="54" spans="2:24" x14ac:dyDescent="0.25">
      <c r="B54" s="14"/>
      <c r="C54" s="14"/>
      <c r="D54" s="14"/>
      <c r="E54" s="23"/>
      <c r="F54" s="24"/>
      <c r="G54" s="25"/>
      <c r="H54" s="26" t="str">
        <f>IF(Tableau2[[#This Row],[SUPERFICIE]]="","",IF(Tableau2[[#This Row],[SUPERFICIE]]&gt;0,Tableau2[[#This Row],[SUPERFICIE]]+(Tableau2[[#This Row],[SUPERFICIE]]*#REF!)))</f>
        <v/>
      </c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27"/>
      <c r="V54" s="20"/>
      <c r="W54" s="28" t="str">
        <f>IF(ISERROR(Tableau2[[#This Row],[LOYER MENSUEL]]-Tableau2[[#This Row],[Versements effectués ]]),"",Tableau2[[#This Row],[LOYER MENSUEL]]-Tableau2[[#This Row],[Versements effectués ]])</f>
        <v/>
      </c>
      <c r="X54" s="29"/>
    </row>
    <row r="55" spans="2:24" x14ac:dyDescent="0.25">
      <c r="B55" s="14"/>
      <c r="C55" s="14"/>
      <c r="D55" s="14"/>
      <c r="E55" s="23"/>
      <c r="F55" s="24"/>
      <c r="G55" s="25"/>
      <c r="H55" s="26" t="str">
        <f>IF(Tableau2[[#This Row],[SUPERFICIE]]="","",IF(Tableau2[[#This Row],[SUPERFICIE]]&gt;0,Tableau2[[#This Row],[SUPERFICIE]]+(Tableau2[[#This Row],[SUPERFICIE]]*#REF!)))</f>
        <v/>
      </c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27"/>
      <c r="V55" s="20"/>
      <c r="W55" s="28" t="str">
        <f>IF(ISERROR(Tableau2[[#This Row],[LOYER MENSUEL]]-Tableau2[[#This Row],[Versements effectués ]]),"",Tableau2[[#This Row],[LOYER MENSUEL]]-Tableau2[[#This Row],[Versements effectués ]])</f>
        <v/>
      </c>
      <c r="X55" s="29"/>
    </row>
    <row r="56" spans="2:24" x14ac:dyDescent="0.25">
      <c r="B56" s="14"/>
      <c r="C56" s="14"/>
      <c r="D56" s="14"/>
      <c r="E56" s="23"/>
      <c r="F56" s="24"/>
      <c r="G56" s="25"/>
      <c r="H56" s="26" t="str">
        <f>IF(Tableau2[[#This Row],[SUPERFICIE]]="","",IF(Tableau2[[#This Row],[SUPERFICIE]]&gt;0,Tableau2[[#This Row],[SUPERFICIE]]+(Tableau2[[#This Row],[SUPERFICIE]]*#REF!)))</f>
        <v/>
      </c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27"/>
      <c r="V56" s="20"/>
      <c r="W56" s="28" t="str">
        <f>IF(ISERROR(Tableau2[[#This Row],[LOYER MENSUEL]]-Tableau2[[#This Row],[Versements effectués ]]),"",Tableau2[[#This Row],[LOYER MENSUEL]]-Tableau2[[#This Row],[Versements effectués ]])</f>
        <v/>
      </c>
      <c r="X56" s="29"/>
    </row>
    <row r="57" spans="2:24" x14ac:dyDescent="0.25">
      <c r="B57" s="14"/>
      <c r="C57" s="14"/>
      <c r="D57" s="14"/>
      <c r="E57" s="23"/>
      <c r="F57" s="24"/>
      <c r="G57" s="25"/>
      <c r="H57" s="26" t="str">
        <f>IF(Tableau2[[#This Row],[SUPERFICIE]]="","",IF(Tableau2[[#This Row],[SUPERFICIE]]&gt;0,Tableau2[[#This Row],[SUPERFICIE]]+(Tableau2[[#This Row],[SUPERFICIE]]*#REF!)))</f>
        <v/>
      </c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27"/>
      <c r="V57" s="20"/>
      <c r="W57" s="28" t="str">
        <f>IF(ISERROR(Tableau2[[#This Row],[LOYER MENSUEL]]-Tableau2[[#This Row],[Versements effectués ]]),"",Tableau2[[#This Row],[LOYER MENSUEL]]-Tableau2[[#This Row],[Versements effectués ]])</f>
        <v/>
      </c>
      <c r="X57" s="29"/>
    </row>
    <row r="58" spans="2:24" x14ac:dyDescent="0.25">
      <c r="B58" s="14"/>
      <c r="C58" s="14"/>
      <c r="D58" s="14"/>
      <c r="E58" s="23"/>
      <c r="F58" s="24"/>
      <c r="G58" s="25"/>
      <c r="H58" s="26" t="str">
        <f>IF(Tableau2[[#This Row],[SUPERFICIE]]="","",IF(Tableau2[[#This Row],[SUPERFICIE]]&gt;0,Tableau2[[#This Row],[SUPERFICIE]]+(Tableau2[[#This Row],[SUPERFICIE]]*#REF!)))</f>
        <v/>
      </c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27"/>
      <c r="V58" s="20"/>
      <c r="W58" s="28" t="str">
        <f>IF(ISERROR(Tableau2[[#This Row],[LOYER MENSUEL]]-Tableau2[[#This Row],[Versements effectués ]]),"",Tableau2[[#This Row],[LOYER MENSUEL]]-Tableau2[[#This Row],[Versements effectués ]])</f>
        <v/>
      </c>
      <c r="X58" s="29"/>
    </row>
    <row r="59" spans="2:24" x14ac:dyDescent="0.25">
      <c r="B59" s="14"/>
      <c r="C59" s="14"/>
      <c r="D59" s="14"/>
      <c r="E59" s="23"/>
      <c r="F59" s="24"/>
      <c r="G59" s="25"/>
      <c r="H59" s="26" t="str">
        <f>IF(Tableau2[[#This Row],[SUPERFICIE]]="","",IF(Tableau2[[#This Row],[SUPERFICIE]]&gt;0,Tableau2[[#This Row],[SUPERFICIE]]+(Tableau2[[#This Row],[SUPERFICIE]]*#REF!)))</f>
        <v/>
      </c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27"/>
      <c r="V59" s="20"/>
      <c r="W59" s="28" t="str">
        <f>IF(ISERROR(Tableau2[[#This Row],[LOYER MENSUEL]]-Tableau2[[#This Row],[Versements effectués ]]),"",Tableau2[[#This Row],[LOYER MENSUEL]]-Tableau2[[#This Row],[Versements effectués ]])</f>
        <v/>
      </c>
      <c r="X59" s="29"/>
    </row>
    <row r="60" spans="2:24" x14ac:dyDescent="0.25">
      <c r="B60" s="14"/>
      <c r="C60" s="14"/>
      <c r="D60" s="14"/>
      <c r="E60" s="23"/>
      <c r="F60" s="24"/>
      <c r="G60" s="25"/>
      <c r="H60" s="26" t="str">
        <f>IF(Tableau2[[#This Row],[SUPERFICIE]]="","",IF(Tableau2[[#This Row],[SUPERFICIE]]&gt;0,Tableau2[[#This Row],[SUPERFICIE]]+(Tableau2[[#This Row],[SUPERFICIE]]*#REF!)))</f>
        <v/>
      </c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27"/>
      <c r="V60" s="20"/>
      <c r="W60" s="28" t="str">
        <f>IF(ISERROR(Tableau2[[#This Row],[LOYER MENSUEL]]-Tableau2[[#This Row],[Versements effectués ]]),"",Tableau2[[#This Row],[LOYER MENSUEL]]-Tableau2[[#This Row],[Versements effectués ]])</f>
        <v/>
      </c>
      <c r="X60" s="29"/>
    </row>
    <row r="61" spans="2:24" x14ac:dyDescent="0.25">
      <c r="B61" s="14"/>
      <c r="C61" s="14"/>
      <c r="D61" s="14"/>
      <c r="E61" s="23"/>
      <c r="F61" s="24"/>
      <c r="G61" s="25"/>
      <c r="H61" s="26" t="str">
        <f>IF(Tableau2[[#This Row],[SUPERFICIE]]="","",IF(Tableau2[[#This Row],[SUPERFICIE]]&gt;0,Tableau2[[#This Row],[SUPERFICIE]]+(Tableau2[[#This Row],[SUPERFICIE]]*#REF!)))</f>
        <v/>
      </c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27"/>
      <c r="V61" s="20"/>
      <c r="W61" s="28" t="str">
        <f>IF(ISERROR(Tableau2[[#This Row],[LOYER MENSUEL]]-Tableau2[[#This Row],[Versements effectués ]]),"",Tableau2[[#This Row],[LOYER MENSUEL]]-Tableau2[[#This Row],[Versements effectués ]])</f>
        <v/>
      </c>
      <c r="X61" s="29"/>
    </row>
    <row r="62" spans="2:24" x14ac:dyDescent="0.25">
      <c r="B62" s="14"/>
      <c r="C62" s="14"/>
      <c r="D62" s="14"/>
      <c r="E62" s="23"/>
      <c r="F62" s="24"/>
      <c r="G62" s="25"/>
      <c r="H62" s="26" t="str">
        <f>IF(Tableau2[[#This Row],[SUPERFICIE]]="","",IF(Tableau2[[#This Row],[SUPERFICIE]]&gt;0,Tableau2[[#This Row],[SUPERFICIE]]+(Tableau2[[#This Row],[SUPERFICIE]]*#REF!)))</f>
        <v/>
      </c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27"/>
      <c r="V62" s="20"/>
      <c r="W62" s="28" t="str">
        <f>IF(ISERROR(Tableau2[[#This Row],[LOYER MENSUEL]]-Tableau2[[#This Row],[Versements effectués ]]),"",Tableau2[[#This Row],[LOYER MENSUEL]]-Tableau2[[#This Row],[Versements effectués ]])</f>
        <v/>
      </c>
      <c r="X62" s="29"/>
    </row>
    <row r="63" spans="2:24" x14ac:dyDescent="0.25">
      <c r="B63" s="14"/>
      <c r="C63" s="14"/>
      <c r="D63" s="14"/>
      <c r="E63" s="23"/>
      <c r="F63" s="24"/>
      <c r="G63" s="25"/>
      <c r="H63" s="26" t="str">
        <f>IF(Tableau2[[#This Row],[SUPERFICIE]]="","",IF(Tableau2[[#This Row],[SUPERFICIE]]&gt;0,Tableau2[[#This Row],[SUPERFICIE]]+(Tableau2[[#This Row],[SUPERFICIE]]*#REF!)))</f>
        <v/>
      </c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27"/>
      <c r="V63" s="20"/>
      <c r="W63" s="28" t="str">
        <f>IF(ISERROR(Tableau2[[#This Row],[LOYER MENSUEL]]-Tableau2[[#This Row],[Versements effectués ]]),"",Tableau2[[#This Row],[LOYER MENSUEL]]-Tableau2[[#This Row],[Versements effectués ]])</f>
        <v/>
      </c>
      <c r="X63" s="29"/>
    </row>
    <row r="64" spans="2:24" x14ac:dyDescent="0.25">
      <c r="B64" s="14"/>
      <c r="C64" s="14"/>
      <c r="D64" s="14"/>
      <c r="E64" s="23"/>
      <c r="F64" s="24"/>
      <c r="G64" s="25"/>
      <c r="H64" s="26" t="str">
        <f>IF(Tableau2[[#This Row],[SUPERFICIE]]="","",IF(Tableau2[[#This Row],[SUPERFICIE]]&gt;0,Tableau2[[#This Row],[SUPERFICIE]]+(Tableau2[[#This Row],[SUPERFICIE]]*#REF!)))</f>
        <v/>
      </c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27"/>
      <c r="V64" s="20"/>
      <c r="W64" s="28" t="str">
        <f>IF(ISERROR(Tableau2[[#This Row],[LOYER MENSUEL]]-Tableau2[[#This Row],[Versements effectués ]]),"",Tableau2[[#This Row],[LOYER MENSUEL]]-Tableau2[[#This Row],[Versements effectués ]])</f>
        <v/>
      </c>
      <c r="X64" s="29"/>
    </row>
    <row r="65" spans="2:24" x14ac:dyDescent="0.25">
      <c r="B65" s="14"/>
      <c r="C65" s="14"/>
      <c r="D65" s="14"/>
      <c r="E65" s="23"/>
      <c r="F65" s="24"/>
      <c r="G65" s="25"/>
      <c r="H65" s="26" t="str">
        <f>IF(Tableau2[[#This Row],[SUPERFICIE]]="","",IF(Tableau2[[#This Row],[SUPERFICIE]]&gt;0,Tableau2[[#This Row],[SUPERFICIE]]+(Tableau2[[#This Row],[SUPERFICIE]]*#REF!)))</f>
        <v/>
      </c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27"/>
      <c r="V65" s="20"/>
      <c r="W65" s="28" t="str">
        <f>IF(ISERROR(Tableau2[[#This Row],[LOYER MENSUEL]]-Tableau2[[#This Row],[Versements effectués ]]),"",Tableau2[[#This Row],[LOYER MENSUEL]]-Tableau2[[#This Row],[Versements effectués ]])</f>
        <v/>
      </c>
      <c r="X65" s="29"/>
    </row>
    <row r="66" spans="2:24" x14ac:dyDescent="0.25">
      <c r="B66" s="14"/>
      <c r="C66" s="14"/>
      <c r="D66" s="14"/>
      <c r="E66" s="23"/>
      <c r="F66" s="24"/>
      <c r="G66" s="25"/>
      <c r="H66" s="26" t="str">
        <f>IF(Tableau2[[#This Row],[SUPERFICIE]]="","",IF(Tableau2[[#This Row],[SUPERFICIE]]&gt;0,Tableau2[[#This Row],[SUPERFICIE]]+(Tableau2[[#This Row],[SUPERFICIE]]*#REF!)))</f>
        <v/>
      </c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27"/>
      <c r="V66" s="20"/>
      <c r="W66" s="28" t="str">
        <f>IF(ISERROR(Tableau2[[#This Row],[LOYER MENSUEL]]-Tableau2[[#This Row],[Versements effectués ]]),"",Tableau2[[#This Row],[LOYER MENSUEL]]-Tableau2[[#This Row],[Versements effectués ]])</f>
        <v/>
      </c>
      <c r="X66" s="29"/>
    </row>
    <row r="67" spans="2:24" x14ac:dyDescent="0.25">
      <c r="B67" s="14"/>
      <c r="C67" s="14"/>
      <c r="D67" s="14"/>
      <c r="E67" s="23"/>
      <c r="F67" s="24"/>
      <c r="G67" s="25"/>
      <c r="H67" s="26" t="str">
        <f>IF(Tableau2[[#This Row],[SUPERFICIE]]="","",IF(Tableau2[[#This Row],[SUPERFICIE]]&gt;0,Tableau2[[#This Row],[SUPERFICIE]]+(Tableau2[[#This Row],[SUPERFICIE]]*#REF!)))</f>
        <v/>
      </c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27"/>
      <c r="V67" s="20"/>
      <c r="W67" s="28" t="str">
        <f>IF(ISERROR(Tableau2[[#This Row],[LOYER MENSUEL]]-Tableau2[[#This Row],[Versements effectués ]]),"",Tableau2[[#This Row],[LOYER MENSUEL]]-Tableau2[[#This Row],[Versements effectués ]])</f>
        <v/>
      </c>
      <c r="X67" s="29"/>
    </row>
    <row r="68" spans="2:24" x14ac:dyDescent="0.25">
      <c r="B68" s="14"/>
      <c r="C68" s="14"/>
      <c r="D68" s="14"/>
      <c r="E68" s="23"/>
      <c r="F68" s="24"/>
      <c r="G68" s="25"/>
      <c r="H68" s="26" t="str">
        <f>IF(Tableau2[[#This Row],[SUPERFICIE]]="","",IF(Tableau2[[#This Row],[SUPERFICIE]]&gt;0,Tableau2[[#This Row],[SUPERFICIE]]+(Tableau2[[#This Row],[SUPERFICIE]]*#REF!)))</f>
        <v/>
      </c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27"/>
      <c r="V68" s="20"/>
      <c r="W68" s="28" t="str">
        <f>IF(ISERROR(Tableau2[[#This Row],[LOYER MENSUEL]]-Tableau2[[#This Row],[Versements effectués ]]),"",Tableau2[[#This Row],[LOYER MENSUEL]]-Tableau2[[#This Row],[Versements effectués ]])</f>
        <v/>
      </c>
      <c r="X68" s="29"/>
    </row>
    <row r="69" spans="2:24" x14ac:dyDescent="0.25">
      <c r="B69" s="14"/>
      <c r="C69" s="14"/>
      <c r="D69" s="14"/>
      <c r="E69" s="23"/>
      <c r="F69" s="24"/>
      <c r="G69" s="25"/>
      <c r="H69" s="26" t="str">
        <f>IF(Tableau2[[#This Row],[SUPERFICIE]]="","",IF(Tableau2[[#This Row],[SUPERFICIE]]&gt;0,Tableau2[[#This Row],[SUPERFICIE]]+(Tableau2[[#This Row],[SUPERFICIE]]*#REF!)))</f>
        <v/>
      </c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27"/>
      <c r="V69" s="20"/>
      <c r="W69" s="28" t="str">
        <f>IF(ISERROR(Tableau2[[#This Row],[LOYER MENSUEL]]-Tableau2[[#This Row],[Versements effectués ]]),"",Tableau2[[#This Row],[LOYER MENSUEL]]-Tableau2[[#This Row],[Versements effectués ]])</f>
        <v/>
      </c>
      <c r="X69" s="29"/>
    </row>
    <row r="70" spans="2:24" x14ac:dyDescent="0.25">
      <c r="B70" s="14"/>
      <c r="C70" s="14"/>
      <c r="D70" s="14"/>
      <c r="E70" s="23"/>
      <c r="F70" s="24"/>
      <c r="G70" s="25"/>
      <c r="H70" s="26" t="str">
        <f>IF(Tableau2[[#This Row],[SUPERFICIE]]="","",IF(Tableau2[[#This Row],[SUPERFICIE]]&gt;0,Tableau2[[#This Row],[SUPERFICIE]]+(Tableau2[[#This Row],[SUPERFICIE]]*#REF!)))</f>
        <v/>
      </c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27"/>
      <c r="V70" s="20"/>
      <c r="W70" s="28" t="str">
        <f>IF(ISERROR(Tableau2[[#This Row],[LOYER MENSUEL]]-Tableau2[[#This Row],[Versements effectués ]]),"",Tableau2[[#This Row],[LOYER MENSUEL]]-Tableau2[[#This Row],[Versements effectués ]])</f>
        <v/>
      </c>
      <c r="X70" s="29"/>
    </row>
    <row r="71" spans="2:24" x14ac:dyDescent="0.25">
      <c r="B71" s="14"/>
      <c r="C71" s="14"/>
      <c r="D71" s="14"/>
      <c r="E71" s="23"/>
      <c r="F71" s="24"/>
      <c r="G71" s="25"/>
      <c r="H71" s="26" t="str">
        <f>IF(Tableau2[[#This Row],[SUPERFICIE]]="","",IF(Tableau2[[#This Row],[SUPERFICIE]]&gt;0,Tableau2[[#This Row],[SUPERFICIE]]+(Tableau2[[#This Row],[SUPERFICIE]]*#REF!)))</f>
        <v/>
      </c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27"/>
      <c r="V71" s="20"/>
      <c r="W71" s="28" t="str">
        <f>IF(ISERROR(Tableau2[[#This Row],[LOYER MENSUEL]]-Tableau2[[#This Row],[Versements effectués ]]),"",Tableau2[[#This Row],[LOYER MENSUEL]]-Tableau2[[#This Row],[Versements effectués ]])</f>
        <v/>
      </c>
      <c r="X71" s="29"/>
    </row>
    <row r="72" spans="2:24" x14ac:dyDescent="0.25">
      <c r="B72" s="14"/>
      <c r="C72" s="14"/>
      <c r="D72" s="14"/>
      <c r="E72" s="23"/>
      <c r="F72" s="24"/>
      <c r="G72" s="25"/>
      <c r="H72" s="26" t="str">
        <f>IF(Tableau2[[#This Row],[SUPERFICIE]]="","",IF(Tableau2[[#This Row],[SUPERFICIE]]&gt;0,Tableau2[[#This Row],[SUPERFICIE]]+(Tableau2[[#This Row],[SUPERFICIE]]*#REF!)))</f>
        <v/>
      </c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27"/>
      <c r="V72" s="20"/>
      <c r="W72" s="28" t="str">
        <f>IF(ISERROR(Tableau2[[#This Row],[LOYER MENSUEL]]-Tableau2[[#This Row],[Versements effectués ]]),"",Tableau2[[#This Row],[LOYER MENSUEL]]-Tableau2[[#This Row],[Versements effectués ]])</f>
        <v/>
      </c>
      <c r="X72" s="29"/>
    </row>
    <row r="73" spans="2:24" x14ac:dyDescent="0.25">
      <c r="B73" s="14"/>
      <c r="C73" s="14"/>
      <c r="D73" s="14"/>
      <c r="E73" s="23"/>
      <c r="F73" s="24"/>
      <c r="G73" s="25"/>
      <c r="H73" s="26" t="str">
        <f>IF(Tableau2[[#This Row],[SUPERFICIE]]="","",IF(Tableau2[[#This Row],[SUPERFICIE]]&gt;0,Tableau2[[#This Row],[SUPERFICIE]]+(Tableau2[[#This Row],[SUPERFICIE]]*#REF!)))</f>
        <v/>
      </c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27"/>
      <c r="V73" s="20"/>
      <c r="W73" s="28" t="str">
        <f>IF(ISERROR(Tableau2[[#This Row],[LOYER MENSUEL]]-Tableau2[[#This Row],[Versements effectués ]]),"",Tableau2[[#This Row],[LOYER MENSUEL]]-Tableau2[[#This Row],[Versements effectués ]])</f>
        <v/>
      </c>
      <c r="X73" s="29"/>
    </row>
    <row r="74" spans="2:24" x14ac:dyDescent="0.25">
      <c r="B74" s="14"/>
      <c r="C74" s="14"/>
      <c r="D74" s="14"/>
      <c r="E74" s="23"/>
      <c r="F74" s="24"/>
      <c r="G74" s="25"/>
      <c r="H74" s="26" t="str">
        <f>IF(Tableau2[[#This Row],[SUPERFICIE]]="","",IF(Tableau2[[#This Row],[SUPERFICIE]]&gt;0,Tableau2[[#This Row],[SUPERFICIE]]+(Tableau2[[#This Row],[SUPERFICIE]]*#REF!)))</f>
        <v/>
      </c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27"/>
      <c r="V74" s="20"/>
      <c r="W74" s="28" t="str">
        <f>IF(ISERROR(Tableau2[[#This Row],[LOYER MENSUEL]]-Tableau2[[#This Row],[Versements effectués ]]),"",Tableau2[[#This Row],[LOYER MENSUEL]]-Tableau2[[#This Row],[Versements effectués ]])</f>
        <v/>
      </c>
      <c r="X74" s="29"/>
    </row>
    <row r="75" spans="2:24" x14ac:dyDescent="0.25">
      <c r="B75" s="14"/>
      <c r="C75" s="14"/>
      <c r="D75" s="14"/>
      <c r="E75" s="23"/>
      <c r="F75" s="24"/>
      <c r="G75" s="25"/>
      <c r="H75" s="26" t="str">
        <f>IF(Tableau2[[#This Row],[SUPERFICIE]]="","",IF(Tableau2[[#This Row],[SUPERFICIE]]&gt;0,Tableau2[[#This Row],[SUPERFICIE]]+(Tableau2[[#This Row],[SUPERFICIE]]*#REF!)))</f>
        <v/>
      </c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27"/>
      <c r="V75" s="20"/>
      <c r="W75" s="28" t="str">
        <f>IF(ISERROR(Tableau2[[#This Row],[LOYER MENSUEL]]-Tableau2[[#This Row],[Versements effectués ]]),"",Tableau2[[#This Row],[LOYER MENSUEL]]-Tableau2[[#This Row],[Versements effectués ]])</f>
        <v/>
      </c>
      <c r="X75" s="29"/>
    </row>
    <row r="76" spans="2:24" x14ac:dyDescent="0.25">
      <c r="B76" s="14"/>
      <c r="C76" s="14"/>
      <c r="D76" s="14"/>
      <c r="E76" s="23"/>
      <c r="F76" s="24"/>
      <c r="G76" s="25"/>
      <c r="H76" s="26" t="str">
        <f>IF(Tableau2[[#This Row],[SUPERFICIE]]="","",IF(Tableau2[[#This Row],[SUPERFICIE]]&gt;0,Tableau2[[#This Row],[SUPERFICIE]]+(Tableau2[[#This Row],[SUPERFICIE]]*#REF!)))</f>
        <v/>
      </c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27"/>
      <c r="V76" s="20"/>
      <c r="W76" s="28" t="str">
        <f>IF(ISERROR(Tableau2[[#This Row],[LOYER MENSUEL]]-Tableau2[[#This Row],[Versements effectués ]]),"",Tableau2[[#This Row],[LOYER MENSUEL]]-Tableau2[[#This Row],[Versements effectués ]])</f>
        <v/>
      </c>
      <c r="X76" s="29"/>
    </row>
    <row r="77" spans="2:24" x14ac:dyDescent="0.25">
      <c r="B77" s="14"/>
      <c r="C77" s="14"/>
      <c r="D77" s="14"/>
      <c r="E77" s="23"/>
      <c r="F77" s="24"/>
      <c r="G77" s="25"/>
      <c r="H77" s="26" t="str">
        <f>IF(Tableau2[[#This Row],[SUPERFICIE]]="","",IF(Tableau2[[#This Row],[SUPERFICIE]]&gt;0,Tableau2[[#This Row],[SUPERFICIE]]+(Tableau2[[#This Row],[SUPERFICIE]]*#REF!)))</f>
        <v/>
      </c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27"/>
      <c r="V77" s="20"/>
      <c r="W77" s="28" t="str">
        <f>IF(ISERROR(Tableau2[[#This Row],[LOYER MENSUEL]]-Tableau2[[#This Row],[Versements effectués ]]),"",Tableau2[[#This Row],[LOYER MENSUEL]]-Tableau2[[#This Row],[Versements effectués ]])</f>
        <v/>
      </c>
      <c r="X77" s="29"/>
    </row>
    <row r="78" spans="2:24" x14ac:dyDescent="0.25">
      <c r="B78" s="14"/>
      <c r="C78" s="14"/>
      <c r="D78" s="14"/>
      <c r="E78" s="23"/>
      <c r="F78" s="24"/>
      <c r="G78" s="25"/>
      <c r="H78" s="26" t="str">
        <f>IF(Tableau2[[#This Row],[SUPERFICIE]]="","",IF(Tableau2[[#This Row],[SUPERFICIE]]&gt;0,Tableau2[[#This Row],[SUPERFICIE]]+(Tableau2[[#This Row],[SUPERFICIE]]*#REF!)))</f>
        <v/>
      </c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27"/>
      <c r="V78" s="20"/>
      <c r="W78" s="28" t="str">
        <f>IF(ISERROR(Tableau2[[#This Row],[LOYER MENSUEL]]-Tableau2[[#This Row],[Versements effectués ]]),"",Tableau2[[#This Row],[LOYER MENSUEL]]-Tableau2[[#This Row],[Versements effectués ]])</f>
        <v/>
      </c>
      <c r="X78" s="29"/>
    </row>
    <row r="79" spans="2:24" x14ac:dyDescent="0.25">
      <c r="B79" s="14"/>
      <c r="C79" s="14"/>
      <c r="D79" s="14"/>
      <c r="E79" s="23"/>
      <c r="F79" s="24"/>
      <c r="G79" s="25"/>
      <c r="H79" s="26" t="str">
        <f>IF(Tableau2[[#This Row],[SUPERFICIE]]="","",IF(Tableau2[[#This Row],[SUPERFICIE]]&gt;0,Tableau2[[#This Row],[SUPERFICIE]]+(Tableau2[[#This Row],[SUPERFICIE]]*#REF!)))</f>
        <v/>
      </c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27"/>
      <c r="V79" s="20"/>
      <c r="W79" s="28" t="str">
        <f>IF(ISERROR(Tableau2[[#This Row],[LOYER MENSUEL]]-Tableau2[[#This Row],[Versements effectués ]]),"",Tableau2[[#This Row],[LOYER MENSUEL]]-Tableau2[[#This Row],[Versements effectués ]])</f>
        <v/>
      </c>
      <c r="X79" s="29"/>
    </row>
    <row r="80" spans="2:24" x14ac:dyDescent="0.25">
      <c r="B80" s="14"/>
      <c r="C80" s="14"/>
      <c r="D80" s="14"/>
      <c r="E80" s="23"/>
      <c r="F80" s="24"/>
      <c r="G80" s="25"/>
      <c r="H80" s="26" t="str">
        <f>IF(Tableau2[[#This Row],[SUPERFICIE]]="","",IF(Tableau2[[#This Row],[SUPERFICIE]]&gt;0,Tableau2[[#This Row],[SUPERFICIE]]+(Tableau2[[#This Row],[SUPERFICIE]]*#REF!)))</f>
        <v/>
      </c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27"/>
      <c r="V80" s="20"/>
      <c r="W80" s="28" t="str">
        <f>IF(ISERROR(Tableau2[[#This Row],[LOYER MENSUEL]]-Tableau2[[#This Row],[Versements effectués ]]),"",Tableau2[[#This Row],[LOYER MENSUEL]]-Tableau2[[#This Row],[Versements effectués ]])</f>
        <v/>
      </c>
      <c r="X80" s="29"/>
    </row>
    <row r="81" spans="2:24" x14ac:dyDescent="0.25">
      <c r="B81" s="14"/>
      <c r="C81" s="14"/>
      <c r="D81" s="14"/>
      <c r="E81" s="23"/>
      <c r="F81" s="24"/>
      <c r="G81" s="25"/>
      <c r="H81" s="26" t="str">
        <f>IF(Tableau2[[#This Row],[SUPERFICIE]]="","",IF(Tableau2[[#This Row],[SUPERFICIE]]&gt;0,Tableau2[[#This Row],[SUPERFICIE]]+(Tableau2[[#This Row],[SUPERFICIE]]*#REF!)))</f>
        <v/>
      </c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27"/>
      <c r="V81" s="20"/>
      <c r="W81" s="28" t="str">
        <f>IF(ISERROR(Tableau2[[#This Row],[LOYER MENSUEL]]-Tableau2[[#This Row],[Versements effectués ]]),"",Tableau2[[#This Row],[LOYER MENSUEL]]-Tableau2[[#This Row],[Versements effectués ]])</f>
        <v/>
      </c>
      <c r="X81" s="29"/>
    </row>
    <row r="82" spans="2:24" x14ac:dyDescent="0.25">
      <c r="B82" s="14"/>
      <c r="C82" s="14"/>
      <c r="D82" s="14"/>
      <c r="E82" s="23"/>
      <c r="F82" s="24"/>
      <c r="G82" s="25"/>
      <c r="H82" s="26" t="str">
        <f>IF(Tableau2[[#This Row],[SUPERFICIE]]="","",IF(Tableau2[[#This Row],[SUPERFICIE]]&gt;0,Tableau2[[#This Row],[SUPERFICIE]]+(Tableau2[[#This Row],[SUPERFICIE]]*#REF!)))</f>
        <v/>
      </c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27"/>
      <c r="V82" s="20"/>
      <c r="W82" s="28" t="str">
        <f>IF(ISERROR(Tableau2[[#This Row],[LOYER MENSUEL]]-Tableau2[[#This Row],[Versements effectués ]]),"",Tableau2[[#This Row],[LOYER MENSUEL]]-Tableau2[[#This Row],[Versements effectués ]])</f>
        <v/>
      </c>
      <c r="X82" s="29"/>
    </row>
    <row r="83" spans="2:24" x14ac:dyDescent="0.25">
      <c r="B83" s="14"/>
      <c r="C83" s="14"/>
      <c r="D83" s="14"/>
      <c r="E83" s="23"/>
      <c r="F83" s="24"/>
      <c r="G83" s="25"/>
      <c r="H83" s="26" t="str">
        <f>IF(Tableau2[[#This Row],[SUPERFICIE]]="","",IF(Tableau2[[#This Row],[SUPERFICIE]]&gt;0,Tableau2[[#This Row],[SUPERFICIE]]+(Tableau2[[#This Row],[SUPERFICIE]]*#REF!)))</f>
        <v/>
      </c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27"/>
      <c r="V83" s="20"/>
      <c r="W83" s="28" t="str">
        <f>IF(ISERROR(Tableau2[[#This Row],[LOYER MENSUEL]]-Tableau2[[#This Row],[Versements effectués ]]),"",Tableau2[[#This Row],[LOYER MENSUEL]]-Tableau2[[#This Row],[Versements effectués ]])</f>
        <v/>
      </c>
      <c r="X83" s="29"/>
    </row>
    <row r="84" spans="2:24" x14ac:dyDescent="0.25">
      <c r="B84" s="14"/>
      <c r="C84" s="14"/>
      <c r="D84" s="14"/>
      <c r="E84" s="23"/>
      <c r="F84" s="24"/>
      <c r="G84" s="25"/>
      <c r="H84" s="26" t="str">
        <f>IF(Tableau2[[#This Row],[SUPERFICIE]]="","",IF(Tableau2[[#This Row],[SUPERFICIE]]&gt;0,Tableau2[[#This Row],[SUPERFICIE]]+(Tableau2[[#This Row],[SUPERFICIE]]*#REF!)))</f>
        <v/>
      </c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27"/>
      <c r="V84" s="20"/>
      <c r="W84" s="28" t="str">
        <f>IF(ISERROR(Tableau2[[#This Row],[LOYER MENSUEL]]-Tableau2[[#This Row],[Versements effectués ]]),"",Tableau2[[#This Row],[LOYER MENSUEL]]-Tableau2[[#This Row],[Versements effectués ]])</f>
        <v/>
      </c>
      <c r="X84" s="29"/>
    </row>
    <row r="85" spans="2:24" x14ac:dyDescent="0.25">
      <c r="B85" s="14"/>
      <c r="C85" s="14"/>
      <c r="D85" s="14"/>
      <c r="E85" s="23"/>
      <c r="F85" s="24"/>
      <c r="G85" s="25"/>
      <c r="H85" s="26" t="str">
        <f>IF(Tableau2[[#This Row],[SUPERFICIE]]="","",IF(Tableau2[[#This Row],[SUPERFICIE]]&gt;0,Tableau2[[#This Row],[SUPERFICIE]]+(Tableau2[[#This Row],[SUPERFICIE]]*#REF!)))</f>
        <v/>
      </c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27"/>
      <c r="V85" s="20"/>
      <c r="W85" s="28" t="str">
        <f>IF(ISERROR(Tableau2[[#This Row],[LOYER MENSUEL]]-Tableau2[[#This Row],[Versements effectués ]]),"",Tableau2[[#This Row],[LOYER MENSUEL]]-Tableau2[[#This Row],[Versements effectués ]])</f>
        <v/>
      </c>
      <c r="X85" s="29"/>
    </row>
    <row r="86" spans="2:24" x14ac:dyDescent="0.25">
      <c r="B86" s="14"/>
      <c r="C86" s="14"/>
      <c r="D86" s="14"/>
      <c r="E86" s="23"/>
      <c r="F86" s="24"/>
      <c r="G86" s="25"/>
      <c r="H86" s="26" t="str">
        <f>IF(Tableau2[[#This Row],[SUPERFICIE]]="","",IF(Tableau2[[#This Row],[SUPERFICIE]]&gt;0,Tableau2[[#This Row],[SUPERFICIE]]+(Tableau2[[#This Row],[SUPERFICIE]]*#REF!)))</f>
        <v/>
      </c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27"/>
      <c r="V86" s="20"/>
      <c r="W86" s="28" t="str">
        <f>IF(ISERROR(Tableau2[[#This Row],[LOYER MENSUEL]]-Tableau2[[#This Row],[Versements effectués ]]),"",Tableau2[[#This Row],[LOYER MENSUEL]]-Tableau2[[#This Row],[Versements effectués ]])</f>
        <v/>
      </c>
      <c r="X86" s="29"/>
    </row>
    <row r="87" spans="2:24" x14ac:dyDescent="0.25">
      <c r="B87" s="14"/>
      <c r="C87" s="14"/>
      <c r="D87" s="14"/>
      <c r="E87" s="23"/>
      <c r="F87" s="24"/>
      <c r="G87" s="25"/>
      <c r="H87" s="26" t="str">
        <f>IF(Tableau2[[#This Row],[SUPERFICIE]]="","",IF(Tableau2[[#This Row],[SUPERFICIE]]&gt;0,Tableau2[[#This Row],[SUPERFICIE]]+(Tableau2[[#This Row],[SUPERFICIE]]*#REF!)))</f>
        <v/>
      </c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27"/>
      <c r="V87" s="20"/>
      <c r="W87" s="28" t="str">
        <f>IF(ISERROR(Tableau2[[#This Row],[LOYER MENSUEL]]-Tableau2[[#This Row],[Versements effectués ]]),"",Tableau2[[#This Row],[LOYER MENSUEL]]-Tableau2[[#This Row],[Versements effectués ]])</f>
        <v/>
      </c>
      <c r="X87" s="29"/>
    </row>
    <row r="88" spans="2:24" x14ac:dyDescent="0.25">
      <c r="B88" s="14"/>
      <c r="C88" s="14"/>
      <c r="D88" s="14"/>
      <c r="E88" s="23"/>
      <c r="F88" s="24"/>
      <c r="G88" s="25"/>
      <c r="H88" s="26" t="str">
        <f>IF(Tableau2[[#This Row],[SUPERFICIE]]="","",IF(Tableau2[[#This Row],[SUPERFICIE]]&gt;0,Tableau2[[#This Row],[SUPERFICIE]]+(Tableau2[[#This Row],[SUPERFICIE]]*#REF!)))</f>
        <v/>
      </c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27"/>
      <c r="V88" s="20"/>
      <c r="W88" s="28" t="str">
        <f>IF(ISERROR(Tableau2[[#This Row],[LOYER MENSUEL]]-Tableau2[[#This Row],[Versements effectués ]]),"",Tableau2[[#This Row],[LOYER MENSUEL]]-Tableau2[[#This Row],[Versements effectués ]])</f>
        <v/>
      </c>
      <c r="X88" s="29"/>
    </row>
    <row r="89" spans="2:24" x14ac:dyDescent="0.25">
      <c r="B89" s="14"/>
      <c r="C89" s="14"/>
      <c r="D89" s="14"/>
      <c r="E89" s="23"/>
      <c r="F89" s="24"/>
      <c r="G89" s="25"/>
      <c r="H89" s="26" t="str">
        <f>IF(Tableau2[[#This Row],[SUPERFICIE]]="","",IF(Tableau2[[#This Row],[SUPERFICIE]]&gt;0,Tableau2[[#This Row],[SUPERFICIE]]+(Tableau2[[#This Row],[SUPERFICIE]]*#REF!)))</f>
        <v/>
      </c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27"/>
      <c r="V89" s="20"/>
      <c r="W89" s="28" t="str">
        <f>IF(ISERROR(Tableau2[[#This Row],[LOYER MENSUEL]]-Tableau2[[#This Row],[Versements effectués ]]),"",Tableau2[[#This Row],[LOYER MENSUEL]]-Tableau2[[#This Row],[Versements effectués ]])</f>
        <v/>
      </c>
      <c r="X89" s="29"/>
    </row>
    <row r="90" spans="2:24" x14ac:dyDescent="0.25">
      <c r="B90" s="14"/>
      <c r="C90" s="14"/>
      <c r="D90" s="14"/>
      <c r="E90" s="23"/>
      <c r="F90" s="24"/>
      <c r="G90" s="25"/>
      <c r="H90" s="26" t="str">
        <f>IF(Tableau2[[#This Row],[SUPERFICIE]]="","",IF(Tableau2[[#This Row],[SUPERFICIE]]&gt;0,Tableau2[[#This Row],[SUPERFICIE]]+(Tableau2[[#This Row],[SUPERFICIE]]*#REF!)))</f>
        <v/>
      </c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27"/>
      <c r="V90" s="20"/>
      <c r="W90" s="28" t="str">
        <f>IF(ISERROR(Tableau2[[#This Row],[LOYER MENSUEL]]-Tableau2[[#This Row],[Versements effectués ]]),"",Tableau2[[#This Row],[LOYER MENSUEL]]-Tableau2[[#This Row],[Versements effectués ]])</f>
        <v/>
      </c>
      <c r="X90" s="29"/>
    </row>
    <row r="91" spans="2:24" x14ac:dyDescent="0.25">
      <c r="B91" s="14"/>
      <c r="C91" s="14"/>
      <c r="D91" s="14"/>
      <c r="E91" s="23"/>
      <c r="F91" s="24"/>
      <c r="G91" s="25"/>
      <c r="H91" s="26" t="str">
        <f>IF(Tableau2[[#This Row],[SUPERFICIE]]="","",IF(Tableau2[[#This Row],[SUPERFICIE]]&gt;0,Tableau2[[#This Row],[SUPERFICIE]]+(Tableau2[[#This Row],[SUPERFICIE]]*#REF!)))</f>
        <v/>
      </c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27"/>
      <c r="V91" s="20"/>
      <c r="W91" s="28" t="str">
        <f>IF(ISERROR(Tableau2[[#This Row],[LOYER MENSUEL]]-Tableau2[[#This Row],[Versements effectués ]]),"",Tableau2[[#This Row],[LOYER MENSUEL]]-Tableau2[[#This Row],[Versements effectués ]])</f>
        <v/>
      </c>
      <c r="X91" s="29"/>
    </row>
    <row r="92" spans="2:24" x14ac:dyDescent="0.25">
      <c r="B92" s="14"/>
      <c r="C92" s="14"/>
      <c r="D92" s="14"/>
      <c r="E92" s="23"/>
      <c r="F92" s="24"/>
      <c r="G92" s="25"/>
      <c r="H92" s="26" t="str">
        <f>IF(Tableau2[[#This Row],[SUPERFICIE]]="","",IF(Tableau2[[#This Row],[SUPERFICIE]]&gt;0,Tableau2[[#This Row],[SUPERFICIE]]+(Tableau2[[#This Row],[SUPERFICIE]]*#REF!)))</f>
        <v/>
      </c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27"/>
      <c r="V92" s="20"/>
      <c r="W92" s="28" t="str">
        <f>IF(ISERROR(Tableau2[[#This Row],[LOYER MENSUEL]]-Tableau2[[#This Row],[Versements effectués ]]),"",Tableau2[[#This Row],[LOYER MENSUEL]]-Tableau2[[#This Row],[Versements effectués ]])</f>
        <v/>
      </c>
      <c r="X92" s="29"/>
    </row>
    <row r="93" spans="2:24" x14ac:dyDescent="0.25">
      <c r="B93" s="14"/>
      <c r="C93" s="14"/>
      <c r="D93" s="14"/>
      <c r="E93" s="23"/>
      <c r="F93" s="24"/>
      <c r="G93" s="25"/>
      <c r="H93" s="26" t="str">
        <f>IF(Tableau2[[#This Row],[SUPERFICIE]]="","",IF(Tableau2[[#This Row],[SUPERFICIE]]&gt;0,Tableau2[[#This Row],[SUPERFICIE]]+(Tableau2[[#This Row],[SUPERFICIE]]*#REF!)))</f>
        <v/>
      </c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27"/>
      <c r="V93" s="20"/>
      <c r="W93" s="28" t="str">
        <f>IF(ISERROR(Tableau2[[#This Row],[LOYER MENSUEL]]-Tableau2[[#This Row],[Versements effectués ]]),"",Tableau2[[#This Row],[LOYER MENSUEL]]-Tableau2[[#This Row],[Versements effectués ]])</f>
        <v/>
      </c>
      <c r="X93" s="29"/>
    </row>
    <row r="94" spans="2:24" x14ac:dyDescent="0.25">
      <c r="B94" s="14"/>
      <c r="C94" s="14"/>
      <c r="D94" s="14"/>
      <c r="E94" s="23"/>
      <c r="F94" s="24"/>
      <c r="G94" s="25"/>
      <c r="H94" s="26" t="str">
        <f>IF(Tableau2[[#This Row],[SUPERFICIE]]="","",IF(Tableau2[[#This Row],[SUPERFICIE]]&gt;0,Tableau2[[#This Row],[SUPERFICIE]]+(Tableau2[[#This Row],[SUPERFICIE]]*#REF!)))</f>
        <v/>
      </c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27"/>
      <c r="V94" s="20"/>
      <c r="W94" s="28" t="str">
        <f>IF(ISERROR(Tableau2[[#This Row],[LOYER MENSUEL]]-Tableau2[[#This Row],[Versements effectués ]]),"",Tableau2[[#This Row],[LOYER MENSUEL]]-Tableau2[[#This Row],[Versements effectués ]])</f>
        <v/>
      </c>
      <c r="X94" s="29"/>
    </row>
    <row r="95" spans="2:24" x14ac:dyDescent="0.25">
      <c r="B95" s="14"/>
      <c r="C95" s="14"/>
      <c r="D95" s="14"/>
      <c r="E95" s="23"/>
      <c r="F95" s="24"/>
      <c r="G95" s="25"/>
      <c r="H95" s="26" t="str">
        <f>IF(Tableau2[[#This Row],[SUPERFICIE]]="","",IF(Tableau2[[#This Row],[SUPERFICIE]]&gt;0,Tableau2[[#This Row],[SUPERFICIE]]+(Tableau2[[#This Row],[SUPERFICIE]]*#REF!)))</f>
        <v/>
      </c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27"/>
      <c r="V95" s="20"/>
      <c r="W95" s="28" t="str">
        <f>IF(ISERROR(Tableau2[[#This Row],[LOYER MENSUEL]]-Tableau2[[#This Row],[Versements effectués ]]),"",Tableau2[[#This Row],[LOYER MENSUEL]]-Tableau2[[#This Row],[Versements effectués ]])</f>
        <v/>
      </c>
      <c r="X95" s="29"/>
    </row>
    <row r="96" spans="2:24" x14ac:dyDescent="0.25">
      <c r="B96" s="14"/>
      <c r="C96" s="14"/>
      <c r="D96" s="14"/>
      <c r="E96" s="23"/>
      <c r="F96" s="24"/>
      <c r="G96" s="25"/>
      <c r="H96" s="26" t="str">
        <f>IF(Tableau2[[#This Row],[SUPERFICIE]]="","",IF(Tableau2[[#This Row],[SUPERFICIE]]&gt;0,Tableau2[[#This Row],[SUPERFICIE]]+(Tableau2[[#This Row],[SUPERFICIE]]*#REF!)))</f>
        <v/>
      </c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27"/>
      <c r="V96" s="20"/>
      <c r="W96" s="28" t="str">
        <f>IF(ISERROR(Tableau2[[#This Row],[LOYER MENSUEL]]-Tableau2[[#This Row],[Versements effectués ]]),"",Tableau2[[#This Row],[LOYER MENSUEL]]-Tableau2[[#This Row],[Versements effectués ]])</f>
        <v/>
      </c>
      <c r="X96" s="29"/>
    </row>
    <row r="97" spans="2:24" x14ac:dyDescent="0.25">
      <c r="B97" s="14"/>
      <c r="C97" s="14"/>
      <c r="D97" s="14"/>
      <c r="E97" s="23"/>
      <c r="F97" s="24"/>
      <c r="G97" s="25"/>
      <c r="H97" s="26" t="str">
        <f>IF(Tableau2[[#This Row],[SUPERFICIE]]="","",IF(Tableau2[[#This Row],[SUPERFICIE]]&gt;0,Tableau2[[#This Row],[SUPERFICIE]]+(Tableau2[[#This Row],[SUPERFICIE]]*#REF!)))</f>
        <v/>
      </c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27"/>
      <c r="V97" s="20"/>
      <c r="W97" s="28" t="str">
        <f>IF(ISERROR(Tableau2[[#This Row],[LOYER MENSUEL]]-Tableau2[[#This Row],[Versements effectués ]]),"",Tableau2[[#This Row],[LOYER MENSUEL]]-Tableau2[[#This Row],[Versements effectués ]])</f>
        <v/>
      </c>
      <c r="X97" s="29"/>
    </row>
    <row r="98" spans="2:24" x14ac:dyDescent="0.25">
      <c r="B98" s="14"/>
      <c r="C98" s="14"/>
      <c r="D98" s="14"/>
      <c r="E98" s="23"/>
      <c r="F98" s="24"/>
      <c r="G98" s="25"/>
      <c r="H98" s="26" t="str">
        <f>IF(Tableau2[[#This Row],[SUPERFICIE]]="","",IF(Tableau2[[#This Row],[SUPERFICIE]]&gt;0,Tableau2[[#This Row],[SUPERFICIE]]+(Tableau2[[#This Row],[SUPERFICIE]]*#REF!)))</f>
        <v/>
      </c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27"/>
      <c r="V98" s="20"/>
      <c r="W98" s="28" t="str">
        <f>IF(ISERROR(Tableau2[[#This Row],[LOYER MENSUEL]]-Tableau2[[#This Row],[Versements effectués ]]),"",Tableau2[[#This Row],[LOYER MENSUEL]]-Tableau2[[#This Row],[Versements effectués ]])</f>
        <v/>
      </c>
      <c r="X98" s="29"/>
    </row>
    <row r="99" spans="2:24" x14ac:dyDescent="0.25">
      <c r="B99" s="14"/>
      <c r="C99" s="14"/>
      <c r="D99" s="14"/>
      <c r="E99" s="23"/>
      <c r="F99" s="24"/>
      <c r="G99" s="25"/>
      <c r="H99" s="26" t="str">
        <f>IF(Tableau2[[#This Row],[SUPERFICIE]]="","",IF(Tableau2[[#This Row],[SUPERFICIE]]&gt;0,Tableau2[[#This Row],[SUPERFICIE]]+(Tableau2[[#This Row],[SUPERFICIE]]*#REF!)))</f>
        <v/>
      </c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27"/>
      <c r="V99" s="20"/>
      <c r="W99" s="28" t="str">
        <f>IF(ISERROR(Tableau2[[#This Row],[LOYER MENSUEL]]-Tableau2[[#This Row],[Versements effectués ]]),"",Tableau2[[#This Row],[LOYER MENSUEL]]-Tableau2[[#This Row],[Versements effectués ]])</f>
        <v/>
      </c>
      <c r="X99" s="29"/>
    </row>
    <row r="100" spans="2:24" x14ac:dyDescent="0.25">
      <c r="B100" s="14"/>
      <c r="C100" s="14"/>
      <c r="D100" s="14"/>
      <c r="E100" s="23"/>
      <c r="F100" s="24"/>
      <c r="G100" s="25"/>
      <c r="H100" s="26" t="str">
        <f>IF(Tableau2[[#This Row],[SUPERFICIE]]="","",IF(Tableau2[[#This Row],[SUPERFICIE]]&gt;0,Tableau2[[#This Row],[SUPERFICIE]]+(Tableau2[[#This Row],[SUPERFICIE]]*#REF!)))</f>
        <v/>
      </c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27"/>
      <c r="V100" s="20"/>
      <c r="W100" s="28" t="str">
        <f>IF(ISERROR(Tableau2[[#This Row],[LOYER MENSUEL]]-Tableau2[[#This Row],[Versements effectués ]]),"",Tableau2[[#This Row],[LOYER MENSUEL]]-Tableau2[[#This Row],[Versements effectués ]])</f>
        <v/>
      </c>
      <c r="X100" s="29"/>
    </row>
    <row r="101" spans="2:24" x14ac:dyDescent="0.25">
      <c r="B101" s="14"/>
      <c r="C101" s="14"/>
      <c r="D101" s="14"/>
      <c r="E101" s="23"/>
      <c r="F101" s="24"/>
      <c r="G101" s="25"/>
      <c r="H101" s="26" t="str">
        <f>IF(Tableau2[[#This Row],[SUPERFICIE]]="","",IF(Tableau2[[#This Row],[SUPERFICIE]]&gt;0,Tableau2[[#This Row],[SUPERFICIE]]+(Tableau2[[#This Row],[SUPERFICIE]]*#REF!)))</f>
        <v/>
      </c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27"/>
      <c r="V101" s="20"/>
      <c r="W101" s="28" t="str">
        <f>IF(ISERROR(Tableau2[[#This Row],[LOYER MENSUEL]]-Tableau2[[#This Row],[Versements effectués ]]),"",Tableau2[[#This Row],[LOYER MENSUEL]]-Tableau2[[#This Row],[Versements effectués ]])</f>
        <v/>
      </c>
      <c r="X101" s="29"/>
    </row>
    <row r="102" spans="2:24" x14ac:dyDescent="0.25">
      <c r="B102" s="14"/>
      <c r="C102" s="14"/>
      <c r="D102" s="14"/>
      <c r="E102" s="23"/>
      <c r="F102" s="24"/>
      <c r="G102" s="25"/>
      <c r="H102" s="26" t="str">
        <f>IF(Tableau2[[#This Row],[SUPERFICIE]]="","",IF(Tableau2[[#This Row],[SUPERFICIE]]&gt;0,Tableau2[[#This Row],[SUPERFICIE]]+(Tableau2[[#This Row],[SUPERFICIE]]*#REF!)))</f>
        <v/>
      </c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27"/>
      <c r="V102" s="20"/>
      <c r="W102" s="28" t="str">
        <f>IF(ISERROR(Tableau2[[#This Row],[LOYER MENSUEL]]-Tableau2[[#This Row],[Versements effectués ]]),"",Tableau2[[#This Row],[LOYER MENSUEL]]-Tableau2[[#This Row],[Versements effectués ]])</f>
        <v/>
      </c>
      <c r="X102" s="29"/>
    </row>
    <row r="103" spans="2:24" x14ac:dyDescent="0.25">
      <c r="B103" s="14"/>
      <c r="C103" s="14"/>
      <c r="D103" s="14"/>
      <c r="E103" s="23"/>
      <c r="F103" s="24"/>
      <c r="G103" s="25"/>
      <c r="H103" s="26" t="str">
        <f>IF(Tableau2[[#This Row],[SUPERFICIE]]="","",IF(Tableau2[[#This Row],[SUPERFICIE]]&gt;0,Tableau2[[#This Row],[SUPERFICIE]]+(Tableau2[[#This Row],[SUPERFICIE]]*#REF!)))</f>
        <v/>
      </c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27"/>
      <c r="V103" s="20"/>
      <c r="W103" s="28" t="str">
        <f>IF(ISERROR(Tableau2[[#This Row],[LOYER MENSUEL]]-Tableau2[[#This Row],[Versements effectués ]]),"",Tableau2[[#This Row],[LOYER MENSUEL]]-Tableau2[[#This Row],[Versements effectués ]])</f>
        <v/>
      </c>
      <c r="X103" s="29"/>
    </row>
    <row r="104" spans="2:24" x14ac:dyDescent="0.25">
      <c r="B104" s="14"/>
      <c r="C104" s="14"/>
      <c r="D104" s="14"/>
      <c r="E104" s="23"/>
      <c r="F104" s="24"/>
      <c r="G104" s="25"/>
      <c r="H104" s="26" t="str">
        <f>IF(Tableau2[[#This Row],[SUPERFICIE]]="","",IF(Tableau2[[#This Row],[SUPERFICIE]]&gt;0,Tableau2[[#This Row],[SUPERFICIE]]+(Tableau2[[#This Row],[SUPERFICIE]]*#REF!)))</f>
        <v/>
      </c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27"/>
      <c r="V104" s="20"/>
      <c r="W104" s="28" t="str">
        <f>IF(ISERROR(Tableau2[[#This Row],[LOYER MENSUEL]]-Tableau2[[#This Row],[Versements effectués ]]),"",Tableau2[[#This Row],[LOYER MENSUEL]]-Tableau2[[#This Row],[Versements effectués ]])</f>
        <v/>
      </c>
      <c r="X104" s="29"/>
    </row>
    <row r="105" spans="2:24" x14ac:dyDescent="0.25">
      <c r="B105" s="14"/>
      <c r="C105" s="14"/>
      <c r="D105" s="14"/>
      <c r="E105" s="23"/>
      <c r="F105" s="24"/>
      <c r="G105" s="25"/>
      <c r="H105" s="26" t="str">
        <f>IF(Tableau2[[#This Row],[SUPERFICIE]]="","",IF(Tableau2[[#This Row],[SUPERFICIE]]&gt;0,Tableau2[[#This Row],[SUPERFICIE]]+(Tableau2[[#This Row],[SUPERFICIE]]*#REF!)))</f>
        <v/>
      </c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27"/>
      <c r="V105" s="20"/>
      <c r="W105" s="28" t="str">
        <f>IF(ISERROR(Tableau2[[#This Row],[LOYER MENSUEL]]-Tableau2[[#This Row],[Versements effectués ]]),"",Tableau2[[#This Row],[LOYER MENSUEL]]-Tableau2[[#This Row],[Versements effectués ]])</f>
        <v/>
      </c>
      <c r="X105" s="29"/>
    </row>
    <row r="106" spans="2:24" x14ac:dyDescent="0.25">
      <c r="B106" s="14"/>
      <c r="C106" s="14"/>
      <c r="D106" s="14"/>
      <c r="E106" s="23"/>
      <c r="F106" s="24"/>
      <c r="G106" s="25"/>
      <c r="H106" s="26" t="str">
        <f>IF(Tableau2[[#This Row],[SUPERFICIE]]="","",IF(Tableau2[[#This Row],[SUPERFICIE]]&gt;0,Tableau2[[#This Row],[SUPERFICIE]]+(Tableau2[[#This Row],[SUPERFICIE]]*#REF!)))</f>
        <v/>
      </c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27"/>
      <c r="V106" s="20"/>
      <c r="W106" s="28" t="str">
        <f>IF(ISERROR(Tableau2[[#This Row],[LOYER MENSUEL]]-Tableau2[[#This Row],[Versements effectués ]]),"",Tableau2[[#This Row],[LOYER MENSUEL]]-Tableau2[[#This Row],[Versements effectués ]])</f>
        <v/>
      </c>
      <c r="X106" s="29"/>
    </row>
    <row r="107" spans="2:24" x14ac:dyDescent="0.25">
      <c r="B107" s="14"/>
      <c r="C107" s="14"/>
      <c r="D107" s="14"/>
      <c r="E107" s="23"/>
      <c r="F107" s="24"/>
      <c r="G107" s="25"/>
      <c r="H107" s="26" t="str">
        <f>IF(Tableau2[[#This Row],[SUPERFICIE]]="","",IF(Tableau2[[#This Row],[SUPERFICIE]]&gt;0,Tableau2[[#This Row],[SUPERFICIE]]+(Tableau2[[#This Row],[SUPERFICIE]]*#REF!)))</f>
        <v/>
      </c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27"/>
      <c r="V107" s="20"/>
      <c r="W107" s="28" t="str">
        <f>IF(ISERROR(Tableau2[[#This Row],[LOYER MENSUEL]]-Tableau2[[#This Row],[Versements effectués ]]),"",Tableau2[[#This Row],[LOYER MENSUEL]]-Tableau2[[#This Row],[Versements effectués ]])</f>
        <v/>
      </c>
      <c r="X107" s="29"/>
    </row>
    <row r="108" spans="2:24" x14ac:dyDescent="0.25">
      <c r="B108" s="14"/>
      <c r="C108" s="14"/>
      <c r="D108" s="14"/>
      <c r="E108" s="23"/>
      <c r="F108" s="24"/>
      <c r="G108" s="25"/>
      <c r="H108" s="26" t="str">
        <f>IF(Tableau2[[#This Row],[SUPERFICIE]]="","",IF(Tableau2[[#This Row],[SUPERFICIE]]&gt;0,Tableau2[[#This Row],[SUPERFICIE]]+(Tableau2[[#This Row],[SUPERFICIE]]*#REF!)))</f>
        <v/>
      </c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27"/>
      <c r="V108" s="20"/>
      <c r="W108" s="28" t="str">
        <f>IF(ISERROR(Tableau2[[#This Row],[LOYER MENSUEL]]-Tableau2[[#This Row],[Versements effectués ]]),"",Tableau2[[#This Row],[LOYER MENSUEL]]-Tableau2[[#This Row],[Versements effectués ]])</f>
        <v/>
      </c>
      <c r="X108" s="29"/>
    </row>
    <row r="109" spans="2:24" x14ac:dyDescent="0.25">
      <c r="B109" s="14"/>
      <c r="C109" s="14"/>
      <c r="D109" s="14"/>
      <c r="E109" s="23"/>
      <c r="F109" s="24"/>
      <c r="G109" s="25"/>
      <c r="H109" s="26" t="str">
        <f>IF(Tableau2[[#This Row],[SUPERFICIE]]="","",IF(Tableau2[[#This Row],[SUPERFICIE]]&gt;0,Tableau2[[#This Row],[SUPERFICIE]]+(Tableau2[[#This Row],[SUPERFICIE]]*#REF!)))</f>
        <v/>
      </c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27"/>
      <c r="V109" s="20"/>
      <c r="W109" s="28" t="str">
        <f>IF(ISERROR(Tableau2[[#This Row],[LOYER MENSUEL]]-Tableau2[[#This Row],[Versements effectués ]]),"",Tableau2[[#This Row],[LOYER MENSUEL]]-Tableau2[[#This Row],[Versements effectués ]])</f>
        <v/>
      </c>
      <c r="X109" s="29"/>
    </row>
    <row r="110" spans="2:24" x14ac:dyDescent="0.25">
      <c r="B110" s="14"/>
      <c r="C110" s="14"/>
      <c r="D110" s="14"/>
      <c r="E110" s="23"/>
      <c r="F110" s="24"/>
      <c r="G110" s="25"/>
      <c r="H110" s="26" t="str">
        <f>IF(Tableau2[[#This Row],[SUPERFICIE]]="","",IF(Tableau2[[#This Row],[SUPERFICIE]]&gt;0,Tableau2[[#This Row],[SUPERFICIE]]+(Tableau2[[#This Row],[SUPERFICIE]]*#REF!)))</f>
        <v/>
      </c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27"/>
      <c r="V110" s="20"/>
      <c r="W110" s="28" t="str">
        <f>IF(ISERROR(Tableau2[[#This Row],[LOYER MENSUEL]]-Tableau2[[#This Row],[Versements effectués ]]),"",Tableau2[[#This Row],[LOYER MENSUEL]]-Tableau2[[#This Row],[Versements effectués ]])</f>
        <v/>
      </c>
      <c r="X110" s="29"/>
    </row>
    <row r="111" spans="2:24" x14ac:dyDescent="0.25">
      <c r="B111" s="14"/>
      <c r="C111" s="14"/>
      <c r="D111" s="14"/>
      <c r="E111" s="23"/>
      <c r="F111" s="24"/>
      <c r="G111" s="25"/>
      <c r="H111" s="26" t="str">
        <f>IF(Tableau2[[#This Row],[SUPERFICIE]]="","",IF(Tableau2[[#This Row],[SUPERFICIE]]&gt;0,Tableau2[[#This Row],[SUPERFICIE]]+(Tableau2[[#This Row],[SUPERFICIE]]*#REF!)))</f>
        <v/>
      </c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27"/>
      <c r="V111" s="20"/>
      <c r="W111" s="28" t="str">
        <f>IF(ISERROR(Tableau2[[#This Row],[LOYER MENSUEL]]-Tableau2[[#This Row],[Versements effectués ]]),"",Tableau2[[#This Row],[LOYER MENSUEL]]-Tableau2[[#This Row],[Versements effectués ]])</f>
        <v/>
      </c>
      <c r="X111" s="29"/>
    </row>
    <row r="112" spans="2:24" x14ac:dyDescent="0.25">
      <c r="B112" s="14"/>
      <c r="C112" s="14"/>
      <c r="D112" s="14"/>
      <c r="E112" s="23"/>
      <c r="F112" s="24"/>
      <c r="G112" s="25"/>
      <c r="H112" s="26" t="str">
        <f>IF(Tableau2[[#This Row],[SUPERFICIE]]="","",IF(Tableau2[[#This Row],[SUPERFICIE]]&gt;0,Tableau2[[#This Row],[SUPERFICIE]]+(Tableau2[[#This Row],[SUPERFICIE]]*#REF!)))</f>
        <v/>
      </c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27"/>
      <c r="V112" s="20"/>
      <c r="W112" s="28" t="str">
        <f>IF(ISERROR(Tableau2[[#This Row],[LOYER MENSUEL]]-Tableau2[[#This Row],[Versements effectués ]]),"",Tableau2[[#This Row],[LOYER MENSUEL]]-Tableau2[[#This Row],[Versements effectués ]])</f>
        <v/>
      </c>
      <c r="X112" s="29"/>
    </row>
    <row r="113" spans="2:24" x14ac:dyDescent="0.25">
      <c r="B113" s="14"/>
      <c r="C113" s="14"/>
      <c r="D113" s="14"/>
      <c r="E113" s="23"/>
      <c r="F113" s="24"/>
      <c r="G113" s="25"/>
      <c r="H113" s="26" t="str">
        <f>IF(Tableau2[[#This Row],[SUPERFICIE]]="","",IF(Tableau2[[#This Row],[SUPERFICIE]]&gt;0,Tableau2[[#This Row],[SUPERFICIE]]+(Tableau2[[#This Row],[SUPERFICIE]]*#REF!)))</f>
        <v/>
      </c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27"/>
      <c r="V113" s="20"/>
      <c r="W113" s="28" t="str">
        <f>IF(ISERROR(Tableau2[[#This Row],[LOYER MENSUEL]]-Tableau2[[#This Row],[Versements effectués ]]),"",Tableau2[[#This Row],[LOYER MENSUEL]]-Tableau2[[#This Row],[Versements effectués ]])</f>
        <v/>
      </c>
      <c r="X113" s="29"/>
    </row>
    <row r="114" spans="2:24" x14ac:dyDescent="0.25">
      <c r="B114" s="14"/>
      <c r="C114" s="14"/>
      <c r="D114" s="14"/>
      <c r="E114" s="23"/>
      <c r="F114" s="24"/>
      <c r="G114" s="25"/>
      <c r="H114" s="26" t="str">
        <f>IF(Tableau2[[#This Row],[SUPERFICIE]]="","",IF(Tableau2[[#This Row],[SUPERFICIE]]&gt;0,Tableau2[[#This Row],[SUPERFICIE]]+(Tableau2[[#This Row],[SUPERFICIE]]*#REF!)))</f>
        <v/>
      </c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27"/>
      <c r="V114" s="20"/>
      <c r="W114" s="28" t="str">
        <f>IF(ISERROR(Tableau2[[#This Row],[LOYER MENSUEL]]-Tableau2[[#This Row],[Versements effectués ]]),"",Tableau2[[#This Row],[LOYER MENSUEL]]-Tableau2[[#This Row],[Versements effectués ]])</f>
        <v/>
      </c>
      <c r="X114" s="29"/>
    </row>
    <row r="115" spans="2:24" x14ac:dyDescent="0.25">
      <c r="B115" s="14"/>
      <c r="C115" s="14"/>
      <c r="D115" s="14"/>
      <c r="E115" s="23"/>
      <c r="F115" s="24"/>
      <c r="G115" s="25"/>
      <c r="H115" s="26" t="str">
        <f>IF(Tableau2[[#This Row],[SUPERFICIE]]="","",IF(Tableau2[[#This Row],[SUPERFICIE]]&gt;0,Tableau2[[#This Row],[SUPERFICIE]]+(Tableau2[[#This Row],[SUPERFICIE]]*#REF!)))</f>
        <v/>
      </c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27"/>
      <c r="V115" s="20"/>
      <c r="W115" s="28" t="str">
        <f>IF(ISERROR(Tableau2[[#This Row],[LOYER MENSUEL]]-Tableau2[[#This Row],[Versements effectués ]]),"",Tableau2[[#This Row],[LOYER MENSUEL]]-Tableau2[[#This Row],[Versements effectués ]])</f>
        <v/>
      </c>
      <c r="X115" s="29"/>
    </row>
    <row r="116" spans="2:24" x14ac:dyDescent="0.25">
      <c r="B116" s="14"/>
      <c r="C116" s="14"/>
      <c r="D116" s="14"/>
      <c r="E116" s="23"/>
      <c r="F116" s="24"/>
      <c r="G116" s="25"/>
      <c r="H116" s="26" t="str">
        <f>IF(Tableau2[[#This Row],[SUPERFICIE]]="","",IF(Tableau2[[#This Row],[SUPERFICIE]]&gt;0,Tableau2[[#This Row],[SUPERFICIE]]+(Tableau2[[#This Row],[SUPERFICIE]]*#REF!)))</f>
        <v/>
      </c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27"/>
      <c r="V116" s="20"/>
      <c r="W116" s="28" t="str">
        <f>IF(ISERROR(Tableau2[[#This Row],[LOYER MENSUEL]]-Tableau2[[#This Row],[Versements effectués ]]),"",Tableau2[[#This Row],[LOYER MENSUEL]]-Tableau2[[#This Row],[Versements effectués ]])</f>
        <v/>
      </c>
      <c r="X116" s="29"/>
    </row>
    <row r="117" spans="2:24" x14ac:dyDescent="0.25">
      <c r="B117" s="14"/>
      <c r="C117" s="14"/>
      <c r="D117" s="14"/>
      <c r="E117" s="23"/>
      <c r="F117" s="24"/>
      <c r="G117" s="25"/>
      <c r="H117" s="26" t="str">
        <f>IF(Tableau2[[#This Row],[SUPERFICIE]]="","",IF(Tableau2[[#This Row],[SUPERFICIE]]&gt;0,Tableau2[[#This Row],[SUPERFICIE]]+(Tableau2[[#This Row],[SUPERFICIE]]*#REF!)))</f>
        <v/>
      </c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27"/>
      <c r="V117" s="20"/>
      <c r="W117" s="28" t="str">
        <f>IF(ISERROR(Tableau2[[#This Row],[LOYER MENSUEL]]-Tableau2[[#This Row],[Versements effectués ]]),"",Tableau2[[#This Row],[LOYER MENSUEL]]-Tableau2[[#This Row],[Versements effectués ]])</f>
        <v/>
      </c>
      <c r="X117" s="29"/>
    </row>
    <row r="118" spans="2:24" x14ac:dyDescent="0.25">
      <c r="B118" s="14"/>
      <c r="C118" s="14"/>
      <c r="D118" s="14"/>
      <c r="E118" s="23"/>
      <c r="F118" s="24"/>
      <c r="G118" s="25"/>
      <c r="H118" s="26" t="str">
        <f>IF(Tableau2[[#This Row],[SUPERFICIE]]="","",IF(Tableau2[[#This Row],[SUPERFICIE]]&gt;0,Tableau2[[#This Row],[SUPERFICIE]]+(Tableau2[[#This Row],[SUPERFICIE]]*#REF!)))</f>
        <v/>
      </c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27"/>
      <c r="V118" s="20"/>
      <c r="W118" s="28" t="str">
        <f>IF(ISERROR(Tableau2[[#This Row],[LOYER MENSUEL]]-Tableau2[[#This Row],[Versements effectués ]]),"",Tableau2[[#This Row],[LOYER MENSUEL]]-Tableau2[[#This Row],[Versements effectués ]])</f>
        <v/>
      </c>
      <c r="X118" s="29"/>
    </row>
    <row r="119" spans="2:24" x14ac:dyDescent="0.25">
      <c r="B119" s="14"/>
      <c r="C119" s="14"/>
      <c r="D119" s="14"/>
      <c r="E119" s="23"/>
      <c r="F119" s="24"/>
      <c r="G119" s="25"/>
      <c r="H119" s="26" t="str">
        <f>IF(Tableau2[[#This Row],[SUPERFICIE]]="","",IF(Tableau2[[#This Row],[SUPERFICIE]]&gt;0,Tableau2[[#This Row],[SUPERFICIE]]+(Tableau2[[#This Row],[SUPERFICIE]]*#REF!)))</f>
        <v/>
      </c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27"/>
      <c r="V119" s="20"/>
      <c r="W119" s="28" t="str">
        <f>IF(ISERROR(Tableau2[[#This Row],[LOYER MENSUEL]]-Tableau2[[#This Row],[Versements effectués ]]),"",Tableau2[[#This Row],[LOYER MENSUEL]]-Tableau2[[#This Row],[Versements effectués ]])</f>
        <v/>
      </c>
      <c r="X119" s="29"/>
    </row>
    <row r="120" spans="2:24" x14ac:dyDescent="0.25">
      <c r="B120" s="14"/>
      <c r="C120" s="14"/>
      <c r="D120" s="14"/>
      <c r="E120" s="23"/>
      <c r="F120" s="24"/>
      <c r="G120" s="25"/>
      <c r="H120" s="26" t="str">
        <f>IF(Tableau2[[#This Row],[SUPERFICIE]]="","",IF(Tableau2[[#This Row],[SUPERFICIE]]&gt;0,Tableau2[[#This Row],[SUPERFICIE]]+(Tableau2[[#This Row],[SUPERFICIE]]*#REF!)))</f>
        <v/>
      </c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27"/>
      <c r="V120" s="20"/>
      <c r="W120" s="28" t="str">
        <f>IF(ISERROR(Tableau2[[#This Row],[LOYER MENSUEL]]-Tableau2[[#This Row],[Versements effectués ]]),"",Tableau2[[#This Row],[LOYER MENSUEL]]-Tableau2[[#This Row],[Versements effectués ]])</f>
        <v/>
      </c>
      <c r="X120" s="29"/>
    </row>
    <row r="121" spans="2:24" x14ac:dyDescent="0.25">
      <c r="B121" s="14"/>
      <c r="C121" s="14"/>
      <c r="D121" s="14"/>
      <c r="E121" s="23"/>
      <c r="F121" s="24"/>
      <c r="G121" s="25"/>
      <c r="H121" s="26" t="str">
        <f>IF(Tableau2[[#This Row],[SUPERFICIE]]="","",IF(Tableau2[[#This Row],[SUPERFICIE]]&gt;0,Tableau2[[#This Row],[SUPERFICIE]]+(Tableau2[[#This Row],[SUPERFICIE]]*#REF!)))</f>
        <v/>
      </c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27"/>
      <c r="V121" s="20"/>
      <c r="W121" s="28" t="str">
        <f>IF(ISERROR(Tableau2[[#This Row],[LOYER MENSUEL]]-Tableau2[[#This Row],[Versements effectués ]]),"",Tableau2[[#This Row],[LOYER MENSUEL]]-Tableau2[[#This Row],[Versements effectués ]])</f>
        <v/>
      </c>
      <c r="X121" s="29"/>
    </row>
    <row r="122" spans="2:24" x14ac:dyDescent="0.25">
      <c r="B122" s="14"/>
      <c r="C122" s="14"/>
      <c r="D122" s="14"/>
      <c r="E122" s="23"/>
      <c r="F122" s="24"/>
      <c r="G122" s="25"/>
      <c r="H122" s="26" t="str">
        <f>IF(Tableau2[[#This Row],[SUPERFICIE]]="","",IF(Tableau2[[#This Row],[SUPERFICIE]]&gt;0,Tableau2[[#This Row],[SUPERFICIE]]+(Tableau2[[#This Row],[SUPERFICIE]]*#REF!)))</f>
        <v/>
      </c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27"/>
      <c r="V122" s="20"/>
      <c r="W122" s="28" t="str">
        <f>IF(ISERROR(Tableau2[[#This Row],[LOYER MENSUEL]]-Tableau2[[#This Row],[Versements effectués ]]),"",Tableau2[[#This Row],[LOYER MENSUEL]]-Tableau2[[#This Row],[Versements effectués ]])</f>
        <v/>
      </c>
      <c r="X122" s="29"/>
    </row>
    <row r="123" spans="2:24" x14ac:dyDescent="0.25">
      <c r="B123" s="14"/>
      <c r="C123" s="14"/>
      <c r="D123" s="14"/>
      <c r="E123" s="23"/>
      <c r="F123" s="24"/>
      <c r="G123" s="25"/>
      <c r="H123" s="26" t="str">
        <f>IF(Tableau2[[#This Row],[SUPERFICIE]]="","",IF(Tableau2[[#This Row],[SUPERFICIE]]&gt;0,Tableau2[[#This Row],[SUPERFICIE]]+(Tableau2[[#This Row],[SUPERFICIE]]*#REF!)))</f>
        <v/>
      </c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27"/>
      <c r="V123" s="20"/>
      <c r="W123" s="28" t="str">
        <f>IF(ISERROR(Tableau2[[#This Row],[LOYER MENSUEL]]-Tableau2[[#This Row],[Versements effectués ]]),"",Tableau2[[#This Row],[LOYER MENSUEL]]-Tableau2[[#This Row],[Versements effectués ]])</f>
        <v/>
      </c>
      <c r="X123" s="29"/>
    </row>
    <row r="124" spans="2:24" x14ac:dyDescent="0.25">
      <c r="B124" s="14"/>
      <c r="C124" s="14"/>
      <c r="D124" s="14"/>
      <c r="E124" s="23"/>
      <c r="F124" s="24"/>
      <c r="G124" s="25"/>
      <c r="H124" s="26" t="str">
        <f>IF(Tableau2[[#This Row],[SUPERFICIE]]="","",IF(Tableau2[[#This Row],[SUPERFICIE]]&gt;0,Tableau2[[#This Row],[SUPERFICIE]]+(Tableau2[[#This Row],[SUPERFICIE]]*#REF!)))</f>
        <v/>
      </c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27"/>
      <c r="V124" s="20"/>
      <c r="W124" s="28" t="str">
        <f>IF(ISERROR(Tableau2[[#This Row],[LOYER MENSUEL]]-Tableau2[[#This Row],[Versements effectués ]]),"",Tableau2[[#This Row],[LOYER MENSUEL]]-Tableau2[[#This Row],[Versements effectués ]])</f>
        <v/>
      </c>
      <c r="X124" s="29"/>
    </row>
    <row r="125" spans="2:24" x14ac:dyDescent="0.25">
      <c r="B125" s="14"/>
      <c r="C125" s="14"/>
      <c r="D125" s="14"/>
      <c r="E125" s="23"/>
      <c r="F125" s="24"/>
      <c r="G125" s="25"/>
      <c r="H125" s="26" t="str">
        <f>IF(Tableau2[[#This Row],[SUPERFICIE]]="","",IF(Tableau2[[#This Row],[SUPERFICIE]]&gt;0,Tableau2[[#This Row],[SUPERFICIE]]+(Tableau2[[#This Row],[SUPERFICIE]]*#REF!)))</f>
        <v/>
      </c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27"/>
      <c r="V125" s="20"/>
      <c r="W125" s="28" t="str">
        <f>IF(ISERROR(Tableau2[[#This Row],[LOYER MENSUEL]]-Tableau2[[#This Row],[Versements effectués ]]),"",Tableau2[[#This Row],[LOYER MENSUEL]]-Tableau2[[#This Row],[Versements effectués ]])</f>
        <v/>
      </c>
      <c r="X125" s="29"/>
    </row>
    <row r="126" spans="2:24" x14ac:dyDescent="0.25">
      <c r="B126" s="14"/>
      <c r="C126" s="14"/>
      <c r="D126" s="14"/>
      <c r="E126" s="23"/>
      <c r="F126" s="24"/>
      <c r="G126" s="25"/>
      <c r="H126" s="26" t="str">
        <f>IF(Tableau2[[#This Row],[SUPERFICIE]]="","",IF(Tableau2[[#This Row],[SUPERFICIE]]&gt;0,Tableau2[[#This Row],[SUPERFICIE]]+(Tableau2[[#This Row],[SUPERFICIE]]*#REF!)))</f>
        <v/>
      </c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27"/>
      <c r="V126" s="20"/>
      <c r="W126" s="28" t="str">
        <f>IF(ISERROR(Tableau2[[#This Row],[LOYER MENSUEL]]-Tableau2[[#This Row],[Versements effectués ]]),"",Tableau2[[#This Row],[LOYER MENSUEL]]-Tableau2[[#This Row],[Versements effectués ]])</f>
        <v/>
      </c>
      <c r="X126" s="29"/>
    </row>
    <row r="127" spans="2:24" x14ac:dyDescent="0.25">
      <c r="B127" s="14"/>
      <c r="C127" s="14"/>
      <c r="D127" s="14"/>
      <c r="E127" s="23"/>
      <c r="F127" s="24"/>
      <c r="G127" s="25"/>
      <c r="H127" s="26" t="str">
        <f>IF(Tableau2[[#This Row],[SUPERFICIE]]="","",IF(Tableau2[[#This Row],[SUPERFICIE]]&gt;0,Tableau2[[#This Row],[SUPERFICIE]]+(Tableau2[[#This Row],[SUPERFICIE]]*#REF!)))</f>
        <v/>
      </c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27"/>
      <c r="V127" s="20"/>
      <c r="W127" s="28" t="str">
        <f>IF(ISERROR(Tableau2[[#This Row],[LOYER MENSUEL]]-Tableau2[[#This Row],[Versements effectués ]]),"",Tableau2[[#This Row],[LOYER MENSUEL]]-Tableau2[[#This Row],[Versements effectués ]])</f>
        <v/>
      </c>
      <c r="X127" s="29"/>
    </row>
    <row r="128" spans="2:24" x14ac:dyDescent="0.25">
      <c r="B128" s="14"/>
      <c r="C128" s="14"/>
      <c r="D128" s="14"/>
      <c r="E128" s="23"/>
      <c r="F128" s="24"/>
      <c r="G128" s="25"/>
      <c r="H128" s="26" t="str">
        <f>IF(Tableau2[[#This Row],[SUPERFICIE]]="","",IF(Tableau2[[#This Row],[SUPERFICIE]]&gt;0,Tableau2[[#This Row],[SUPERFICIE]]+(Tableau2[[#This Row],[SUPERFICIE]]*#REF!)))</f>
        <v/>
      </c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27"/>
      <c r="V128" s="20"/>
      <c r="W128" s="28" t="str">
        <f>IF(ISERROR(Tableau2[[#This Row],[LOYER MENSUEL]]-Tableau2[[#This Row],[Versements effectués ]]),"",Tableau2[[#This Row],[LOYER MENSUEL]]-Tableau2[[#This Row],[Versements effectués ]])</f>
        <v/>
      </c>
      <c r="X128" s="29"/>
    </row>
    <row r="129" spans="2:24" x14ac:dyDescent="0.25">
      <c r="B129" s="14"/>
      <c r="C129" s="14"/>
      <c r="D129" s="14"/>
      <c r="E129" s="23"/>
      <c r="F129" s="24"/>
      <c r="G129" s="25"/>
      <c r="H129" s="26" t="str">
        <f>IF(Tableau2[[#This Row],[SUPERFICIE]]="","",IF(Tableau2[[#This Row],[SUPERFICIE]]&gt;0,Tableau2[[#This Row],[SUPERFICIE]]+(Tableau2[[#This Row],[SUPERFICIE]]*#REF!)))</f>
        <v/>
      </c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27"/>
      <c r="V129" s="20"/>
      <c r="W129" s="28" t="str">
        <f>IF(ISERROR(Tableau2[[#This Row],[LOYER MENSUEL]]-Tableau2[[#This Row],[Versements effectués ]]),"",Tableau2[[#This Row],[LOYER MENSUEL]]-Tableau2[[#This Row],[Versements effectués ]])</f>
        <v/>
      </c>
      <c r="X129" s="29"/>
    </row>
    <row r="130" spans="2:24" x14ac:dyDescent="0.25">
      <c r="B130" s="14"/>
      <c r="C130" s="14"/>
      <c r="D130" s="14"/>
      <c r="E130" s="23"/>
      <c r="F130" s="24"/>
      <c r="G130" s="25"/>
      <c r="H130" s="26" t="str">
        <f>IF(Tableau2[[#This Row],[SUPERFICIE]]="","",IF(Tableau2[[#This Row],[SUPERFICIE]]&gt;0,Tableau2[[#This Row],[SUPERFICIE]]+(Tableau2[[#This Row],[SUPERFICIE]]*#REF!)))</f>
        <v/>
      </c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27"/>
      <c r="V130" s="20"/>
      <c r="W130" s="28" t="str">
        <f>IF(ISERROR(Tableau2[[#This Row],[LOYER MENSUEL]]-Tableau2[[#This Row],[Versements effectués ]]),"",Tableau2[[#This Row],[LOYER MENSUEL]]-Tableau2[[#This Row],[Versements effectués ]])</f>
        <v/>
      </c>
      <c r="X130" s="29"/>
    </row>
    <row r="131" spans="2:24" x14ac:dyDescent="0.25">
      <c r="B131" s="14"/>
      <c r="C131" s="14"/>
      <c r="D131" s="14"/>
      <c r="E131" s="23"/>
      <c r="F131" s="24"/>
      <c r="G131" s="25"/>
      <c r="H131" s="26" t="str">
        <f>IF(Tableau2[[#This Row],[SUPERFICIE]]="","",IF(Tableau2[[#This Row],[SUPERFICIE]]&gt;0,Tableau2[[#This Row],[SUPERFICIE]]+(Tableau2[[#This Row],[SUPERFICIE]]*#REF!)))</f>
        <v/>
      </c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27"/>
      <c r="V131" s="20"/>
      <c r="W131" s="28" t="str">
        <f>IF(ISERROR(Tableau2[[#This Row],[LOYER MENSUEL]]-Tableau2[[#This Row],[Versements effectués ]]),"",Tableau2[[#This Row],[LOYER MENSUEL]]-Tableau2[[#This Row],[Versements effectués ]])</f>
        <v/>
      </c>
      <c r="X131" s="29"/>
    </row>
    <row r="132" spans="2:24" x14ac:dyDescent="0.25">
      <c r="B132" s="14"/>
      <c r="C132" s="14"/>
      <c r="D132" s="14"/>
      <c r="E132" s="23"/>
      <c r="F132" s="24"/>
      <c r="G132" s="25"/>
      <c r="H132" s="26" t="str">
        <f>IF(Tableau2[[#This Row],[SUPERFICIE]]="","",IF(Tableau2[[#This Row],[SUPERFICIE]]&gt;0,Tableau2[[#This Row],[SUPERFICIE]]+(Tableau2[[#This Row],[SUPERFICIE]]*#REF!)))</f>
        <v/>
      </c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27"/>
      <c r="V132" s="20"/>
      <c r="W132" s="28" t="str">
        <f>IF(ISERROR(Tableau2[[#This Row],[LOYER MENSUEL]]-Tableau2[[#This Row],[Versements effectués ]]),"",Tableau2[[#This Row],[LOYER MENSUEL]]-Tableau2[[#This Row],[Versements effectués ]])</f>
        <v/>
      </c>
      <c r="X132" s="29"/>
    </row>
    <row r="133" spans="2:24" x14ac:dyDescent="0.25">
      <c r="B133" s="14"/>
      <c r="C133" s="14"/>
      <c r="D133" s="14"/>
      <c r="E133" s="23"/>
      <c r="F133" s="24"/>
      <c r="G133" s="25"/>
      <c r="H133" s="26" t="str">
        <f>IF(Tableau2[[#This Row],[SUPERFICIE]]="","",IF(Tableau2[[#This Row],[SUPERFICIE]]&gt;0,Tableau2[[#This Row],[SUPERFICIE]]+(Tableau2[[#This Row],[SUPERFICIE]]*#REF!)))</f>
        <v/>
      </c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27"/>
      <c r="V133" s="20"/>
      <c r="W133" s="28" t="str">
        <f>IF(ISERROR(Tableau2[[#This Row],[LOYER MENSUEL]]-Tableau2[[#This Row],[Versements effectués ]]),"",Tableau2[[#This Row],[LOYER MENSUEL]]-Tableau2[[#This Row],[Versements effectués ]])</f>
        <v/>
      </c>
      <c r="X133" s="29"/>
    </row>
    <row r="134" spans="2:24" x14ac:dyDescent="0.25">
      <c r="B134" s="14"/>
      <c r="C134" s="14"/>
      <c r="D134" s="14"/>
      <c r="E134" s="23"/>
      <c r="F134" s="24"/>
      <c r="G134" s="25"/>
      <c r="H134" s="26" t="str">
        <f>IF(Tableau2[[#This Row],[SUPERFICIE]]="","",IF(Tableau2[[#This Row],[SUPERFICIE]]&gt;0,Tableau2[[#This Row],[SUPERFICIE]]+(Tableau2[[#This Row],[SUPERFICIE]]*#REF!)))</f>
        <v/>
      </c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27"/>
      <c r="V134" s="20"/>
      <c r="W134" s="28" t="str">
        <f>IF(ISERROR(Tableau2[[#This Row],[LOYER MENSUEL]]-Tableau2[[#This Row],[Versements effectués ]]),"",Tableau2[[#This Row],[LOYER MENSUEL]]-Tableau2[[#This Row],[Versements effectués ]])</f>
        <v/>
      </c>
      <c r="X134" s="29"/>
    </row>
    <row r="135" spans="2:24" x14ac:dyDescent="0.25">
      <c r="B135" s="14"/>
      <c r="C135" s="14"/>
      <c r="D135" s="14"/>
      <c r="E135" s="23"/>
      <c r="F135" s="24"/>
      <c r="G135" s="25"/>
      <c r="H135" s="26" t="str">
        <f>IF(Tableau2[[#This Row],[SUPERFICIE]]="","",IF(Tableau2[[#This Row],[SUPERFICIE]]&gt;0,Tableau2[[#This Row],[SUPERFICIE]]+(Tableau2[[#This Row],[SUPERFICIE]]*#REF!)))</f>
        <v/>
      </c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27"/>
      <c r="V135" s="20"/>
      <c r="W135" s="28" t="str">
        <f>IF(ISERROR(Tableau2[[#This Row],[LOYER MENSUEL]]-Tableau2[[#This Row],[Versements effectués ]]),"",Tableau2[[#This Row],[LOYER MENSUEL]]-Tableau2[[#This Row],[Versements effectués ]])</f>
        <v/>
      </c>
      <c r="X135" s="29"/>
    </row>
    <row r="136" spans="2:24" x14ac:dyDescent="0.25">
      <c r="B136" s="14"/>
      <c r="C136" s="14"/>
      <c r="D136" s="14"/>
      <c r="E136" s="23"/>
      <c r="F136" s="24"/>
      <c r="G136" s="25"/>
      <c r="H136" s="26" t="str">
        <f>IF(Tableau2[[#This Row],[SUPERFICIE]]="","",IF(Tableau2[[#This Row],[SUPERFICIE]]&gt;0,Tableau2[[#This Row],[SUPERFICIE]]+(Tableau2[[#This Row],[SUPERFICIE]]*#REF!)))</f>
        <v/>
      </c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27"/>
      <c r="V136" s="20"/>
      <c r="W136" s="28" t="str">
        <f>IF(ISERROR(Tableau2[[#This Row],[LOYER MENSUEL]]-Tableau2[[#This Row],[Versements effectués ]]),"",Tableau2[[#This Row],[LOYER MENSUEL]]-Tableau2[[#This Row],[Versements effectués ]])</f>
        <v/>
      </c>
      <c r="X136" s="29"/>
    </row>
    <row r="137" spans="2:24" x14ac:dyDescent="0.25">
      <c r="B137" s="14"/>
      <c r="C137" s="14"/>
      <c r="D137" s="14"/>
      <c r="E137" s="23"/>
      <c r="F137" s="24"/>
      <c r="G137" s="25"/>
      <c r="H137" s="26" t="str">
        <f>IF(Tableau2[[#This Row],[SUPERFICIE]]="","",IF(Tableau2[[#This Row],[SUPERFICIE]]&gt;0,Tableau2[[#This Row],[SUPERFICIE]]+(Tableau2[[#This Row],[SUPERFICIE]]*#REF!)))</f>
        <v/>
      </c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27"/>
      <c r="V137" s="20"/>
      <c r="W137" s="28" t="str">
        <f>IF(ISERROR(Tableau2[[#This Row],[LOYER MENSUEL]]-Tableau2[[#This Row],[Versements effectués ]]),"",Tableau2[[#This Row],[LOYER MENSUEL]]-Tableau2[[#This Row],[Versements effectués ]])</f>
        <v/>
      </c>
      <c r="X137" s="29"/>
    </row>
    <row r="138" spans="2:24" x14ac:dyDescent="0.25">
      <c r="B138" s="14"/>
      <c r="C138" s="14"/>
      <c r="D138" s="14"/>
      <c r="E138" s="23"/>
      <c r="F138" s="24"/>
      <c r="G138" s="25"/>
      <c r="H138" s="26" t="str">
        <f>IF(Tableau2[[#This Row],[SUPERFICIE]]="","",IF(Tableau2[[#This Row],[SUPERFICIE]]&gt;0,Tableau2[[#This Row],[SUPERFICIE]]+(Tableau2[[#This Row],[SUPERFICIE]]*#REF!)))</f>
        <v/>
      </c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27"/>
      <c r="V138" s="20"/>
      <c r="W138" s="28" t="str">
        <f>IF(ISERROR(Tableau2[[#This Row],[LOYER MENSUEL]]-Tableau2[[#This Row],[Versements effectués ]]),"",Tableau2[[#This Row],[LOYER MENSUEL]]-Tableau2[[#This Row],[Versements effectués ]])</f>
        <v/>
      </c>
      <c r="X138" s="29"/>
    </row>
    <row r="139" spans="2:24" x14ac:dyDescent="0.25">
      <c r="B139" s="14"/>
      <c r="C139" s="14"/>
      <c r="D139" s="14"/>
      <c r="E139" s="23"/>
      <c r="F139" s="24"/>
      <c r="G139" s="25"/>
      <c r="H139" s="26" t="str">
        <f>IF(Tableau2[[#This Row],[SUPERFICIE]]="","",IF(Tableau2[[#This Row],[SUPERFICIE]]&gt;0,Tableau2[[#This Row],[SUPERFICIE]]+(Tableau2[[#This Row],[SUPERFICIE]]*#REF!)))</f>
        <v/>
      </c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27"/>
      <c r="V139" s="20"/>
      <c r="W139" s="28" t="str">
        <f>IF(ISERROR(Tableau2[[#This Row],[LOYER MENSUEL]]-Tableau2[[#This Row],[Versements effectués ]]),"",Tableau2[[#This Row],[LOYER MENSUEL]]-Tableau2[[#This Row],[Versements effectués ]])</f>
        <v/>
      </c>
      <c r="X139" s="29"/>
    </row>
    <row r="140" spans="2:24" x14ac:dyDescent="0.25">
      <c r="B140" s="14"/>
      <c r="C140" s="14"/>
      <c r="D140" s="14"/>
      <c r="E140" s="23"/>
      <c r="F140" s="24"/>
      <c r="G140" s="25"/>
      <c r="H140" s="26" t="str">
        <f>IF(Tableau2[[#This Row],[SUPERFICIE]]="","",IF(Tableau2[[#This Row],[SUPERFICIE]]&gt;0,Tableau2[[#This Row],[SUPERFICIE]]+(Tableau2[[#This Row],[SUPERFICIE]]*#REF!)))</f>
        <v/>
      </c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27"/>
      <c r="V140" s="20"/>
      <c r="W140" s="28" t="str">
        <f>IF(ISERROR(Tableau2[[#This Row],[LOYER MENSUEL]]-Tableau2[[#This Row],[Versements effectués ]]),"",Tableau2[[#This Row],[LOYER MENSUEL]]-Tableau2[[#This Row],[Versements effectués ]])</f>
        <v/>
      </c>
      <c r="X140" s="29"/>
    </row>
    <row r="141" spans="2:24" x14ac:dyDescent="0.25">
      <c r="B141" s="14"/>
      <c r="C141" s="14"/>
      <c r="D141" s="14"/>
      <c r="E141" s="23"/>
      <c r="F141" s="24"/>
      <c r="G141" s="25"/>
      <c r="H141" s="26" t="str">
        <f>IF(Tableau2[[#This Row],[SUPERFICIE]]="","",IF(Tableau2[[#This Row],[SUPERFICIE]]&gt;0,Tableau2[[#This Row],[SUPERFICIE]]+(Tableau2[[#This Row],[SUPERFICIE]]*#REF!)))</f>
        <v/>
      </c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27"/>
      <c r="V141" s="20"/>
      <c r="W141" s="28" t="str">
        <f>IF(ISERROR(Tableau2[[#This Row],[LOYER MENSUEL]]-Tableau2[[#This Row],[Versements effectués ]]),"",Tableau2[[#This Row],[LOYER MENSUEL]]-Tableau2[[#This Row],[Versements effectués ]])</f>
        <v/>
      </c>
      <c r="X141" s="29"/>
    </row>
    <row r="142" spans="2:24" x14ac:dyDescent="0.25">
      <c r="B142" s="14"/>
      <c r="C142" s="14"/>
      <c r="D142" s="14"/>
      <c r="E142" s="23"/>
      <c r="F142" s="24"/>
      <c r="G142" s="25"/>
      <c r="H142" s="26" t="str">
        <f>IF(Tableau2[[#This Row],[SUPERFICIE]]="","",IF(Tableau2[[#This Row],[SUPERFICIE]]&gt;0,Tableau2[[#This Row],[SUPERFICIE]]+(Tableau2[[#This Row],[SUPERFICIE]]*#REF!)))</f>
        <v/>
      </c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27"/>
      <c r="V142" s="20"/>
      <c r="W142" s="28" t="str">
        <f>IF(ISERROR(Tableau2[[#This Row],[LOYER MENSUEL]]-Tableau2[[#This Row],[Versements effectués ]]),"",Tableau2[[#This Row],[LOYER MENSUEL]]-Tableau2[[#This Row],[Versements effectués ]])</f>
        <v/>
      </c>
      <c r="X142" s="29"/>
    </row>
    <row r="143" spans="2:24" x14ac:dyDescent="0.25">
      <c r="B143" s="14"/>
      <c r="C143" s="14"/>
      <c r="D143" s="14"/>
      <c r="E143" s="23"/>
      <c r="F143" s="24"/>
      <c r="G143" s="25"/>
      <c r="H143" s="26" t="str">
        <f>IF(Tableau2[[#This Row],[SUPERFICIE]]="","",IF(Tableau2[[#This Row],[SUPERFICIE]]&gt;0,Tableau2[[#This Row],[SUPERFICIE]]+(Tableau2[[#This Row],[SUPERFICIE]]*#REF!)))</f>
        <v/>
      </c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27"/>
      <c r="V143" s="20"/>
      <c r="W143" s="28" t="str">
        <f>IF(ISERROR(Tableau2[[#This Row],[LOYER MENSUEL]]-Tableau2[[#This Row],[Versements effectués ]]),"",Tableau2[[#This Row],[LOYER MENSUEL]]-Tableau2[[#This Row],[Versements effectués ]])</f>
        <v/>
      </c>
      <c r="X143" s="29"/>
    </row>
    <row r="144" spans="2:24" x14ac:dyDescent="0.25">
      <c r="B144" s="14"/>
      <c r="C144" s="14"/>
      <c r="D144" s="14"/>
      <c r="E144" s="23"/>
      <c r="F144" s="24"/>
      <c r="G144" s="25"/>
      <c r="H144" s="26" t="str">
        <f>IF(Tableau2[[#This Row],[SUPERFICIE]]="","",IF(Tableau2[[#This Row],[SUPERFICIE]]&gt;0,Tableau2[[#This Row],[SUPERFICIE]]+(Tableau2[[#This Row],[SUPERFICIE]]*#REF!)))</f>
        <v/>
      </c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27"/>
      <c r="V144" s="20"/>
      <c r="W144" s="28" t="str">
        <f>IF(ISERROR(Tableau2[[#This Row],[LOYER MENSUEL]]-Tableau2[[#This Row],[Versements effectués ]]),"",Tableau2[[#This Row],[LOYER MENSUEL]]-Tableau2[[#This Row],[Versements effectués ]])</f>
        <v/>
      </c>
      <c r="X144" s="29"/>
    </row>
    <row r="145" spans="2:24" x14ac:dyDescent="0.25">
      <c r="B145" s="14"/>
      <c r="C145" s="14"/>
      <c r="D145" s="14"/>
      <c r="E145" s="23"/>
      <c r="F145" s="24"/>
      <c r="G145" s="25"/>
      <c r="H145" s="26" t="str">
        <f>IF(Tableau2[[#This Row],[SUPERFICIE]]="","",IF(Tableau2[[#This Row],[SUPERFICIE]]&gt;0,Tableau2[[#This Row],[SUPERFICIE]]+(Tableau2[[#This Row],[SUPERFICIE]]*#REF!)))</f>
        <v/>
      </c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27"/>
      <c r="V145" s="20"/>
      <c r="W145" s="28" t="str">
        <f>IF(ISERROR(Tableau2[[#This Row],[LOYER MENSUEL]]-Tableau2[[#This Row],[Versements effectués ]]),"",Tableau2[[#This Row],[LOYER MENSUEL]]-Tableau2[[#This Row],[Versements effectués ]])</f>
        <v/>
      </c>
      <c r="X145" s="29"/>
    </row>
    <row r="146" spans="2:24" x14ac:dyDescent="0.25">
      <c r="B146" s="14"/>
      <c r="C146" s="14"/>
      <c r="D146" s="14"/>
      <c r="E146" s="23"/>
      <c r="F146" s="24"/>
      <c r="G146" s="25"/>
      <c r="H146" s="26" t="str">
        <f>IF(Tableau2[[#This Row],[SUPERFICIE]]="","",IF(Tableau2[[#This Row],[SUPERFICIE]]&gt;0,Tableau2[[#This Row],[SUPERFICIE]]+(Tableau2[[#This Row],[SUPERFICIE]]*#REF!)))</f>
        <v/>
      </c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27"/>
      <c r="V146" s="20"/>
      <c r="W146" s="28" t="str">
        <f>IF(ISERROR(Tableau2[[#This Row],[LOYER MENSUEL]]-Tableau2[[#This Row],[Versements effectués ]]),"",Tableau2[[#This Row],[LOYER MENSUEL]]-Tableau2[[#This Row],[Versements effectués ]])</f>
        <v/>
      </c>
      <c r="X146" s="29"/>
    </row>
    <row r="147" spans="2:24" x14ac:dyDescent="0.25">
      <c r="B147" s="14"/>
      <c r="C147" s="14"/>
      <c r="D147" s="14"/>
      <c r="E147" s="23"/>
      <c r="F147" s="24"/>
      <c r="G147" s="25"/>
      <c r="H147" s="26" t="str">
        <f>IF(Tableau2[[#This Row],[SUPERFICIE]]="","",IF(Tableau2[[#This Row],[SUPERFICIE]]&gt;0,Tableau2[[#This Row],[SUPERFICIE]]+(Tableau2[[#This Row],[SUPERFICIE]]*#REF!)))</f>
        <v/>
      </c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27"/>
      <c r="V147" s="20"/>
      <c r="W147" s="28" t="str">
        <f>IF(ISERROR(Tableau2[[#This Row],[LOYER MENSUEL]]-Tableau2[[#This Row],[Versements effectués ]]),"",Tableau2[[#This Row],[LOYER MENSUEL]]-Tableau2[[#This Row],[Versements effectués ]])</f>
        <v/>
      </c>
      <c r="X147" s="29"/>
    </row>
    <row r="148" spans="2:24" x14ac:dyDescent="0.25">
      <c r="B148" s="14"/>
      <c r="C148" s="14"/>
      <c r="D148" s="14"/>
      <c r="E148" s="23"/>
      <c r="F148" s="24"/>
      <c r="G148" s="25"/>
      <c r="H148" s="26" t="str">
        <f>IF(Tableau2[[#This Row],[SUPERFICIE]]="","",IF(Tableau2[[#This Row],[SUPERFICIE]]&gt;0,Tableau2[[#This Row],[SUPERFICIE]]+(Tableau2[[#This Row],[SUPERFICIE]]*#REF!)))</f>
        <v/>
      </c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27"/>
      <c r="V148" s="20"/>
      <c r="W148" s="28" t="str">
        <f>IF(ISERROR(Tableau2[[#This Row],[LOYER MENSUEL]]-Tableau2[[#This Row],[Versements effectués ]]),"",Tableau2[[#This Row],[LOYER MENSUEL]]-Tableau2[[#This Row],[Versements effectués ]])</f>
        <v/>
      </c>
      <c r="X148" s="29"/>
    </row>
    <row r="149" spans="2:24" x14ac:dyDescent="0.25">
      <c r="B149" s="14"/>
      <c r="C149" s="14"/>
      <c r="D149" s="14"/>
      <c r="E149" s="23"/>
      <c r="F149" s="24"/>
      <c r="G149" s="25"/>
      <c r="H149" s="26" t="str">
        <f>IF(Tableau2[[#This Row],[SUPERFICIE]]="","",IF(Tableau2[[#This Row],[SUPERFICIE]]&gt;0,Tableau2[[#This Row],[SUPERFICIE]]+(Tableau2[[#This Row],[SUPERFICIE]]*#REF!)))</f>
        <v/>
      </c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27"/>
      <c r="V149" s="20"/>
      <c r="W149" s="28" t="str">
        <f>IF(ISERROR(Tableau2[[#This Row],[LOYER MENSUEL]]-Tableau2[[#This Row],[Versements effectués ]]),"",Tableau2[[#This Row],[LOYER MENSUEL]]-Tableau2[[#This Row],[Versements effectués ]])</f>
        <v/>
      </c>
      <c r="X149" s="29"/>
    </row>
    <row r="150" spans="2:24" x14ac:dyDescent="0.25">
      <c r="B150" s="14"/>
      <c r="C150" s="14"/>
      <c r="D150" s="14"/>
      <c r="E150" s="23"/>
      <c r="F150" s="24"/>
      <c r="G150" s="25"/>
      <c r="H150" s="26" t="str">
        <f>IF(Tableau2[[#This Row],[SUPERFICIE]]="","",IF(Tableau2[[#This Row],[SUPERFICIE]]&gt;0,Tableau2[[#This Row],[SUPERFICIE]]+(Tableau2[[#This Row],[SUPERFICIE]]*#REF!)))</f>
        <v/>
      </c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27"/>
      <c r="V150" s="20"/>
      <c r="W150" s="28" t="str">
        <f>IF(ISERROR(Tableau2[[#This Row],[LOYER MENSUEL]]-Tableau2[[#This Row],[Versements effectués ]]),"",Tableau2[[#This Row],[LOYER MENSUEL]]-Tableau2[[#This Row],[Versements effectués ]])</f>
        <v/>
      </c>
      <c r="X150" s="29"/>
    </row>
    <row r="151" spans="2:24" x14ac:dyDescent="0.25">
      <c r="B151" s="14"/>
      <c r="C151" s="14"/>
      <c r="D151" s="14"/>
      <c r="E151" s="23"/>
      <c r="F151" s="24"/>
      <c r="G151" s="25"/>
      <c r="H151" s="26" t="str">
        <f>IF(Tableau2[[#This Row],[SUPERFICIE]]="","",IF(Tableau2[[#This Row],[SUPERFICIE]]&gt;0,Tableau2[[#This Row],[SUPERFICIE]]+(Tableau2[[#This Row],[SUPERFICIE]]*#REF!)))</f>
        <v/>
      </c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27"/>
      <c r="V151" s="20"/>
      <c r="W151" s="28" t="str">
        <f>IF(ISERROR(Tableau2[[#This Row],[LOYER MENSUEL]]-Tableau2[[#This Row],[Versements effectués ]]),"",Tableau2[[#This Row],[LOYER MENSUEL]]-Tableau2[[#This Row],[Versements effectués ]])</f>
        <v/>
      </c>
      <c r="X151" s="29"/>
    </row>
    <row r="152" spans="2:24" x14ac:dyDescent="0.25">
      <c r="B152" s="14"/>
      <c r="C152" s="14"/>
      <c r="D152" s="14"/>
      <c r="E152" s="23"/>
      <c r="F152" s="24"/>
      <c r="G152" s="25"/>
      <c r="H152" s="26" t="str">
        <f>IF(Tableau2[[#This Row],[SUPERFICIE]]="","",IF(Tableau2[[#This Row],[SUPERFICIE]]&gt;0,Tableau2[[#This Row],[SUPERFICIE]]+(Tableau2[[#This Row],[SUPERFICIE]]*#REF!)))</f>
        <v/>
      </c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27"/>
      <c r="V152" s="20"/>
      <c r="W152" s="28" t="str">
        <f>IF(ISERROR(Tableau2[[#This Row],[LOYER MENSUEL]]-Tableau2[[#This Row],[Versements effectués ]]),"",Tableau2[[#This Row],[LOYER MENSUEL]]-Tableau2[[#This Row],[Versements effectués ]])</f>
        <v/>
      </c>
      <c r="X152" s="29"/>
    </row>
    <row r="153" spans="2:24" x14ac:dyDescent="0.25">
      <c r="B153" s="14"/>
      <c r="C153" s="14"/>
      <c r="D153" s="14"/>
      <c r="E153" s="23"/>
      <c r="F153" s="24"/>
      <c r="G153" s="25"/>
      <c r="H153" s="26" t="str">
        <f>IF(Tableau2[[#This Row],[SUPERFICIE]]="","",IF(Tableau2[[#This Row],[SUPERFICIE]]&gt;0,Tableau2[[#This Row],[SUPERFICIE]]+(Tableau2[[#This Row],[SUPERFICIE]]*#REF!)))</f>
        <v/>
      </c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27"/>
      <c r="V153" s="20"/>
      <c r="W153" s="28" t="str">
        <f>IF(ISERROR(Tableau2[[#This Row],[LOYER MENSUEL]]-Tableau2[[#This Row],[Versements effectués ]]),"",Tableau2[[#This Row],[LOYER MENSUEL]]-Tableau2[[#This Row],[Versements effectués ]])</f>
        <v/>
      </c>
      <c r="X153" s="29"/>
    </row>
    <row r="154" spans="2:24" x14ac:dyDescent="0.25">
      <c r="B154" s="14"/>
      <c r="C154" s="14"/>
      <c r="D154" s="14"/>
      <c r="E154" s="23"/>
      <c r="F154" s="24"/>
      <c r="G154" s="25"/>
      <c r="H154" s="26" t="str">
        <f>IF(Tableau2[[#This Row],[SUPERFICIE]]="","",IF(Tableau2[[#This Row],[SUPERFICIE]]&gt;0,Tableau2[[#This Row],[SUPERFICIE]]+(Tableau2[[#This Row],[SUPERFICIE]]*#REF!)))</f>
        <v/>
      </c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27"/>
      <c r="V154" s="20"/>
      <c r="W154" s="28" t="str">
        <f>IF(ISERROR(Tableau2[[#This Row],[LOYER MENSUEL]]-Tableau2[[#This Row],[Versements effectués ]]),"",Tableau2[[#This Row],[LOYER MENSUEL]]-Tableau2[[#This Row],[Versements effectués ]])</f>
        <v/>
      </c>
      <c r="X154" s="29"/>
    </row>
    <row r="155" spans="2:24" x14ac:dyDescent="0.25">
      <c r="B155" s="14"/>
      <c r="C155" s="14"/>
      <c r="D155" s="14"/>
      <c r="E155" s="23"/>
      <c r="F155" s="24"/>
      <c r="G155" s="25"/>
      <c r="H155" s="26" t="str">
        <f>IF(Tableau2[[#This Row],[SUPERFICIE]]="","",IF(Tableau2[[#This Row],[SUPERFICIE]]&gt;0,Tableau2[[#This Row],[SUPERFICIE]]+(Tableau2[[#This Row],[SUPERFICIE]]*#REF!)))</f>
        <v/>
      </c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27"/>
      <c r="V155" s="20"/>
      <c r="W155" s="28" t="str">
        <f>IF(ISERROR(Tableau2[[#This Row],[LOYER MENSUEL]]-Tableau2[[#This Row],[Versements effectués ]]),"",Tableau2[[#This Row],[LOYER MENSUEL]]-Tableau2[[#This Row],[Versements effectués ]])</f>
        <v/>
      </c>
      <c r="X155" s="29"/>
    </row>
    <row r="156" spans="2:24" x14ac:dyDescent="0.25">
      <c r="B156" s="14"/>
      <c r="C156" s="14"/>
      <c r="D156" s="14"/>
      <c r="E156" s="23"/>
      <c r="F156" s="24"/>
      <c r="G156" s="25"/>
      <c r="H156" s="26" t="str">
        <f>IF(Tableau2[[#This Row],[SUPERFICIE]]="","",IF(Tableau2[[#This Row],[SUPERFICIE]]&gt;0,Tableau2[[#This Row],[SUPERFICIE]]+(Tableau2[[#This Row],[SUPERFICIE]]*#REF!)))</f>
        <v/>
      </c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27"/>
      <c r="V156" s="20"/>
      <c r="W156" s="28" t="str">
        <f>IF(ISERROR(Tableau2[[#This Row],[LOYER MENSUEL]]-Tableau2[[#This Row],[Versements effectués ]]),"",Tableau2[[#This Row],[LOYER MENSUEL]]-Tableau2[[#This Row],[Versements effectués ]])</f>
        <v/>
      </c>
      <c r="X156" s="29"/>
    </row>
    <row r="157" spans="2:24" x14ac:dyDescent="0.25">
      <c r="B157" s="14"/>
      <c r="C157" s="14"/>
      <c r="D157" s="14"/>
      <c r="E157" s="23"/>
      <c r="F157" s="24"/>
      <c r="G157" s="25"/>
      <c r="H157" s="26" t="str">
        <f>IF(Tableau2[[#This Row],[SUPERFICIE]]="","",IF(Tableau2[[#This Row],[SUPERFICIE]]&gt;0,Tableau2[[#This Row],[SUPERFICIE]]+(Tableau2[[#This Row],[SUPERFICIE]]*#REF!)))</f>
        <v/>
      </c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27"/>
      <c r="V157" s="20"/>
      <c r="W157" s="28" t="str">
        <f>IF(ISERROR(Tableau2[[#This Row],[LOYER MENSUEL]]-Tableau2[[#This Row],[Versements effectués ]]),"",Tableau2[[#This Row],[LOYER MENSUEL]]-Tableau2[[#This Row],[Versements effectués ]])</f>
        <v/>
      </c>
      <c r="X157" s="29"/>
    </row>
    <row r="158" spans="2:24" x14ac:dyDescent="0.25">
      <c r="B158" s="14"/>
      <c r="C158" s="14"/>
      <c r="D158" s="14"/>
      <c r="E158" s="23"/>
      <c r="F158" s="24"/>
      <c r="G158" s="25"/>
      <c r="H158" s="26" t="str">
        <f>IF(Tableau2[[#This Row],[SUPERFICIE]]="","",IF(Tableau2[[#This Row],[SUPERFICIE]]&gt;0,Tableau2[[#This Row],[SUPERFICIE]]+(Tableau2[[#This Row],[SUPERFICIE]]*#REF!)))</f>
        <v/>
      </c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27"/>
      <c r="V158" s="20"/>
      <c r="W158" s="28" t="str">
        <f>IF(ISERROR(Tableau2[[#This Row],[LOYER MENSUEL]]-Tableau2[[#This Row],[Versements effectués ]]),"",Tableau2[[#This Row],[LOYER MENSUEL]]-Tableau2[[#This Row],[Versements effectués ]])</f>
        <v/>
      </c>
      <c r="X158" s="29"/>
    </row>
    <row r="159" spans="2:24" x14ac:dyDescent="0.25">
      <c r="B159" s="14"/>
      <c r="C159" s="14"/>
      <c r="D159" s="14"/>
      <c r="E159" s="23"/>
      <c r="F159" s="24"/>
      <c r="G159" s="25"/>
      <c r="H159" s="26" t="str">
        <f>IF(Tableau2[[#This Row],[SUPERFICIE]]="","",IF(Tableau2[[#This Row],[SUPERFICIE]]&gt;0,Tableau2[[#This Row],[SUPERFICIE]]+(Tableau2[[#This Row],[SUPERFICIE]]*#REF!)))</f>
        <v/>
      </c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27"/>
      <c r="V159" s="20"/>
      <c r="W159" s="28" t="str">
        <f>IF(ISERROR(Tableau2[[#This Row],[LOYER MENSUEL]]-Tableau2[[#This Row],[Versements effectués ]]),"",Tableau2[[#This Row],[LOYER MENSUEL]]-Tableau2[[#This Row],[Versements effectués ]])</f>
        <v/>
      </c>
      <c r="X159" s="29"/>
    </row>
    <row r="160" spans="2:24" x14ac:dyDescent="0.25">
      <c r="B160" s="14"/>
      <c r="C160" s="14"/>
      <c r="D160" s="14"/>
      <c r="E160" s="23"/>
      <c r="F160" s="24"/>
      <c r="G160" s="25"/>
      <c r="H160" s="26" t="str">
        <f>IF(Tableau2[[#This Row],[SUPERFICIE]]="","",IF(Tableau2[[#This Row],[SUPERFICIE]]&gt;0,Tableau2[[#This Row],[SUPERFICIE]]+(Tableau2[[#This Row],[SUPERFICIE]]*#REF!)))</f>
        <v/>
      </c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27"/>
      <c r="V160" s="20"/>
      <c r="W160" s="28" t="str">
        <f>IF(ISERROR(Tableau2[[#This Row],[LOYER MENSUEL]]-Tableau2[[#This Row],[Versements effectués ]]),"",Tableau2[[#This Row],[LOYER MENSUEL]]-Tableau2[[#This Row],[Versements effectués ]])</f>
        <v/>
      </c>
      <c r="X160" s="29"/>
    </row>
    <row r="161" spans="2:24" x14ac:dyDescent="0.25">
      <c r="B161" s="14"/>
      <c r="C161" s="14"/>
      <c r="D161" s="14"/>
      <c r="E161" s="23"/>
      <c r="F161" s="24"/>
      <c r="G161" s="25"/>
      <c r="H161" s="26" t="str">
        <f>IF(Tableau2[[#This Row],[SUPERFICIE]]="","",IF(Tableau2[[#This Row],[SUPERFICIE]]&gt;0,Tableau2[[#This Row],[SUPERFICIE]]+(Tableau2[[#This Row],[SUPERFICIE]]*#REF!)))</f>
        <v/>
      </c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27"/>
      <c r="V161" s="20"/>
      <c r="W161" s="28" t="str">
        <f>IF(ISERROR(Tableau2[[#This Row],[LOYER MENSUEL]]-Tableau2[[#This Row],[Versements effectués ]]),"",Tableau2[[#This Row],[LOYER MENSUEL]]-Tableau2[[#This Row],[Versements effectués ]])</f>
        <v/>
      </c>
      <c r="X161" s="29"/>
    </row>
    <row r="162" spans="2:24" x14ac:dyDescent="0.25">
      <c r="B162" s="14"/>
      <c r="C162" s="14"/>
      <c r="D162" s="14"/>
      <c r="E162" s="23"/>
      <c r="F162" s="24"/>
      <c r="G162" s="25"/>
      <c r="H162" s="26" t="str">
        <f>IF(Tableau2[[#This Row],[SUPERFICIE]]="","",IF(Tableau2[[#This Row],[SUPERFICIE]]&gt;0,Tableau2[[#This Row],[SUPERFICIE]]+(Tableau2[[#This Row],[SUPERFICIE]]*#REF!)))</f>
        <v/>
      </c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27"/>
      <c r="V162" s="20"/>
      <c r="W162" s="28" t="str">
        <f>IF(ISERROR(Tableau2[[#This Row],[LOYER MENSUEL]]-Tableau2[[#This Row],[Versements effectués ]]),"",Tableau2[[#This Row],[LOYER MENSUEL]]-Tableau2[[#This Row],[Versements effectués ]])</f>
        <v/>
      </c>
      <c r="X162" s="29"/>
    </row>
    <row r="163" spans="2:24" x14ac:dyDescent="0.25">
      <c r="B163" s="14"/>
      <c r="C163" s="14"/>
      <c r="D163" s="14"/>
      <c r="E163" s="23"/>
      <c r="F163" s="24"/>
      <c r="G163" s="25"/>
      <c r="H163" s="26" t="str">
        <f>IF(Tableau2[[#This Row],[SUPERFICIE]]="","",IF(Tableau2[[#This Row],[SUPERFICIE]]&gt;0,Tableau2[[#This Row],[SUPERFICIE]]+(Tableau2[[#This Row],[SUPERFICIE]]*#REF!)))</f>
        <v/>
      </c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27"/>
      <c r="V163" s="20"/>
      <c r="W163" s="28" t="str">
        <f>IF(ISERROR(Tableau2[[#This Row],[LOYER MENSUEL]]-Tableau2[[#This Row],[Versements effectués ]]),"",Tableau2[[#This Row],[LOYER MENSUEL]]-Tableau2[[#This Row],[Versements effectués ]])</f>
        <v/>
      </c>
      <c r="X163" s="29"/>
    </row>
    <row r="164" spans="2:24" x14ac:dyDescent="0.25">
      <c r="B164" s="14"/>
      <c r="C164" s="14"/>
      <c r="D164" s="14"/>
      <c r="E164" s="23"/>
      <c r="F164" s="24"/>
      <c r="G164" s="25"/>
      <c r="H164" s="26" t="str">
        <f>IF(Tableau2[[#This Row],[SUPERFICIE]]="","",IF(Tableau2[[#This Row],[SUPERFICIE]]&gt;0,Tableau2[[#This Row],[SUPERFICIE]]+(Tableau2[[#This Row],[SUPERFICIE]]*#REF!)))</f>
        <v/>
      </c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27"/>
      <c r="V164" s="20"/>
      <c r="W164" s="28" t="str">
        <f>IF(ISERROR(Tableau2[[#This Row],[LOYER MENSUEL]]-Tableau2[[#This Row],[Versements effectués ]]),"",Tableau2[[#This Row],[LOYER MENSUEL]]-Tableau2[[#This Row],[Versements effectués ]])</f>
        <v/>
      </c>
      <c r="X164" s="29"/>
    </row>
    <row r="165" spans="2:24" x14ac:dyDescent="0.25">
      <c r="B165" s="14"/>
      <c r="C165" s="14"/>
      <c r="D165" s="14"/>
      <c r="E165" s="23"/>
      <c r="F165" s="24"/>
      <c r="G165" s="25"/>
      <c r="H165" s="26" t="str">
        <f>IF(Tableau2[[#This Row],[SUPERFICIE]]="","",IF(Tableau2[[#This Row],[SUPERFICIE]]&gt;0,Tableau2[[#This Row],[SUPERFICIE]]+(Tableau2[[#This Row],[SUPERFICIE]]*#REF!)))</f>
        <v/>
      </c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27"/>
      <c r="V165" s="20"/>
      <c r="W165" s="28" t="str">
        <f>IF(ISERROR(Tableau2[[#This Row],[LOYER MENSUEL]]-Tableau2[[#This Row],[Versements effectués ]]),"",Tableau2[[#This Row],[LOYER MENSUEL]]-Tableau2[[#This Row],[Versements effectués ]])</f>
        <v/>
      </c>
      <c r="X165" s="29"/>
    </row>
    <row r="166" spans="2:24" x14ac:dyDescent="0.25">
      <c r="B166" s="14"/>
      <c r="C166" s="14"/>
      <c r="D166" s="14"/>
      <c r="E166" s="23"/>
      <c r="F166" s="24"/>
      <c r="G166" s="25"/>
      <c r="H166" s="26" t="str">
        <f>IF(Tableau2[[#This Row],[SUPERFICIE]]="","",IF(Tableau2[[#This Row],[SUPERFICIE]]&gt;0,Tableau2[[#This Row],[SUPERFICIE]]+(Tableau2[[#This Row],[SUPERFICIE]]*#REF!)))</f>
        <v/>
      </c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27"/>
      <c r="V166" s="20"/>
      <c r="W166" s="28" t="str">
        <f>IF(ISERROR(Tableau2[[#This Row],[LOYER MENSUEL]]-Tableau2[[#This Row],[Versements effectués ]]),"",Tableau2[[#This Row],[LOYER MENSUEL]]-Tableau2[[#This Row],[Versements effectués ]])</f>
        <v/>
      </c>
      <c r="X166" s="29"/>
    </row>
    <row r="167" spans="2:24" x14ac:dyDescent="0.25">
      <c r="B167" s="14"/>
      <c r="C167" s="14"/>
      <c r="D167" s="14"/>
      <c r="E167" s="23"/>
      <c r="F167" s="24"/>
      <c r="G167" s="25"/>
      <c r="H167" s="26" t="str">
        <f>IF(Tableau2[[#This Row],[SUPERFICIE]]="","",IF(Tableau2[[#This Row],[SUPERFICIE]]&gt;0,Tableau2[[#This Row],[SUPERFICIE]]+(Tableau2[[#This Row],[SUPERFICIE]]*#REF!)))</f>
        <v/>
      </c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27"/>
      <c r="V167" s="20"/>
      <c r="W167" s="28" t="str">
        <f>IF(ISERROR(Tableau2[[#This Row],[LOYER MENSUEL]]-Tableau2[[#This Row],[Versements effectués ]]),"",Tableau2[[#This Row],[LOYER MENSUEL]]-Tableau2[[#This Row],[Versements effectués ]])</f>
        <v/>
      </c>
      <c r="X167" s="29"/>
    </row>
    <row r="168" spans="2:24" x14ac:dyDescent="0.25">
      <c r="B168" s="14"/>
      <c r="C168" s="14"/>
      <c r="D168" s="14"/>
      <c r="E168" s="23"/>
      <c r="F168" s="24"/>
      <c r="G168" s="25"/>
      <c r="H168" s="26" t="str">
        <f>IF(Tableau2[[#This Row],[SUPERFICIE]]="","",IF(Tableau2[[#This Row],[SUPERFICIE]]&gt;0,Tableau2[[#This Row],[SUPERFICIE]]+(Tableau2[[#This Row],[SUPERFICIE]]*#REF!)))</f>
        <v/>
      </c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27"/>
      <c r="V168" s="20"/>
      <c r="W168" s="28" t="str">
        <f>IF(ISERROR(Tableau2[[#This Row],[LOYER MENSUEL]]-Tableau2[[#This Row],[Versements effectués ]]),"",Tableau2[[#This Row],[LOYER MENSUEL]]-Tableau2[[#This Row],[Versements effectués ]])</f>
        <v/>
      </c>
      <c r="X168" s="29"/>
    </row>
    <row r="169" spans="2:24" x14ac:dyDescent="0.25">
      <c r="B169" s="14"/>
      <c r="C169" s="14"/>
      <c r="D169" s="14"/>
      <c r="E169" s="23"/>
      <c r="F169" s="24"/>
      <c r="G169" s="25"/>
      <c r="H169" s="26" t="str">
        <f>IF(Tableau2[[#This Row],[SUPERFICIE]]="","",IF(Tableau2[[#This Row],[SUPERFICIE]]&gt;0,Tableau2[[#This Row],[SUPERFICIE]]+(Tableau2[[#This Row],[SUPERFICIE]]*#REF!)))</f>
        <v/>
      </c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27"/>
      <c r="V169" s="20"/>
      <c r="W169" s="28" t="str">
        <f>IF(ISERROR(Tableau2[[#This Row],[LOYER MENSUEL]]-Tableau2[[#This Row],[Versements effectués ]]),"",Tableau2[[#This Row],[LOYER MENSUEL]]-Tableau2[[#This Row],[Versements effectués ]])</f>
        <v/>
      </c>
      <c r="X169" s="29"/>
    </row>
    <row r="170" spans="2:24" x14ac:dyDescent="0.25">
      <c r="B170" s="14"/>
      <c r="C170" s="14"/>
      <c r="D170" s="14"/>
      <c r="E170" s="23"/>
      <c r="F170" s="24"/>
      <c r="G170" s="25"/>
      <c r="H170" s="26" t="str">
        <f>IF(Tableau2[[#This Row],[SUPERFICIE]]="","",IF(Tableau2[[#This Row],[SUPERFICIE]]&gt;0,Tableau2[[#This Row],[SUPERFICIE]]+(Tableau2[[#This Row],[SUPERFICIE]]*#REF!)))</f>
        <v/>
      </c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27"/>
      <c r="V170" s="20"/>
      <c r="W170" s="28" t="str">
        <f>IF(ISERROR(Tableau2[[#This Row],[LOYER MENSUEL]]-Tableau2[[#This Row],[Versements effectués ]]),"",Tableau2[[#This Row],[LOYER MENSUEL]]-Tableau2[[#This Row],[Versements effectués ]])</f>
        <v/>
      </c>
      <c r="X170" s="29"/>
    </row>
    <row r="171" spans="2:24" x14ac:dyDescent="0.25">
      <c r="B171" s="14"/>
      <c r="C171" s="14"/>
      <c r="D171" s="14"/>
      <c r="E171" s="23"/>
      <c r="F171" s="24"/>
      <c r="G171" s="25"/>
      <c r="H171" s="26" t="str">
        <f>IF(Tableau2[[#This Row],[SUPERFICIE]]="","",IF(Tableau2[[#This Row],[SUPERFICIE]]&gt;0,Tableau2[[#This Row],[SUPERFICIE]]+(Tableau2[[#This Row],[SUPERFICIE]]*#REF!)))</f>
        <v/>
      </c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27"/>
      <c r="V171" s="20"/>
      <c r="W171" s="28" t="str">
        <f>IF(ISERROR(Tableau2[[#This Row],[LOYER MENSUEL]]-Tableau2[[#This Row],[Versements effectués ]]),"",Tableau2[[#This Row],[LOYER MENSUEL]]-Tableau2[[#This Row],[Versements effectués ]])</f>
        <v/>
      </c>
      <c r="X171" s="29"/>
    </row>
    <row r="172" spans="2:24" x14ac:dyDescent="0.25">
      <c r="B172" s="14"/>
      <c r="C172" s="14"/>
      <c r="D172" s="14"/>
      <c r="E172" s="23"/>
      <c r="F172" s="24"/>
      <c r="G172" s="25"/>
      <c r="H172" s="26" t="str">
        <f>IF(Tableau2[[#This Row],[SUPERFICIE]]="","",IF(Tableau2[[#This Row],[SUPERFICIE]]&gt;0,Tableau2[[#This Row],[SUPERFICIE]]+(Tableau2[[#This Row],[SUPERFICIE]]*#REF!)))</f>
        <v/>
      </c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27"/>
      <c r="V172" s="20"/>
      <c r="W172" s="28" t="str">
        <f>IF(ISERROR(Tableau2[[#This Row],[LOYER MENSUEL]]-Tableau2[[#This Row],[Versements effectués ]]),"",Tableau2[[#This Row],[LOYER MENSUEL]]-Tableau2[[#This Row],[Versements effectués ]])</f>
        <v/>
      </c>
      <c r="X172" s="29"/>
    </row>
    <row r="173" spans="2:24" x14ac:dyDescent="0.25">
      <c r="B173" s="14"/>
      <c r="C173" s="14"/>
      <c r="D173" s="14"/>
      <c r="E173" s="23"/>
      <c r="F173" s="24"/>
      <c r="G173" s="25"/>
      <c r="H173" s="26" t="str">
        <f>IF(Tableau2[[#This Row],[SUPERFICIE]]="","",IF(Tableau2[[#This Row],[SUPERFICIE]]&gt;0,Tableau2[[#This Row],[SUPERFICIE]]+(Tableau2[[#This Row],[SUPERFICIE]]*#REF!)))</f>
        <v/>
      </c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27"/>
      <c r="V173" s="20"/>
      <c r="W173" s="28" t="str">
        <f>IF(ISERROR(Tableau2[[#This Row],[LOYER MENSUEL]]-Tableau2[[#This Row],[Versements effectués ]]),"",Tableau2[[#This Row],[LOYER MENSUEL]]-Tableau2[[#This Row],[Versements effectués ]])</f>
        <v/>
      </c>
      <c r="X173" s="29"/>
    </row>
    <row r="174" spans="2:24" x14ac:dyDescent="0.25">
      <c r="B174" s="14"/>
      <c r="C174" s="14"/>
      <c r="D174" s="14"/>
      <c r="E174" s="23"/>
      <c r="F174" s="24"/>
      <c r="G174" s="25"/>
      <c r="H174" s="26" t="str">
        <f>IF(Tableau2[[#This Row],[SUPERFICIE]]="","",IF(Tableau2[[#This Row],[SUPERFICIE]]&gt;0,Tableau2[[#This Row],[SUPERFICIE]]+(Tableau2[[#This Row],[SUPERFICIE]]*#REF!)))</f>
        <v/>
      </c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27"/>
      <c r="V174" s="20"/>
      <c r="W174" s="28" t="str">
        <f>IF(ISERROR(Tableau2[[#This Row],[LOYER MENSUEL]]-Tableau2[[#This Row],[Versements effectués ]]),"",Tableau2[[#This Row],[LOYER MENSUEL]]-Tableau2[[#This Row],[Versements effectués ]])</f>
        <v/>
      </c>
      <c r="X174" s="29"/>
    </row>
    <row r="175" spans="2:24" x14ac:dyDescent="0.25">
      <c r="B175" s="14"/>
      <c r="C175" s="14"/>
      <c r="D175" s="14"/>
      <c r="E175" s="23"/>
      <c r="F175" s="24"/>
      <c r="G175" s="25"/>
      <c r="H175" s="26" t="str">
        <f>IF(Tableau2[[#This Row],[SUPERFICIE]]="","",IF(Tableau2[[#This Row],[SUPERFICIE]]&gt;0,Tableau2[[#This Row],[SUPERFICIE]]+(Tableau2[[#This Row],[SUPERFICIE]]*#REF!)))</f>
        <v/>
      </c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27"/>
      <c r="V175" s="20"/>
      <c r="W175" s="28" t="str">
        <f>IF(ISERROR(Tableau2[[#This Row],[LOYER MENSUEL]]-Tableau2[[#This Row],[Versements effectués ]]),"",Tableau2[[#This Row],[LOYER MENSUEL]]-Tableau2[[#This Row],[Versements effectués ]])</f>
        <v/>
      </c>
      <c r="X175" s="29"/>
    </row>
    <row r="176" spans="2:24" x14ac:dyDescent="0.25">
      <c r="B176" s="14"/>
      <c r="C176" s="14"/>
      <c r="D176" s="14"/>
      <c r="E176" s="23"/>
      <c r="F176" s="24"/>
      <c r="G176" s="25"/>
      <c r="H176" s="26" t="str">
        <f>IF(Tableau2[[#This Row],[SUPERFICIE]]="","",IF(Tableau2[[#This Row],[SUPERFICIE]]&gt;0,Tableau2[[#This Row],[SUPERFICIE]]+(Tableau2[[#This Row],[SUPERFICIE]]*#REF!)))</f>
        <v/>
      </c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27"/>
      <c r="V176" s="20"/>
      <c r="W176" s="28" t="str">
        <f>IF(ISERROR(Tableau2[[#This Row],[LOYER MENSUEL]]-Tableau2[[#This Row],[Versements effectués ]]),"",Tableau2[[#This Row],[LOYER MENSUEL]]-Tableau2[[#This Row],[Versements effectués ]])</f>
        <v/>
      </c>
      <c r="X176" s="29"/>
    </row>
    <row r="177" spans="2:24" x14ac:dyDescent="0.25">
      <c r="B177" s="14"/>
      <c r="C177" s="14"/>
      <c r="D177" s="14"/>
      <c r="E177" s="23"/>
      <c r="F177" s="24"/>
      <c r="G177" s="25"/>
      <c r="H177" s="26" t="str">
        <f>IF(Tableau2[[#This Row],[SUPERFICIE]]="","",IF(Tableau2[[#This Row],[SUPERFICIE]]&gt;0,Tableau2[[#This Row],[SUPERFICIE]]+(Tableau2[[#This Row],[SUPERFICIE]]*#REF!)))</f>
        <v/>
      </c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27"/>
      <c r="V177" s="20"/>
      <c r="W177" s="28" t="str">
        <f>IF(ISERROR(Tableau2[[#This Row],[LOYER MENSUEL]]-Tableau2[[#This Row],[Versements effectués ]]),"",Tableau2[[#This Row],[LOYER MENSUEL]]-Tableau2[[#This Row],[Versements effectués ]])</f>
        <v/>
      </c>
      <c r="X177" s="29"/>
    </row>
    <row r="178" spans="2:24" x14ac:dyDescent="0.25">
      <c r="B178" s="14"/>
      <c r="C178" s="14"/>
      <c r="D178" s="14"/>
      <c r="E178" s="23"/>
      <c r="F178" s="24"/>
      <c r="G178" s="25"/>
      <c r="H178" s="26" t="str">
        <f>IF(Tableau2[[#This Row],[SUPERFICIE]]="","",IF(Tableau2[[#This Row],[SUPERFICIE]]&gt;0,Tableau2[[#This Row],[SUPERFICIE]]+(Tableau2[[#This Row],[SUPERFICIE]]*#REF!)))</f>
        <v/>
      </c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27"/>
      <c r="V178" s="20"/>
      <c r="W178" s="28" t="str">
        <f>IF(ISERROR(Tableau2[[#This Row],[LOYER MENSUEL]]-Tableau2[[#This Row],[Versements effectués ]]),"",Tableau2[[#This Row],[LOYER MENSUEL]]-Tableau2[[#This Row],[Versements effectués ]])</f>
        <v/>
      </c>
      <c r="X178" s="29"/>
    </row>
    <row r="179" spans="2:24" x14ac:dyDescent="0.25">
      <c r="B179" s="14"/>
      <c r="C179" s="14"/>
      <c r="D179" s="14"/>
      <c r="E179" s="23"/>
      <c r="F179" s="24"/>
      <c r="G179" s="25"/>
      <c r="H179" s="26" t="str">
        <f>IF(Tableau2[[#This Row],[SUPERFICIE]]="","",IF(Tableau2[[#This Row],[SUPERFICIE]]&gt;0,Tableau2[[#This Row],[SUPERFICIE]]+(Tableau2[[#This Row],[SUPERFICIE]]*#REF!)))</f>
        <v/>
      </c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27"/>
      <c r="V179" s="20"/>
      <c r="W179" s="28" t="str">
        <f>IF(ISERROR(Tableau2[[#This Row],[LOYER MENSUEL]]-Tableau2[[#This Row],[Versements effectués ]]),"",Tableau2[[#This Row],[LOYER MENSUEL]]-Tableau2[[#This Row],[Versements effectués ]])</f>
        <v/>
      </c>
      <c r="X179" s="29"/>
    </row>
    <row r="180" spans="2:24" x14ac:dyDescent="0.25">
      <c r="B180" s="14"/>
      <c r="C180" s="14"/>
      <c r="D180" s="14"/>
      <c r="E180" s="23"/>
      <c r="F180" s="24"/>
      <c r="G180" s="25"/>
      <c r="H180" s="26" t="str">
        <f>IF(Tableau2[[#This Row],[SUPERFICIE]]="","",IF(Tableau2[[#This Row],[SUPERFICIE]]&gt;0,Tableau2[[#This Row],[SUPERFICIE]]+(Tableau2[[#This Row],[SUPERFICIE]]*#REF!)))</f>
        <v/>
      </c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27"/>
      <c r="V180" s="20"/>
      <c r="W180" s="28" t="str">
        <f>IF(ISERROR(Tableau2[[#This Row],[LOYER MENSUEL]]-Tableau2[[#This Row],[Versements effectués ]]),"",Tableau2[[#This Row],[LOYER MENSUEL]]-Tableau2[[#This Row],[Versements effectués ]])</f>
        <v/>
      </c>
      <c r="X180" s="29"/>
    </row>
    <row r="181" spans="2:24" x14ac:dyDescent="0.25">
      <c r="B181" s="14"/>
      <c r="C181" s="14"/>
      <c r="D181" s="14"/>
      <c r="E181" s="23"/>
      <c r="F181" s="24"/>
      <c r="G181" s="25"/>
      <c r="H181" s="26" t="str">
        <f>IF(Tableau2[[#This Row],[SUPERFICIE]]="","",IF(Tableau2[[#This Row],[SUPERFICIE]]&gt;0,Tableau2[[#This Row],[SUPERFICIE]]+(Tableau2[[#This Row],[SUPERFICIE]]*#REF!)))</f>
        <v/>
      </c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27"/>
      <c r="V181" s="20"/>
      <c r="W181" s="28" t="str">
        <f>IF(ISERROR(Tableau2[[#This Row],[LOYER MENSUEL]]-Tableau2[[#This Row],[Versements effectués ]]),"",Tableau2[[#This Row],[LOYER MENSUEL]]-Tableau2[[#This Row],[Versements effectués ]])</f>
        <v/>
      </c>
      <c r="X181" s="29"/>
    </row>
    <row r="182" spans="2:24" x14ac:dyDescent="0.25">
      <c r="B182" s="14"/>
      <c r="C182" s="14"/>
      <c r="D182" s="14"/>
      <c r="E182" s="23"/>
      <c r="F182" s="24"/>
      <c r="G182" s="25"/>
      <c r="H182" s="26" t="str">
        <f>IF(Tableau2[[#This Row],[SUPERFICIE]]="","",IF(Tableau2[[#This Row],[SUPERFICIE]]&gt;0,Tableau2[[#This Row],[SUPERFICIE]]+(Tableau2[[#This Row],[SUPERFICIE]]*#REF!)))</f>
        <v/>
      </c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27"/>
      <c r="V182" s="20"/>
      <c r="W182" s="28" t="str">
        <f>IF(ISERROR(Tableau2[[#This Row],[LOYER MENSUEL]]-Tableau2[[#This Row],[Versements effectués ]]),"",Tableau2[[#This Row],[LOYER MENSUEL]]-Tableau2[[#This Row],[Versements effectués ]])</f>
        <v/>
      </c>
      <c r="X182" s="29"/>
    </row>
    <row r="183" spans="2:24" x14ac:dyDescent="0.25">
      <c r="B183" s="14"/>
      <c r="C183" s="14"/>
      <c r="D183" s="14"/>
      <c r="E183" s="23"/>
      <c r="F183" s="24"/>
      <c r="G183" s="25"/>
      <c r="H183" s="26" t="str">
        <f>IF(Tableau2[[#This Row],[SUPERFICIE]]="","",IF(Tableau2[[#This Row],[SUPERFICIE]]&gt;0,Tableau2[[#This Row],[SUPERFICIE]]+(Tableau2[[#This Row],[SUPERFICIE]]*#REF!)))</f>
        <v/>
      </c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27"/>
      <c r="V183" s="20"/>
      <c r="W183" s="28" t="str">
        <f>IF(ISERROR(Tableau2[[#This Row],[LOYER MENSUEL]]-Tableau2[[#This Row],[Versements effectués ]]),"",Tableau2[[#This Row],[LOYER MENSUEL]]-Tableau2[[#This Row],[Versements effectués ]])</f>
        <v/>
      </c>
      <c r="X183" s="29"/>
    </row>
    <row r="184" spans="2:24" x14ac:dyDescent="0.25">
      <c r="B184" s="14"/>
      <c r="C184" s="14"/>
      <c r="D184" s="14"/>
      <c r="E184" s="23"/>
      <c r="F184" s="24"/>
      <c r="G184" s="25"/>
      <c r="H184" s="26" t="str">
        <f>IF(Tableau2[[#This Row],[SUPERFICIE]]="","",IF(Tableau2[[#This Row],[SUPERFICIE]]&gt;0,Tableau2[[#This Row],[SUPERFICIE]]+(Tableau2[[#This Row],[SUPERFICIE]]*#REF!)))</f>
        <v/>
      </c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27"/>
      <c r="V184" s="20"/>
      <c r="W184" s="28" t="str">
        <f>IF(ISERROR(Tableau2[[#This Row],[LOYER MENSUEL]]-Tableau2[[#This Row],[Versements effectués ]]),"",Tableau2[[#This Row],[LOYER MENSUEL]]-Tableau2[[#This Row],[Versements effectués ]])</f>
        <v/>
      </c>
      <c r="X184" s="29"/>
    </row>
    <row r="185" spans="2:24" x14ac:dyDescent="0.25">
      <c r="B185" s="14"/>
      <c r="C185" s="14"/>
      <c r="D185" s="14"/>
      <c r="E185" s="23"/>
      <c r="F185" s="24"/>
      <c r="G185" s="25"/>
      <c r="H185" s="26" t="str">
        <f>IF(Tableau2[[#This Row],[SUPERFICIE]]="","",IF(Tableau2[[#This Row],[SUPERFICIE]]&gt;0,Tableau2[[#This Row],[SUPERFICIE]]+(Tableau2[[#This Row],[SUPERFICIE]]*#REF!)))</f>
        <v/>
      </c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27"/>
      <c r="V185" s="20"/>
      <c r="W185" s="28" t="str">
        <f>IF(ISERROR(Tableau2[[#This Row],[LOYER MENSUEL]]-Tableau2[[#This Row],[Versements effectués ]]),"",Tableau2[[#This Row],[LOYER MENSUEL]]-Tableau2[[#This Row],[Versements effectués ]])</f>
        <v/>
      </c>
      <c r="X185" s="29"/>
    </row>
    <row r="186" spans="2:24" x14ac:dyDescent="0.25">
      <c r="B186" s="14"/>
      <c r="C186" s="14"/>
      <c r="D186" s="14"/>
      <c r="E186" s="23"/>
      <c r="F186" s="24"/>
      <c r="G186" s="25"/>
      <c r="H186" s="26" t="str">
        <f>IF(Tableau2[[#This Row],[SUPERFICIE]]="","",IF(Tableau2[[#This Row],[SUPERFICIE]]&gt;0,Tableau2[[#This Row],[SUPERFICIE]]+(Tableau2[[#This Row],[SUPERFICIE]]*#REF!)))</f>
        <v/>
      </c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27"/>
      <c r="V186" s="20"/>
      <c r="W186" s="28" t="str">
        <f>IF(ISERROR(Tableau2[[#This Row],[LOYER MENSUEL]]-Tableau2[[#This Row],[Versements effectués ]]),"",Tableau2[[#This Row],[LOYER MENSUEL]]-Tableau2[[#This Row],[Versements effectués ]])</f>
        <v/>
      </c>
      <c r="X186" s="29"/>
    </row>
    <row r="187" spans="2:24" x14ac:dyDescent="0.25">
      <c r="B187" s="14"/>
      <c r="C187" s="14"/>
      <c r="D187" s="14"/>
      <c r="E187" s="23"/>
      <c r="F187" s="24"/>
      <c r="G187" s="25"/>
      <c r="H187" s="26" t="str">
        <f>IF(Tableau2[[#This Row],[SUPERFICIE]]="","",IF(Tableau2[[#This Row],[SUPERFICIE]]&gt;0,Tableau2[[#This Row],[SUPERFICIE]]+(Tableau2[[#This Row],[SUPERFICIE]]*#REF!)))</f>
        <v/>
      </c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27"/>
      <c r="V187" s="20"/>
      <c r="W187" s="28" t="str">
        <f>IF(ISERROR(Tableau2[[#This Row],[LOYER MENSUEL]]-Tableau2[[#This Row],[Versements effectués ]]),"",Tableau2[[#This Row],[LOYER MENSUEL]]-Tableau2[[#This Row],[Versements effectués ]])</f>
        <v/>
      </c>
      <c r="X187" s="29"/>
    </row>
    <row r="188" spans="2:24" x14ac:dyDescent="0.25">
      <c r="B188" s="14"/>
      <c r="C188" s="14"/>
      <c r="D188" s="14"/>
      <c r="E188" s="23"/>
      <c r="F188" s="24"/>
      <c r="G188" s="25"/>
      <c r="H188" s="26" t="str">
        <f>IF(Tableau2[[#This Row],[SUPERFICIE]]="","",IF(Tableau2[[#This Row],[SUPERFICIE]]&gt;0,Tableau2[[#This Row],[SUPERFICIE]]+(Tableau2[[#This Row],[SUPERFICIE]]*#REF!)))</f>
        <v/>
      </c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27"/>
      <c r="V188" s="20"/>
      <c r="W188" s="28" t="str">
        <f>IF(ISERROR(Tableau2[[#This Row],[LOYER MENSUEL]]-Tableau2[[#This Row],[Versements effectués ]]),"",Tableau2[[#This Row],[LOYER MENSUEL]]-Tableau2[[#This Row],[Versements effectués ]])</f>
        <v/>
      </c>
      <c r="X188" s="29"/>
    </row>
    <row r="189" spans="2:24" x14ac:dyDescent="0.25">
      <c r="B189" s="14"/>
      <c r="C189" s="14"/>
      <c r="D189" s="14"/>
      <c r="E189" s="23"/>
      <c r="F189" s="24"/>
      <c r="G189" s="25"/>
      <c r="H189" s="26" t="str">
        <f>IF(Tableau2[[#This Row],[SUPERFICIE]]="","",IF(Tableau2[[#This Row],[SUPERFICIE]]&gt;0,Tableau2[[#This Row],[SUPERFICIE]]+(Tableau2[[#This Row],[SUPERFICIE]]*#REF!)))</f>
        <v/>
      </c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27"/>
      <c r="V189" s="20"/>
      <c r="W189" s="28" t="str">
        <f>IF(ISERROR(Tableau2[[#This Row],[LOYER MENSUEL]]-Tableau2[[#This Row],[Versements effectués ]]),"",Tableau2[[#This Row],[LOYER MENSUEL]]-Tableau2[[#This Row],[Versements effectués ]])</f>
        <v/>
      </c>
      <c r="X189" s="29"/>
    </row>
    <row r="190" spans="2:24" x14ac:dyDescent="0.25">
      <c r="B190" s="14"/>
      <c r="C190" s="14"/>
      <c r="D190" s="14"/>
      <c r="E190" s="23"/>
      <c r="F190" s="24"/>
      <c r="G190" s="25"/>
      <c r="H190" s="26" t="str">
        <f>IF(Tableau2[[#This Row],[SUPERFICIE]]="","",IF(Tableau2[[#This Row],[SUPERFICIE]]&gt;0,Tableau2[[#This Row],[SUPERFICIE]]+(Tableau2[[#This Row],[SUPERFICIE]]*#REF!)))</f>
        <v/>
      </c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27"/>
      <c r="V190" s="20"/>
      <c r="W190" s="28" t="str">
        <f>IF(ISERROR(Tableau2[[#This Row],[LOYER MENSUEL]]-Tableau2[[#This Row],[Versements effectués ]]),"",Tableau2[[#This Row],[LOYER MENSUEL]]-Tableau2[[#This Row],[Versements effectués ]])</f>
        <v/>
      </c>
      <c r="X190" s="29"/>
    </row>
    <row r="191" spans="2:24" x14ac:dyDescent="0.25">
      <c r="B191" s="14"/>
      <c r="C191" s="14"/>
      <c r="D191" s="14"/>
      <c r="E191" s="23"/>
      <c r="F191" s="24"/>
      <c r="G191" s="25"/>
      <c r="H191" s="26" t="str">
        <f>IF(Tableau2[[#This Row],[SUPERFICIE]]="","",IF(Tableau2[[#This Row],[SUPERFICIE]]&gt;0,Tableau2[[#This Row],[SUPERFICIE]]+(Tableau2[[#This Row],[SUPERFICIE]]*#REF!)))</f>
        <v/>
      </c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27"/>
      <c r="V191" s="20"/>
      <c r="W191" s="28" t="str">
        <f>IF(ISERROR(Tableau2[[#This Row],[LOYER MENSUEL]]-Tableau2[[#This Row],[Versements effectués ]]),"",Tableau2[[#This Row],[LOYER MENSUEL]]-Tableau2[[#This Row],[Versements effectués ]])</f>
        <v/>
      </c>
      <c r="X191" s="29"/>
    </row>
    <row r="192" spans="2:24" x14ac:dyDescent="0.25">
      <c r="B192" s="14"/>
      <c r="C192" s="14"/>
      <c r="D192" s="14"/>
      <c r="E192" s="23"/>
      <c r="F192" s="24"/>
      <c r="G192" s="25"/>
      <c r="H192" s="26" t="str">
        <f>IF(Tableau2[[#This Row],[SUPERFICIE]]="","",IF(Tableau2[[#This Row],[SUPERFICIE]]&gt;0,Tableau2[[#This Row],[SUPERFICIE]]+(Tableau2[[#This Row],[SUPERFICIE]]*#REF!)))</f>
        <v/>
      </c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27"/>
      <c r="V192" s="20"/>
      <c r="W192" s="28" t="str">
        <f>IF(ISERROR(Tableau2[[#This Row],[LOYER MENSUEL]]-Tableau2[[#This Row],[Versements effectués ]]),"",Tableau2[[#This Row],[LOYER MENSUEL]]-Tableau2[[#This Row],[Versements effectués ]])</f>
        <v/>
      </c>
      <c r="X192" s="29"/>
    </row>
    <row r="193" spans="2:24" x14ac:dyDescent="0.25">
      <c r="B193" s="14"/>
      <c r="C193" s="14"/>
      <c r="D193" s="14"/>
      <c r="E193" s="23"/>
      <c r="F193" s="24"/>
      <c r="G193" s="25"/>
      <c r="H193" s="26" t="str">
        <f>IF(Tableau2[[#This Row],[SUPERFICIE]]="","",IF(Tableau2[[#This Row],[SUPERFICIE]]&gt;0,Tableau2[[#This Row],[SUPERFICIE]]+(Tableau2[[#This Row],[SUPERFICIE]]*#REF!)))</f>
        <v/>
      </c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27"/>
      <c r="V193" s="20"/>
      <c r="W193" s="28" t="str">
        <f>IF(ISERROR(Tableau2[[#This Row],[LOYER MENSUEL]]-Tableau2[[#This Row],[Versements effectués ]]),"",Tableau2[[#This Row],[LOYER MENSUEL]]-Tableau2[[#This Row],[Versements effectués ]])</f>
        <v/>
      </c>
      <c r="X193" s="29"/>
    </row>
    <row r="194" spans="2:24" x14ac:dyDescent="0.25">
      <c r="B194" s="14"/>
      <c r="C194" s="14"/>
      <c r="D194" s="14"/>
      <c r="E194" s="23"/>
      <c r="F194" s="24"/>
      <c r="G194" s="25"/>
      <c r="H194" s="26" t="str">
        <f>IF(Tableau2[[#This Row],[SUPERFICIE]]="","",IF(Tableau2[[#This Row],[SUPERFICIE]]&gt;0,Tableau2[[#This Row],[SUPERFICIE]]+(Tableau2[[#This Row],[SUPERFICIE]]*#REF!)))</f>
        <v/>
      </c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27"/>
      <c r="V194" s="20"/>
      <c r="W194" s="28" t="str">
        <f>IF(ISERROR(Tableau2[[#This Row],[LOYER MENSUEL]]-Tableau2[[#This Row],[Versements effectués ]]),"",Tableau2[[#This Row],[LOYER MENSUEL]]-Tableau2[[#This Row],[Versements effectués ]])</f>
        <v/>
      </c>
      <c r="X194" s="29"/>
    </row>
    <row r="195" spans="2:24" x14ac:dyDescent="0.25">
      <c r="B195" s="14"/>
      <c r="C195" s="14"/>
      <c r="D195" s="14"/>
      <c r="E195" s="23"/>
      <c r="F195" s="24"/>
      <c r="G195" s="25"/>
      <c r="H195" s="26" t="str">
        <f>IF(Tableau2[[#This Row],[SUPERFICIE]]="","",IF(Tableau2[[#This Row],[SUPERFICIE]]&gt;0,Tableau2[[#This Row],[SUPERFICIE]]+(Tableau2[[#This Row],[SUPERFICIE]]*#REF!)))</f>
        <v/>
      </c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27"/>
      <c r="V195" s="20"/>
      <c r="W195" s="28" t="str">
        <f>IF(ISERROR(Tableau2[[#This Row],[LOYER MENSUEL]]-Tableau2[[#This Row],[Versements effectués ]]),"",Tableau2[[#This Row],[LOYER MENSUEL]]-Tableau2[[#This Row],[Versements effectués ]])</f>
        <v/>
      </c>
      <c r="X195" s="29"/>
    </row>
    <row r="196" spans="2:24" x14ac:dyDescent="0.25">
      <c r="B196" s="14"/>
      <c r="C196" s="14"/>
      <c r="D196" s="14"/>
      <c r="E196" s="23"/>
      <c r="F196" s="24"/>
      <c r="G196" s="25"/>
      <c r="H196" s="26" t="str">
        <f>IF(Tableau2[[#This Row],[SUPERFICIE]]="","",IF(Tableau2[[#This Row],[SUPERFICIE]]&gt;0,Tableau2[[#This Row],[SUPERFICIE]]+(Tableau2[[#This Row],[SUPERFICIE]]*#REF!)))</f>
        <v/>
      </c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27"/>
      <c r="V196" s="20"/>
      <c r="W196" s="28" t="str">
        <f>IF(ISERROR(Tableau2[[#This Row],[LOYER MENSUEL]]-Tableau2[[#This Row],[Versements effectués ]]),"",Tableau2[[#This Row],[LOYER MENSUEL]]-Tableau2[[#This Row],[Versements effectués ]])</f>
        <v/>
      </c>
      <c r="X196" s="29"/>
    </row>
    <row r="197" spans="2:24" x14ac:dyDescent="0.25">
      <c r="B197" s="14"/>
      <c r="C197" s="14"/>
      <c r="D197" s="14"/>
      <c r="E197" s="23"/>
      <c r="F197" s="24"/>
      <c r="G197" s="25"/>
      <c r="H197" s="26" t="str">
        <f>IF(Tableau2[[#This Row],[SUPERFICIE]]="","",IF(Tableau2[[#This Row],[SUPERFICIE]]&gt;0,Tableau2[[#This Row],[SUPERFICIE]]+(Tableau2[[#This Row],[SUPERFICIE]]*#REF!)))</f>
        <v/>
      </c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27"/>
      <c r="V197" s="20"/>
      <c r="W197" s="28" t="str">
        <f>IF(ISERROR(Tableau2[[#This Row],[LOYER MENSUEL]]-Tableau2[[#This Row],[Versements effectués ]]),"",Tableau2[[#This Row],[LOYER MENSUEL]]-Tableau2[[#This Row],[Versements effectués ]])</f>
        <v/>
      </c>
      <c r="X197" s="29"/>
    </row>
    <row r="198" spans="2:24" x14ac:dyDescent="0.25">
      <c r="B198" s="14"/>
      <c r="C198" s="14"/>
      <c r="D198" s="14"/>
      <c r="E198" s="23"/>
      <c r="F198" s="24"/>
      <c r="G198" s="25"/>
      <c r="H198" s="26" t="str">
        <f>IF(Tableau2[[#This Row],[SUPERFICIE]]="","",IF(Tableau2[[#This Row],[SUPERFICIE]]&gt;0,Tableau2[[#This Row],[SUPERFICIE]]+(Tableau2[[#This Row],[SUPERFICIE]]*#REF!)))</f>
        <v/>
      </c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27"/>
      <c r="V198" s="20"/>
      <c r="W198" s="28" t="str">
        <f>IF(ISERROR(Tableau2[[#This Row],[LOYER MENSUEL]]-Tableau2[[#This Row],[Versements effectués ]]),"",Tableau2[[#This Row],[LOYER MENSUEL]]-Tableau2[[#This Row],[Versements effectués ]])</f>
        <v/>
      </c>
      <c r="X198" s="29"/>
    </row>
    <row r="199" spans="2:24" x14ac:dyDescent="0.25">
      <c r="B199" s="14"/>
      <c r="C199" s="14"/>
      <c r="D199" s="14"/>
      <c r="E199" s="23"/>
      <c r="F199" s="24"/>
      <c r="G199" s="25"/>
      <c r="H199" s="26" t="str">
        <f>IF(Tableau2[[#This Row],[SUPERFICIE]]="","",IF(Tableau2[[#This Row],[SUPERFICIE]]&gt;0,Tableau2[[#This Row],[SUPERFICIE]]+(Tableau2[[#This Row],[SUPERFICIE]]*#REF!)))</f>
        <v/>
      </c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27"/>
      <c r="V199" s="20"/>
      <c r="W199" s="28" t="str">
        <f>IF(ISERROR(Tableau2[[#This Row],[LOYER MENSUEL]]-Tableau2[[#This Row],[Versements effectués ]]),"",Tableau2[[#This Row],[LOYER MENSUEL]]-Tableau2[[#This Row],[Versements effectués ]])</f>
        <v/>
      </c>
      <c r="X199" s="29"/>
    </row>
    <row r="200" spans="2:24" x14ac:dyDescent="0.25">
      <c r="B200" s="14"/>
      <c r="C200" s="14"/>
      <c r="D200" s="14"/>
      <c r="E200" s="23"/>
      <c r="F200" s="24"/>
      <c r="G200" s="25"/>
      <c r="H200" s="26" t="str">
        <f>IF(Tableau2[[#This Row],[SUPERFICIE]]="","",IF(Tableau2[[#This Row],[SUPERFICIE]]&gt;0,Tableau2[[#This Row],[SUPERFICIE]]+(Tableau2[[#This Row],[SUPERFICIE]]*#REF!)))</f>
        <v/>
      </c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27"/>
      <c r="V200" s="20"/>
      <c r="W200" s="28" t="str">
        <f>IF(ISERROR(Tableau2[[#This Row],[LOYER MENSUEL]]-Tableau2[[#This Row],[Versements effectués ]]),"",Tableau2[[#This Row],[LOYER MENSUEL]]-Tableau2[[#This Row],[Versements effectués ]])</f>
        <v/>
      </c>
      <c r="X200" s="29"/>
    </row>
    <row r="201" spans="2:24" x14ac:dyDescent="0.25">
      <c r="B201" s="14"/>
      <c r="C201" s="14"/>
      <c r="D201" s="14"/>
      <c r="E201" s="23"/>
      <c r="F201" s="24"/>
      <c r="G201" s="25"/>
      <c r="H201" s="26" t="str">
        <f>IF(Tableau2[[#This Row],[SUPERFICIE]]="","",IF(Tableau2[[#This Row],[SUPERFICIE]]&gt;0,Tableau2[[#This Row],[SUPERFICIE]]+(Tableau2[[#This Row],[SUPERFICIE]]*#REF!)))</f>
        <v/>
      </c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27"/>
      <c r="V201" s="20"/>
      <c r="W201" s="28" t="str">
        <f>IF(ISERROR(Tableau2[[#This Row],[LOYER MENSUEL]]-Tableau2[[#This Row],[Versements effectués ]]),"",Tableau2[[#This Row],[LOYER MENSUEL]]-Tableau2[[#This Row],[Versements effectués ]])</f>
        <v/>
      </c>
      <c r="X201" s="29"/>
    </row>
    <row r="202" spans="2:24" x14ac:dyDescent="0.25">
      <c r="B202" s="14"/>
      <c r="C202" s="14"/>
      <c r="D202" s="14"/>
      <c r="E202" s="23"/>
      <c r="F202" s="24"/>
      <c r="G202" s="25"/>
      <c r="H202" s="26" t="str">
        <f>IF(Tableau2[[#This Row],[SUPERFICIE]]="","",IF(Tableau2[[#This Row],[SUPERFICIE]]&gt;0,Tableau2[[#This Row],[SUPERFICIE]]+(Tableau2[[#This Row],[SUPERFICIE]]*#REF!)))</f>
        <v/>
      </c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27"/>
      <c r="V202" s="20"/>
      <c r="W202" s="28" t="str">
        <f>IF(ISERROR(Tableau2[[#This Row],[LOYER MENSUEL]]-Tableau2[[#This Row],[Versements effectués ]]),"",Tableau2[[#This Row],[LOYER MENSUEL]]-Tableau2[[#This Row],[Versements effectués ]])</f>
        <v/>
      </c>
      <c r="X202" s="29"/>
    </row>
    <row r="203" spans="2:24" x14ac:dyDescent="0.25">
      <c r="B203" s="14"/>
      <c r="C203" s="14"/>
      <c r="D203" s="14"/>
      <c r="E203" s="23"/>
      <c r="F203" s="24"/>
      <c r="G203" s="25"/>
      <c r="H203" s="26" t="str">
        <f>IF(Tableau2[[#This Row],[SUPERFICIE]]="","",IF(Tableau2[[#This Row],[SUPERFICIE]]&gt;0,Tableau2[[#This Row],[SUPERFICIE]]+(Tableau2[[#This Row],[SUPERFICIE]]*#REF!)))</f>
        <v/>
      </c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27"/>
      <c r="V203" s="20"/>
      <c r="W203" s="28" t="str">
        <f>IF(ISERROR(Tableau2[[#This Row],[LOYER MENSUEL]]-Tableau2[[#This Row],[Versements effectués ]]),"",Tableau2[[#This Row],[LOYER MENSUEL]]-Tableau2[[#This Row],[Versements effectués ]])</f>
        <v/>
      </c>
      <c r="X203" s="29"/>
    </row>
    <row r="204" spans="2:24" x14ac:dyDescent="0.25">
      <c r="B204" s="14"/>
      <c r="C204" s="14"/>
      <c r="D204" s="14"/>
      <c r="E204" s="23"/>
      <c r="F204" s="24"/>
      <c r="G204" s="25"/>
      <c r="H204" s="26" t="str">
        <f>IF(Tableau2[[#This Row],[SUPERFICIE]]="","",IF(Tableau2[[#This Row],[SUPERFICIE]]&gt;0,Tableau2[[#This Row],[SUPERFICIE]]+(Tableau2[[#This Row],[SUPERFICIE]]*#REF!)))</f>
        <v/>
      </c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27"/>
      <c r="V204" s="20"/>
      <c r="W204" s="28" t="str">
        <f>IF(ISERROR(Tableau2[[#This Row],[LOYER MENSUEL]]-Tableau2[[#This Row],[Versements effectués ]]),"",Tableau2[[#This Row],[LOYER MENSUEL]]-Tableau2[[#This Row],[Versements effectués ]])</f>
        <v/>
      </c>
      <c r="X204" s="29"/>
    </row>
    <row r="205" spans="2:24" x14ac:dyDescent="0.25">
      <c r="B205" s="14"/>
      <c r="C205" s="14"/>
      <c r="D205" s="14"/>
      <c r="E205" s="23"/>
      <c r="F205" s="24"/>
      <c r="G205" s="25"/>
      <c r="H205" s="26" t="str">
        <f>IF(Tableau2[[#This Row],[SUPERFICIE]]="","",IF(Tableau2[[#This Row],[SUPERFICIE]]&gt;0,Tableau2[[#This Row],[SUPERFICIE]]+(Tableau2[[#This Row],[SUPERFICIE]]*#REF!)))</f>
        <v/>
      </c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27"/>
      <c r="V205" s="20"/>
      <c r="W205" s="28" t="str">
        <f>IF(ISERROR(Tableau2[[#This Row],[LOYER MENSUEL]]-Tableau2[[#This Row],[Versements effectués ]]),"",Tableau2[[#This Row],[LOYER MENSUEL]]-Tableau2[[#This Row],[Versements effectués ]])</f>
        <v/>
      </c>
      <c r="X205" s="29"/>
    </row>
    <row r="206" spans="2:24" x14ac:dyDescent="0.25">
      <c r="B206" s="14"/>
      <c r="C206" s="14"/>
      <c r="D206" s="14"/>
      <c r="E206" s="23"/>
      <c r="F206" s="24"/>
      <c r="G206" s="25"/>
      <c r="H206" s="26" t="str">
        <f>IF(Tableau2[[#This Row],[SUPERFICIE]]="","",IF(Tableau2[[#This Row],[SUPERFICIE]]&gt;0,Tableau2[[#This Row],[SUPERFICIE]]+(Tableau2[[#This Row],[SUPERFICIE]]*#REF!)))</f>
        <v/>
      </c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27"/>
      <c r="V206" s="20"/>
      <c r="W206" s="28" t="str">
        <f>IF(ISERROR(Tableau2[[#This Row],[LOYER MENSUEL]]-Tableau2[[#This Row],[Versements effectués ]]),"",Tableau2[[#This Row],[LOYER MENSUEL]]-Tableau2[[#This Row],[Versements effectués ]])</f>
        <v/>
      </c>
      <c r="X206" s="29"/>
    </row>
    <row r="207" spans="2:24" x14ac:dyDescent="0.25">
      <c r="B207" s="14"/>
      <c r="C207" s="14"/>
      <c r="D207" s="14"/>
      <c r="E207" s="23"/>
      <c r="F207" s="24"/>
      <c r="G207" s="25"/>
      <c r="H207" s="26" t="str">
        <f>IF(Tableau2[[#This Row],[SUPERFICIE]]="","",IF(Tableau2[[#This Row],[SUPERFICIE]]&gt;0,Tableau2[[#This Row],[SUPERFICIE]]+(Tableau2[[#This Row],[SUPERFICIE]]*#REF!)))</f>
        <v/>
      </c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27"/>
      <c r="V207" s="20"/>
      <c r="W207" s="28" t="str">
        <f>IF(ISERROR(Tableau2[[#This Row],[LOYER MENSUEL]]-Tableau2[[#This Row],[Versements effectués ]]),"",Tableau2[[#This Row],[LOYER MENSUEL]]-Tableau2[[#This Row],[Versements effectués ]])</f>
        <v/>
      </c>
      <c r="X207" s="29"/>
    </row>
    <row r="208" spans="2:24" x14ac:dyDescent="0.25">
      <c r="B208" s="14"/>
      <c r="C208" s="14"/>
      <c r="D208" s="14"/>
      <c r="E208" s="23"/>
      <c r="F208" s="24"/>
      <c r="G208" s="25"/>
      <c r="H208" s="26" t="str">
        <f>IF(Tableau2[[#This Row],[SUPERFICIE]]="","",IF(Tableau2[[#This Row],[SUPERFICIE]]&gt;0,Tableau2[[#This Row],[SUPERFICIE]]+(Tableau2[[#This Row],[SUPERFICIE]]*#REF!)))</f>
        <v/>
      </c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27"/>
      <c r="V208" s="20"/>
      <c r="W208" s="28" t="str">
        <f>IF(ISERROR(Tableau2[[#This Row],[LOYER MENSUEL]]-Tableau2[[#This Row],[Versements effectués ]]),"",Tableau2[[#This Row],[LOYER MENSUEL]]-Tableau2[[#This Row],[Versements effectués ]])</f>
        <v/>
      </c>
      <c r="X208" s="29"/>
    </row>
    <row r="209" spans="2:24" x14ac:dyDescent="0.25">
      <c r="B209" s="14"/>
      <c r="C209" s="14"/>
      <c r="D209" s="14"/>
      <c r="E209" s="23"/>
      <c r="F209" s="24"/>
      <c r="G209" s="25"/>
      <c r="H209" s="26" t="str">
        <f>IF(Tableau2[[#This Row],[SUPERFICIE]]="","",IF(Tableau2[[#This Row],[SUPERFICIE]]&gt;0,Tableau2[[#This Row],[SUPERFICIE]]+(Tableau2[[#This Row],[SUPERFICIE]]*#REF!)))</f>
        <v/>
      </c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27"/>
      <c r="V209" s="20"/>
      <c r="W209" s="28" t="str">
        <f>IF(ISERROR(Tableau2[[#This Row],[LOYER MENSUEL]]-Tableau2[[#This Row],[Versements effectués ]]),"",Tableau2[[#This Row],[LOYER MENSUEL]]-Tableau2[[#This Row],[Versements effectués ]])</f>
        <v/>
      </c>
      <c r="X209" s="29"/>
    </row>
    <row r="210" spans="2:24" x14ac:dyDescent="0.25">
      <c r="B210" s="14"/>
      <c r="C210" s="14"/>
      <c r="D210" s="14"/>
      <c r="E210" s="23"/>
      <c r="F210" s="24"/>
      <c r="G210" s="25"/>
      <c r="H210" s="26" t="str">
        <f>IF(Tableau2[[#This Row],[SUPERFICIE]]="","",IF(Tableau2[[#This Row],[SUPERFICIE]]&gt;0,Tableau2[[#This Row],[SUPERFICIE]]+(Tableau2[[#This Row],[SUPERFICIE]]*#REF!)))</f>
        <v/>
      </c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27"/>
      <c r="V210" s="20"/>
      <c r="W210" s="28" t="str">
        <f>IF(ISERROR(Tableau2[[#This Row],[LOYER MENSUEL]]-Tableau2[[#This Row],[Versements effectués ]]),"",Tableau2[[#This Row],[LOYER MENSUEL]]-Tableau2[[#This Row],[Versements effectués ]])</f>
        <v/>
      </c>
      <c r="X210" s="29"/>
    </row>
    <row r="211" spans="2:24" x14ac:dyDescent="0.25">
      <c r="B211" s="14"/>
      <c r="C211" s="14"/>
      <c r="D211" s="14"/>
      <c r="E211" s="23"/>
      <c r="F211" s="24"/>
      <c r="G211" s="25"/>
      <c r="H211" s="26" t="str">
        <f>IF(Tableau2[[#This Row],[SUPERFICIE]]="","",IF(Tableau2[[#This Row],[SUPERFICIE]]&gt;0,Tableau2[[#This Row],[SUPERFICIE]]+(Tableau2[[#This Row],[SUPERFICIE]]*#REF!)))</f>
        <v/>
      </c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27"/>
      <c r="V211" s="20"/>
      <c r="W211" s="28" t="str">
        <f>IF(ISERROR(Tableau2[[#This Row],[LOYER MENSUEL]]-Tableau2[[#This Row],[Versements effectués ]]),"",Tableau2[[#This Row],[LOYER MENSUEL]]-Tableau2[[#This Row],[Versements effectués ]])</f>
        <v/>
      </c>
      <c r="X211" s="29"/>
    </row>
    <row r="212" spans="2:24" x14ac:dyDescent="0.25">
      <c r="B212" s="14"/>
      <c r="C212" s="14"/>
      <c r="D212" s="14"/>
      <c r="E212" s="23"/>
      <c r="F212" s="24"/>
      <c r="G212" s="25"/>
      <c r="H212" s="26" t="str">
        <f>IF(Tableau2[[#This Row],[SUPERFICIE]]="","",IF(Tableau2[[#This Row],[SUPERFICIE]]&gt;0,Tableau2[[#This Row],[SUPERFICIE]]+(Tableau2[[#This Row],[SUPERFICIE]]*#REF!)))</f>
        <v/>
      </c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27"/>
      <c r="V212" s="20"/>
      <c r="W212" s="28" t="str">
        <f>IF(ISERROR(Tableau2[[#This Row],[LOYER MENSUEL]]-Tableau2[[#This Row],[Versements effectués ]]),"",Tableau2[[#This Row],[LOYER MENSUEL]]-Tableau2[[#This Row],[Versements effectués ]])</f>
        <v/>
      </c>
      <c r="X212" s="29"/>
    </row>
    <row r="213" spans="2:24" x14ac:dyDescent="0.25">
      <c r="B213" s="14"/>
      <c r="C213" s="14"/>
      <c r="D213" s="14"/>
      <c r="E213" s="23"/>
      <c r="F213" s="24"/>
      <c r="G213" s="25"/>
      <c r="H213" s="26" t="str">
        <f>IF(Tableau2[[#This Row],[SUPERFICIE]]="","",IF(Tableau2[[#This Row],[SUPERFICIE]]&gt;0,Tableau2[[#This Row],[SUPERFICIE]]+(Tableau2[[#This Row],[SUPERFICIE]]*#REF!)))</f>
        <v/>
      </c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27"/>
      <c r="V213" s="20"/>
      <c r="W213" s="28" t="str">
        <f>IF(ISERROR(Tableau2[[#This Row],[LOYER MENSUEL]]-Tableau2[[#This Row],[Versements effectués ]]),"",Tableau2[[#This Row],[LOYER MENSUEL]]-Tableau2[[#This Row],[Versements effectués ]])</f>
        <v/>
      </c>
      <c r="X213" s="29"/>
    </row>
    <row r="214" spans="2:24" x14ac:dyDescent="0.25">
      <c r="B214" s="14"/>
      <c r="C214" s="14"/>
      <c r="D214" s="14"/>
      <c r="E214" s="23"/>
      <c r="F214" s="24"/>
      <c r="G214" s="25"/>
      <c r="H214" s="26" t="str">
        <f>IF(Tableau2[[#This Row],[SUPERFICIE]]="","",IF(Tableau2[[#This Row],[SUPERFICIE]]&gt;0,Tableau2[[#This Row],[SUPERFICIE]]+(Tableau2[[#This Row],[SUPERFICIE]]*#REF!)))</f>
        <v/>
      </c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27"/>
      <c r="V214" s="20"/>
      <c r="W214" s="28" t="str">
        <f>IF(ISERROR(Tableau2[[#This Row],[LOYER MENSUEL]]-Tableau2[[#This Row],[Versements effectués ]]),"",Tableau2[[#This Row],[LOYER MENSUEL]]-Tableau2[[#This Row],[Versements effectués ]])</f>
        <v/>
      </c>
      <c r="X214" s="29"/>
    </row>
    <row r="215" spans="2:24" x14ac:dyDescent="0.25">
      <c r="B215" s="14"/>
      <c r="C215" s="14"/>
      <c r="D215" s="14"/>
      <c r="E215" s="23"/>
      <c r="F215" s="24"/>
      <c r="G215" s="25"/>
      <c r="H215" s="26" t="str">
        <f>IF(Tableau2[[#This Row],[SUPERFICIE]]="","",IF(Tableau2[[#This Row],[SUPERFICIE]]&gt;0,Tableau2[[#This Row],[SUPERFICIE]]+(Tableau2[[#This Row],[SUPERFICIE]]*#REF!)))</f>
        <v/>
      </c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27"/>
      <c r="V215" s="20"/>
      <c r="W215" s="28" t="str">
        <f>IF(ISERROR(Tableau2[[#This Row],[LOYER MENSUEL]]-Tableau2[[#This Row],[Versements effectués ]]),"",Tableau2[[#This Row],[LOYER MENSUEL]]-Tableau2[[#This Row],[Versements effectués ]])</f>
        <v/>
      </c>
      <c r="X215" s="29"/>
    </row>
    <row r="216" spans="2:24" x14ac:dyDescent="0.25">
      <c r="B216" s="14"/>
      <c r="C216" s="14"/>
      <c r="D216" s="14"/>
      <c r="E216" s="23"/>
      <c r="F216" s="24"/>
      <c r="G216" s="25"/>
      <c r="H216" s="26" t="str">
        <f>IF(Tableau2[[#This Row],[SUPERFICIE]]="","",IF(Tableau2[[#This Row],[SUPERFICIE]]&gt;0,Tableau2[[#This Row],[SUPERFICIE]]+(Tableau2[[#This Row],[SUPERFICIE]]*#REF!)))</f>
        <v/>
      </c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27"/>
      <c r="V216" s="20"/>
      <c r="W216" s="28" t="str">
        <f>IF(ISERROR(Tableau2[[#This Row],[LOYER MENSUEL]]-Tableau2[[#This Row],[Versements effectués ]]),"",Tableau2[[#This Row],[LOYER MENSUEL]]-Tableau2[[#This Row],[Versements effectués ]])</f>
        <v/>
      </c>
      <c r="X216" s="29"/>
    </row>
    <row r="217" spans="2:24" x14ac:dyDescent="0.25">
      <c r="B217" s="14"/>
      <c r="C217" s="14"/>
      <c r="D217" s="14"/>
      <c r="E217" s="23"/>
      <c r="F217" s="24"/>
      <c r="G217" s="25"/>
      <c r="H217" s="26" t="str">
        <f>IF(Tableau2[[#This Row],[SUPERFICIE]]="","",IF(Tableau2[[#This Row],[SUPERFICIE]]&gt;0,Tableau2[[#This Row],[SUPERFICIE]]+(Tableau2[[#This Row],[SUPERFICIE]]*#REF!)))</f>
        <v/>
      </c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27"/>
      <c r="V217" s="20"/>
      <c r="W217" s="28" t="str">
        <f>IF(ISERROR(Tableau2[[#This Row],[LOYER MENSUEL]]-Tableau2[[#This Row],[Versements effectués ]]),"",Tableau2[[#This Row],[LOYER MENSUEL]]-Tableau2[[#This Row],[Versements effectués ]])</f>
        <v/>
      </c>
      <c r="X217" s="29"/>
    </row>
    <row r="218" spans="2:24" x14ac:dyDescent="0.25">
      <c r="B218" s="14"/>
      <c r="C218" s="14"/>
      <c r="D218" s="14"/>
      <c r="E218" s="23"/>
      <c r="F218" s="24"/>
      <c r="G218" s="25"/>
      <c r="H218" s="26" t="str">
        <f>IF(Tableau2[[#This Row],[SUPERFICIE]]="","",IF(Tableau2[[#This Row],[SUPERFICIE]]&gt;0,Tableau2[[#This Row],[SUPERFICIE]]+(Tableau2[[#This Row],[SUPERFICIE]]*#REF!)))</f>
        <v/>
      </c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27"/>
      <c r="V218" s="20"/>
      <c r="W218" s="28" t="str">
        <f>IF(ISERROR(Tableau2[[#This Row],[LOYER MENSUEL]]-Tableau2[[#This Row],[Versements effectués ]]),"",Tableau2[[#This Row],[LOYER MENSUEL]]-Tableau2[[#This Row],[Versements effectués ]])</f>
        <v/>
      </c>
      <c r="X218" s="29"/>
    </row>
    <row r="219" spans="2:24" x14ac:dyDescent="0.25">
      <c r="B219" s="14"/>
      <c r="C219" s="14"/>
      <c r="D219" s="14"/>
      <c r="E219" s="23"/>
      <c r="F219" s="24"/>
      <c r="G219" s="25"/>
      <c r="H219" s="26" t="str">
        <f>IF(Tableau2[[#This Row],[SUPERFICIE]]="","",IF(Tableau2[[#This Row],[SUPERFICIE]]&gt;0,Tableau2[[#This Row],[SUPERFICIE]]+(Tableau2[[#This Row],[SUPERFICIE]]*#REF!)))</f>
        <v/>
      </c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27"/>
      <c r="V219" s="20"/>
      <c r="W219" s="28" t="str">
        <f>IF(ISERROR(Tableau2[[#This Row],[LOYER MENSUEL]]-Tableau2[[#This Row],[Versements effectués ]]),"",Tableau2[[#This Row],[LOYER MENSUEL]]-Tableau2[[#This Row],[Versements effectués ]])</f>
        <v/>
      </c>
      <c r="X219" s="29"/>
    </row>
    <row r="220" spans="2:24" x14ac:dyDescent="0.25">
      <c r="B220" s="14"/>
      <c r="C220" s="14"/>
      <c r="D220" s="14"/>
      <c r="E220" s="23"/>
      <c r="F220" s="24"/>
      <c r="G220" s="25"/>
      <c r="H220" s="26" t="str">
        <f>IF(Tableau2[[#This Row],[SUPERFICIE]]="","",IF(Tableau2[[#This Row],[SUPERFICIE]]&gt;0,Tableau2[[#This Row],[SUPERFICIE]]+(Tableau2[[#This Row],[SUPERFICIE]]*#REF!)))</f>
        <v/>
      </c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27"/>
      <c r="V220" s="20"/>
      <c r="W220" s="28" t="str">
        <f>IF(ISERROR(Tableau2[[#This Row],[LOYER MENSUEL]]-Tableau2[[#This Row],[Versements effectués ]]),"",Tableau2[[#This Row],[LOYER MENSUEL]]-Tableau2[[#This Row],[Versements effectués ]])</f>
        <v/>
      </c>
      <c r="X220" s="29"/>
    </row>
    <row r="221" spans="2:24" x14ac:dyDescent="0.25">
      <c r="B221" s="14"/>
      <c r="C221" s="14"/>
      <c r="D221" s="14"/>
      <c r="E221" s="23"/>
      <c r="F221" s="24"/>
      <c r="G221" s="25"/>
      <c r="H221" s="26" t="str">
        <f>IF(Tableau2[[#This Row],[SUPERFICIE]]="","",IF(Tableau2[[#This Row],[SUPERFICIE]]&gt;0,Tableau2[[#This Row],[SUPERFICIE]]+(Tableau2[[#This Row],[SUPERFICIE]]*#REF!)))</f>
        <v/>
      </c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27"/>
      <c r="V221" s="20"/>
      <c r="W221" s="28" t="str">
        <f>IF(ISERROR(Tableau2[[#This Row],[LOYER MENSUEL]]-Tableau2[[#This Row],[Versements effectués ]]),"",Tableau2[[#This Row],[LOYER MENSUEL]]-Tableau2[[#This Row],[Versements effectués ]])</f>
        <v/>
      </c>
      <c r="X221" s="29"/>
    </row>
    <row r="222" spans="2:24" x14ac:dyDescent="0.25">
      <c r="B222" s="14"/>
      <c r="C222" s="14"/>
      <c r="D222" s="14"/>
      <c r="E222" s="23"/>
      <c r="F222" s="24"/>
      <c r="G222" s="25"/>
      <c r="H222" s="26" t="str">
        <f>IF(Tableau2[[#This Row],[SUPERFICIE]]="","",IF(Tableau2[[#This Row],[SUPERFICIE]]&gt;0,Tableau2[[#This Row],[SUPERFICIE]]+(Tableau2[[#This Row],[SUPERFICIE]]*#REF!)))</f>
        <v/>
      </c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27"/>
      <c r="V222" s="20"/>
      <c r="W222" s="28" t="str">
        <f>IF(ISERROR(Tableau2[[#This Row],[LOYER MENSUEL]]-Tableau2[[#This Row],[Versements effectués ]]),"",Tableau2[[#This Row],[LOYER MENSUEL]]-Tableau2[[#This Row],[Versements effectués ]])</f>
        <v/>
      </c>
      <c r="X222" s="29"/>
    </row>
    <row r="223" spans="2:24" x14ac:dyDescent="0.25">
      <c r="B223" s="14"/>
      <c r="C223" s="14"/>
      <c r="D223" s="14"/>
      <c r="E223" s="23"/>
      <c r="F223" s="24"/>
      <c r="G223" s="25"/>
      <c r="H223" s="26" t="str">
        <f>IF(Tableau2[[#This Row],[SUPERFICIE]]="","",IF(Tableau2[[#This Row],[SUPERFICIE]]&gt;0,Tableau2[[#This Row],[SUPERFICIE]]+(Tableau2[[#This Row],[SUPERFICIE]]*#REF!)))</f>
        <v/>
      </c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27"/>
      <c r="V223" s="20"/>
      <c r="W223" s="28" t="str">
        <f>IF(ISERROR(Tableau2[[#This Row],[LOYER MENSUEL]]-Tableau2[[#This Row],[Versements effectués ]]),"",Tableau2[[#This Row],[LOYER MENSUEL]]-Tableau2[[#This Row],[Versements effectués ]])</f>
        <v/>
      </c>
      <c r="X223" s="29"/>
    </row>
    <row r="224" spans="2:24" x14ac:dyDescent="0.25">
      <c r="B224" s="14"/>
      <c r="C224" s="14"/>
      <c r="D224" s="14"/>
      <c r="E224" s="23"/>
      <c r="F224" s="24"/>
      <c r="G224" s="25"/>
      <c r="H224" s="26" t="str">
        <f>IF(Tableau2[[#This Row],[SUPERFICIE]]="","",IF(Tableau2[[#This Row],[SUPERFICIE]]&gt;0,Tableau2[[#This Row],[SUPERFICIE]]+(Tableau2[[#This Row],[SUPERFICIE]]*#REF!)))</f>
        <v/>
      </c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27"/>
      <c r="V224" s="20"/>
      <c r="W224" s="28" t="str">
        <f>IF(ISERROR(Tableau2[[#This Row],[LOYER MENSUEL]]-Tableau2[[#This Row],[Versements effectués ]]),"",Tableau2[[#This Row],[LOYER MENSUEL]]-Tableau2[[#This Row],[Versements effectués ]])</f>
        <v/>
      </c>
      <c r="X224" s="29"/>
    </row>
    <row r="225" spans="2:24" x14ac:dyDescent="0.25">
      <c r="B225" s="14"/>
      <c r="C225" s="14"/>
      <c r="D225" s="14"/>
      <c r="E225" s="23"/>
      <c r="F225" s="24"/>
      <c r="G225" s="25"/>
      <c r="H225" s="26" t="str">
        <f>IF(Tableau2[[#This Row],[SUPERFICIE]]="","",IF(Tableau2[[#This Row],[SUPERFICIE]]&gt;0,Tableau2[[#This Row],[SUPERFICIE]]+(Tableau2[[#This Row],[SUPERFICIE]]*#REF!)))</f>
        <v/>
      </c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27"/>
      <c r="V225" s="20"/>
      <c r="W225" s="28" t="str">
        <f>IF(ISERROR(Tableau2[[#This Row],[LOYER MENSUEL]]-Tableau2[[#This Row],[Versements effectués ]]),"",Tableau2[[#This Row],[LOYER MENSUEL]]-Tableau2[[#This Row],[Versements effectués ]])</f>
        <v/>
      </c>
      <c r="X225" s="29"/>
    </row>
    <row r="226" spans="2:24" x14ac:dyDescent="0.25">
      <c r="B226" s="14"/>
      <c r="C226" s="14"/>
      <c r="D226" s="14"/>
      <c r="E226" s="23"/>
      <c r="F226" s="24"/>
      <c r="G226" s="25"/>
      <c r="H226" s="26" t="str">
        <f>IF(Tableau2[[#This Row],[SUPERFICIE]]="","",IF(Tableau2[[#This Row],[SUPERFICIE]]&gt;0,Tableau2[[#This Row],[SUPERFICIE]]+(Tableau2[[#This Row],[SUPERFICIE]]*#REF!)))</f>
        <v/>
      </c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27"/>
      <c r="V226" s="20"/>
      <c r="W226" s="28" t="str">
        <f>IF(ISERROR(Tableau2[[#This Row],[LOYER MENSUEL]]-Tableau2[[#This Row],[Versements effectués ]]),"",Tableau2[[#This Row],[LOYER MENSUEL]]-Tableau2[[#This Row],[Versements effectués ]])</f>
        <v/>
      </c>
      <c r="X226" s="29"/>
    </row>
    <row r="227" spans="2:24" x14ac:dyDescent="0.25">
      <c r="B227" s="14"/>
      <c r="C227" s="14"/>
      <c r="D227" s="14"/>
      <c r="E227" s="23"/>
      <c r="F227" s="24"/>
      <c r="G227" s="25"/>
      <c r="H227" s="26" t="str">
        <f>IF(Tableau2[[#This Row],[SUPERFICIE]]="","",IF(Tableau2[[#This Row],[SUPERFICIE]]&gt;0,Tableau2[[#This Row],[SUPERFICIE]]+(Tableau2[[#This Row],[SUPERFICIE]]*#REF!)))</f>
        <v/>
      </c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27"/>
      <c r="V227" s="20"/>
      <c r="W227" s="28" t="str">
        <f>IF(ISERROR(Tableau2[[#This Row],[LOYER MENSUEL]]-Tableau2[[#This Row],[Versements effectués ]]),"",Tableau2[[#This Row],[LOYER MENSUEL]]-Tableau2[[#This Row],[Versements effectués ]])</f>
        <v/>
      </c>
      <c r="X227" s="29"/>
    </row>
    <row r="228" spans="2:24" x14ac:dyDescent="0.25">
      <c r="B228" s="14"/>
      <c r="C228" s="14"/>
      <c r="D228" s="14"/>
      <c r="E228" s="23"/>
      <c r="F228" s="24"/>
      <c r="G228" s="25"/>
      <c r="H228" s="26" t="str">
        <f>IF(Tableau2[[#This Row],[SUPERFICIE]]="","",IF(Tableau2[[#This Row],[SUPERFICIE]]&gt;0,Tableau2[[#This Row],[SUPERFICIE]]+(Tableau2[[#This Row],[SUPERFICIE]]*#REF!)))</f>
        <v/>
      </c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27"/>
      <c r="V228" s="20"/>
      <c r="W228" s="28" t="str">
        <f>IF(ISERROR(Tableau2[[#This Row],[LOYER MENSUEL]]-Tableau2[[#This Row],[Versements effectués ]]),"",Tableau2[[#This Row],[LOYER MENSUEL]]-Tableau2[[#This Row],[Versements effectués ]])</f>
        <v/>
      </c>
      <c r="X228" s="29"/>
    </row>
    <row r="229" spans="2:24" x14ac:dyDescent="0.25">
      <c r="B229" s="14"/>
      <c r="C229" s="14"/>
      <c r="D229" s="14"/>
      <c r="E229" s="23"/>
      <c r="F229" s="24"/>
      <c r="G229" s="25"/>
      <c r="H229" s="26" t="str">
        <f>IF(Tableau2[[#This Row],[SUPERFICIE]]="","",IF(Tableau2[[#This Row],[SUPERFICIE]]&gt;0,Tableau2[[#This Row],[SUPERFICIE]]+(Tableau2[[#This Row],[SUPERFICIE]]*#REF!)))</f>
        <v/>
      </c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27"/>
      <c r="V229" s="20"/>
      <c r="W229" s="28" t="str">
        <f>IF(ISERROR(Tableau2[[#This Row],[LOYER MENSUEL]]-Tableau2[[#This Row],[Versements effectués ]]),"",Tableau2[[#This Row],[LOYER MENSUEL]]-Tableau2[[#This Row],[Versements effectués ]])</f>
        <v/>
      </c>
      <c r="X229" s="29"/>
    </row>
    <row r="230" spans="2:24" x14ac:dyDescent="0.25">
      <c r="B230" s="14"/>
      <c r="C230" s="14"/>
      <c r="D230" s="14"/>
      <c r="E230" s="23"/>
      <c r="F230" s="24"/>
      <c r="G230" s="25"/>
      <c r="H230" s="26" t="str">
        <f>IF(Tableau2[[#This Row],[SUPERFICIE]]="","",IF(Tableau2[[#This Row],[SUPERFICIE]]&gt;0,Tableau2[[#This Row],[SUPERFICIE]]+(Tableau2[[#This Row],[SUPERFICIE]]*#REF!)))</f>
        <v/>
      </c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27"/>
      <c r="V230" s="20"/>
      <c r="W230" s="28" t="str">
        <f>IF(ISERROR(Tableau2[[#This Row],[LOYER MENSUEL]]-Tableau2[[#This Row],[Versements effectués ]]),"",Tableau2[[#This Row],[LOYER MENSUEL]]-Tableau2[[#This Row],[Versements effectués ]])</f>
        <v/>
      </c>
      <c r="X230" s="29"/>
    </row>
    <row r="231" spans="2:24" x14ac:dyDescent="0.25">
      <c r="B231" s="14"/>
      <c r="C231" s="14"/>
      <c r="D231" s="14"/>
      <c r="E231" s="23"/>
      <c r="F231" s="24"/>
      <c r="G231" s="25"/>
      <c r="H231" s="26" t="str">
        <f>IF(Tableau2[[#This Row],[SUPERFICIE]]="","",IF(Tableau2[[#This Row],[SUPERFICIE]]&gt;0,Tableau2[[#This Row],[SUPERFICIE]]+(Tableau2[[#This Row],[SUPERFICIE]]*#REF!)))</f>
        <v/>
      </c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27"/>
      <c r="V231" s="20"/>
      <c r="W231" s="28" t="str">
        <f>IF(ISERROR(Tableau2[[#This Row],[LOYER MENSUEL]]-Tableau2[[#This Row],[Versements effectués ]]),"",Tableau2[[#This Row],[LOYER MENSUEL]]-Tableau2[[#This Row],[Versements effectués ]])</f>
        <v/>
      </c>
      <c r="X231" s="29"/>
    </row>
    <row r="232" spans="2:24" x14ac:dyDescent="0.25">
      <c r="B232" s="14"/>
      <c r="C232" s="14"/>
      <c r="D232" s="14"/>
      <c r="E232" s="23"/>
      <c r="F232" s="24"/>
      <c r="G232" s="25"/>
      <c r="H232" s="26" t="str">
        <f>IF(Tableau2[[#This Row],[SUPERFICIE]]="","",IF(Tableau2[[#This Row],[SUPERFICIE]]&gt;0,Tableau2[[#This Row],[SUPERFICIE]]+(Tableau2[[#This Row],[SUPERFICIE]]*#REF!)))</f>
        <v/>
      </c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27"/>
      <c r="V232" s="20"/>
      <c r="W232" s="28" t="str">
        <f>IF(ISERROR(Tableau2[[#This Row],[LOYER MENSUEL]]-Tableau2[[#This Row],[Versements effectués ]]),"",Tableau2[[#This Row],[LOYER MENSUEL]]-Tableau2[[#This Row],[Versements effectués ]])</f>
        <v/>
      </c>
      <c r="X232" s="29"/>
    </row>
    <row r="233" spans="2:24" x14ac:dyDescent="0.25">
      <c r="B233" s="14"/>
      <c r="C233" s="14"/>
      <c r="D233" s="14"/>
      <c r="E233" s="23"/>
      <c r="F233" s="24"/>
      <c r="G233" s="25"/>
      <c r="H233" s="26" t="str">
        <f>IF(Tableau2[[#This Row],[SUPERFICIE]]="","",IF(Tableau2[[#This Row],[SUPERFICIE]]&gt;0,Tableau2[[#This Row],[SUPERFICIE]]+(Tableau2[[#This Row],[SUPERFICIE]]*#REF!)))</f>
        <v/>
      </c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27"/>
      <c r="V233" s="20"/>
      <c r="W233" s="28" t="str">
        <f>IF(ISERROR(Tableau2[[#This Row],[LOYER MENSUEL]]-Tableau2[[#This Row],[Versements effectués ]]),"",Tableau2[[#This Row],[LOYER MENSUEL]]-Tableau2[[#This Row],[Versements effectués ]])</f>
        <v/>
      </c>
      <c r="X233" s="29"/>
    </row>
    <row r="234" spans="2:24" x14ac:dyDescent="0.25">
      <c r="B234" s="14"/>
      <c r="C234" s="14"/>
      <c r="D234" s="14"/>
      <c r="E234" s="23"/>
      <c r="F234" s="24"/>
      <c r="G234" s="25"/>
      <c r="H234" s="26" t="str">
        <f>IF(Tableau2[[#This Row],[SUPERFICIE]]="","",IF(Tableau2[[#This Row],[SUPERFICIE]]&gt;0,Tableau2[[#This Row],[SUPERFICIE]]+(Tableau2[[#This Row],[SUPERFICIE]]*#REF!)))</f>
        <v/>
      </c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27"/>
      <c r="V234" s="20"/>
      <c r="W234" s="28" t="str">
        <f>IF(ISERROR(Tableau2[[#This Row],[LOYER MENSUEL]]-Tableau2[[#This Row],[Versements effectués ]]),"",Tableau2[[#This Row],[LOYER MENSUEL]]-Tableau2[[#This Row],[Versements effectués ]])</f>
        <v/>
      </c>
      <c r="X234" s="29"/>
    </row>
    <row r="235" spans="2:24" x14ac:dyDescent="0.25">
      <c r="B235" s="14"/>
      <c r="C235" s="14"/>
      <c r="D235" s="14"/>
      <c r="E235" s="23"/>
      <c r="F235" s="24"/>
      <c r="G235" s="25"/>
      <c r="H235" s="26" t="str">
        <f>IF(Tableau2[[#This Row],[SUPERFICIE]]="","",IF(Tableau2[[#This Row],[SUPERFICIE]]&gt;0,Tableau2[[#This Row],[SUPERFICIE]]+(Tableau2[[#This Row],[SUPERFICIE]]*#REF!)))</f>
        <v/>
      </c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27"/>
      <c r="V235" s="20"/>
      <c r="W235" s="28" t="str">
        <f>IF(ISERROR(Tableau2[[#This Row],[LOYER MENSUEL]]-Tableau2[[#This Row],[Versements effectués ]]),"",Tableau2[[#This Row],[LOYER MENSUEL]]-Tableau2[[#This Row],[Versements effectués ]])</f>
        <v/>
      </c>
      <c r="X235" s="29"/>
    </row>
    <row r="236" spans="2:24" x14ac:dyDescent="0.25">
      <c r="B236" s="14"/>
      <c r="C236" s="14"/>
      <c r="D236" s="14"/>
      <c r="E236" s="23"/>
      <c r="F236" s="24"/>
      <c r="G236" s="25"/>
      <c r="H236" s="26" t="str">
        <f>IF(Tableau2[[#This Row],[SUPERFICIE]]="","",IF(Tableau2[[#This Row],[SUPERFICIE]]&gt;0,Tableau2[[#This Row],[SUPERFICIE]]+(Tableau2[[#This Row],[SUPERFICIE]]*#REF!)))</f>
        <v/>
      </c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27"/>
      <c r="V236" s="20"/>
      <c r="W236" s="28" t="str">
        <f>IF(ISERROR(Tableau2[[#This Row],[LOYER MENSUEL]]-Tableau2[[#This Row],[Versements effectués ]]),"",Tableau2[[#This Row],[LOYER MENSUEL]]-Tableau2[[#This Row],[Versements effectués ]])</f>
        <v/>
      </c>
      <c r="X236" s="29"/>
    </row>
    <row r="237" spans="2:24" x14ac:dyDescent="0.25">
      <c r="B237" s="14"/>
      <c r="C237" s="14"/>
      <c r="D237" s="14"/>
      <c r="E237" s="23"/>
      <c r="F237" s="24"/>
      <c r="G237" s="25"/>
      <c r="H237" s="26" t="str">
        <f>IF(Tableau2[[#This Row],[SUPERFICIE]]="","",IF(Tableau2[[#This Row],[SUPERFICIE]]&gt;0,Tableau2[[#This Row],[SUPERFICIE]]+(Tableau2[[#This Row],[SUPERFICIE]]*#REF!)))</f>
        <v/>
      </c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27"/>
      <c r="V237" s="20"/>
      <c r="W237" s="28" t="str">
        <f>IF(ISERROR(Tableau2[[#This Row],[LOYER MENSUEL]]-Tableau2[[#This Row],[Versements effectués ]]),"",Tableau2[[#This Row],[LOYER MENSUEL]]-Tableau2[[#This Row],[Versements effectués ]])</f>
        <v/>
      </c>
      <c r="X237" s="29"/>
    </row>
    <row r="238" spans="2:24" x14ac:dyDescent="0.25">
      <c r="B238" s="14"/>
      <c r="C238" s="14"/>
      <c r="D238" s="14"/>
      <c r="E238" s="23"/>
      <c r="F238" s="24"/>
      <c r="G238" s="25"/>
      <c r="H238" s="26" t="str">
        <f>IF(Tableau2[[#This Row],[SUPERFICIE]]="","",IF(Tableau2[[#This Row],[SUPERFICIE]]&gt;0,Tableau2[[#This Row],[SUPERFICIE]]+(Tableau2[[#This Row],[SUPERFICIE]]*#REF!)))</f>
        <v/>
      </c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27"/>
      <c r="V238" s="20"/>
      <c r="W238" s="28" t="str">
        <f>IF(ISERROR(Tableau2[[#This Row],[LOYER MENSUEL]]-Tableau2[[#This Row],[Versements effectués ]]),"",Tableau2[[#This Row],[LOYER MENSUEL]]-Tableau2[[#This Row],[Versements effectués ]])</f>
        <v/>
      </c>
      <c r="X238" s="29"/>
    </row>
    <row r="239" spans="2:24" x14ac:dyDescent="0.25">
      <c r="B239" s="14"/>
      <c r="C239" s="14"/>
      <c r="D239" s="14"/>
      <c r="E239" s="23"/>
      <c r="F239" s="24"/>
      <c r="G239" s="25"/>
      <c r="H239" s="26" t="str">
        <f>IF(Tableau2[[#This Row],[SUPERFICIE]]="","",IF(Tableau2[[#This Row],[SUPERFICIE]]&gt;0,Tableau2[[#This Row],[SUPERFICIE]]+(Tableau2[[#This Row],[SUPERFICIE]]*#REF!)))</f>
        <v/>
      </c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27"/>
      <c r="V239" s="20"/>
      <c r="W239" s="28" t="str">
        <f>IF(ISERROR(Tableau2[[#This Row],[LOYER MENSUEL]]-Tableau2[[#This Row],[Versements effectués ]]),"",Tableau2[[#This Row],[LOYER MENSUEL]]-Tableau2[[#This Row],[Versements effectués ]])</f>
        <v/>
      </c>
      <c r="X239" s="29"/>
    </row>
    <row r="240" spans="2:24" x14ac:dyDescent="0.25">
      <c r="B240" s="14"/>
      <c r="C240" s="14"/>
      <c r="D240" s="14"/>
      <c r="E240" s="23"/>
      <c r="F240" s="24"/>
      <c r="G240" s="25"/>
      <c r="H240" s="26" t="str">
        <f>IF(Tableau2[[#This Row],[SUPERFICIE]]="","",IF(Tableau2[[#This Row],[SUPERFICIE]]&gt;0,Tableau2[[#This Row],[SUPERFICIE]]+(Tableau2[[#This Row],[SUPERFICIE]]*#REF!)))</f>
        <v/>
      </c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27"/>
      <c r="V240" s="20"/>
      <c r="W240" s="28" t="str">
        <f>IF(ISERROR(Tableau2[[#This Row],[LOYER MENSUEL]]-Tableau2[[#This Row],[Versements effectués ]]),"",Tableau2[[#This Row],[LOYER MENSUEL]]-Tableau2[[#This Row],[Versements effectués ]])</f>
        <v/>
      </c>
      <c r="X240" s="29"/>
    </row>
    <row r="241" spans="2:24" x14ac:dyDescent="0.25">
      <c r="B241" s="14"/>
      <c r="C241" s="14"/>
      <c r="D241" s="14"/>
      <c r="E241" s="23"/>
      <c r="F241" s="24"/>
      <c r="G241" s="25"/>
      <c r="H241" s="26" t="str">
        <f>IF(Tableau2[[#This Row],[SUPERFICIE]]="","",IF(Tableau2[[#This Row],[SUPERFICIE]]&gt;0,Tableau2[[#This Row],[SUPERFICIE]]+(Tableau2[[#This Row],[SUPERFICIE]]*#REF!)))</f>
        <v/>
      </c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27"/>
      <c r="V241" s="20"/>
      <c r="W241" s="28" t="str">
        <f>IF(ISERROR(Tableau2[[#This Row],[LOYER MENSUEL]]-Tableau2[[#This Row],[Versements effectués ]]),"",Tableau2[[#This Row],[LOYER MENSUEL]]-Tableau2[[#This Row],[Versements effectués ]])</f>
        <v/>
      </c>
      <c r="X241" s="29"/>
    </row>
    <row r="242" spans="2:24" x14ac:dyDescent="0.25">
      <c r="B242" s="14"/>
      <c r="C242" s="14"/>
      <c r="D242" s="14"/>
      <c r="E242" s="23"/>
      <c r="F242" s="24"/>
      <c r="G242" s="25"/>
      <c r="H242" s="26" t="str">
        <f>IF(Tableau2[[#This Row],[SUPERFICIE]]="","",IF(Tableau2[[#This Row],[SUPERFICIE]]&gt;0,Tableau2[[#This Row],[SUPERFICIE]]+(Tableau2[[#This Row],[SUPERFICIE]]*#REF!)))</f>
        <v/>
      </c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27"/>
      <c r="V242" s="20"/>
      <c r="W242" s="28" t="str">
        <f>IF(ISERROR(Tableau2[[#This Row],[LOYER MENSUEL]]-Tableau2[[#This Row],[Versements effectués ]]),"",Tableau2[[#This Row],[LOYER MENSUEL]]-Tableau2[[#This Row],[Versements effectués ]])</f>
        <v/>
      </c>
      <c r="X242" s="29"/>
    </row>
    <row r="243" spans="2:24" x14ac:dyDescent="0.25">
      <c r="B243" s="14"/>
      <c r="C243" s="14"/>
      <c r="D243" s="14"/>
      <c r="E243" s="23"/>
      <c r="F243" s="24"/>
      <c r="G243" s="25"/>
      <c r="H243" s="26" t="str">
        <f>IF(Tableau2[[#This Row],[SUPERFICIE]]="","",IF(Tableau2[[#This Row],[SUPERFICIE]]&gt;0,Tableau2[[#This Row],[SUPERFICIE]]+(Tableau2[[#This Row],[SUPERFICIE]]*#REF!)))</f>
        <v/>
      </c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27"/>
      <c r="V243" s="20"/>
      <c r="W243" s="28" t="str">
        <f>IF(ISERROR(Tableau2[[#This Row],[LOYER MENSUEL]]-Tableau2[[#This Row],[Versements effectués ]]),"",Tableau2[[#This Row],[LOYER MENSUEL]]-Tableau2[[#This Row],[Versements effectués ]])</f>
        <v/>
      </c>
      <c r="X243" s="29"/>
    </row>
    <row r="244" spans="2:24" x14ac:dyDescent="0.25">
      <c r="B244" s="14"/>
      <c r="C244" s="14"/>
      <c r="D244" s="14"/>
      <c r="E244" s="23"/>
      <c r="F244" s="24"/>
      <c r="G244" s="25"/>
      <c r="H244" s="26" t="str">
        <f>IF(Tableau2[[#This Row],[SUPERFICIE]]="","",IF(Tableau2[[#This Row],[SUPERFICIE]]&gt;0,Tableau2[[#This Row],[SUPERFICIE]]+(Tableau2[[#This Row],[SUPERFICIE]]*#REF!)))</f>
        <v/>
      </c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27"/>
      <c r="V244" s="20"/>
      <c r="W244" s="28" t="str">
        <f>IF(ISERROR(Tableau2[[#This Row],[LOYER MENSUEL]]-Tableau2[[#This Row],[Versements effectués ]]),"",Tableau2[[#This Row],[LOYER MENSUEL]]-Tableau2[[#This Row],[Versements effectués ]])</f>
        <v/>
      </c>
      <c r="X244" s="29"/>
    </row>
    <row r="245" spans="2:24" x14ac:dyDescent="0.25">
      <c r="B245" s="14"/>
      <c r="C245" s="14"/>
      <c r="D245" s="14"/>
      <c r="E245" s="23"/>
      <c r="F245" s="24"/>
      <c r="G245" s="25"/>
      <c r="H245" s="26" t="str">
        <f>IF(Tableau2[[#This Row],[SUPERFICIE]]="","",IF(Tableau2[[#This Row],[SUPERFICIE]]&gt;0,Tableau2[[#This Row],[SUPERFICIE]]+(Tableau2[[#This Row],[SUPERFICIE]]*#REF!)))</f>
        <v/>
      </c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27"/>
      <c r="V245" s="20"/>
      <c r="W245" s="28" t="str">
        <f>IF(ISERROR(Tableau2[[#This Row],[LOYER MENSUEL]]-Tableau2[[#This Row],[Versements effectués ]]),"",Tableau2[[#This Row],[LOYER MENSUEL]]-Tableau2[[#This Row],[Versements effectués ]])</f>
        <v/>
      </c>
      <c r="X245" s="29"/>
    </row>
    <row r="246" spans="2:24" x14ac:dyDescent="0.25">
      <c r="B246" s="14"/>
      <c r="C246" s="14"/>
      <c r="D246" s="14"/>
      <c r="E246" s="23"/>
      <c r="F246" s="24"/>
      <c r="G246" s="25"/>
      <c r="H246" s="26" t="str">
        <f>IF(Tableau2[[#This Row],[SUPERFICIE]]="","",IF(Tableau2[[#This Row],[SUPERFICIE]]&gt;0,Tableau2[[#This Row],[SUPERFICIE]]+(Tableau2[[#This Row],[SUPERFICIE]]*#REF!)))</f>
        <v/>
      </c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27"/>
      <c r="V246" s="20"/>
      <c r="W246" s="28" t="str">
        <f>IF(ISERROR(Tableau2[[#This Row],[LOYER MENSUEL]]-Tableau2[[#This Row],[Versements effectués ]]),"",Tableau2[[#This Row],[LOYER MENSUEL]]-Tableau2[[#This Row],[Versements effectués ]])</f>
        <v/>
      </c>
      <c r="X246" s="29"/>
    </row>
    <row r="247" spans="2:24" x14ac:dyDescent="0.25">
      <c r="B247" s="14"/>
      <c r="C247" s="14"/>
      <c r="D247" s="14"/>
      <c r="E247" s="23"/>
      <c r="F247" s="24"/>
      <c r="G247" s="25"/>
      <c r="H247" s="26" t="str">
        <f>IF(Tableau2[[#This Row],[SUPERFICIE]]="","",IF(Tableau2[[#This Row],[SUPERFICIE]]&gt;0,Tableau2[[#This Row],[SUPERFICIE]]+(Tableau2[[#This Row],[SUPERFICIE]]*#REF!)))</f>
        <v/>
      </c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27"/>
      <c r="V247" s="20"/>
      <c r="W247" s="28" t="str">
        <f>IF(ISERROR(Tableau2[[#This Row],[LOYER MENSUEL]]-Tableau2[[#This Row],[Versements effectués ]]),"",Tableau2[[#This Row],[LOYER MENSUEL]]-Tableau2[[#This Row],[Versements effectués ]])</f>
        <v/>
      </c>
      <c r="X247" s="29"/>
    </row>
    <row r="248" spans="2:24" x14ac:dyDescent="0.25">
      <c r="B248" s="14"/>
      <c r="C248" s="14"/>
      <c r="D248" s="14"/>
      <c r="E248" s="23"/>
      <c r="F248" s="24"/>
      <c r="G248" s="25"/>
      <c r="H248" s="26" t="str">
        <f>IF(Tableau2[[#This Row],[SUPERFICIE]]="","",IF(Tableau2[[#This Row],[SUPERFICIE]]&gt;0,Tableau2[[#This Row],[SUPERFICIE]]+(Tableau2[[#This Row],[SUPERFICIE]]*#REF!)))</f>
        <v/>
      </c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27"/>
      <c r="V248" s="20"/>
      <c r="W248" s="28" t="str">
        <f>IF(ISERROR(Tableau2[[#This Row],[LOYER MENSUEL]]-Tableau2[[#This Row],[Versements effectués ]]),"",Tableau2[[#This Row],[LOYER MENSUEL]]-Tableau2[[#This Row],[Versements effectués ]])</f>
        <v/>
      </c>
      <c r="X248" s="29"/>
    </row>
    <row r="249" spans="2:24" x14ac:dyDescent="0.25">
      <c r="B249" s="14"/>
      <c r="C249" s="14"/>
      <c r="D249" s="14"/>
      <c r="E249" s="23"/>
      <c r="F249" s="24"/>
      <c r="G249" s="25"/>
      <c r="H249" s="26" t="str">
        <f>IF(Tableau2[[#This Row],[SUPERFICIE]]="","",IF(Tableau2[[#This Row],[SUPERFICIE]]&gt;0,Tableau2[[#This Row],[SUPERFICIE]]+(Tableau2[[#This Row],[SUPERFICIE]]*#REF!)))</f>
        <v/>
      </c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27"/>
      <c r="V249" s="20"/>
      <c r="W249" s="28" t="str">
        <f>IF(ISERROR(Tableau2[[#This Row],[LOYER MENSUEL]]-Tableau2[[#This Row],[Versements effectués ]]),"",Tableau2[[#This Row],[LOYER MENSUEL]]-Tableau2[[#This Row],[Versements effectués ]])</f>
        <v/>
      </c>
      <c r="X249" s="29"/>
    </row>
    <row r="250" spans="2:24" x14ac:dyDescent="0.25">
      <c r="B250" s="14"/>
      <c r="C250" s="14"/>
      <c r="D250" s="14"/>
      <c r="E250" s="23"/>
      <c r="F250" s="24"/>
      <c r="G250" s="25"/>
      <c r="H250" s="26" t="str">
        <f>IF(Tableau2[[#This Row],[SUPERFICIE]]="","",IF(Tableau2[[#This Row],[SUPERFICIE]]&gt;0,Tableau2[[#This Row],[SUPERFICIE]]+(Tableau2[[#This Row],[SUPERFICIE]]*#REF!)))</f>
        <v/>
      </c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27"/>
      <c r="V250" s="20"/>
      <c r="W250" s="28" t="str">
        <f>IF(ISERROR(Tableau2[[#This Row],[LOYER MENSUEL]]-Tableau2[[#This Row],[Versements effectués ]]),"",Tableau2[[#This Row],[LOYER MENSUEL]]-Tableau2[[#This Row],[Versements effectués ]])</f>
        <v/>
      </c>
      <c r="X250" s="29"/>
    </row>
    <row r="251" spans="2:24" x14ac:dyDescent="0.25">
      <c r="B251" s="14"/>
      <c r="C251" s="14"/>
      <c r="D251" s="14"/>
      <c r="E251" s="23"/>
      <c r="F251" s="24"/>
      <c r="G251" s="25"/>
      <c r="H251" s="26" t="str">
        <f>IF(Tableau2[[#This Row],[SUPERFICIE]]="","",IF(Tableau2[[#This Row],[SUPERFICIE]]&gt;0,Tableau2[[#This Row],[SUPERFICIE]]+(Tableau2[[#This Row],[SUPERFICIE]]*#REF!)))</f>
        <v/>
      </c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27"/>
      <c r="V251" s="20"/>
      <c r="W251" s="28" t="str">
        <f>IF(ISERROR(Tableau2[[#This Row],[LOYER MENSUEL]]-Tableau2[[#This Row],[Versements effectués ]]),"",Tableau2[[#This Row],[LOYER MENSUEL]]-Tableau2[[#This Row],[Versements effectués ]])</f>
        <v/>
      </c>
      <c r="X251" s="29"/>
    </row>
    <row r="252" spans="2:24" x14ac:dyDescent="0.25">
      <c r="B252" s="14"/>
      <c r="C252" s="14"/>
      <c r="D252" s="14"/>
      <c r="E252" s="23"/>
      <c r="F252" s="24"/>
      <c r="G252" s="25"/>
      <c r="H252" s="26" t="str">
        <f>IF(Tableau2[[#This Row],[SUPERFICIE]]="","",IF(Tableau2[[#This Row],[SUPERFICIE]]&gt;0,Tableau2[[#This Row],[SUPERFICIE]]+(Tableau2[[#This Row],[SUPERFICIE]]*#REF!)))</f>
        <v/>
      </c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27"/>
      <c r="V252" s="20"/>
      <c r="W252" s="28" t="str">
        <f>IF(ISERROR(Tableau2[[#This Row],[LOYER MENSUEL]]-Tableau2[[#This Row],[Versements effectués ]]),"",Tableau2[[#This Row],[LOYER MENSUEL]]-Tableau2[[#This Row],[Versements effectués ]])</f>
        <v/>
      </c>
      <c r="X252" s="29"/>
    </row>
    <row r="253" spans="2:24" x14ac:dyDescent="0.25">
      <c r="B253" s="14"/>
      <c r="C253" s="14"/>
      <c r="D253" s="14"/>
      <c r="E253" s="23"/>
      <c r="F253" s="24"/>
      <c r="G253" s="25"/>
      <c r="H253" s="26" t="str">
        <f>IF(Tableau2[[#This Row],[SUPERFICIE]]="","",IF(Tableau2[[#This Row],[SUPERFICIE]]&gt;0,Tableau2[[#This Row],[SUPERFICIE]]+(Tableau2[[#This Row],[SUPERFICIE]]*#REF!)))</f>
        <v/>
      </c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27"/>
      <c r="V253" s="20"/>
      <c r="W253" s="28" t="str">
        <f>IF(ISERROR(Tableau2[[#This Row],[LOYER MENSUEL]]-Tableau2[[#This Row],[Versements effectués ]]),"",Tableau2[[#This Row],[LOYER MENSUEL]]-Tableau2[[#This Row],[Versements effectués ]])</f>
        <v/>
      </c>
      <c r="X253" s="29"/>
    </row>
    <row r="254" spans="2:24" x14ac:dyDescent="0.25">
      <c r="B254" s="14"/>
      <c r="C254" s="14"/>
      <c r="D254" s="14"/>
      <c r="E254" s="23"/>
      <c r="F254" s="24"/>
      <c r="G254" s="25"/>
      <c r="H254" s="26" t="str">
        <f>IF(Tableau2[[#This Row],[SUPERFICIE]]="","",IF(Tableau2[[#This Row],[SUPERFICIE]]&gt;0,Tableau2[[#This Row],[SUPERFICIE]]+(Tableau2[[#This Row],[SUPERFICIE]]*#REF!)))</f>
        <v/>
      </c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27"/>
      <c r="V254" s="20"/>
      <c r="W254" s="28" t="str">
        <f>IF(ISERROR(Tableau2[[#This Row],[LOYER MENSUEL]]-Tableau2[[#This Row],[Versements effectués ]]),"",Tableau2[[#This Row],[LOYER MENSUEL]]-Tableau2[[#This Row],[Versements effectués ]])</f>
        <v/>
      </c>
      <c r="X254" s="29"/>
    </row>
    <row r="255" spans="2:24" x14ac:dyDescent="0.25">
      <c r="B255" s="14"/>
      <c r="C255" s="14"/>
      <c r="D255" s="14"/>
      <c r="E255" s="23"/>
      <c r="F255" s="24"/>
      <c r="G255" s="25"/>
      <c r="H255" s="26" t="str">
        <f>IF(Tableau2[[#This Row],[SUPERFICIE]]="","",IF(Tableau2[[#This Row],[SUPERFICIE]]&gt;0,Tableau2[[#This Row],[SUPERFICIE]]+(Tableau2[[#This Row],[SUPERFICIE]]*#REF!)))</f>
        <v/>
      </c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27"/>
      <c r="V255" s="20"/>
      <c r="W255" s="28" t="str">
        <f>IF(ISERROR(Tableau2[[#This Row],[LOYER MENSUEL]]-Tableau2[[#This Row],[Versements effectués ]]),"",Tableau2[[#This Row],[LOYER MENSUEL]]-Tableau2[[#This Row],[Versements effectués ]])</f>
        <v/>
      </c>
      <c r="X255" s="29"/>
    </row>
    <row r="256" spans="2:24" x14ac:dyDescent="0.25">
      <c r="B256" s="14"/>
      <c r="C256" s="14"/>
      <c r="D256" s="14"/>
      <c r="E256" s="23"/>
      <c r="F256" s="24"/>
      <c r="G256" s="25"/>
      <c r="H256" s="26" t="str">
        <f>IF(Tableau2[[#This Row],[SUPERFICIE]]="","",IF(Tableau2[[#This Row],[SUPERFICIE]]&gt;0,Tableau2[[#This Row],[SUPERFICIE]]+(Tableau2[[#This Row],[SUPERFICIE]]*#REF!)))</f>
        <v/>
      </c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27"/>
      <c r="V256" s="20"/>
      <c r="W256" s="28" t="str">
        <f>IF(ISERROR(Tableau2[[#This Row],[LOYER MENSUEL]]-Tableau2[[#This Row],[Versements effectués ]]),"",Tableau2[[#This Row],[LOYER MENSUEL]]-Tableau2[[#This Row],[Versements effectués ]])</f>
        <v/>
      </c>
      <c r="X256" s="29"/>
    </row>
    <row r="257" spans="2:24" x14ac:dyDescent="0.25">
      <c r="B257" s="14"/>
      <c r="C257" s="14"/>
      <c r="D257" s="14"/>
      <c r="E257" s="23"/>
      <c r="F257" s="24"/>
      <c r="G257" s="25"/>
      <c r="H257" s="26" t="str">
        <f>IF(Tableau2[[#This Row],[SUPERFICIE]]="","",IF(Tableau2[[#This Row],[SUPERFICIE]]&gt;0,Tableau2[[#This Row],[SUPERFICIE]]+(Tableau2[[#This Row],[SUPERFICIE]]*#REF!)))</f>
        <v/>
      </c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27"/>
      <c r="V257" s="20"/>
      <c r="W257" s="28" t="str">
        <f>IF(ISERROR(Tableau2[[#This Row],[LOYER MENSUEL]]-Tableau2[[#This Row],[Versements effectués ]]),"",Tableau2[[#This Row],[LOYER MENSUEL]]-Tableau2[[#This Row],[Versements effectués ]])</f>
        <v/>
      </c>
      <c r="X257" s="29"/>
    </row>
    <row r="258" spans="2:24" x14ac:dyDescent="0.25">
      <c r="B258" s="14"/>
      <c r="C258" s="14"/>
      <c r="D258" s="14"/>
      <c r="E258" s="23"/>
      <c r="F258" s="24"/>
      <c r="G258" s="25"/>
      <c r="H258" s="26" t="str">
        <f>IF(Tableau2[[#This Row],[SUPERFICIE]]="","",IF(Tableau2[[#This Row],[SUPERFICIE]]&gt;0,Tableau2[[#This Row],[SUPERFICIE]]+(Tableau2[[#This Row],[SUPERFICIE]]*#REF!)))</f>
        <v/>
      </c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27"/>
      <c r="V258" s="20"/>
      <c r="W258" s="28" t="str">
        <f>IF(ISERROR(Tableau2[[#This Row],[LOYER MENSUEL]]-Tableau2[[#This Row],[Versements effectués ]]),"",Tableau2[[#This Row],[LOYER MENSUEL]]-Tableau2[[#This Row],[Versements effectués ]])</f>
        <v/>
      </c>
      <c r="X258" s="29"/>
    </row>
    <row r="259" spans="2:24" x14ac:dyDescent="0.25">
      <c r="B259" s="14"/>
      <c r="C259" s="14"/>
      <c r="D259" s="14"/>
      <c r="E259" s="23"/>
      <c r="F259" s="24"/>
      <c r="G259" s="25"/>
      <c r="H259" s="26" t="str">
        <f>IF(Tableau2[[#This Row],[SUPERFICIE]]="","",IF(Tableau2[[#This Row],[SUPERFICIE]]&gt;0,Tableau2[[#This Row],[SUPERFICIE]]+(Tableau2[[#This Row],[SUPERFICIE]]*#REF!)))</f>
        <v/>
      </c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27"/>
      <c r="V259" s="20"/>
      <c r="W259" s="28" t="str">
        <f>IF(ISERROR(Tableau2[[#This Row],[LOYER MENSUEL]]-Tableau2[[#This Row],[Versements effectués ]]),"",Tableau2[[#This Row],[LOYER MENSUEL]]-Tableau2[[#This Row],[Versements effectués ]])</f>
        <v/>
      </c>
      <c r="X259" s="29"/>
    </row>
    <row r="260" spans="2:24" x14ac:dyDescent="0.25">
      <c r="B260" s="14"/>
      <c r="C260" s="14"/>
      <c r="D260" s="14"/>
      <c r="E260" s="23"/>
      <c r="F260" s="24"/>
      <c r="G260" s="25"/>
      <c r="H260" s="26" t="str">
        <f>IF(Tableau2[[#This Row],[SUPERFICIE]]="","",IF(Tableau2[[#This Row],[SUPERFICIE]]&gt;0,Tableau2[[#This Row],[SUPERFICIE]]+(Tableau2[[#This Row],[SUPERFICIE]]*#REF!)))</f>
        <v/>
      </c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27"/>
      <c r="V260" s="20"/>
      <c r="W260" s="28" t="str">
        <f>IF(ISERROR(Tableau2[[#This Row],[LOYER MENSUEL]]-Tableau2[[#This Row],[Versements effectués ]]),"",Tableau2[[#This Row],[LOYER MENSUEL]]-Tableau2[[#This Row],[Versements effectués ]])</f>
        <v/>
      </c>
      <c r="X260" s="29"/>
    </row>
    <row r="261" spans="2:24" x14ac:dyDescent="0.25">
      <c r="B261" s="14"/>
      <c r="C261" s="14"/>
      <c r="D261" s="14"/>
      <c r="E261" s="23"/>
      <c r="F261" s="24"/>
      <c r="G261" s="25"/>
      <c r="H261" s="26" t="str">
        <f>IF(Tableau2[[#This Row],[SUPERFICIE]]="","",IF(Tableau2[[#This Row],[SUPERFICIE]]&gt;0,Tableau2[[#This Row],[SUPERFICIE]]+(Tableau2[[#This Row],[SUPERFICIE]]*#REF!)))</f>
        <v/>
      </c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27"/>
      <c r="V261" s="20"/>
      <c r="W261" s="28" t="str">
        <f>IF(ISERROR(Tableau2[[#This Row],[LOYER MENSUEL]]-Tableau2[[#This Row],[Versements effectués ]]),"",Tableau2[[#This Row],[LOYER MENSUEL]]-Tableau2[[#This Row],[Versements effectués ]])</f>
        <v/>
      </c>
      <c r="X261" s="29"/>
    </row>
    <row r="262" spans="2:24" x14ac:dyDescent="0.25">
      <c r="B262" s="14"/>
      <c r="C262" s="14"/>
      <c r="D262" s="14"/>
      <c r="E262" s="23"/>
      <c r="F262" s="24"/>
      <c r="G262" s="25"/>
      <c r="H262" s="26" t="str">
        <f>IF(Tableau2[[#This Row],[SUPERFICIE]]="","",IF(Tableau2[[#This Row],[SUPERFICIE]]&gt;0,Tableau2[[#This Row],[SUPERFICIE]]+(Tableau2[[#This Row],[SUPERFICIE]]*#REF!)))</f>
        <v/>
      </c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27"/>
      <c r="V262" s="20"/>
      <c r="W262" s="28" t="str">
        <f>IF(ISERROR(Tableau2[[#This Row],[LOYER MENSUEL]]-Tableau2[[#This Row],[Versements effectués ]]),"",Tableau2[[#This Row],[LOYER MENSUEL]]-Tableau2[[#This Row],[Versements effectués ]])</f>
        <v/>
      </c>
      <c r="X262" s="29"/>
    </row>
    <row r="263" spans="2:24" x14ac:dyDescent="0.25">
      <c r="B263" s="14"/>
      <c r="C263" s="14"/>
      <c r="D263" s="14"/>
      <c r="E263" s="23"/>
      <c r="F263" s="24"/>
      <c r="G263" s="25"/>
      <c r="H263" s="26" t="str">
        <f>IF(Tableau2[[#This Row],[SUPERFICIE]]="","",IF(Tableau2[[#This Row],[SUPERFICIE]]&gt;0,Tableau2[[#This Row],[SUPERFICIE]]+(Tableau2[[#This Row],[SUPERFICIE]]*#REF!)))</f>
        <v/>
      </c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27"/>
      <c r="V263" s="20"/>
      <c r="W263" s="28" t="str">
        <f>IF(ISERROR(Tableau2[[#This Row],[LOYER MENSUEL]]-Tableau2[[#This Row],[Versements effectués ]]),"",Tableau2[[#This Row],[LOYER MENSUEL]]-Tableau2[[#This Row],[Versements effectués ]])</f>
        <v/>
      </c>
      <c r="X263" s="29"/>
    </row>
    <row r="264" spans="2:24" x14ac:dyDescent="0.25">
      <c r="B264" s="14"/>
      <c r="C264" s="14"/>
      <c r="D264" s="14"/>
      <c r="E264" s="23"/>
      <c r="F264" s="24"/>
      <c r="G264" s="25"/>
      <c r="H264" s="26" t="str">
        <f>IF(Tableau2[[#This Row],[SUPERFICIE]]="","",IF(Tableau2[[#This Row],[SUPERFICIE]]&gt;0,Tableau2[[#This Row],[SUPERFICIE]]+(Tableau2[[#This Row],[SUPERFICIE]]*#REF!)))</f>
        <v/>
      </c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27"/>
      <c r="V264" s="20"/>
      <c r="W264" s="28" t="str">
        <f>IF(ISERROR(Tableau2[[#This Row],[LOYER MENSUEL]]-Tableau2[[#This Row],[Versements effectués ]]),"",Tableau2[[#This Row],[LOYER MENSUEL]]-Tableau2[[#This Row],[Versements effectués ]])</f>
        <v/>
      </c>
      <c r="X264" s="29"/>
    </row>
    <row r="265" spans="2:24" x14ac:dyDescent="0.25">
      <c r="B265" s="14"/>
      <c r="C265" s="14"/>
      <c r="D265" s="14"/>
      <c r="E265" s="23"/>
      <c r="F265" s="24"/>
      <c r="G265" s="25"/>
      <c r="H265" s="26" t="str">
        <f>IF(Tableau2[[#This Row],[SUPERFICIE]]="","",IF(Tableau2[[#This Row],[SUPERFICIE]]&gt;0,Tableau2[[#This Row],[SUPERFICIE]]+(Tableau2[[#This Row],[SUPERFICIE]]*#REF!)))</f>
        <v/>
      </c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27"/>
      <c r="V265" s="20"/>
      <c r="W265" s="28" t="str">
        <f>IF(ISERROR(Tableau2[[#This Row],[LOYER MENSUEL]]-Tableau2[[#This Row],[Versements effectués ]]),"",Tableau2[[#This Row],[LOYER MENSUEL]]-Tableau2[[#This Row],[Versements effectués ]])</f>
        <v/>
      </c>
      <c r="X265" s="29"/>
    </row>
    <row r="266" spans="2:24" x14ac:dyDescent="0.25">
      <c r="B266" s="14"/>
      <c r="C266" s="14"/>
      <c r="D266" s="14"/>
      <c r="E266" s="23"/>
      <c r="F266" s="24"/>
      <c r="G266" s="25"/>
      <c r="H266" s="26" t="str">
        <f>IF(Tableau2[[#This Row],[SUPERFICIE]]="","",IF(Tableau2[[#This Row],[SUPERFICIE]]&gt;0,Tableau2[[#This Row],[SUPERFICIE]]+(Tableau2[[#This Row],[SUPERFICIE]]*#REF!)))</f>
        <v/>
      </c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27"/>
      <c r="V266" s="20"/>
      <c r="W266" s="28" t="str">
        <f>IF(ISERROR(Tableau2[[#This Row],[LOYER MENSUEL]]-Tableau2[[#This Row],[Versements effectués ]]),"",Tableau2[[#This Row],[LOYER MENSUEL]]-Tableau2[[#This Row],[Versements effectués ]])</f>
        <v/>
      </c>
      <c r="X266" s="29"/>
    </row>
    <row r="267" spans="2:24" x14ac:dyDescent="0.25">
      <c r="B267" s="14"/>
      <c r="C267" s="14"/>
      <c r="D267" s="14"/>
      <c r="E267" s="23"/>
      <c r="F267" s="24"/>
      <c r="G267" s="25"/>
      <c r="H267" s="26" t="str">
        <f>IF(Tableau2[[#This Row],[SUPERFICIE]]="","",IF(Tableau2[[#This Row],[SUPERFICIE]]&gt;0,Tableau2[[#This Row],[SUPERFICIE]]+(Tableau2[[#This Row],[SUPERFICIE]]*#REF!)))</f>
        <v/>
      </c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27"/>
      <c r="V267" s="20"/>
      <c r="W267" s="28" t="str">
        <f>IF(ISERROR(Tableau2[[#This Row],[LOYER MENSUEL]]-Tableau2[[#This Row],[Versements effectués ]]),"",Tableau2[[#This Row],[LOYER MENSUEL]]-Tableau2[[#This Row],[Versements effectués ]])</f>
        <v/>
      </c>
      <c r="X267" s="29"/>
    </row>
    <row r="268" spans="2:24" x14ac:dyDescent="0.25">
      <c r="B268" s="14"/>
      <c r="C268" s="14"/>
      <c r="D268" s="14"/>
      <c r="E268" s="23"/>
      <c r="F268" s="24"/>
      <c r="G268" s="25"/>
      <c r="H268" s="26" t="str">
        <f>IF(Tableau2[[#This Row],[SUPERFICIE]]="","",IF(Tableau2[[#This Row],[SUPERFICIE]]&gt;0,Tableau2[[#This Row],[SUPERFICIE]]+(Tableau2[[#This Row],[SUPERFICIE]]*#REF!)))</f>
        <v/>
      </c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27"/>
      <c r="V268" s="20"/>
      <c r="W268" s="28" t="str">
        <f>IF(ISERROR(Tableau2[[#This Row],[LOYER MENSUEL]]-Tableau2[[#This Row],[Versements effectués ]]),"",Tableau2[[#This Row],[LOYER MENSUEL]]-Tableau2[[#This Row],[Versements effectués ]])</f>
        <v/>
      </c>
      <c r="X268" s="29"/>
    </row>
    <row r="269" spans="2:24" x14ac:dyDescent="0.25">
      <c r="B269" s="14"/>
      <c r="C269" s="14"/>
      <c r="D269" s="14"/>
      <c r="E269" s="23"/>
      <c r="F269" s="24"/>
      <c r="G269" s="25"/>
      <c r="H269" s="26" t="str">
        <f>IF(Tableau2[[#This Row],[SUPERFICIE]]="","",IF(Tableau2[[#This Row],[SUPERFICIE]]&gt;0,Tableau2[[#This Row],[SUPERFICIE]]+(Tableau2[[#This Row],[SUPERFICIE]]*#REF!)))</f>
        <v/>
      </c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27"/>
      <c r="V269" s="20"/>
      <c r="W269" s="28" t="str">
        <f>IF(ISERROR(Tableau2[[#This Row],[LOYER MENSUEL]]-Tableau2[[#This Row],[Versements effectués ]]),"",Tableau2[[#This Row],[LOYER MENSUEL]]-Tableau2[[#This Row],[Versements effectués ]])</f>
        <v/>
      </c>
      <c r="X269" s="29"/>
    </row>
    <row r="270" spans="2:24" x14ac:dyDescent="0.25">
      <c r="B270" s="14"/>
      <c r="C270" s="14"/>
      <c r="D270" s="14"/>
      <c r="E270" s="23"/>
      <c r="F270" s="24"/>
      <c r="G270" s="25"/>
      <c r="H270" s="26" t="str">
        <f>IF(Tableau2[[#This Row],[SUPERFICIE]]="","",IF(Tableau2[[#This Row],[SUPERFICIE]]&gt;0,Tableau2[[#This Row],[SUPERFICIE]]+(Tableau2[[#This Row],[SUPERFICIE]]*#REF!)))</f>
        <v/>
      </c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27"/>
      <c r="V270" s="20"/>
      <c r="W270" s="28" t="str">
        <f>IF(ISERROR(Tableau2[[#This Row],[LOYER MENSUEL]]-Tableau2[[#This Row],[Versements effectués ]]),"",Tableau2[[#This Row],[LOYER MENSUEL]]-Tableau2[[#This Row],[Versements effectués ]])</f>
        <v/>
      </c>
      <c r="X270" s="29"/>
    </row>
    <row r="271" spans="2:24" x14ac:dyDescent="0.25">
      <c r="B271" s="14"/>
      <c r="C271" s="14"/>
      <c r="D271" s="14"/>
      <c r="E271" s="23"/>
      <c r="F271" s="24"/>
      <c r="G271" s="25"/>
      <c r="H271" s="26" t="str">
        <f>IF(Tableau2[[#This Row],[SUPERFICIE]]="","",IF(Tableau2[[#This Row],[SUPERFICIE]]&gt;0,Tableau2[[#This Row],[SUPERFICIE]]+(Tableau2[[#This Row],[SUPERFICIE]]*#REF!)))</f>
        <v/>
      </c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27"/>
      <c r="V271" s="20"/>
      <c r="W271" s="28" t="str">
        <f>IF(ISERROR(Tableau2[[#This Row],[LOYER MENSUEL]]-Tableau2[[#This Row],[Versements effectués ]]),"",Tableau2[[#This Row],[LOYER MENSUEL]]-Tableau2[[#This Row],[Versements effectués ]])</f>
        <v/>
      </c>
      <c r="X271" s="29"/>
    </row>
    <row r="272" spans="2:24" x14ac:dyDescent="0.25">
      <c r="B272" s="14"/>
      <c r="C272" s="14"/>
      <c r="D272" s="14"/>
      <c r="E272" s="23"/>
      <c r="F272" s="24"/>
      <c r="G272" s="25"/>
      <c r="H272" s="26" t="str">
        <f>IF(Tableau2[[#This Row],[SUPERFICIE]]="","",IF(Tableau2[[#This Row],[SUPERFICIE]]&gt;0,Tableau2[[#This Row],[SUPERFICIE]]+(Tableau2[[#This Row],[SUPERFICIE]]*#REF!)))</f>
        <v/>
      </c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27"/>
      <c r="V272" s="20"/>
      <c r="W272" s="28" t="str">
        <f>IF(ISERROR(Tableau2[[#This Row],[LOYER MENSUEL]]-Tableau2[[#This Row],[Versements effectués ]]),"",Tableau2[[#This Row],[LOYER MENSUEL]]-Tableau2[[#This Row],[Versements effectués ]])</f>
        <v/>
      </c>
      <c r="X272" s="29"/>
    </row>
    <row r="273" spans="2:24" x14ac:dyDescent="0.25">
      <c r="B273" s="14"/>
      <c r="C273" s="14"/>
      <c r="D273" s="14"/>
      <c r="E273" s="23"/>
      <c r="F273" s="24"/>
      <c r="G273" s="25"/>
      <c r="H273" s="26" t="str">
        <f>IF(Tableau2[[#This Row],[SUPERFICIE]]="","",IF(Tableau2[[#This Row],[SUPERFICIE]]&gt;0,Tableau2[[#This Row],[SUPERFICIE]]+(Tableau2[[#This Row],[SUPERFICIE]]*#REF!)))</f>
        <v/>
      </c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27"/>
      <c r="V273" s="20"/>
      <c r="W273" s="28" t="str">
        <f>IF(ISERROR(Tableau2[[#This Row],[LOYER MENSUEL]]-Tableau2[[#This Row],[Versements effectués ]]),"",Tableau2[[#This Row],[LOYER MENSUEL]]-Tableau2[[#This Row],[Versements effectués ]])</f>
        <v/>
      </c>
      <c r="X273" s="29"/>
    </row>
    <row r="274" spans="2:24" x14ac:dyDescent="0.25">
      <c r="B274" s="14"/>
      <c r="C274" s="14"/>
      <c r="D274" s="14"/>
      <c r="E274" s="23"/>
      <c r="F274" s="24"/>
      <c r="G274" s="25"/>
      <c r="H274" s="26" t="str">
        <f>IF(Tableau2[[#This Row],[SUPERFICIE]]="","",IF(Tableau2[[#This Row],[SUPERFICIE]]&gt;0,Tableau2[[#This Row],[SUPERFICIE]]+(Tableau2[[#This Row],[SUPERFICIE]]*#REF!)))</f>
        <v/>
      </c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27"/>
      <c r="V274" s="20"/>
      <c r="W274" s="28" t="str">
        <f>IF(ISERROR(Tableau2[[#This Row],[LOYER MENSUEL]]-Tableau2[[#This Row],[Versements effectués ]]),"",Tableau2[[#This Row],[LOYER MENSUEL]]-Tableau2[[#This Row],[Versements effectués ]])</f>
        <v/>
      </c>
      <c r="X274" s="29"/>
    </row>
    <row r="275" spans="2:24" x14ac:dyDescent="0.25">
      <c r="B275" s="14"/>
      <c r="C275" s="14"/>
      <c r="D275" s="14"/>
      <c r="E275" s="23"/>
      <c r="F275" s="24"/>
      <c r="G275" s="25"/>
      <c r="H275" s="26" t="str">
        <f>IF(Tableau2[[#This Row],[SUPERFICIE]]="","",IF(Tableau2[[#This Row],[SUPERFICIE]]&gt;0,Tableau2[[#This Row],[SUPERFICIE]]+(Tableau2[[#This Row],[SUPERFICIE]]*#REF!)))</f>
        <v/>
      </c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27"/>
      <c r="V275" s="20"/>
      <c r="W275" s="28" t="str">
        <f>IF(ISERROR(Tableau2[[#This Row],[LOYER MENSUEL]]-Tableau2[[#This Row],[Versements effectués ]]),"",Tableau2[[#This Row],[LOYER MENSUEL]]-Tableau2[[#This Row],[Versements effectués ]])</f>
        <v/>
      </c>
      <c r="X275" s="29"/>
    </row>
    <row r="276" spans="2:24" x14ac:dyDescent="0.25">
      <c r="B276" s="14"/>
      <c r="C276" s="14"/>
      <c r="D276" s="14"/>
      <c r="E276" s="23"/>
      <c r="F276" s="24"/>
      <c r="G276" s="25"/>
      <c r="H276" s="26" t="str">
        <f>IF(Tableau2[[#This Row],[SUPERFICIE]]="","",IF(Tableau2[[#This Row],[SUPERFICIE]]&gt;0,Tableau2[[#This Row],[SUPERFICIE]]+(Tableau2[[#This Row],[SUPERFICIE]]*#REF!)))</f>
        <v/>
      </c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27"/>
      <c r="V276" s="20"/>
      <c r="W276" s="28" t="str">
        <f>IF(ISERROR(Tableau2[[#This Row],[LOYER MENSUEL]]-Tableau2[[#This Row],[Versements effectués ]]),"",Tableau2[[#This Row],[LOYER MENSUEL]]-Tableau2[[#This Row],[Versements effectués ]])</f>
        <v/>
      </c>
      <c r="X276" s="29"/>
    </row>
    <row r="277" spans="2:24" x14ac:dyDescent="0.25">
      <c r="B277" s="14"/>
      <c r="C277" s="14"/>
      <c r="D277" s="14"/>
      <c r="E277" s="23"/>
      <c r="F277" s="24"/>
      <c r="G277" s="25"/>
      <c r="H277" s="26" t="str">
        <f>IF(Tableau2[[#This Row],[SUPERFICIE]]="","",IF(Tableau2[[#This Row],[SUPERFICIE]]&gt;0,Tableau2[[#This Row],[SUPERFICIE]]+(Tableau2[[#This Row],[SUPERFICIE]]*#REF!)))</f>
        <v/>
      </c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27"/>
      <c r="V277" s="20"/>
      <c r="W277" s="28" t="str">
        <f>IF(ISERROR(Tableau2[[#This Row],[LOYER MENSUEL]]-Tableau2[[#This Row],[Versements effectués ]]),"",Tableau2[[#This Row],[LOYER MENSUEL]]-Tableau2[[#This Row],[Versements effectués ]])</f>
        <v/>
      </c>
      <c r="X277" s="29"/>
    </row>
    <row r="278" spans="2:24" x14ac:dyDescent="0.25">
      <c r="B278" s="14"/>
      <c r="C278" s="14"/>
      <c r="D278" s="14"/>
      <c r="E278" s="23"/>
      <c r="F278" s="24"/>
      <c r="G278" s="25"/>
      <c r="H278" s="26" t="str">
        <f>IF(Tableau2[[#This Row],[SUPERFICIE]]="","",IF(Tableau2[[#This Row],[SUPERFICIE]]&gt;0,Tableau2[[#This Row],[SUPERFICIE]]+(Tableau2[[#This Row],[SUPERFICIE]]*#REF!)))</f>
        <v/>
      </c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27"/>
      <c r="V278" s="20"/>
      <c r="W278" s="28" t="str">
        <f>IF(ISERROR(Tableau2[[#This Row],[LOYER MENSUEL]]-Tableau2[[#This Row],[Versements effectués ]]),"",Tableau2[[#This Row],[LOYER MENSUEL]]-Tableau2[[#This Row],[Versements effectués ]])</f>
        <v/>
      </c>
      <c r="X278" s="29"/>
    </row>
    <row r="279" spans="2:24" x14ac:dyDescent="0.25">
      <c r="B279" s="14"/>
      <c r="C279" s="14"/>
      <c r="D279" s="14"/>
      <c r="E279" s="23"/>
      <c r="F279" s="24"/>
      <c r="G279" s="25"/>
      <c r="H279" s="26" t="str">
        <f>IF(Tableau2[[#This Row],[SUPERFICIE]]="","",IF(Tableau2[[#This Row],[SUPERFICIE]]&gt;0,Tableau2[[#This Row],[SUPERFICIE]]+(Tableau2[[#This Row],[SUPERFICIE]]*#REF!)))</f>
        <v/>
      </c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27"/>
      <c r="V279" s="20"/>
      <c r="W279" s="28" t="str">
        <f>IF(ISERROR(Tableau2[[#This Row],[LOYER MENSUEL]]-Tableau2[[#This Row],[Versements effectués ]]),"",Tableau2[[#This Row],[LOYER MENSUEL]]-Tableau2[[#This Row],[Versements effectués ]])</f>
        <v/>
      </c>
      <c r="X279" s="29"/>
    </row>
    <row r="280" spans="2:24" x14ac:dyDescent="0.25">
      <c r="B280" s="14"/>
      <c r="C280" s="14"/>
      <c r="D280" s="14"/>
      <c r="E280" s="23"/>
      <c r="F280" s="24"/>
      <c r="G280" s="25"/>
      <c r="H280" s="26" t="str">
        <f>IF(Tableau2[[#This Row],[SUPERFICIE]]="","",IF(Tableau2[[#This Row],[SUPERFICIE]]&gt;0,Tableau2[[#This Row],[SUPERFICIE]]+(Tableau2[[#This Row],[SUPERFICIE]]*#REF!)))</f>
        <v/>
      </c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27"/>
      <c r="V280" s="20"/>
      <c r="W280" s="28" t="str">
        <f>IF(ISERROR(Tableau2[[#This Row],[LOYER MENSUEL]]-Tableau2[[#This Row],[Versements effectués ]]),"",Tableau2[[#This Row],[LOYER MENSUEL]]-Tableau2[[#This Row],[Versements effectués ]])</f>
        <v/>
      </c>
      <c r="X280" s="29"/>
    </row>
    <row r="281" spans="2:24" x14ac:dyDescent="0.25">
      <c r="B281" s="14"/>
      <c r="C281" s="14"/>
      <c r="D281" s="14"/>
      <c r="E281" s="23"/>
      <c r="F281" s="24"/>
      <c r="G281" s="25"/>
      <c r="H281" s="26" t="str">
        <f>IF(Tableau2[[#This Row],[SUPERFICIE]]="","",IF(Tableau2[[#This Row],[SUPERFICIE]]&gt;0,Tableau2[[#This Row],[SUPERFICIE]]+(Tableau2[[#This Row],[SUPERFICIE]]*#REF!)))</f>
        <v/>
      </c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27"/>
      <c r="V281" s="20"/>
      <c r="W281" s="28" t="str">
        <f>IF(ISERROR(Tableau2[[#This Row],[LOYER MENSUEL]]-Tableau2[[#This Row],[Versements effectués ]]),"",Tableau2[[#This Row],[LOYER MENSUEL]]-Tableau2[[#This Row],[Versements effectués ]])</f>
        <v/>
      </c>
      <c r="X281" s="29"/>
    </row>
    <row r="282" spans="2:24" x14ac:dyDescent="0.25">
      <c r="B282" s="14"/>
      <c r="C282" s="14"/>
      <c r="D282" s="14"/>
      <c r="E282" s="23"/>
      <c r="F282" s="24"/>
      <c r="G282" s="25"/>
      <c r="H282" s="26" t="str">
        <f>IF(Tableau2[[#This Row],[SUPERFICIE]]="","",IF(Tableau2[[#This Row],[SUPERFICIE]]&gt;0,Tableau2[[#This Row],[SUPERFICIE]]+(Tableau2[[#This Row],[SUPERFICIE]]*#REF!)))</f>
        <v/>
      </c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27"/>
      <c r="V282" s="20"/>
      <c r="W282" s="28" t="str">
        <f>IF(ISERROR(Tableau2[[#This Row],[LOYER MENSUEL]]-Tableau2[[#This Row],[Versements effectués ]]),"",Tableau2[[#This Row],[LOYER MENSUEL]]-Tableau2[[#This Row],[Versements effectués ]])</f>
        <v/>
      </c>
      <c r="X282" s="29"/>
    </row>
    <row r="283" spans="2:24" x14ac:dyDescent="0.25">
      <c r="B283" s="14"/>
      <c r="C283" s="14"/>
      <c r="D283" s="14"/>
      <c r="E283" s="23"/>
      <c r="F283" s="24"/>
      <c r="G283" s="25"/>
      <c r="H283" s="26" t="str">
        <f>IF(Tableau2[[#This Row],[SUPERFICIE]]="","",IF(Tableau2[[#This Row],[SUPERFICIE]]&gt;0,Tableau2[[#This Row],[SUPERFICIE]]+(Tableau2[[#This Row],[SUPERFICIE]]*#REF!)))</f>
        <v/>
      </c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27"/>
      <c r="V283" s="20"/>
      <c r="W283" s="28" t="str">
        <f>IF(ISERROR(Tableau2[[#This Row],[LOYER MENSUEL]]-Tableau2[[#This Row],[Versements effectués ]]),"",Tableau2[[#This Row],[LOYER MENSUEL]]-Tableau2[[#This Row],[Versements effectués ]])</f>
        <v/>
      </c>
      <c r="X283" s="29"/>
    </row>
    <row r="284" spans="2:24" x14ac:dyDescent="0.25">
      <c r="B284" s="14"/>
      <c r="C284" s="14"/>
      <c r="D284" s="14"/>
      <c r="E284" s="23"/>
      <c r="F284" s="24"/>
      <c r="G284" s="25"/>
      <c r="H284" s="26" t="str">
        <f>IF(Tableau2[[#This Row],[SUPERFICIE]]="","",IF(Tableau2[[#This Row],[SUPERFICIE]]&gt;0,Tableau2[[#This Row],[SUPERFICIE]]+(Tableau2[[#This Row],[SUPERFICIE]]*#REF!)))</f>
        <v/>
      </c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27"/>
      <c r="V284" s="20"/>
      <c r="W284" s="28" t="str">
        <f>IF(ISERROR(Tableau2[[#This Row],[LOYER MENSUEL]]-Tableau2[[#This Row],[Versements effectués ]]),"",Tableau2[[#This Row],[LOYER MENSUEL]]-Tableau2[[#This Row],[Versements effectués ]])</f>
        <v/>
      </c>
      <c r="X284" s="29"/>
    </row>
    <row r="285" spans="2:24" x14ac:dyDescent="0.25">
      <c r="B285" s="14"/>
      <c r="C285" s="14"/>
      <c r="D285" s="14"/>
      <c r="E285" s="23"/>
      <c r="F285" s="24"/>
      <c r="G285" s="25"/>
      <c r="H285" s="26" t="str">
        <f>IF(Tableau2[[#This Row],[SUPERFICIE]]="","",IF(Tableau2[[#This Row],[SUPERFICIE]]&gt;0,Tableau2[[#This Row],[SUPERFICIE]]+(Tableau2[[#This Row],[SUPERFICIE]]*#REF!)))</f>
        <v/>
      </c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27"/>
      <c r="V285" s="20"/>
      <c r="W285" s="28" t="str">
        <f>IF(ISERROR(Tableau2[[#This Row],[LOYER MENSUEL]]-Tableau2[[#This Row],[Versements effectués ]]),"",Tableau2[[#This Row],[LOYER MENSUEL]]-Tableau2[[#This Row],[Versements effectués ]])</f>
        <v/>
      </c>
      <c r="X285" s="29"/>
    </row>
    <row r="286" spans="2:24" x14ac:dyDescent="0.25">
      <c r="B286" s="14"/>
      <c r="C286" s="14"/>
      <c r="D286" s="14"/>
      <c r="E286" s="23"/>
      <c r="F286" s="24"/>
      <c r="G286" s="25"/>
      <c r="H286" s="26" t="str">
        <f>IF(Tableau2[[#This Row],[SUPERFICIE]]="","",IF(Tableau2[[#This Row],[SUPERFICIE]]&gt;0,Tableau2[[#This Row],[SUPERFICIE]]+(Tableau2[[#This Row],[SUPERFICIE]]*#REF!)))</f>
        <v/>
      </c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27"/>
      <c r="V286" s="20"/>
      <c r="W286" s="28" t="str">
        <f>IF(ISERROR(Tableau2[[#This Row],[LOYER MENSUEL]]-Tableau2[[#This Row],[Versements effectués ]]),"",Tableau2[[#This Row],[LOYER MENSUEL]]-Tableau2[[#This Row],[Versements effectués ]])</f>
        <v/>
      </c>
      <c r="X286" s="29"/>
    </row>
    <row r="287" spans="2:24" x14ac:dyDescent="0.25">
      <c r="B287" s="14"/>
      <c r="C287" s="14"/>
      <c r="D287" s="14"/>
      <c r="E287" s="23"/>
      <c r="F287" s="24"/>
      <c r="G287" s="25"/>
      <c r="H287" s="26" t="str">
        <f>IF(Tableau2[[#This Row],[SUPERFICIE]]="","",IF(Tableau2[[#This Row],[SUPERFICIE]]&gt;0,Tableau2[[#This Row],[SUPERFICIE]]+(Tableau2[[#This Row],[SUPERFICIE]]*#REF!)))</f>
        <v/>
      </c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27"/>
      <c r="V287" s="20"/>
      <c r="W287" s="28" t="str">
        <f>IF(ISERROR(Tableau2[[#This Row],[LOYER MENSUEL]]-Tableau2[[#This Row],[Versements effectués ]]),"",Tableau2[[#This Row],[LOYER MENSUEL]]-Tableau2[[#This Row],[Versements effectués ]])</f>
        <v/>
      </c>
      <c r="X287" s="29"/>
    </row>
    <row r="288" spans="2:24" x14ac:dyDescent="0.25">
      <c r="B288" s="14"/>
      <c r="C288" s="14"/>
      <c r="D288" s="14"/>
      <c r="E288" s="23"/>
      <c r="F288" s="24"/>
      <c r="G288" s="25"/>
      <c r="H288" s="26" t="str">
        <f>IF(Tableau2[[#This Row],[SUPERFICIE]]="","",IF(Tableau2[[#This Row],[SUPERFICIE]]&gt;0,Tableau2[[#This Row],[SUPERFICIE]]+(Tableau2[[#This Row],[SUPERFICIE]]*#REF!)))</f>
        <v/>
      </c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27"/>
      <c r="V288" s="20"/>
      <c r="W288" s="28" t="str">
        <f>IF(ISERROR(Tableau2[[#This Row],[LOYER MENSUEL]]-Tableau2[[#This Row],[Versements effectués ]]),"",Tableau2[[#This Row],[LOYER MENSUEL]]-Tableau2[[#This Row],[Versements effectués ]])</f>
        <v/>
      </c>
      <c r="X288" s="29"/>
    </row>
    <row r="289" spans="2:24" x14ac:dyDescent="0.25">
      <c r="B289" s="14"/>
      <c r="C289" s="14"/>
      <c r="D289" s="14"/>
      <c r="E289" s="23"/>
      <c r="F289" s="24"/>
      <c r="G289" s="25"/>
      <c r="H289" s="26" t="str">
        <f>IF(Tableau2[[#This Row],[SUPERFICIE]]="","",IF(Tableau2[[#This Row],[SUPERFICIE]]&gt;0,Tableau2[[#This Row],[SUPERFICIE]]+(Tableau2[[#This Row],[SUPERFICIE]]*#REF!)))</f>
        <v/>
      </c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27"/>
      <c r="V289" s="20"/>
      <c r="W289" s="28" t="str">
        <f>IF(ISERROR(Tableau2[[#This Row],[LOYER MENSUEL]]-Tableau2[[#This Row],[Versements effectués ]]),"",Tableau2[[#This Row],[LOYER MENSUEL]]-Tableau2[[#This Row],[Versements effectués ]])</f>
        <v/>
      </c>
      <c r="X289" s="29"/>
    </row>
    <row r="290" spans="2:24" x14ac:dyDescent="0.25">
      <c r="B290" s="14"/>
      <c r="C290" s="14"/>
      <c r="D290" s="14"/>
      <c r="E290" s="23"/>
      <c r="F290" s="24"/>
      <c r="G290" s="25"/>
      <c r="H290" s="26" t="str">
        <f>IF(Tableau2[[#This Row],[SUPERFICIE]]="","",IF(Tableau2[[#This Row],[SUPERFICIE]]&gt;0,Tableau2[[#This Row],[SUPERFICIE]]+(Tableau2[[#This Row],[SUPERFICIE]]*#REF!)))</f>
        <v/>
      </c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27"/>
      <c r="V290" s="20"/>
      <c r="W290" s="28" t="str">
        <f>IF(ISERROR(Tableau2[[#This Row],[LOYER MENSUEL]]-Tableau2[[#This Row],[Versements effectués ]]),"",Tableau2[[#This Row],[LOYER MENSUEL]]-Tableau2[[#This Row],[Versements effectués ]])</f>
        <v/>
      </c>
      <c r="X290" s="29"/>
    </row>
    <row r="291" spans="2:24" x14ac:dyDescent="0.25">
      <c r="B291" s="14"/>
      <c r="C291" s="14"/>
      <c r="D291" s="14"/>
      <c r="E291" s="23"/>
      <c r="F291" s="24"/>
      <c r="G291" s="25"/>
      <c r="H291" s="26" t="str">
        <f>IF(Tableau2[[#This Row],[SUPERFICIE]]="","",IF(Tableau2[[#This Row],[SUPERFICIE]]&gt;0,Tableau2[[#This Row],[SUPERFICIE]]+(Tableau2[[#This Row],[SUPERFICIE]]*#REF!)))</f>
        <v/>
      </c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27"/>
      <c r="V291" s="20"/>
      <c r="W291" s="28" t="str">
        <f>IF(ISERROR(Tableau2[[#This Row],[LOYER MENSUEL]]-Tableau2[[#This Row],[Versements effectués ]]),"",Tableau2[[#This Row],[LOYER MENSUEL]]-Tableau2[[#This Row],[Versements effectués ]])</f>
        <v/>
      </c>
      <c r="X291" s="29"/>
    </row>
    <row r="292" spans="2:24" x14ac:dyDescent="0.25">
      <c r="B292" s="14"/>
      <c r="C292" s="14"/>
      <c r="D292" s="14"/>
      <c r="E292" s="23"/>
      <c r="F292" s="24"/>
      <c r="G292" s="25"/>
      <c r="H292" s="26" t="str">
        <f>IF(Tableau2[[#This Row],[SUPERFICIE]]="","",IF(Tableau2[[#This Row],[SUPERFICIE]]&gt;0,Tableau2[[#This Row],[SUPERFICIE]]+(Tableau2[[#This Row],[SUPERFICIE]]*#REF!)))</f>
        <v/>
      </c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27"/>
      <c r="V292" s="20"/>
      <c r="W292" s="28" t="str">
        <f>IF(ISERROR(Tableau2[[#This Row],[LOYER MENSUEL]]-Tableau2[[#This Row],[Versements effectués ]]),"",Tableau2[[#This Row],[LOYER MENSUEL]]-Tableau2[[#This Row],[Versements effectués ]])</f>
        <v/>
      </c>
      <c r="X292" s="29"/>
    </row>
    <row r="293" spans="2:24" x14ac:dyDescent="0.25">
      <c r="B293" s="14"/>
      <c r="C293" s="14"/>
      <c r="D293" s="14"/>
      <c r="E293" s="23"/>
      <c r="F293" s="24"/>
      <c r="G293" s="25"/>
      <c r="H293" s="26" t="str">
        <f>IF(Tableau2[[#This Row],[SUPERFICIE]]="","",IF(Tableau2[[#This Row],[SUPERFICIE]]&gt;0,Tableau2[[#This Row],[SUPERFICIE]]+(Tableau2[[#This Row],[SUPERFICIE]]*#REF!)))</f>
        <v/>
      </c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27"/>
      <c r="V293" s="20"/>
      <c r="W293" s="28" t="str">
        <f>IF(ISERROR(Tableau2[[#This Row],[LOYER MENSUEL]]-Tableau2[[#This Row],[Versements effectués ]]),"",Tableau2[[#This Row],[LOYER MENSUEL]]-Tableau2[[#This Row],[Versements effectués ]])</f>
        <v/>
      </c>
      <c r="X293" s="29"/>
    </row>
    <row r="294" spans="2:24" x14ac:dyDescent="0.25">
      <c r="B294" s="14"/>
      <c r="C294" s="14"/>
      <c r="D294" s="14"/>
      <c r="E294" s="23"/>
      <c r="F294" s="24"/>
      <c r="G294" s="25"/>
      <c r="H294" s="26" t="str">
        <f>IF(Tableau2[[#This Row],[SUPERFICIE]]="","",IF(Tableau2[[#This Row],[SUPERFICIE]]&gt;0,Tableau2[[#This Row],[SUPERFICIE]]+(Tableau2[[#This Row],[SUPERFICIE]]*#REF!)))</f>
        <v/>
      </c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27"/>
      <c r="V294" s="20"/>
      <c r="W294" s="28" t="str">
        <f>IF(ISERROR(Tableau2[[#This Row],[LOYER MENSUEL]]-Tableau2[[#This Row],[Versements effectués ]]),"",Tableau2[[#This Row],[LOYER MENSUEL]]-Tableau2[[#This Row],[Versements effectués ]])</f>
        <v/>
      </c>
      <c r="X294" s="29"/>
    </row>
    <row r="295" spans="2:24" x14ac:dyDescent="0.25">
      <c r="B295" s="14"/>
      <c r="C295" s="14"/>
      <c r="D295" s="14"/>
      <c r="E295" s="23"/>
      <c r="F295" s="24"/>
      <c r="G295" s="25"/>
      <c r="H295" s="26" t="str">
        <f>IF(Tableau2[[#This Row],[SUPERFICIE]]="","",IF(Tableau2[[#This Row],[SUPERFICIE]]&gt;0,Tableau2[[#This Row],[SUPERFICIE]]+(Tableau2[[#This Row],[SUPERFICIE]]*#REF!)))</f>
        <v/>
      </c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27"/>
      <c r="V295" s="20"/>
      <c r="W295" s="28" t="str">
        <f>IF(ISERROR(Tableau2[[#This Row],[LOYER MENSUEL]]-Tableau2[[#This Row],[Versements effectués ]]),"",Tableau2[[#This Row],[LOYER MENSUEL]]-Tableau2[[#This Row],[Versements effectués ]])</f>
        <v/>
      </c>
      <c r="X295" s="29"/>
    </row>
    <row r="296" spans="2:24" x14ac:dyDescent="0.25">
      <c r="B296" s="14"/>
      <c r="C296" s="14"/>
      <c r="D296" s="14"/>
      <c r="E296" s="23"/>
      <c r="F296" s="24"/>
      <c r="G296" s="25"/>
      <c r="H296" s="26" t="str">
        <f>IF(Tableau2[[#This Row],[SUPERFICIE]]="","",IF(Tableau2[[#This Row],[SUPERFICIE]]&gt;0,Tableau2[[#This Row],[SUPERFICIE]]+(Tableau2[[#This Row],[SUPERFICIE]]*#REF!)))</f>
        <v/>
      </c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27"/>
      <c r="V296" s="20"/>
      <c r="W296" s="28" t="str">
        <f>IF(ISERROR(Tableau2[[#This Row],[LOYER MENSUEL]]-Tableau2[[#This Row],[Versements effectués ]]),"",Tableau2[[#This Row],[LOYER MENSUEL]]-Tableau2[[#This Row],[Versements effectués ]])</f>
        <v/>
      </c>
      <c r="X296" s="29"/>
    </row>
    <row r="297" spans="2:24" x14ac:dyDescent="0.25">
      <c r="B297" s="14"/>
      <c r="C297" s="14"/>
      <c r="D297" s="14"/>
      <c r="E297" s="23"/>
      <c r="F297" s="24"/>
      <c r="G297" s="25"/>
      <c r="H297" s="26" t="str">
        <f>IF(Tableau2[[#This Row],[SUPERFICIE]]="","",IF(Tableau2[[#This Row],[SUPERFICIE]]&gt;0,Tableau2[[#This Row],[SUPERFICIE]]+(Tableau2[[#This Row],[SUPERFICIE]]*#REF!)))</f>
        <v/>
      </c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27"/>
      <c r="V297" s="20"/>
      <c r="W297" s="28" t="str">
        <f>IF(ISERROR(Tableau2[[#This Row],[LOYER MENSUEL]]-Tableau2[[#This Row],[Versements effectués ]]),"",Tableau2[[#This Row],[LOYER MENSUEL]]-Tableau2[[#This Row],[Versements effectués ]])</f>
        <v/>
      </c>
      <c r="X297" s="29"/>
    </row>
    <row r="298" spans="2:24" x14ac:dyDescent="0.25">
      <c r="B298" s="14"/>
      <c r="C298" s="14"/>
      <c r="D298" s="14"/>
      <c r="E298" s="23"/>
      <c r="F298" s="24"/>
      <c r="G298" s="25"/>
      <c r="H298" s="26" t="str">
        <f>IF(Tableau2[[#This Row],[SUPERFICIE]]="","",IF(Tableau2[[#This Row],[SUPERFICIE]]&gt;0,Tableau2[[#This Row],[SUPERFICIE]]+(Tableau2[[#This Row],[SUPERFICIE]]*#REF!)))</f>
        <v/>
      </c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27"/>
      <c r="V298" s="20"/>
      <c r="W298" s="28" t="str">
        <f>IF(ISERROR(Tableau2[[#This Row],[LOYER MENSUEL]]-Tableau2[[#This Row],[Versements effectués ]]),"",Tableau2[[#This Row],[LOYER MENSUEL]]-Tableau2[[#This Row],[Versements effectués ]])</f>
        <v/>
      </c>
      <c r="X298" s="29"/>
    </row>
    <row r="299" spans="2:24" x14ac:dyDescent="0.25">
      <c r="B299" s="14"/>
      <c r="C299" s="14"/>
      <c r="D299" s="14"/>
      <c r="E299" s="23"/>
      <c r="F299" s="24"/>
      <c r="G299" s="25"/>
      <c r="H299" s="26" t="str">
        <f>IF(Tableau2[[#This Row],[SUPERFICIE]]="","",IF(Tableau2[[#This Row],[SUPERFICIE]]&gt;0,Tableau2[[#This Row],[SUPERFICIE]]+(Tableau2[[#This Row],[SUPERFICIE]]*#REF!)))</f>
        <v/>
      </c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27"/>
      <c r="V299" s="20"/>
      <c r="W299" s="28" t="str">
        <f>IF(ISERROR(Tableau2[[#This Row],[LOYER MENSUEL]]-Tableau2[[#This Row],[Versements effectués ]]),"",Tableau2[[#This Row],[LOYER MENSUEL]]-Tableau2[[#This Row],[Versements effectués ]])</f>
        <v/>
      </c>
      <c r="X299" s="29"/>
    </row>
    <row r="300" spans="2:24" x14ac:dyDescent="0.25">
      <c r="B300" s="14"/>
      <c r="C300" s="14"/>
      <c r="D300" s="14"/>
      <c r="E300" s="23"/>
      <c r="F300" s="24"/>
      <c r="G300" s="25"/>
      <c r="H300" s="26" t="str">
        <f>IF(Tableau2[[#This Row],[SUPERFICIE]]="","",IF(Tableau2[[#This Row],[SUPERFICIE]]&gt;0,Tableau2[[#This Row],[SUPERFICIE]]+(Tableau2[[#This Row],[SUPERFICIE]]*#REF!)))</f>
        <v/>
      </c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27"/>
      <c r="V300" s="20"/>
      <c r="W300" s="28" t="str">
        <f>IF(ISERROR(Tableau2[[#This Row],[LOYER MENSUEL]]-Tableau2[[#This Row],[Versements effectués ]]),"",Tableau2[[#This Row],[LOYER MENSUEL]]-Tableau2[[#This Row],[Versements effectués ]])</f>
        <v/>
      </c>
      <c r="X300" s="29"/>
    </row>
    <row r="301" spans="2:24" x14ac:dyDescent="0.25">
      <c r="B301" s="14"/>
      <c r="C301" s="14"/>
      <c r="D301" s="14"/>
      <c r="E301" s="23"/>
      <c r="F301" s="24"/>
      <c r="G301" s="25"/>
      <c r="H301" s="26" t="str">
        <f>IF(Tableau2[[#This Row],[SUPERFICIE]]="","",IF(Tableau2[[#This Row],[SUPERFICIE]]&gt;0,Tableau2[[#This Row],[SUPERFICIE]]+(Tableau2[[#This Row],[SUPERFICIE]]*#REF!)))</f>
        <v/>
      </c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27"/>
      <c r="V301" s="20"/>
      <c r="W301" s="28" t="str">
        <f>IF(ISERROR(Tableau2[[#This Row],[LOYER MENSUEL]]-Tableau2[[#This Row],[Versements effectués ]]),"",Tableau2[[#This Row],[LOYER MENSUEL]]-Tableau2[[#This Row],[Versements effectués ]])</f>
        <v/>
      </c>
      <c r="X301" s="29"/>
    </row>
    <row r="302" spans="2:24" x14ac:dyDescent="0.25">
      <c r="B302" s="14"/>
      <c r="C302" s="14"/>
      <c r="D302" s="14"/>
      <c r="E302" s="23"/>
      <c r="F302" s="24"/>
      <c r="G302" s="25"/>
      <c r="H302" s="26" t="str">
        <f>IF(Tableau2[[#This Row],[SUPERFICIE]]="","",IF(Tableau2[[#This Row],[SUPERFICIE]]&gt;0,Tableau2[[#This Row],[SUPERFICIE]]+(Tableau2[[#This Row],[SUPERFICIE]]*#REF!)))</f>
        <v/>
      </c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27"/>
      <c r="V302" s="20"/>
      <c r="W302" s="28" t="str">
        <f>IF(ISERROR(Tableau2[[#This Row],[LOYER MENSUEL]]-Tableau2[[#This Row],[Versements effectués ]]),"",Tableau2[[#This Row],[LOYER MENSUEL]]-Tableau2[[#This Row],[Versements effectués ]])</f>
        <v/>
      </c>
      <c r="X302" s="29"/>
    </row>
    <row r="303" spans="2:24" x14ac:dyDescent="0.25">
      <c r="B303" s="14"/>
      <c r="C303" s="14"/>
      <c r="D303" s="14"/>
      <c r="E303" s="23"/>
      <c r="F303" s="24"/>
      <c r="G303" s="25"/>
      <c r="H303" s="26" t="str">
        <f>IF(Tableau2[[#This Row],[SUPERFICIE]]="","",IF(Tableau2[[#This Row],[SUPERFICIE]]&gt;0,Tableau2[[#This Row],[SUPERFICIE]]+(Tableau2[[#This Row],[SUPERFICIE]]*#REF!)))</f>
        <v/>
      </c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27"/>
      <c r="V303" s="20"/>
      <c r="W303" s="28" t="str">
        <f>IF(ISERROR(Tableau2[[#This Row],[LOYER MENSUEL]]-Tableau2[[#This Row],[Versements effectués ]]),"",Tableau2[[#This Row],[LOYER MENSUEL]]-Tableau2[[#This Row],[Versements effectués ]])</f>
        <v/>
      </c>
      <c r="X303" s="29"/>
    </row>
    <row r="304" spans="2:24" x14ac:dyDescent="0.25">
      <c r="B304" s="14"/>
      <c r="C304" s="14"/>
      <c r="D304" s="14"/>
      <c r="E304" s="23"/>
      <c r="F304" s="24"/>
      <c r="G304" s="25"/>
      <c r="H304" s="26" t="str">
        <f>IF(Tableau2[[#This Row],[SUPERFICIE]]="","",IF(Tableau2[[#This Row],[SUPERFICIE]]&gt;0,Tableau2[[#This Row],[SUPERFICIE]]+(Tableau2[[#This Row],[SUPERFICIE]]*#REF!)))</f>
        <v/>
      </c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27"/>
      <c r="V304" s="20"/>
      <c r="W304" s="28" t="str">
        <f>IF(ISERROR(Tableau2[[#This Row],[LOYER MENSUEL]]-Tableau2[[#This Row],[Versements effectués ]]),"",Tableau2[[#This Row],[LOYER MENSUEL]]-Tableau2[[#This Row],[Versements effectués ]])</f>
        <v/>
      </c>
      <c r="X304" s="29"/>
    </row>
    <row r="305" spans="2:24" x14ac:dyDescent="0.25">
      <c r="B305" s="14"/>
      <c r="C305" s="14"/>
      <c r="D305" s="14"/>
      <c r="E305" s="23"/>
      <c r="F305" s="24"/>
      <c r="G305" s="25"/>
      <c r="H305" s="26" t="str">
        <f>IF(Tableau2[[#This Row],[SUPERFICIE]]="","",IF(Tableau2[[#This Row],[SUPERFICIE]]&gt;0,Tableau2[[#This Row],[SUPERFICIE]]+(Tableau2[[#This Row],[SUPERFICIE]]*#REF!)))</f>
        <v/>
      </c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27"/>
      <c r="V305" s="20"/>
      <c r="W305" s="28" t="str">
        <f>IF(ISERROR(Tableau2[[#This Row],[LOYER MENSUEL]]-Tableau2[[#This Row],[Versements effectués ]]),"",Tableau2[[#This Row],[LOYER MENSUEL]]-Tableau2[[#This Row],[Versements effectués ]])</f>
        <v/>
      </c>
      <c r="X305" s="29"/>
    </row>
    <row r="306" spans="2:24" x14ac:dyDescent="0.25">
      <c r="B306" s="14"/>
      <c r="C306" s="14"/>
      <c r="D306" s="14"/>
      <c r="E306" s="23"/>
      <c r="F306" s="24"/>
      <c r="G306" s="25"/>
      <c r="H306" s="26" t="str">
        <f>IF(Tableau2[[#This Row],[SUPERFICIE]]="","",IF(Tableau2[[#This Row],[SUPERFICIE]]&gt;0,Tableau2[[#This Row],[SUPERFICIE]]+(Tableau2[[#This Row],[SUPERFICIE]]*#REF!)))</f>
        <v/>
      </c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27"/>
      <c r="V306" s="20"/>
      <c r="W306" s="28" t="str">
        <f>IF(ISERROR(Tableau2[[#This Row],[LOYER MENSUEL]]-Tableau2[[#This Row],[Versements effectués ]]),"",Tableau2[[#This Row],[LOYER MENSUEL]]-Tableau2[[#This Row],[Versements effectués ]])</f>
        <v/>
      </c>
      <c r="X306" s="29"/>
    </row>
    <row r="307" spans="2:24" x14ac:dyDescent="0.25">
      <c r="B307" s="14"/>
      <c r="C307" s="14"/>
      <c r="D307" s="14"/>
      <c r="E307" s="23"/>
      <c r="F307" s="24"/>
      <c r="G307" s="25"/>
      <c r="H307" s="26" t="str">
        <f>IF(Tableau2[[#This Row],[SUPERFICIE]]="","",IF(Tableau2[[#This Row],[SUPERFICIE]]&gt;0,Tableau2[[#This Row],[SUPERFICIE]]+(Tableau2[[#This Row],[SUPERFICIE]]*#REF!)))</f>
        <v/>
      </c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27"/>
      <c r="V307" s="20"/>
      <c r="W307" s="28" t="str">
        <f>IF(ISERROR(Tableau2[[#This Row],[LOYER MENSUEL]]-Tableau2[[#This Row],[Versements effectués ]]),"",Tableau2[[#This Row],[LOYER MENSUEL]]-Tableau2[[#This Row],[Versements effectués ]])</f>
        <v/>
      </c>
      <c r="X307" s="29"/>
    </row>
    <row r="308" spans="2:24" x14ac:dyDescent="0.25">
      <c r="B308" s="14"/>
      <c r="C308" s="14"/>
      <c r="D308" s="14"/>
      <c r="E308" s="23"/>
      <c r="F308" s="24"/>
      <c r="G308" s="25"/>
      <c r="H308" s="26" t="str">
        <f>IF(Tableau2[[#This Row],[SUPERFICIE]]="","",IF(Tableau2[[#This Row],[SUPERFICIE]]&gt;0,Tableau2[[#This Row],[SUPERFICIE]]+(Tableau2[[#This Row],[SUPERFICIE]]*#REF!)))</f>
        <v/>
      </c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27"/>
      <c r="V308" s="20"/>
      <c r="W308" s="28" t="str">
        <f>IF(ISERROR(Tableau2[[#This Row],[LOYER MENSUEL]]-Tableau2[[#This Row],[Versements effectués ]]),"",Tableau2[[#This Row],[LOYER MENSUEL]]-Tableau2[[#This Row],[Versements effectués ]])</f>
        <v/>
      </c>
      <c r="X308" s="29"/>
    </row>
    <row r="309" spans="2:24" x14ac:dyDescent="0.25">
      <c r="B309" s="14"/>
      <c r="C309" s="14"/>
      <c r="D309" s="14"/>
      <c r="E309" s="23"/>
      <c r="F309" s="24"/>
      <c r="G309" s="25"/>
      <c r="H309" s="26" t="str">
        <f>IF(Tableau2[[#This Row],[SUPERFICIE]]="","",IF(Tableau2[[#This Row],[SUPERFICIE]]&gt;0,Tableau2[[#This Row],[SUPERFICIE]]+(Tableau2[[#This Row],[SUPERFICIE]]*#REF!)))</f>
        <v/>
      </c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27"/>
      <c r="V309" s="20"/>
      <c r="W309" s="28" t="str">
        <f>IF(ISERROR(Tableau2[[#This Row],[LOYER MENSUEL]]-Tableau2[[#This Row],[Versements effectués ]]),"",Tableau2[[#This Row],[LOYER MENSUEL]]-Tableau2[[#This Row],[Versements effectués ]])</f>
        <v/>
      </c>
      <c r="X309" s="29"/>
    </row>
    <row r="310" spans="2:24" x14ac:dyDescent="0.25">
      <c r="B310" s="14"/>
      <c r="C310" s="14"/>
      <c r="D310" s="14"/>
      <c r="E310" s="23"/>
      <c r="F310" s="24"/>
      <c r="G310" s="25"/>
      <c r="H310" s="26" t="str">
        <f>IF(Tableau2[[#This Row],[SUPERFICIE]]="","",IF(Tableau2[[#This Row],[SUPERFICIE]]&gt;0,Tableau2[[#This Row],[SUPERFICIE]]+(Tableau2[[#This Row],[SUPERFICIE]]*#REF!)))</f>
        <v/>
      </c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27"/>
      <c r="V310" s="20"/>
      <c r="W310" s="28" t="str">
        <f>IF(ISERROR(Tableau2[[#This Row],[LOYER MENSUEL]]-Tableau2[[#This Row],[Versements effectués ]]),"",Tableau2[[#This Row],[LOYER MENSUEL]]-Tableau2[[#This Row],[Versements effectués ]])</f>
        <v/>
      </c>
      <c r="X310" s="29"/>
    </row>
    <row r="311" spans="2:24" x14ac:dyDescent="0.25">
      <c r="B311" s="14"/>
      <c r="C311" s="14"/>
      <c r="D311" s="14"/>
      <c r="E311" s="23"/>
      <c r="F311" s="24"/>
      <c r="G311" s="25"/>
      <c r="H311" s="26" t="str">
        <f>IF(Tableau2[[#This Row],[SUPERFICIE]]="","",IF(Tableau2[[#This Row],[SUPERFICIE]]&gt;0,Tableau2[[#This Row],[SUPERFICIE]]+(Tableau2[[#This Row],[SUPERFICIE]]*#REF!)))</f>
        <v/>
      </c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27"/>
      <c r="V311" s="20"/>
      <c r="W311" s="28" t="str">
        <f>IF(ISERROR(Tableau2[[#This Row],[LOYER MENSUEL]]-Tableau2[[#This Row],[Versements effectués ]]),"",Tableau2[[#This Row],[LOYER MENSUEL]]-Tableau2[[#This Row],[Versements effectués ]])</f>
        <v/>
      </c>
      <c r="X311" s="29"/>
    </row>
    <row r="312" spans="2:24" x14ac:dyDescent="0.25">
      <c r="B312" s="14"/>
      <c r="C312" s="14"/>
      <c r="D312" s="14"/>
      <c r="E312" s="23"/>
      <c r="F312" s="24"/>
      <c r="G312" s="25"/>
      <c r="H312" s="26" t="str">
        <f>IF(Tableau2[[#This Row],[SUPERFICIE]]="","",IF(Tableau2[[#This Row],[SUPERFICIE]]&gt;0,Tableau2[[#This Row],[SUPERFICIE]]+(Tableau2[[#This Row],[SUPERFICIE]]*#REF!)))</f>
        <v/>
      </c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27"/>
      <c r="V312" s="20"/>
      <c r="W312" s="28" t="str">
        <f>IF(ISERROR(Tableau2[[#This Row],[LOYER MENSUEL]]-Tableau2[[#This Row],[Versements effectués ]]),"",Tableau2[[#This Row],[LOYER MENSUEL]]-Tableau2[[#This Row],[Versements effectués ]])</f>
        <v/>
      </c>
      <c r="X312" s="29"/>
    </row>
    <row r="313" spans="2:24" x14ac:dyDescent="0.25">
      <c r="B313" s="14"/>
      <c r="C313" s="14"/>
      <c r="D313" s="14"/>
      <c r="E313" s="23"/>
      <c r="F313" s="24"/>
      <c r="G313" s="25"/>
      <c r="H313" s="26" t="str">
        <f>IF(Tableau2[[#This Row],[SUPERFICIE]]="","",IF(Tableau2[[#This Row],[SUPERFICIE]]&gt;0,Tableau2[[#This Row],[SUPERFICIE]]+(Tableau2[[#This Row],[SUPERFICIE]]*#REF!)))</f>
        <v/>
      </c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27"/>
      <c r="V313" s="20"/>
      <c r="W313" s="28" t="str">
        <f>IF(ISERROR(Tableau2[[#This Row],[LOYER MENSUEL]]-Tableau2[[#This Row],[Versements effectués ]]),"",Tableau2[[#This Row],[LOYER MENSUEL]]-Tableau2[[#This Row],[Versements effectués ]])</f>
        <v/>
      </c>
      <c r="X313" s="29"/>
    </row>
    <row r="314" spans="2:24" x14ac:dyDescent="0.25">
      <c r="B314" s="14"/>
      <c r="C314" s="14"/>
      <c r="D314" s="14"/>
      <c r="E314" s="23"/>
      <c r="F314" s="24"/>
      <c r="G314" s="25"/>
      <c r="H314" s="26" t="str">
        <f>IF(Tableau2[[#This Row],[SUPERFICIE]]="","",IF(Tableau2[[#This Row],[SUPERFICIE]]&gt;0,Tableau2[[#This Row],[SUPERFICIE]]+(Tableau2[[#This Row],[SUPERFICIE]]*#REF!)))</f>
        <v/>
      </c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27"/>
      <c r="V314" s="20"/>
      <c r="W314" s="28" t="str">
        <f>IF(ISERROR(Tableau2[[#This Row],[LOYER MENSUEL]]-Tableau2[[#This Row],[Versements effectués ]]),"",Tableau2[[#This Row],[LOYER MENSUEL]]-Tableau2[[#This Row],[Versements effectués ]])</f>
        <v/>
      </c>
      <c r="X314" s="29"/>
    </row>
    <row r="315" spans="2:24" x14ac:dyDescent="0.25">
      <c r="B315" s="14"/>
      <c r="C315" s="14"/>
      <c r="D315" s="14"/>
      <c r="E315" s="23"/>
      <c r="F315" s="24"/>
      <c r="G315" s="25"/>
      <c r="H315" s="26" t="str">
        <f>IF(Tableau2[[#This Row],[SUPERFICIE]]="","",IF(Tableau2[[#This Row],[SUPERFICIE]]&gt;0,Tableau2[[#This Row],[SUPERFICIE]]+(Tableau2[[#This Row],[SUPERFICIE]]*#REF!)))</f>
        <v/>
      </c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27"/>
      <c r="V315" s="20"/>
      <c r="W315" s="28" t="str">
        <f>IF(ISERROR(Tableau2[[#This Row],[LOYER MENSUEL]]-Tableau2[[#This Row],[Versements effectués ]]),"",Tableau2[[#This Row],[LOYER MENSUEL]]-Tableau2[[#This Row],[Versements effectués ]])</f>
        <v/>
      </c>
      <c r="X315" s="29"/>
    </row>
    <row r="316" spans="2:24" x14ac:dyDescent="0.25">
      <c r="B316" s="14"/>
      <c r="C316" s="14"/>
      <c r="D316" s="14"/>
      <c r="E316" s="23"/>
      <c r="F316" s="24"/>
      <c r="G316" s="25"/>
      <c r="H316" s="26" t="str">
        <f>IF(Tableau2[[#This Row],[SUPERFICIE]]="","",IF(Tableau2[[#This Row],[SUPERFICIE]]&gt;0,Tableau2[[#This Row],[SUPERFICIE]]+(Tableau2[[#This Row],[SUPERFICIE]]*#REF!)))</f>
        <v/>
      </c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27"/>
      <c r="V316" s="20"/>
      <c r="W316" s="28" t="str">
        <f>IF(ISERROR(Tableau2[[#This Row],[LOYER MENSUEL]]-Tableau2[[#This Row],[Versements effectués ]]),"",Tableau2[[#This Row],[LOYER MENSUEL]]-Tableau2[[#This Row],[Versements effectués ]])</f>
        <v/>
      </c>
      <c r="X316" s="29"/>
    </row>
    <row r="317" spans="2:24" x14ac:dyDescent="0.25">
      <c r="B317" s="14"/>
      <c r="C317" s="14"/>
      <c r="D317" s="14"/>
      <c r="E317" s="23"/>
      <c r="F317" s="24"/>
      <c r="G317" s="25"/>
      <c r="H317" s="26" t="str">
        <f>IF(Tableau2[[#This Row],[SUPERFICIE]]="","",IF(Tableau2[[#This Row],[SUPERFICIE]]&gt;0,Tableau2[[#This Row],[SUPERFICIE]]+(Tableau2[[#This Row],[SUPERFICIE]]*#REF!)))</f>
        <v/>
      </c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27"/>
      <c r="V317" s="20"/>
      <c r="W317" s="28" t="str">
        <f>IF(ISERROR(Tableau2[[#This Row],[LOYER MENSUEL]]-Tableau2[[#This Row],[Versements effectués ]]),"",Tableau2[[#This Row],[LOYER MENSUEL]]-Tableau2[[#This Row],[Versements effectués ]])</f>
        <v/>
      </c>
      <c r="X317" s="29"/>
    </row>
    <row r="318" spans="2:24" x14ac:dyDescent="0.25">
      <c r="B318" s="14"/>
      <c r="C318" s="14"/>
      <c r="D318" s="14"/>
      <c r="E318" s="23"/>
      <c r="F318" s="24"/>
      <c r="G318" s="25"/>
      <c r="H318" s="26" t="str">
        <f>IF(Tableau2[[#This Row],[SUPERFICIE]]="","",IF(Tableau2[[#This Row],[SUPERFICIE]]&gt;0,Tableau2[[#This Row],[SUPERFICIE]]+(Tableau2[[#This Row],[SUPERFICIE]]*#REF!)))</f>
        <v/>
      </c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27"/>
      <c r="V318" s="20"/>
      <c r="W318" s="28" t="str">
        <f>IF(ISERROR(Tableau2[[#This Row],[LOYER MENSUEL]]-Tableau2[[#This Row],[Versements effectués ]]),"",Tableau2[[#This Row],[LOYER MENSUEL]]-Tableau2[[#This Row],[Versements effectués ]])</f>
        <v/>
      </c>
      <c r="X318" s="29"/>
    </row>
    <row r="319" spans="2:24" x14ac:dyDescent="0.25">
      <c r="B319" s="14"/>
      <c r="C319" s="14"/>
      <c r="D319" s="14"/>
      <c r="E319" s="23"/>
      <c r="F319" s="24"/>
      <c r="G319" s="25"/>
      <c r="H319" s="26" t="str">
        <f>IF(Tableau2[[#This Row],[SUPERFICIE]]="","",IF(Tableau2[[#This Row],[SUPERFICIE]]&gt;0,Tableau2[[#This Row],[SUPERFICIE]]+(Tableau2[[#This Row],[SUPERFICIE]]*#REF!)))</f>
        <v/>
      </c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27"/>
      <c r="V319" s="20"/>
      <c r="W319" s="28" t="str">
        <f>IF(ISERROR(Tableau2[[#This Row],[LOYER MENSUEL]]-Tableau2[[#This Row],[Versements effectués ]]),"",Tableau2[[#This Row],[LOYER MENSUEL]]-Tableau2[[#This Row],[Versements effectués ]])</f>
        <v/>
      </c>
      <c r="X319" s="29"/>
    </row>
    <row r="320" spans="2:24" x14ac:dyDescent="0.25">
      <c r="B320" s="14"/>
      <c r="C320" s="14"/>
      <c r="D320" s="14"/>
      <c r="E320" s="23"/>
      <c r="F320" s="24"/>
      <c r="G320" s="25"/>
      <c r="H320" s="26" t="str">
        <f>IF(Tableau2[[#This Row],[SUPERFICIE]]="","",IF(Tableau2[[#This Row],[SUPERFICIE]]&gt;0,Tableau2[[#This Row],[SUPERFICIE]]+(Tableau2[[#This Row],[SUPERFICIE]]*#REF!)))</f>
        <v/>
      </c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27"/>
      <c r="V320" s="20"/>
      <c r="W320" s="28" t="str">
        <f>IF(ISERROR(Tableau2[[#This Row],[LOYER MENSUEL]]-Tableau2[[#This Row],[Versements effectués ]]),"",Tableau2[[#This Row],[LOYER MENSUEL]]-Tableau2[[#This Row],[Versements effectués ]])</f>
        <v/>
      </c>
      <c r="X320" s="29"/>
    </row>
    <row r="321" spans="2:24" x14ac:dyDescent="0.25">
      <c r="B321" s="14"/>
      <c r="C321" s="14"/>
      <c r="D321" s="14"/>
      <c r="E321" s="23"/>
      <c r="F321" s="24"/>
      <c r="G321" s="25"/>
      <c r="H321" s="26" t="str">
        <f>IF(Tableau2[[#This Row],[SUPERFICIE]]="","",IF(Tableau2[[#This Row],[SUPERFICIE]]&gt;0,Tableau2[[#This Row],[SUPERFICIE]]+(Tableau2[[#This Row],[SUPERFICIE]]*#REF!)))</f>
        <v/>
      </c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27"/>
      <c r="V321" s="20"/>
      <c r="W321" s="28" t="str">
        <f>IF(ISERROR(Tableau2[[#This Row],[LOYER MENSUEL]]-Tableau2[[#This Row],[Versements effectués ]]),"",Tableau2[[#This Row],[LOYER MENSUEL]]-Tableau2[[#This Row],[Versements effectués ]])</f>
        <v/>
      </c>
      <c r="X321" s="29"/>
    </row>
    <row r="322" spans="2:24" x14ac:dyDescent="0.25">
      <c r="B322" s="14"/>
      <c r="C322" s="14"/>
      <c r="D322" s="14"/>
      <c r="E322" s="23"/>
      <c r="F322" s="24"/>
      <c r="G322" s="25"/>
      <c r="H322" s="26" t="str">
        <f>IF(Tableau2[[#This Row],[SUPERFICIE]]="","",IF(Tableau2[[#This Row],[SUPERFICIE]]&gt;0,Tableau2[[#This Row],[SUPERFICIE]]+(Tableau2[[#This Row],[SUPERFICIE]]*#REF!)))</f>
        <v/>
      </c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27"/>
      <c r="V322" s="20"/>
      <c r="W322" s="28" t="str">
        <f>IF(ISERROR(Tableau2[[#This Row],[LOYER MENSUEL]]-Tableau2[[#This Row],[Versements effectués ]]),"",Tableau2[[#This Row],[LOYER MENSUEL]]-Tableau2[[#This Row],[Versements effectués ]])</f>
        <v/>
      </c>
      <c r="X322" s="29"/>
    </row>
    <row r="323" spans="2:24" x14ac:dyDescent="0.25">
      <c r="B323" s="14"/>
      <c r="C323" s="14"/>
      <c r="D323" s="14"/>
      <c r="E323" s="23"/>
      <c r="F323" s="24"/>
      <c r="G323" s="25"/>
      <c r="H323" s="26" t="str">
        <f>IF(Tableau2[[#This Row],[SUPERFICIE]]="","",IF(Tableau2[[#This Row],[SUPERFICIE]]&gt;0,Tableau2[[#This Row],[SUPERFICIE]]+(Tableau2[[#This Row],[SUPERFICIE]]*#REF!)))</f>
        <v/>
      </c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27"/>
      <c r="V323" s="20"/>
      <c r="W323" s="28" t="str">
        <f>IF(ISERROR(Tableau2[[#This Row],[LOYER MENSUEL]]-Tableau2[[#This Row],[Versements effectués ]]),"",Tableau2[[#This Row],[LOYER MENSUEL]]-Tableau2[[#This Row],[Versements effectués ]])</f>
        <v/>
      </c>
      <c r="X323" s="29"/>
    </row>
    <row r="324" spans="2:24" x14ac:dyDescent="0.25">
      <c r="B324" s="14"/>
      <c r="C324" s="14"/>
      <c r="D324" s="14"/>
      <c r="E324" s="23"/>
      <c r="F324" s="24"/>
      <c r="G324" s="25"/>
      <c r="H324" s="26" t="str">
        <f>IF(Tableau2[[#This Row],[SUPERFICIE]]="","",IF(Tableau2[[#This Row],[SUPERFICIE]]&gt;0,Tableau2[[#This Row],[SUPERFICIE]]+(Tableau2[[#This Row],[SUPERFICIE]]*#REF!)))</f>
        <v/>
      </c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27"/>
      <c r="V324" s="20"/>
      <c r="W324" s="28" t="str">
        <f>IF(ISERROR(Tableau2[[#This Row],[LOYER MENSUEL]]-Tableau2[[#This Row],[Versements effectués ]]),"",Tableau2[[#This Row],[LOYER MENSUEL]]-Tableau2[[#This Row],[Versements effectués ]])</f>
        <v/>
      </c>
      <c r="X324" s="29"/>
    </row>
    <row r="325" spans="2:24" x14ac:dyDescent="0.25">
      <c r="B325" s="14"/>
      <c r="C325" s="14"/>
      <c r="D325" s="14"/>
      <c r="E325" s="23"/>
      <c r="F325" s="24"/>
      <c r="G325" s="25"/>
      <c r="H325" s="26" t="str">
        <f>IF(Tableau2[[#This Row],[SUPERFICIE]]="","",IF(Tableau2[[#This Row],[SUPERFICIE]]&gt;0,Tableau2[[#This Row],[SUPERFICIE]]+(Tableau2[[#This Row],[SUPERFICIE]]*#REF!)))</f>
        <v/>
      </c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27"/>
      <c r="V325" s="20"/>
      <c r="W325" s="28" t="str">
        <f>IF(ISERROR(Tableau2[[#This Row],[LOYER MENSUEL]]-Tableau2[[#This Row],[Versements effectués ]]),"",Tableau2[[#This Row],[LOYER MENSUEL]]-Tableau2[[#This Row],[Versements effectués ]])</f>
        <v/>
      </c>
      <c r="X325" s="29"/>
    </row>
    <row r="326" spans="2:24" x14ac:dyDescent="0.25">
      <c r="B326" s="14"/>
      <c r="C326" s="14"/>
      <c r="D326" s="14"/>
      <c r="E326" s="23"/>
      <c r="F326" s="24"/>
      <c r="G326" s="25"/>
      <c r="H326" s="26" t="str">
        <f>IF(Tableau2[[#This Row],[SUPERFICIE]]="","",IF(Tableau2[[#This Row],[SUPERFICIE]]&gt;0,Tableau2[[#This Row],[SUPERFICIE]]+(Tableau2[[#This Row],[SUPERFICIE]]*#REF!)))</f>
        <v/>
      </c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27"/>
      <c r="V326" s="20"/>
      <c r="W326" s="28" t="str">
        <f>IF(ISERROR(Tableau2[[#This Row],[LOYER MENSUEL]]-Tableau2[[#This Row],[Versements effectués ]]),"",Tableau2[[#This Row],[LOYER MENSUEL]]-Tableau2[[#This Row],[Versements effectués ]])</f>
        <v/>
      </c>
      <c r="X326" s="29"/>
    </row>
    <row r="327" spans="2:24" x14ac:dyDescent="0.25">
      <c r="B327" s="14"/>
      <c r="C327" s="14"/>
      <c r="D327" s="14"/>
      <c r="E327" s="23"/>
      <c r="F327" s="24"/>
      <c r="G327" s="25"/>
      <c r="H327" s="26" t="str">
        <f>IF(Tableau2[[#This Row],[SUPERFICIE]]="","",IF(Tableau2[[#This Row],[SUPERFICIE]]&gt;0,Tableau2[[#This Row],[SUPERFICIE]]+(Tableau2[[#This Row],[SUPERFICIE]]*#REF!)))</f>
        <v/>
      </c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27"/>
      <c r="V327" s="20"/>
      <c r="W327" s="28" t="str">
        <f>IF(ISERROR(Tableau2[[#This Row],[LOYER MENSUEL]]-Tableau2[[#This Row],[Versements effectués ]]),"",Tableau2[[#This Row],[LOYER MENSUEL]]-Tableau2[[#This Row],[Versements effectués ]])</f>
        <v/>
      </c>
      <c r="X327" s="29"/>
    </row>
    <row r="328" spans="2:24" x14ac:dyDescent="0.25">
      <c r="B328" s="14"/>
      <c r="C328" s="14"/>
      <c r="D328" s="14"/>
      <c r="E328" s="23"/>
      <c r="F328" s="24"/>
      <c r="G328" s="25"/>
      <c r="H328" s="26" t="str">
        <f>IF(Tableau2[[#This Row],[SUPERFICIE]]="","",IF(Tableau2[[#This Row],[SUPERFICIE]]&gt;0,Tableau2[[#This Row],[SUPERFICIE]]+(Tableau2[[#This Row],[SUPERFICIE]]*#REF!)))</f>
        <v/>
      </c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27"/>
      <c r="V328" s="20"/>
      <c r="W328" s="28" t="str">
        <f>IF(ISERROR(Tableau2[[#This Row],[LOYER MENSUEL]]-Tableau2[[#This Row],[Versements effectués ]]),"",Tableau2[[#This Row],[LOYER MENSUEL]]-Tableau2[[#This Row],[Versements effectués ]])</f>
        <v/>
      </c>
      <c r="X328" s="29"/>
    </row>
    <row r="329" spans="2:24" x14ac:dyDescent="0.25">
      <c r="B329" s="14"/>
      <c r="C329" s="14"/>
      <c r="D329" s="14"/>
      <c r="E329" s="23"/>
      <c r="F329" s="24"/>
      <c r="G329" s="25"/>
      <c r="H329" s="26" t="str">
        <f>IF(Tableau2[[#This Row],[SUPERFICIE]]="","",IF(Tableau2[[#This Row],[SUPERFICIE]]&gt;0,Tableau2[[#This Row],[SUPERFICIE]]+(Tableau2[[#This Row],[SUPERFICIE]]*#REF!)))</f>
        <v/>
      </c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27"/>
      <c r="V329" s="20"/>
      <c r="W329" s="28" t="str">
        <f>IF(ISERROR(Tableau2[[#This Row],[LOYER MENSUEL]]-Tableau2[[#This Row],[Versements effectués ]]),"",Tableau2[[#This Row],[LOYER MENSUEL]]-Tableau2[[#This Row],[Versements effectués ]])</f>
        <v/>
      </c>
      <c r="X329" s="29"/>
    </row>
    <row r="330" spans="2:24" x14ac:dyDescent="0.25">
      <c r="B330" s="14"/>
      <c r="C330" s="14"/>
      <c r="D330" s="14"/>
      <c r="E330" s="23"/>
      <c r="F330" s="24"/>
      <c r="G330" s="25"/>
      <c r="H330" s="26" t="str">
        <f>IF(Tableau2[[#This Row],[SUPERFICIE]]="","",IF(Tableau2[[#This Row],[SUPERFICIE]]&gt;0,Tableau2[[#This Row],[SUPERFICIE]]+(Tableau2[[#This Row],[SUPERFICIE]]*#REF!)))</f>
        <v/>
      </c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27"/>
      <c r="V330" s="20"/>
      <c r="W330" s="28" t="str">
        <f>IF(ISERROR(Tableau2[[#This Row],[LOYER MENSUEL]]-Tableau2[[#This Row],[Versements effectués ]]),"",Tableau2[[#This Row],[LOYER MENSUEL]]-Tableau2[[#This Row],[Versements effectués ]])</f>
        <v/>
      </c>
      <c r="X330" s="29"/>
    </row>
    <row r="331" spans="2:24" x14ac:dyDescent="0.25">
      <c r="B331" s="14"/>
      <c r="C331" s="14"/>
      <c r="D331" s="14"/>
      <c r="E331" s="23"/>
      <c r="F331" s="24"/>
      <c r="G331" s="25"/>
      <c r="H331" s="26" t="str">
        <f>IF(Tableau2[[#This Row],[SUPERFICIE]]="","",IF(Tableau2[[#This Row],[SUPERFICIE]]&gt;0,Tableau2[[#This Row],[SUPERFICIE]]+(Tableau2[[#This Row],[SUPERFICIE]]*#REF!)))</f>
        <v/>
      </c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27"/>
      <c r="V331" s="20"/>
      <c r="W331" s="28" t="str">
        <f>IF(ISERROR(Tableau2[[#This Row],[LOYER MENSUEL]]-Tableau2[[#This Row],[Versements effectués ]]),"",Tableau2[[#This Row],[LOYER MENSUEL]]-Tableau2[[#This Row],[Versements effectués ]])</f>
        <v/>
      </c>
      <c r="X331" s="29"/>
    </row>
    <row r="332" spans="2:24" x14ac:dyDescent="0.25">
      <c r="B332" s="14"/>
      <c r="C332" s="14"/>
      <c r="D332" s="14"/>
      <c r="E332" s="23"/>
      <c r="F332" s="24"/>
      <c r="G332" s="25"/>
      <c r="H332" s="26" t="str">
        <f>IF(Tableau2[[#This Row],[SUPERFICIE]]="","",IF(Tableau2[[#This Row],[SUPERFICIE]]&gt;0,Tableau2[[#This Row],[SUPERFICIE]]+(Tableau2[[#This Row],[SUPERFICIE]]*#REF!)))</f>
        <v/>
      </c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27"/>
      <c r="V332" s="20"/>
      <c r="W332" s="28" t="str">
        <f>IF(ISERROR(Tableau2[[#This Row],[LOYER MENSUEL]]-Tableau2[[#This Row],[Versements effectués ]]),"",Tableau2[[#This Row],[LOYER MENSUEL]]-Tableau2[[#This Row],[Versements effectués ]])</f>
        <v/>
      </c>
      <c r="X332" s="29"/>
    </row>
    <row r="333" spans="2:24" x14ac:dyDescent="0.25">
      <c r="B333" s="14"/>
      <c r="C333" s="14"/>
      <c r="D333" s="14"/>
      <c r="E333" s="23"/>
      <c r="F333" s="24"/>
      <c r="G333" s="25"/>
      <c r="H333" s="26" t="str">
        <f>IF(Tableau2[[#This Row],[SUPERFICIE]]="","",IF(Tableau2[[#This Row],[SUPERFICIE]]&gt;0,Tableau2[[#This Row],[SUPERFICIE]]+(Tableau2[[#This Row],[SUPERFICIE]]*#REF!)))</f>
        <v/>
      </c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27"/>
      <c r="V333" s="20"/>
      <c r="W333" s="28" t="str">
        <f>IF(ISERROR(Tableau2[[#This Row],[LOYER MENSUEL]]-Tableau2[[#This Row],[Versements effectués ]]),"",Tableau2[[#This Row],[LOYER MENSUEL]]-Tableau2[[#This Row],[Versements effectués ]])</f>
        <v/>
      </c>
      <c r="X333" s="29"/>
    </row>
    <row r="334" spans="2:24" x14ac:dyDescent="0.25">
      <c r="B334" s="14"/>
      <c r="C334" s="14"/>
      <c r="D334" s="14"/>
      <c r="E334" s="23"/>
      <c r="F334" s="24"/>
      <c r="G334" s="25"/>
      <c r="H334" s="26" t="str">
        <f>IF(Tableau2[[#This Row],[SUPERFICIE]]="","",IF(Tableau2[[#This Row],[SUPERFICIE]]&gt;0,Tableau2[[#This Row],[SUPERFICIE]]+(Tableau2[[#This Row],[SUPERFICIE]]*#REF!)))</f>
        <v/>
      </c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27"/>
      <c r="V334" s="20"/>
      <c r="W334" s="28" t="str">
        <f>IF(ISERROR(Tableau2[[#This Row],[LOYER MENSUEL]]-Tableau2[[#This Row],[Versements effectués ]]),"",Tableau2[[#This Row],[LOYER MENSUEL]]-Tableau2[[#This Row],[Versements effectués ]])</f>
        <v/>
      </c>
      <c r="X334" s="29"/>
    </row>
    <row r="335" spans="2:24" x14ac:dyDescent="0.25">
      <c r="B335" s="14"/>
      <c r="C335" s="14"/>
      <c r="D335" s="14"/>
      <c r="E335" s="23"/>
      <c r="F335" s="24"/>
      <c r="G335" s="25"/>
      <c r="H335" s="26" t="str">
        <f>IF(Tableau2[[#This Row],[SUPERFICIE]]="","",IF(Tableau2[[#This Row],[SUPERFICIE]]&gt;0,Tableau2[[#This Row],[SUPERFICIE]]+(Tableau2[[#This Row],[SUPERFICIE]]*#REF!)))</f>
        <v/>
      </c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27"/>
      <c r="V335" s="20"/>
      <c r="W335" s="28" t="str">
        <f>IF(ISERROR(Tableau2[[#This Row],[LOYER MENSUEL]]-Tableau2[[#This Row],[Versements effectués ]]),"",Tableau2[[#This Row],[LOYER MENSUEL]]-Tableau2[[#This Row],[Versements effectués ]])</f>
        <v/>
      </c>
      <c r="X335" s="29"/>
    </row>
    <row r="336" spans="2:24" x14ac:dyDescent="0.25">
      <c r="B336" s="14"/>
      <c r="C336" s="14"/>
      <c r="D336" s="14"/>
      <c r="E336" s="23"/>
      <c r="F336" s="24"/>
      <c r="G336" s="25"/>
      <c r="H336" s="26" t="str">
        <f>IF(Tableau2[[#This Row],[SUPERFICIE]]="","",IF(Tableau2[[#This Row],[SUPERFICIE]]&gt;0,Tableau2[[#This Row],[SUPERFICIE]]+(Tableau2[[#This Row],[SUPERFICIE]]*#REF!)))</f>
        <v/>
      </c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27"/>
      <c r="V336" s="20"/>
      <c r="W336" s="28" t="str">
        <f>IF(ISERROR(Tableau2[[#This Row],[LOYER MENSUEL]]-Tableau2[[#This Row],[Versements effectués ]]),"",Tableau2[[#This Row],[LOYER MENSUEL]]-Tableau2[[#This Row],[Versements effectués ]])</f>
        <v/>
      </c>
      <c r="X336" s="29"/>
    </row>
    <row r="337" spans="2:24" x14ac:dyDescent="0.25">
      <c r="B337" s="14"/>
      <c r="C337" s="14"/>
      <c r="D337" s="14"/>
      <c r="E337" s="23"/>
      <c r="F337" s="24"/>
      <c r="G337" s="25"/>
      <c r="H337" s="26" t="str">
        <f>IF(Tableau2[[#This Row],[SUPERFICIE]]="","",IF(Tableau2[[#This Row],[SUPERFICIE]]&gt;0,Tableau2[[#This Row],[SUPERFICIE]]+(Tableau2[[#This Row],[SUPERFICIE]]*#REF!)))</f>
        <v/>
      </c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27"/>
      <c r="V337" s="20"/>
      <c r="W337" s="28" t="str">
        <f>IF(ISERROR(Tableau2[[#This Row],[LOYER MENSUEL]]-Tableau2[[#This Row],[Versements effectués ]]),"",Tableau2[[#This Row],[LOYER MENSUEL]]-Tableau2[[#This Row],[Versements effectués ]])</f>
        <v/>
      </c>
      <c r="X337" s="29"/>
    </row>
    <row r="338" spans="2:24" x14ac:dyDescent="0.25">
      <c r="B338" s="14"/>
      <c r="C338" s="14"/>
      <c r="D338" s="14"/>
      <c r="E338" s="23"/>
      <c r="F338" s="24"/>
      <c r="G338" s="25"/>
      <c r="H338" s="26" t="str">
        <f>IF(Tableau2[[#This Row],[SUPERFICIE]]="","",IF(Tableau2[[#This Row],[SUPERFICIE]]&gt;0,Tableau2[[#This Row],[SUPERFICIE]]+(Tableau2[[#This Row],[SUPERFICIE]]*#REF!)))</f>
        <v/>
      </c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27"/>
      <c r="V338" s="20"/>
      <c r="W338" s="28" t="str">
        <f>IF(ISERROR(Tableau2[[#This Row],[LOYER MENSUEL]]-Tableau2[[#This Row],[Versements effectués ]]),"",Tableau2[[#This Row],[LOYER MENSUEL]]-Tableau2[[#This Row],[Versements effectués ]])</f>
        <v/>
      </c>
      <c r="X338" s="29"/>
    </row>
    <row r="339" spans="2:24" x14ac:dyDescent="0.25">
      <c r="B339" s="14"/>
      <c r="C339" s="14"/>
      <c r="D339" s="14"/>
      <c r="E339" s="23"/>
      <c r="F339" s="24"/>
      <c r="G339" s="25"/>
      <c r="H339" s="26" t="str">
        <f>IF(Tableau2[[#This Row],[SUPERFICIE]]="","",IF(Tableau2[[#This Row],[SUPERFICIE]]&gt;0,Tableau2[[#This Row],[SUPERFICIE]]+(Tableau2[[#This Row],[SUPERFICIE]]*#REF!)))</f>
        <v/>
      </c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27"/>
      <c r="V339" s="20"/>
      <c r="W339" s="28" t="str">
        <f>IF(ISERROR(Tableau2[[#This Row],[LOYER MENSUEL]]-Tableau2[[#This Row],[Versements effectués ]]),"",Tableau2[[#This Row],[LOYER MENSUEL]]-Tableau2[[#This Row],[Versements effectués ]])</f>
        <v/>
      </c>
      <c r="X339" s="29"/>
    </row>
    <row r="340" spans="2:24" x14ac:dyDescent="0.25">
      <c r="B340" s="14"/>
      <c r="C340" s="14"/>
      <c r="D340" s="14"/>
      <c r="E340" s="23"/>
      <c r="F340" s="24"/>
      <c r="G340" s="25"/>
      <c r="H340" s="26" t="str">
        <f>IF(Tableau2[[#This Row],[SUPERFICIE]]="","",IF(Tableau2[[#This Row],[SUPERFICIE]]&gt;0,Tableau2[[#This Row],[SUPERFICIE]]+(Tableau2[[#This Row],[SUPERFICIE]]*#REF!)))</f>
        <v/>
      </c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27"/>
      <c r="V340" s="20"/>
      <c r="W340" s="28" t="str">
        <f>IF(ISERROR(Tableau2[[#This Row],[LOYER MENSUEL]]-Tableau2[[#This Row],[Versements effectués ]]),"",Tableau2[[#This Row],[LOYER MENSUEL]]-Tableau2[[#This Row],[Versements effectués ]])</f>
        <v/>
      </c>
      <c r="X340" s="29"/>
    </row>
    <row r="341" spans="2:24" x14ac:dyDescent="0.25">
      <c r="B341" s="14"/>
      <c r="C341" s="14"/>
      <c r="D341" s="14"/>
      <c r="E341" s="23"/>
      <c r="F341" s="24"/>
      <c r="G341" s="25"/>
      <c r="H341" s="26" t="str">
        <f>IF(Tableau2[[#This Row],[SUPERFICIE]]="","",IF(Tableau2[[#This Row],[SUPERFICIE]]&gt;0,Tableau2[[#This Row],[SUPERFICIE]]+(Tableau2[[#This Row],[SUPERFICIE]]*#REF!)))</f>
        <v/>
      </c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27"/>
      <c r="V341" s="20"/>
      <c r="W341" s="28" t="str">
        <f>IF(ISERROR(Tableau2[[#This Row],[LOYER MENSUEL]]-Tableau2[[#This Row],[Versements effectués ]]),"",Tableau2[[#This Row],[LOYER MENSUEL]]-Tableau2[[#This Row],[Versements effectués ]])</f>
        <v/>
      </c>
      <c r="X341" s="29"/>
    </row>
    <row r="342" spans="2:24" x14ac:dyDescent="0.25">
      <c r="B342" s="14"/>
      <c r="C342" s="14"/>
      <c r="D342" s="14"/>
      <c r="E342" s="23"/>
      <c r="F342" s="24"/>
      <c r="G342" s="25"/>
      <c r="H342" s="26" t="str">
        <f>IF(Tableau2[[#This Row],[SUPERFICIE]]="","",IF(Tableau2[[#This Row],[SUPERFICIE]]&gt;0,Tableau2[[#This Row],[SUPERFICIE]]+(Tableau2[[#This Row],[SUPERFICIE]]*#REF!)))</f>
        <v/>
      </c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27"/>
      <c r="V342" s="20"/>
      <c r="W342" s="28" t="str">
        <f>IF(ISERROR(Tableau2[[#This Row],[LOYER MENSUEL]]-Tableau2[[#This Row],[Versements effectués ]]),"",Tableau2[[#This Row],[LOYER MENSUEL]]-Tableau2[[#This Row],[Versements effectués ]])</f>
        <v/>
      </c>
      <c r="X342" s="29"/>
    </row>
    <row r="343" spans="2:24" x14ac:dyDescent="0.25">
      <c r="B343" s="14"/>
      <c r="C343" s="14"/>
      <c r="D343" s="14"/>
      <c r="E343" s="23"/>
      <c r="F343" s="24"/>
      <c r="G343" s="25"/>
      <c r="H343" s="26" t="str">
        <f>IF(Tableau2[[#This Row],[SUPERFICIE]]="","",IF(Tableau2[[#This Row],[SUPERFICIE]]&gt;0,Tableau2[[#This Row],[SUPERFICIE]]+(Tableau2[[#This Row],[SUPERFICIE]]*#REF!)))</f>
        <v/>
      </c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27"/>
      <c r="V343" s="20"/>
      <c r="W343" s="28" t="str">
        <f>IF(ISERROR(Tableau2[[#This Row],[LOYER MENSUEL]]-Tableau2[[#This Row],[Versements effectués ]]),"",Tableau2[[#This Row],[LOYER MENSUEL]]-Tableau2[[#This Row],[Versements effectués ]])</f>
        <v/>
      </c>
      <c r="X343" s="29"/>
    </row>
    <row r="344" spans="2:24" x14ac:dyDescent="0.25">
      <c r="B344" s="14"/>
      <c r="C344" s="14"/>
      <c r="D344" s="14"/>
      <c r="E344" s="23"/>
      <c r="F344" s="24"/>
      <c r="G344" s="25"/>
      <c r="H344" s="26" t="str">
        <f>IF(Tableau2[[#This Row],[SUPERFICIE]]="","",IF(Tableau2[[#This Row],[SUPERFICIE]]&gt;0,Tableau2[[#This Row],[SUPERFICIE]]+(Tableau2[[#This Row],[SUPERFICIE]]*#REF!)))</f>
        <v/>
      </c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27"/>
      <c r="V344" s="20"/>
      <c r="W344" s="28" t="str">
        <f>IF(ISERROR(Tableau2[[#This Row],[LOYER MENSUEL]]-Tableau2[[#This Row],[Versements effectués ]]),"",Tableau2[[#This Row],[LOYER MENSUEL]]-Tableau2[[#This Row],[Versements effectués ]])</f>
        <v/>
      </c>
      <c r="X344" s="29"/>
    </row>
    <row r="345" spans="2:24" x14ac:dyDescent="0.25">
      <c r="B345" s="14"/>
      <c r="C345" s="14"/>
      <c r="D345" s="14"/>
      <c r="E345" s="23"/>
      <c r="F345" s="24"/>
      <c r="G345" s="25"/>
      <c r="H345" s="26" t="str">
        <f>IF(Tableau2[[#This Row],[SUPERFICIE]]="","",IF(Tableau2[[#This Row],[SUPERFICIE]]&gt;0,Tableau2[[#This Row],[SUPERFICIE]]+(Tableau2[[#This Row],[SUPERFICIE]]*#REF!)))</f>
        <v/>
      </c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27"/>
      <c r="V345" s="20"/>
      <c r="W345" s="28" t="str">
        <f>IF(ISERROR(Tableau2[[#This Row],[LOYER MENSUEL]]-Tableau2[[#This Row],[Versements effectués ]]),"",Tableau2[[#This Row],[LOYER MENSUEL]]-Tableau2[[#This Row],[Versements effectués ]])</f>
        <v/>
      </c>
      <c r="X345" s="29"/>
    </row>
    <row r="346" spans="2:24" x14ac:dyDescent="0.25">
      <c r="B346" s="14"/>
      <c r="C346" s="14"/>
      <c r="D346" s="14"/>
      <c r="E346" s="23"/>
      <c r="F346" s="24"/>
      <c r="G346" s="25"/>
      <c r="H346" s="26" t="str">
        <f>IF(Tableau2[[#This Row],[SUPERFICIE]]="","",IF(Tableau2[[#This Row],[SUPERFICIE]]&gt;0,Tableau2[[#This Row],[SUPERFICIE]]+(Tableau2[[#This Row],[SUPERFICIE]]*#REF!)))</f>
        <v/>
      </c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27"/>
      <c r="V346" s="20"/>
      <c r="W346" s="28" t="str">
        <f>IF(ISERROR(Tableau2[[#This Row],[LOYER MENSUEL]]-Tableau2[[#This Row],[Versements effectués ]]),"",Tableau2[[#This Row],[LOYER MENSUEL]]-Tableau2[[#This Row],[Versements effectués ]])</f>
        <v/>
      </c>
      <c r="X346" s="29"/>
    </row>
    <row r="347" spans="2:24" x14ac:dyDescent="0.25">
      <c r="B347" s="14"/>
      <c r="C347" s="14"/>
      <c r="D347" s="14"/>
      <c r="E347" s="23"/>
      <c r="F347" s="24"/>
      <c r="G347" s="25"/>
      <c r="H347" s="26" t="str">
        <f>IF(Tableau2[[#This Row],[SUPERFICIE]]="","",IF(Tableau2[[#This Row],[SUPERFICIE]]&gt;0,Tableau2[[#This Row],[SUPERFICIE]]+(Tableau2[[#This Row],[SUPERFICIE]]*#REF!)))</f>
        <v/>
      </c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27"/>
      <c r="V347" s="20"/>
      <c r="W347" s="28" t="str">
        <f>IF(ISERROR(Tableau2[[#This Row],[LOYER MENSUEL]]-Tableau2[[#This Row],[Versements effectués ]]),"",Tableau2[[#This Row],[LOYER MENSUEL]]-Tableau2[[#This Row],[Versements effectués ]])</f>
        <v/>
      </c>
      <c r="X347" s="29"/>
    </row>
    <row r="348" spans="2:24" x14ac:dyDescent="0.25">
      <c r="B348" s="14"/>
      <c r="C348" s="14"/>
      <c r="D348" s="14"/>
      <c r="E348" s="23"/>
      <c r="F348" s="24"/>
      <c r="G348" s="25"/>
      <c r="H348" s="26" t="str">
        <f>IF(Tableau2[[#This Row],[SUPERFICIE]]="","",IF(Tableau2[[#This Row],[SUPERFICIE]]&gt;0,Tableau2[[#This Row],[SUPERFICIE]]+(Tableau2[[#This Row],[SUPERFICIE]]*#REF!)))</f>
        <v/>
      </c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27"/>
      <c r="V348" s="20"/>
      <c r="W348" s="28" t="str">
        <f>IF(ISERROR(Tableau2[[#This Row],[LOYER MENSUEL]]-Tableau2[[#This Row],[Versements effectués ]]),"",Tableau2[[#This Row],[LOYER MENSUEL]]-Tableau2[[#This Row],[Versements effectués ]])</f>
        <v/>
      </c>
      <c r="X348" s="29"/>
    </row>
    <row r="349" spans="2:24" x14ac:dyDescent="0.25">
      <c r="B349" s="14"/>
      <c r="C349" s="14"/>
      <c r="D349" s="14"/>
      <c r="E349" s="23"/>
      <c r="F349" s="24"/>
      <c r="G349" s="25"/>
      <c r="H349" s="26" t="str">
        <f>IF(Tableau2[[#This Row],[SUPERFICIE]]="","",IF(Tableau2[[#This Row],[SUPERFICIE]]&gt;0,Tableau2[[#This Row],[SUPERFICIE]]+(Tableau2[[#This Row],[SUPERFICIE]]*#REF!)))</f>
        <v/>
      </c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27"/>
      <c r="V349" s="20"/>
      <c r="W349" s="28" t="str">
        <f>IF(ISERROR(Tableau2[[#This Row],[LOYER MENSUEL]]-Tableau2[[#This Row],[Versements effectués ]]),"",Tableau2[[#This Row],[LOYER MENSUEL]]-Tableau2[[#This Row],[Versements effectués ]])</f>
        <v/>
      </c>
      <c r="X349" s="29"/>
    </row>
    <row r="350" spans="2:24" x14ac:dyDescent="0.25">
      <c r="B350" s="14"/>
      <c r="C350" s="14"/>
      <c r="D350" s="14"/>
      <c r="E350" s="23"/>
      <c r="F350" s="24"/>
      <c r="G350" s="25"/>
      <c r="H350" s="26" t="str">
        <f>IF(Tableau2[[#This Row],[SUPERFICIE]]="","",IF(Tableau2[[#This Row],[SUPERFICIE]]&gt;0,Tableau2[[#This Row],[SUPERFICIE]]+(Tableau2[[#This Row],[SUPERFICIE]]*#REF!)))</f>
        <v/>
      </c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27"/>
      <c r="V350" s="20"/>
      <c r="W350" s="28" t="str">
        <f>IF(ISERROR(Tableau2[[#This Row],[LOYER MENSUEL]]-Tableau2[[#This Row],[Versements effectués ]]),"",Tableau2[[#This Row],[LOYER MENSUEL]]-Tableau2[[#This Row],[Versements effectués ]])</f>
        <v/>
      </c>
      <c r="X350" s="29"/>
    </row>
    <row r="351" spans="2:24" x14ac:dyDescent="0.25">
      <c r="B351" s="14"/>
      <c r="C351" s="14"/>
      <c r="D351" s="14"/>
      <c r="E351" s="23"/>
      <c r="F351" s="24"/>
      <c r="G351" s="25"/>
      <c r="H351" s="26" t="str">
        <f>IF(Tableau2[[#This Row],[SUPERFICIE]]="","",IF(Tableau2[[#This Row],[SUPERFICIE]]&gt;0,Tableau2[[#This Row],[SUPERFICIE]]+(Tableau2[[#This Row],[SUPERFICIE]]*#REF!)))</f>
        <v/>
      </c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27"/>
      <c r="V351" s="20"/>
      <c r="W351" s="28" t="str">
        <f>IF(ISERROR(Tableau2[[#This Row],[LOYER MENSUEL]]-Tableau2[[#This Row],[Versements effectués ]]),"",Tableau2[[#This Row],[LOYER MENSUEL]]-Tableau2[[#This Row],[Versements effectués ]])</f>
        <v/>
      </c>
      <c r="X351" s="29"/>
    </row>
    <row r="352" spans="2:24" x14ac:dyDescent="0.25">
      <c r="B352" s="14"/>
      <c r="C352" s="14"/>
      <c r="D352" s="14"/>
      <c r="E352" s="23"/>
      <c r="F352" s="24"/>
      <c r="G352" s="25"/>
      <c r="H352" s="26" t="str">
        <f>IF(Tableau2[[#This Row],[SUPERFICIE]]="","",IF(Tableau2[[#This Row],[SUPERFICIE]]&gt;0,Tableau2[[#This Row],[SUPERFICIE]]+(Tableau2[[#This Row],[SUPERFICIE]]*#REF!)))</f>
        <v/>
      </c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27"/>
      <c r="V352" s="20"/>
      <c r="W352" s="28" t="str">
        <f>IF(ISERROR(Tableau2[[#This Row],[LOYER MENSUEL]]-Tableau2[[#This Row],[Versements effectués ]]),"",Tableau2[[#This Row],[LOYER MENSUEL]]-Tableau2[[#This Row],[Versements effectués ]])</f>
        <v/>
      </c>
      <c r="X352" s="29"/>
    </row>
    <row r="353" spans="2:24" x14ac:dyDescent="0.25">
      <c r="B353" s="14"/>
      <c r="C353" s="14"/>
      <c r="D353" s="14"/>
      <c r="E353" s="23"/>
      <c r="F353" s="24"/>
      <c r="G353" s="25"/>
      <c r="H353" s="26" t="str">
        <f>IF(Tableau2[[#This Row],[SUPERFICIE]]="","",IF(Tableau2[[#This Row],[SUPERFICIE]]&gt;0,Tableau2[[#This Row],[SUPERFICIE]]+(Tableau2[[#This Row],[SUPERFICIE]]*#REF!)))</f>
        <v/>
      </c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27"/>
      <c r="V353" s="20"/>
      <c r="W353" s="28" t="str">
        <f>IF(ISERROR(Tableau2[[#This Row],[LOYER MENSUEL]]-Tableau2[[#This Row],[Versements effectués ]]),"",Tableau2[[#This Row],[LOYER MENSUEL]]-Tableau2[[#This Row],[Versements effectués ]])</f>
        <v/>
      </c>
      <c r="X353" s="29"/>
    </row>
    <row r="354" spans="2:24" x14ac:dyDescent="0.25">
      <c r="B354" s="14"/>
      <c r="C354" s="14"/>
      <c r="D354" s="14"/>
      <c r="E354" s="23"/>
      <c r="F354" s="24"/>
      <c r="G354" s="25"/>
      <c r="H354" s="26" t="str">
        <f>IF(Tableau2[[#This Row],[SUPERFICIE]]="","",IF(Tableau2[[#This Row],[SUPERFICIE]]&gt;0,Tableau2[[#This Row],[SUPERFICIE]]+(Tableau2[[#This Row],[SUPERFICIE]]*#REF!)))</f>
        <v/>
      </c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27"/>
      <c r="V354" s="20"/>
      <c r="W354" s="28" t="str">
        <f>IF(ISERROR(Tableau2[[#This Row],[LOYER MENSUEL]]-Tableau2[[#This Row],[Versements effectués ]]),"",Tableau2[[#This Row],[LOYER MENSUEL]]-Tableau2[[#This Row],[Versements effectués ]])</f>
        <v/>
      </c>
      <c r="X354" s="29"/>
    </row>
    <row r="355" spans="2:24" x14ac:dyDescent="0.25">
      <c r="B355" s="14"/>
      <c r="C355" s="14"/>
      <c r="D355" s="14"/>
      <c r="E355" s="23"/>
      <c r="F355" s="24"/>
      <c r="G355" s="25"/>
      <c r="H355" s="26" t="str">
        <f>IF(Tableau2[[#This Row],[SUPERFICIE]]="","",IF(Tableau2[[#This Row],[SUPERFICIE]]&gt;0,Tableau2[[#This Row],[SUPERFICIE]]+(Tableau2[[#This Row],[SUPERFICIE]]*#REF!)))</f>
        <v/>
      </c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27"/>
      <c r="V355" s="20"/>
      <c r="W355" s="28" t="str">
        <f>IF(ISERROR(Tableau2[[#This Row],[LOYER MENSUEL]]-Tableau2[[#This Row],[Versements effectués ]]),"",Tableau2[[#This Row],[LOYER MENSUEL]]-Tableau2[[#This Row],[Versements effectués ]])</f>
        <v/>
      </c>
      <c r="X355" s="29"/>
    </row>
    <row r="356" spans="2:24" x14ac:dyDescent="0.25">
      <c r="B356" s="14"/>
      <c r="C356" s="14"/>
      <c r="D356" s="14"/>
      <c r="E356" s="23"/>
      <c r="F356" s="24"/>
      <c r="G356" s="25"/>
      <c r="H356" s="26" t="str">
        <f>IF(Tableau2[[#This Row],[SUPERFICIE]]="","",IF(Tableau2[[#This Row],[SUPERFICIE]]&gt;0,Tableau2[[#This Row],[SUPERFICIE]]+(Tableau2[[#This Row],[SUPERFICIE]]*#REF!)))</f>
        <v/>
      </c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27"/>
      <c r="V356" s="20"/>
      <c r="W356" s="28" t="str">
        <f>IF(ISERROR(Tableau2[[#This Row],[LOYER MENSUEL]]-Tableau2[[#This Row],[Versements effectués ]]),"",Tableau2[[#This Row],[LOYER MENSUEL]]-Tableau2[[#This Row],[Versements effectués ]])</f>
        <v/>
      </c>
      <c r="X356" s="29"/>
    </row>
    <row r="357" spans="2:24" x14ac:dyDescent="0.25">
      <c r="B357" s="14"/>
      <c r="C357" s="14"/>
      <c r="D357" s="14"/>
      <c r="E357" s="23"/>
      <c r="F357" s="24"/>
      <c r="G357" s="25"/>
      <c r="H357" s="26" t="str">
        <f>IF(Tableau2[[#This Row],[SUPERFICIE]]="","",IF(Tableau2[[#This Row],[SUPERFICIE]]&gt;0,Tableau2[[#This Row],[SUPERFICIE]]+(Tableau2[[#This Row],[SUPERFICIE]]*#REF!)))</f>
        <v/>
      </c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27"/>
      <c r="V357" s="20"/>
      <c r="W357" s="28" t="str">
        <f>IF(ISERROR(Tableau2[[#This Row],[LOYER MENSUEL]]-Tableau2[[#This Row],[Versements effectués ]]),"",Tableau2[[#This Row],[LOYER MENSUEL]]-Tableau2[[#This Row],[Versements effectués ]])</f>
        <v/>
      </c>
      <c r="X357" s="29"/>
    </row>
    <row r="358" spans="2:24" x14ac:dyDescent="0.25">
      <c r="B358" s="14"/>
      <c r="C358" s="14"/>
      <c r="D358" s="14"/>
      <c r="E358" s="23"/>
      <c r="F358" s="24"/>
      <c r="G358" s="25"/>
      <c r="H358" s="26" t="str">
        <f>IF(Tableau2[[#This Row],[SUPERFICIE]]="","",IF(Tableau2[[#This Row],[SUPERFICIE]]&gt;0,Tableau2[[#This Row],[SUPERFICIE]]+(Tableau2[[#This Row],[SUPERFICIE]]*#REF!)))</f>
        <v/>
      </c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27"/>
      <c r="V358" s="20"/>
      <c r="W358" s="28" t="str">
        <f>IF(ISERROR(Tableau2[[#This Row],[LOYER MENSUEL]]-Tableau2[[#This Row],[Versements effectués ]]),"",Tableau2[[#This Row],[LOYER MENSUEL]]-Tableau2[[#This Row],[Versements effectués ]])</f>
        <v/>
      </c>
      <c r="X358" s="29"/>
    </row>
    <row r="359" spans="2:24" x14ac:dyDescent="0.25">
      <c r="B359" s="14"/>
      <c r="C359" s="14"/>
      <c r="D359" s="14"/>
      <c r="E359" s="23"/>
      <c r="F359" s="24"/>
      <c r="G359" s="25"/>
      <c r="H359" s="26" t="str">
        <f>IF(Tableau2[[#This Row],[SUPERFICIE]]="","",IF(Tableau2[[#This Row],[SUPERFICIE]]&gt;0,Tableau2[[#This Row],[SUPERFICIE]]+(Tableau2[[#This Row],[SUPERFICIE]]*#REF!)))</f>
        <v/>
      </c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27"/>
      <c r="V359" s="20"/>
      <c r="W359" s="28" t="str">
        <f>IF(ISERROR(Tableau2[[#This Row],[LOYER MENSUEL]]-Tableau2[[#This Row],[Versements effectués ]]),"",Tableau2[[#This Row],[LOYER MENSUEL]]-Tableau2[[#This Row],[Versements effectués ]])</f>
        <v/>
      </c>
      <c r="X359" s="29"/>
    </row>
    <row r="360" spans="2:24" x14ac:dyDescent="0.25">
      <c r="B360" s="14"/>
      <c r="C360" s="14"/>
      <c r="D360" s="14"/>
      <c r="E360" s="23"/>
      <c r="F360" s="24"/>
      <c r="G360" s="25"/>
      <c r="H360" s="26" t="str">
        <f>IF(Tableau2[[#This Row],[SUPERFICIE]]="","",IF(Tableau2[[#This Row],[SUPERFICIE]]&gt;0,Tableau2[[#This Row],[SUPERFICIE]]+(Tableau2[[#This Row],[SUPERFICIE]]*#REF!)))</f>
        <v/>
      </c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27"/>
      <c r="V360" s="20"/>
      <c r="W360" s="28" t="str">
        <f>IF(ISERROR(Tableau2[[#This Row],[LOYER MENSUEL]]-Tableau2[[#This Row],[Versements effectués ]]),"",Tableau2[[#This Row],[LOYER MENSUEL]]-Tableau2[[#This Row],[Versements effectués ]])</f>
        <v/>
      </c>
      <c r="X360" s="29"/>
    </row>
    <row r="361" spans="2:24" x14ac:dyDescent="0.25">
      <c r="B361" s="14"/>
      <c r="C361" s="14"/>
      <c r="D361" s="14"/>
      <c r="E361" s="23"/>
      <c r="F361" s="24"/>
      <c r="G361" s="25"/>
      <c r="H361" s="26" t="str">
        <f>IF(Tableau2[[#This Row],[SUPERFICIE]]="","",IF(Tableau2[[#This Row],[SUPERFICIE]]&gt;0,Tableau2[[#This Row],[SUPERFICIE]]+(Tableau2[[#This Row],[SUPERFICIE]]*#REF!)))</f>
        <v/>
      </c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27"/>
      <c r="V361" s="20"/>
      <c r="W361" s="28" t="str">
        <f>IF(ISERROR(Tableau2[[#This Row],[LOYER MENSUEL]]-Tableau2[[#This Row],[Versements effectués ]]),"",Tableau2[[#This Row],[LOYER MENSUEL]]-Tableau2[[#This Row],[Versements effectués ]])</f>
        <v/>
      </c>
      <c r="X361" s="29"/>
    </row>
    <row r="362" spans="2:24" x14ac:dyDescent="0.25">
      <c r="B362" s="14"/>
      <c r="C362" s="14"/>
      <c r="D362" s="14"/>
      <c r="E362" s="23"/>
      <c r="F362" s="24"/>
      <c r="G362" s="25"/>
      <c r="H362" s="26" t="str">
        <f>IF(Tableau2[[#This Row],[SUPERFICIE]]="","",IF(Tableau2[[#This Row],[SUPERFICIE]]&gt;0,Tableau2[[#This Row],[SUPERFICIE]]+(Tableau2[[#This Row],[SUPERFICIE]]*#REF!)))</f>
        <v/>
      </c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27"/>
      <c r="V362" s="20"/>
      <c r="W362" s="28" t="str">
        <f>IF(ISERROR(Tableau2[[#This Row],[LOYER MENSUEL]]-Tableau2[[#This Row],[Versements effectués ]]),"",Tableau2[[#This Row],[LOYER MENSUEL]]-Tableau2[[#This Row],[Versements effectués ]])</f>
        <v/>
      </c>
      <c r="X362" s="29"/>
    </row>
    <row r="363" spans="2:24" x14ac:dyDescent="0.25">
      <c r="B363" s="14"/>
      <c r="C363" s="14"/>
      <c r="D363" s="14"/>
      <c r="E363" s="23"/>
      <c r="F363" s="24"/>
      <c r="G363" s="25"/>
      <c r="H363" s="26" t="str">
        <f>IF(Tableau2[[#This Row],[SUPERFICIE]]="","",IF(Tableau2[[#This Row],[SUPERFICIE]]&gt;0,Tableau2[[#This Row],[SUPERFICIE]]+(Tableau2[[#This Row],[SUPERFICIE]]*#REF!)))</f>
        <v/>
      </c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27"/>
      <c r="V363" s="20"/>
      <c r="W363" s="28" t="str">
        <f>IF(ISERROR(Tableau2[[#This Row],[LOYER MENSUEL]]-Tableau2[[#This Row],[Versements effectués ]]),"",Tableau2[[#This Row],[LOYER MENSUEL]]-Tableau2[[#This Row],[Versements effectués ]])</f>
        <v/>
      </c>
      <c r="X363" s="29"/>
    </row>
    <row r="364" spans="2:24" x14ac:dyDescent="0.25">
      <c r="B364" s="14"/>
      <c r="C364" s="14"/>
      <c r="D364" s="14"/>
      <c r="E364" s="23"/>
      <c r="F364" s="24"/>
      <c r="G364" s="25"/>
      <c r="H364" s="26" t="str">
        <f>IF(Tableau2[[#This Row],[SUPERFICIE]]="","",IF(Tableau2[[#This Row],[SUPERFICIE]]&gt;0,Tableau2[[#This Row],[SUPERFICIE]]+(Tableau2[[#This Row],[SUPERFICIE]]*#REF!)))</f>
        <v/>
      </c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27"/>
      <c r="V364" s="20"/>
      <c r="W364" s="28" t="str">
        <f>IF(ISERROR(Tableau2[[#This Row],[LOYER MENSUEL]]-Tableau2[[#This Row],[Versements effectués ]]),"",Tableau2[[#This Row],[LOYER MENSUEL]]-Tableau2[[#This Row],[Versements effectués ]])</f>
        <v/>
      </c>
      <c r="X364" s="29"/>
    </row>
    <row r="365" spans="2:24" x14ac:dyDescent="0.25">
      <c r="B365" s="14"/>
      <c r="C365" s="14"/>
      <c r="D365" s="14"/>
      <c r="E365" s="23"/>
      <c r="F365" s="24"/>
      <c r="G365" s="25"/>
      <c r="H365" s="26" t="str">
        <f>IF(Tableau2[[#This Row],[SUPERFICIE]]="","",IF(Tableau2[[#This Row],[SUPERFICIE]]&gt;0,Tableau2[[#This Row],[SUPERFICIE]]+(Tableau2[[#This Row],[SUPERFICIE]]*#REF!)))</f>
        <v/>
      </c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27"/>
      <c r="V365" s="20"/>
      <c r="W365" s="28" t="str">
        <f>IF(ISERROR(Tableau2[[#This Row],[LOYER MENSUEL]]-Tableau2[[#This Row],[Versements effectués ]]),"",Tableau2[[#This Row],[LOYER MENSUEL]]-Tableau2[[#This Row],[Versements effectués ]])</f>
        <v/>
      </c>
      <c r="X365" s="29"/>
    </row>
    <row r="366" spans="2:24" x14ac:dyDescent="0.25">
      <c r="B366" s="14"/>
      <c r="C366" s="14"/>
      <c r="D366" s="14"/>
      <c r="E366" s="23"/>
      <c r="F366" s="24"/>
      <c r="G366" s="25"/>
      <c r="H366" s="26" t="str">
        <f>IF(Tableau2[[#This Row],[SUPERFICIE]]="","",IF(Tableau2[[#This Row],[SUPERFICIE]]&gt;0,Tableau2[[#This Row],[SUPERFICIE]]+(Tableau2[[#This Row],[SUPERFICIE]]*#REF!)))</f>
        <v/>
      </c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27"/>
      <c r="V366" s="20"/>
      <c r="W366" s="28" t="str">
        <f>IF(ISERROR(Tableau2[[#This Row],[LOYER MENSUEL]]-Tableau2[[#This Row],[Versements effectués ]]),"",Tableau2[[#This Row],[LOYER MENSUEL]]-Tableau2[[#This Row],[Versements effectués ]])</f>
        <v/>
      </c>
      <c r="X366" s="29"/>
    </row>
    <row r="367" spans="2:24" x14ac:dyDescent="0.25">
      <c r="B367" s="14"/>
      <c r="C367" s="14"/>
      <c r="D367" s="14"/>
      <c r="E367" s="23"/>
      <c r="F367" s="24"/>
      <c r="G367" s="25"/>
      <c r="H367" s="26" t="str">
        <f>IF(Tableau2[[#This Row],[SUPERFICIE]]="","",IF(Tableau2[[#This Row],[SUPERFICIE]]&gt;0,Tableau2[[#This Row],[SUPERFICIE]]+(Tableau2[[#This Row],[SUPERFICIE]]*#REF!)))</f>
        <v/>
      </c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27"/>
      <c r="V367" s="20"/>
      <c r="W367" s="28" t="str">
        <f>IF(ISERROR(Tableau2[[#This Row],[LOYER MENSUEL]]-Tableau2[[#This Row],[Versements effectués ]]),"",Tableau2[[#This Row],[LOYER MENSUEL]]-Tableau2[[#This Row],[Versements effectués ]])</f>
        <v/>
      </c>
      <c r="X367" s="29"/>
    </row>
    <row r="368" spans="2:24" x14ac:dyDescent="0.25">
      <c r="B368" s="14"/>
      <c r="C368" s="14"/>
      <c r="D368" s="14"/>
      <c r="E368" s="23"/>
      <c r="F368" s="24"/>
      <c r="G368" s="25"/>
      <c r="H368" s="26" t="str">
        <f>IF(Tableau2[[#This Row],[SUPERFICIE]]="","",IF(Tableau2[[#This Row],[SUPERFICIE]]&gt;0,Tableau2[[#This Row],[SUPERFICIE]]+(Tableau2[[#This Row],[SUPERFICIE]]*#REF!)))</f>
        <v/>
      </c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27"/>
      <c r="V368" s="20"/>
      <c r="W368" s="28" t="str">
        <f>IF(ISERROR(Tableau2[[#This Row],[LOYER MENSUEL]]-Tableau2[[#This Row],[Versements effectués ]]),"",Tableau2[[#This Row],[LOYER MENSUEL]]-Tableau2[[#This Row],[Versements effectués ]])</f>
        <v/>
      </c>
      <c r="X368" s="29"/>
    </row>
    <row r="369" spans="2:24" x14ac:dyDescent="0.25">
      <c r="B369" s="14"/>
      <c r="C369" s="14"/>
      <c r="D369" s="14"/>
      <c r="E369" s="23"/>
      <c r="F369" s="24"/>
      <c r="G369" s="25"/>
      <c r="H369" s="26" t="str">
        <f>IF(Tableau2[[#This Row],[SUPERFICIE]]="","",IF(Tableau2[[#This Row],[SUPERFICIE]]&gt;0,Tableau2[[#This Row],[SUPERFICIE]]+(Tableau2[[#This Row],[SUPERFICIE]]*#REF!)))</f>
        <v/>
      </c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27"/>
      <c r="V369" s="20"/>
      <c r="W369" s="28" t="str">
        <f>IF(ISERROR(Tableau2[[#This Row],[LOYER MENSUEL]]-Tableau2[[#This Row],[Versements effectués ]]),"",Tableau2[[#This Row],[LOYER MENSUEL]]-Tableau2[[#This Row],[Versements effectués ]])</f>
        <v/>
      </c>
      <c r="X369" s="29"/>
    </row>
    <row r="370" spans="2:24" x14ac:dyDescent="0.25">
      <c r="B370" s="14"/>
      <c r="C370" s="14"/>
      <c r="D370" s="14"/>
      <c r="E370" s="23"/>
      <c r="F370" s="24"/>
      <c r="G370" s="25"/>
      <c r="H370" s="26" t="str">
        <f>IF(Tableau2[[#This Row],[SUPERFICIE]]="","",IF(Tableau2[[#This Row],[SUPERFICIE]]&gt;0,Tableau2[[#This Row],[SUPERFICIE]]+(Tableau2[[#This Row],[SUPERFICIE]]*#REF!)))</f>
        <v/>
      </c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27"/>
      <c r="V370" s="20"/>
      <c r="W370" s="28" t="str">
        <f>IF(ISERROR(Tableau2[[#This Row],[LOYER MENSUEL]]-Tableau2[[#This Row],[Versements effectués ]]),"",Tableau2[[#This Row],[LOYER MENSUEL]]-Tableau2[[#This Row],[Versements effectués ]])</f>
        <v/>
      </c>
      <c r="X370" s="29"/>
    </row>
    <row r="371" spans="2:24" x14ac:dyDescent="0.25">
      <c r="B371" s="14"/>
      <c r="C371" s="14"/>
      <c r="D371" s="14"/>
      <c r="E371" s="23"/>
      <c r="F371" s="24"/>
      <c r="G371" s="25"/>
      <c r="H371" s="26" t="str">
        <f>IF(Tableau2[[#This Row],[SUPERFICIE]]="","",IF(Tableau2[[#This Row],[SUPERFICIE]]&gt;0,Tableau2[[#This Row],[SUPERFICIE]]+(Tableau2[[#This Row],[SUPERFICIE]]*#REF!)))</f>
        <v/>
      </c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27"/>
      <c r="V371" s="20"/>
      <c r="W371" s="28" t="str">
        <f>IF(ISERROR(Tableau2[[#This Row],[LOYER MENSUEL]]-Tableau2[[#This Row],[Versements effectués ]]),"",Tableau2[[#This Row],[LOYER MENSUEL]]-Tableau2[[#This Row],[Versements effectués ]])</f>
        <v/>
      </c>
      <c r="X371" s="29"/>
    </row>
    <row r="372" spans="2:24" x14ac:dyDescent="0.25">
      <c r="B372" s="14"/>
      <c r="C372" s="14"/>
      <c r="D372" s="14"/>
      <c r="E372" s="23"/>
      <c r="F372" s="24"/>
      <c r="G372" s="25"/>
      <c r="H372" s="26" t="str">
        <f>IF(Tableau2[[#This Row],[SUPERFICIE]]="","",IF(Tableau2[[#This Row],[SUPERFICIE]]&gt;0,Tableau2[[#This Row],[SUPERFICIE]]+(Tableau2[[#This Row],[SUPERFICIE]]*#REF!)))</f>
        <v/>
      </c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27"/>
      <c r="V372" s="20"/>
      <c r="W372" s="28" t="str">
        <f>IF(ISERROR(Tableau2[[#This Row],[LOYER MENSUEL]]-Tableau2[[#This Row],[Versements effectués ]]),"",Tableau2[[#This Row],[LOYER MENSUEL]]-Tableau2[[#This Row],[Versements effectués ]])</f>
        <v/>
      </c>
      <c r="X372" s="29"/>
    </row>
    <row r="373" spans="2:24" x14ac:dyDescent="0.25">
      <c r="B373" s="14"/>
      <c r="C373" s="14"/>
      <c r="D373" s="14"/>
      <c r="E373" s="23"/>
      <c r="F373" s="24"/>
      <c r="G373" s="25"/>
      <c r="H373" s="26" t="str">
        <f>IF(Tableau2[[#This Row],[SUPERFICIE]]="","",IF(Tableau2[[#This Row],[SUPERFICIE]]&gt;0,Tableau2[[#This Row],[SUPERFICIE]]+(Tableau2[[#This Row],[SUPERFICIE]]*#REF!)))</f>
        <v/>
      </c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27"/>
      <c r="V373" s="20"/>
      <c r="W373" s="28" t="str">
        <f>IF(ISERROR(Tableau2[[#This Row],[LOYER MENSUEL]]-Tableau2[[#This Row],[Versements effectués ]]),"",Tableau2[[#This Row],[LOYER MENSUEL]]-Tableau2[[#This Row],[Versements effectués ]])</f>
        <v/>
      </c>
      <c r="X373" s="29"/>
    </row>
    <row r="374" spans="2:24" x14ac:dyDescent="0.25">
      <c r="B374" s="14"/>
      <c r="C374" s="14"/>
      <c r="D374" s="14"/>
      <c r="E374" s="23"/>
      <c r="F374" s="24"/>
      <c r="G374" s="25"/>
      <c r="H374" s="26" t="str">
        <f>IF(Tableau2[[#This Row],[SUPERFICIE]]="","",IF(Tableau2[[#This Row],[SUPERFICIE]]&gt;0,Tableau2[[#This Row],[SUPERFICIE]]+(Tableau2[[#This Row],[SUPERFICIE]]*#REF!)))</f>
        <v/>
      </c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27"/>
      <c r="V374" s="20"/>
      <c r="W374" s="28" t="str">
        <f>IF(ISERROR(Tableau2[[#This Row],[LOYER MENSUEL]]-Tableau2[[#This Row],[Versements effectués ]]),"",Tableau2[[#This Row],[LOYER MENSUEL]]-Tableau2[[#This Row],[Versements effectués ]])</f>
        <v/>
      </c>
      <c r="X374" s="29"/>
    </row>
    <row r="375" spans="2:24" x14ac:dyDescent="0.25">
      <c r="B375" s="14"/>
      <c r="C375" s="14"/>
      <c r="D375" s="14"/>
      <c r="E375" s="23"/>
      <c r="F375" s="24"/>
      <c r="G375" s="25"/>
      <c r="H375" s="26" t="str">
        <f>IF(Tableau2[[#This Row],[SUPERFICIE]]="","",IF(Tableau2[[#This Row],[SUPERFICIE]]&gt;0,Tableau2[[#This Row],[SUPERFICIE]]+(Tableau2[[#This Row],[SUPERFICIE]]*#REF!)))</f>
        <v/>
      </c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27"/>
      <c r="V375" s="20"/>
      <c r="W375" s="28" t="str">
        <f>IF(ISERROR(Tableau2[[#This Row],[LOYER MENSUEL]]-Tableau2[[#This Row],[Versements effectués ]]),"",Tableau2[[#This Row],[LOYER MENSUEL]]-Tableau2[[#This Row],[Versements effectués ]])</f>
        <v/>
      </c>
      <c r="X375" s="29"/>
    </row>
    <row r="376" spans="2:24" x14ac:dyDescent="0.25">
      <c r="B376" s="14"/>
      <c r="C376" s="14"/>
      <c r="D376" s="14"/>
      <c r="E376" s="23"/>
      <c r="F376" s="24"/>
      <c r="G376" s="25"/>
      <c r="H376" s="26" t="str">
        <f>IF(Tableau2[[#This Row],[SUPERFICIE]]="","",IF(Tableau2[[#This Row],[SUPERFICIE]]&gt;0,Tableau2[[#This Row],[SUPERFICIE]]+(Tableau2[[#This Row],[SUPERFICIE]]*#REF!)))</f>
        <v/>
      </c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27"/>
      <c r="V376" s="20"/>
      <c r="W376" s="28" t="str">
        <f>IF(ISERROR(Tableau2[[#This Row],[LOYER MENSUEL]]-Tableau2[[#This Row],[Versements effectués ]]),"",Tableau2[[#This Row],[LOYER MENSUEL]]-Tableau2[[#This Row],[Versements effectués ]])</f>
        <v/>
      </c>
      <c r="X376" s="29"/>
    </row>
    <row r="377" spans="2:24" x14ac:dyDescent="0.25">
      <c r="B377" s="14"/>
      <c r="C377" s="14"/>
      <c r="D377" s="14"/>
      <c r="E377" s="23"/>
      <c r="F377" s="24"/>
      <c r="G377" s="25"/>
      <c r="H377" s="26" t="str">
        <f>IF(Tableau2[[#This Row],[SUPERFICIE]]="","",IF(Tableau2[[#This Row],[SUPERFICIE]]&gt;0,Tableau2[[#This Row],[SUPERFICIE]]+(Tableau2[[#This Row],[SUPERFICIE]]*#REF!)))</f>
        <v/>
      </c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27"/>
      <c r="V377" s="20"/>
      <c r="W377" s="28" t="str">
        <f>IF(ISERROR(Tableau2[[#This Row],[LOYER MENSUEL]]-Tableau2[[#This Row],[Versements effectués ]]),"",Tableau2[[#This Row],[LOYER MENSUEL]]-Tableau2[[#This Row],[Versements effectués ]])</f>
        <v/>
      </c>
      <c r="X377" s="29"/>
    </row>
    <row r="378" spans="2:24" x14ac:dyDescent="0.25">
      <c r="B378" s="14"/>
      <c r="C378" s="14"/>
      <c r="D378" s="14"/>
      <c r="E378" s="23"/>
      <c r="F378" s="24"/>
      <c r="G378" s="25"/>
      <c r="H378" s="26" t="str">
        <f>IF(Tableau2[[#This Row],[SUPERFICIE]]="","",IF(Tableau2[[#This Row],[SUPERFICIE]]&gt;0,Tableau2[[#This Row],[SUPERFICIE]]+(Tableau2[[#This Row],[SUPERFICIE]]*#REF!)))</f>
        <v/>
      </c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27"/>
      <c r="V378" s="20"/>
      <c r="W378" s="28" t="str">
        <f>IF(ISERROR(Tableau2[[#This Row],[LOYER MENSUEL]]-Tableau2[[#This Row],[Versements effectués ]]),"",Tableau2[[#This Row],[LOYER MENSUEL]]-Tableau2[[#This Row],[Versements effectués ]])</f>
        <v/>
      </c>
      <c r="X378" s="29"/>
    </row>
    <row r="379" spans="2:24" x14ac:dyDescent="0.25">
      <c r="B379" s="14"/>
      <c r="C379" s="14"/>
      <c r="D379" s="14"/>
      <c r="E379" s="23"/>
      <c r="F379" s="24"/>
      <c r="G379" s="25"/>
      <c r="H379" s="26" t="str">
        <f>IF(Tableau2[[#This Row],[SUPERFICIE]]="","",IF(Tableau2[[#This Row],[SUPERFICIE]]&gt;0,Tableau2[[#This Row],[SUPERFICIE]]+(Tableau2[[#This Row],[SUPERFICIE]]*#REF!)))</f>
        <v/>
      </c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27"/>
      <c r="V379" s="20"/>
      <c r="W379" s="28" t="str">
        <f>IF(ISERROR(Tableau2[[#This Row],[LOYER MENSUEL]]-Tableau2[[#This Row],[Versements effectués ]]),"",Tableau2[[#This Row],[LOYER MENSUEL]]-Tableau2[[#This Row],[Versements effectués ]])</f>
        <v/>
      </c>
      <c r="X379" s="29"/>
    </row>
    <row r="380" spans="2:24" x14ac:dyDescent="0.25">
      <c r="B380" s="14"/>
      <c r="C380" s="14"/>
      <c r="D380" s="14"/>
      <c r="E380" s="23"/>
      <c r="F380" s="24"/>
      <c r="G380" s="25"/>
      <c r="H380" s="26" t="str">
        <f>IF(Tableau2[[#This Row],[SUPERFICIE]]="","",IF(Tableau2[[#This Row],[SUPERFICIE]]&gt;0,Tableau2[[#This Row],[SUPERFICIE]]+(Tableau2[[#This Row],[SUPERFICIE]]*#REF!)))</f>
        <v/>
      </c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27"/>
      <c r="V380" s="20"/>
      <c r="W380" s="28" t="str">
        <f>IF(ISERROR(Tableau2[[#This Row],[LOYER MENSUEL]]-Tableau2[[#This Row],[Versements effectués ]]),"",Tableau2[[#This Row],[LOYER MENSUEL]]-Tableau2[[#This Row],[Versements effectués ]])</f>
        <v/>
      </c>
      <c r="X380" s="29"/>
    </row>
    <row r="381" spans="2:24" x14ac:dyDescent="0.25">
      <c r="B381" s="14"/>
      <c r="C381" s="14"/>
      <c r="D381" s="14"/>
      <c r="E381" s="23"/>
      <c r="F381" s="24"/>
      <c r="G381" s="25"/>
      <c r="H381" s="26" t="str">
        <f>IF(Tableau2[[#This Row],[SUPERFICIE]]="","",IF(Tableau2[[#This Row],[SUPERFICIE]]&gt;0,Tableau2[[#This Row],[SUPERFICIE]]+(Tableau2[[#This Row],[SUPERFICIE]]*#REF!)))</f>
        <v/>
      </c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27"/>
      <c r="V381" s="20"/>
      <c r="W381" s="28" t="str">
        <f>IF(ISERROR(Tableau2[[#This Row],[LOYER MENSUEL]]-Tableau2[[#This Row],[Versements effectués ]]),"",Tableau2[[#This Row],[LOYER MENSUEL]]-Tableau2[[#This Row],[Versements effectués ]])</f>
        <v/>
      </c>
      <c r="X381" s="29"/>
    </row>
    <row r="382" spans="2:24" x14ac:dyDescent="0.25">
      <c r="B382" s="14"/>
      <c r="C382" s="14"/>
      <c r="D382" s="14"/>
      <c r="E382" s="23"/>
      <c r="F382" s="24"/>
      <c r="G382" s="25"/>
      <c r="H382" s="26" t="str">
        <f>IF(Tableau2[[#This Row],[SUPERFICIE]]="","",IF(Tableau2[[#This Row],[SUPERFICIE]]&gt;0,Tableau2[[#This Row],[SUPERFICIE]]+(Tableau2[[#This Row],[SUPERFICIE]]*#REF!)))</f>
        <v/>
      </c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27"/>
      <c r="V382" s="20"/>
      <c r="W382" s="28" t="str">
        <f>IF(ISERROR(Tableau2[[#This Row],[LOYER MENSUEL]]-Tableau2[[#This Row],[Versements effectués ]]),"",Tableau2[[#This Row],[LOYER MENSUEL]]-Tableau2[[#This Row],[Versements effectués ]])</f>
        <v/>
      </c>
      <c r="X382" s="29"/>
    </row>
    <row r="383" spans="2:24" x14ac:dyDescent="0.25">
      <c r="B383" s="14"/>
      <c r="C383" s="14"/>
      <c r="D383" s="14"/>
      <c r="E383" s="23"/>
      <c r="F383" s="24"/>
      <c r="G383" s="25"/>
      <c r="H383" s="26" t="str">
        <f>IF(Tableau2[[#This Row],[SUPERFICIE]]="","",IF(Tableau2[[#This Row],[SUPERFICIE]]&gt;0,Tableau2[[#This Row],[SUPERFICIE]]+(Tableau2[[#This Row],[SUPERFICIE]]*#REF!)))</f>
        <v/>
      </c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27"/>
      <c r="V383" s="20"/>
      <c r="W383" s="28" t="str">
        <f>IF(ISERROR(Tableau2[[#This Row],[LOYER MENSUEL]]-Tableau2[[#This Row],[Versements effectués ]]),"",Tableau2[[#This Row],[LOYER MENSUEL]]-Tableau2[[#This Row],[Versements effectués ]])</f>
        <v/>
      </c>
      <c r="X383" s="29"/>
    </row>
    <row r="384" spans="2:24" x14ac:dyDescent="0.25">
      <c r="B384" s="14"/>
      <c r="C384" s="14"/>
      <c r="D384" s="14"/>
      <c r="E384" s="23"/>
      <c r="F384" s="24"/>
      <c r="G384" s="25"/>
      <c r="H384" s="26" t="str">
        <f>IF(Tableau2[[#This Row],[SUPERFICIE]]="","",IF(Tableau2[[#This Row],[SUPERFICIE]]&gt;0,Tableau2[[#This Row],[SUPERFICIE]]+(Tableau2[[#This Row],[SUPERFICIE]]*#REF!)))</f>
        <v/>
      </c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27"/>
      <c r="V384" s="20"/>
      <c r="W384" s="28" t="str">
        <f>IF(ISERROR(Tableau2[[#This Row],[LOYER MENSUEL]]-Tableau2[[#This Row],[Versements effectués ]]),"",Tableau2[[#This Row],[LOYER MENSUEL]]-Tableau2[[#This Row],[Versements effectués ]])</f>
        <v/>
      </c>
      <c r="X384" s="29"/>
    </row>
    <row r="385" spans="2:24" x14ac:dyDescent="0.25">
      <c r="B385" s="14"/>
      <c r="C385" s="14"/>
      <c r="D385" s="14"/>
      <c r="E385" s="23"/>
      <c r="F385" s="24"/>
      <c r="G385" s="25"/>
      <c r="H385" s="26" t="str">
        <f>IF(Tableau2[[#This Row],[SUPERFICIE]]="","",IF(Tableau2[[#This Row],[SUPERFICIE]]&gt;0,Tableau2[[#This Row],[SUPERFICIE]]+(Tableau2[[#This Row],[SUPERFICIE]]*#REF!)))</f>
        <v/>
      </c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27"/>
      <c r="V385" s="20"/>
      <c r="W385" s="28" t="str">
        <f>IF(ISERROR(Tableau2[[#This Row],[LOYER MENSUEL]]-Tableau2[[#This Row],[Versements effectués ]]),"",Tableau2[[#This Row],[LOYER MENSUEL]]-Tableau2[[#This Row],[Versements effectués ]])</f>
        <v/>
      </c>
      <c r="X385" s="29"/>
    </row>
    <row r="386" spans="2:24" x14ac:dyDescent="0.25">
      <c r="B386" s="14"/>
      <c r="C386" s="14"/>
      <c r="D386" s="14"/>
      <c r="E386" s="23"/>
      <c r="F386" s="24"/>
      <c r="G386" s="25"/>
      <c r="H386" s="26" t="str">
        <f>IF(Tableau2[[#This Row],[SUPERFICIE]]="","",IF(Tableau2[[#This Row],[SUPERFICIE]]&gt;0,Tableau2[[#This Row],[SUPERFICIE]]+(Tableau2[[#This Row],[SUPERFICIE]]*#REF!)))</f>
        <v/>
      </c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27"/>
      <c r="V386" s="20"/>
      <c r="W386" s="28" t="str">
        <f>IF(ISERROR(Tableau2[[#This Row],[LOYER MENSUEL]]-Tableau2[[#This Row],[Versements effectués ]]),"",Tableau2[[#This Row],[LOYER MENSUEL]]-Tableau2[[#This Row],[Versements effectués ]])</f>
        <v/>
      </c>
      <c r="X386" s="29"/>
    </row>
    <row r="387" spans="2:24" x14ac:dyDescent="0.25">
      <c r="B387" s="14"/>
      <c r="C387" s="14"/>
      <c r="D387" s="14"/>
      <c r="E387" s="23"/>
      <c r="F387" s="24"/>
      <c r="G387" s="25"/>
      <c r="H387" s="26" t="str">
        <f>IF(Tableau2[[#This Row],[SUPERFICIE]]="","",IF(Tableau2[[#This Row],[SUPERFICIE]]&gt;0,Tableau2[[#This Row],[SUPERFICIE]]+(Tableau2[[#This Row],[SUPERFICIE]]*#REF!)))</f>
        <v/>
      </c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27"/>
      <c r="V387" s="20"/>
      <c r="W387" s="28" t="str">
        <f>IF(ISERROR(Tableau2[[#This Row],[LOYER MENSUEL]]-Tableau2[[#This Row],[Versements effectués ]]),"",Tableau2[[#This Row],[LOYER MENSUEL]]-Tableau2[[#This Row],[Versements effectués ]])</f>
        <v/>
      </c>
      <c r="X387" s="29"/>
    </row>
    <row r="388" spans="2:24" x14ac:dyDescent="0.25">
      <c r="B388" s="14"/>
      <c r="C388" s="14"/>
      <c r="D388" s="14"/>
      <c r="E388" s="23"/>
      <c r="F388" s="24"/>
      <c r="G388" s="25"/>
      <c r="H388" s="26" t="str">
        <f>IF(Tableau2[[#This Row],[SUPERFICIE]]="","",IF(Tableau2[[#This Row],[SUPERFICIE]]&gt;0,Tableau2[[#This Row],[SUPERFICIE]]+(Tableau2[[#This Row],[SUPERFICIE]]*#REF!)))</f>
        <v/>
      </c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27"/>
      <c r="V388" s="20"/>
      <c r="W388" s="28" t="str">
        <f>IF(ISERROR(Tableau2[[#This Row],[LOYER MENSUEL]]-Tableau2[[#This Row],[Versements effectués ]]),"",Tableau2[[#This Row],[LOYER MENSUEL]]-Tableau2[[#This Row],[Versements effectués ]])</f>
        <v/>
      </c>
      <c r="X388" s="29"/>
    </row>
    <row r="389" spans="2:24" x14ac:dyDescent="0.25">
      <c r="B389" s="14"/>
      <c r="C389" s="14"/>
      <c r="D389" s="14"/>
      <c r="E389" s="23"/>
      <c r="F389" s="24"/>
      <c r="G389" s="25"/>
      <c r="H389" s="26" t="str">
        <f>IF(Tableau2[[#This Row],[SUPERFICIE]]="","",IF(Tableau2[[#This Row],[SUPERFICIE]]&gt;0,Tableau2[[#This Row],[SUPERFICIE]]+(Tableau2[[#This Row],[SUPERFICIE]]*#REF!)))</f>
        <v/>
      </c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27"/>
      <c r="V389" s="20"/>
      <c r="W389" s="28" t="str">
        <f>IF(ISERROR(Tableau2[[#This Row],[LOYER MENSUEL]]-Tableau2[[#This Row],[Versements effectués ]]),"",Tableau2[[#This Row],[LOYER MENSUEL]]-Tableau2[[#This Row],[Versements effectués ]])</f>
        <v/>
      </c>
      <c r="X389" s="29"/>
    </row>
    <row r="390" spans="2:24" x14ac:dyDescent="0.25">
      <c r="B390" s="14"/>
      <c r="C390" s="14"/>
      <c r="D390" s="14"/>
      <c r="E390" s="23"/>
      <c r="F390" s="24"/>
      <c r="G390" s="25"/>
      <c r="H390" s="26" t="str">
        <f>IF(Tableau2[[#This Row],[SUPERFICIE]]="","",IF(Tableau2[[#This Row],[SUPERFICIE]]&gt;0,Tableau2[[#This Row],[SUPERFICIE]]+(Tableau2[[#This Row],[SUPERFICIE]]*#REF!)))</f>
        <v/>
      </c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27"/>
      <c r="V390" s="20"/>
      <c r="W390" s="28" t="str">
        <f>IF(ISERROR(Tableau2[[#This Row],[LOYER MENSUEL]]-Tableau2[[#This Row],[Versements effectués ]]),"",Tableau2[[#This Row],[LOYER MENSUEL]]-Tableau2[[#This Row],[Versements effectués ]])</f>
        <v/>
      </c>
      <c r="X390" s="29"/>
    </row>
    <row r="391" spans="2:24" x14ac:dyDescent="0.25">
      <c r="B391" s="14"/>
      <c r="C391" s="14"/>
      <c r="D391" s="14"/>
      <c r="E391" s="23"/>
      <c r="F391" s="24"/>
      <c r="G391" s="25"/>
      <c r="H391" s="26" t="str">
        <f>IF(Tableau2[[#This Row],[SUPERFICIE]]="","",IF(Tableau2[[#This Row],[SUPERFICIE]]&gt;0,Tableau2[[#This Row],[SUPERFICIE]]+(Tableau2[[#This Row],[SUPERFICIE]]*#REF!)))</f>
        <v/>
      </c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27"/>
      <c r="V391" s="20"/>
      <c r="W391" s="28" t="str">
        <f>IF(ISERROR(Tableau2[[#This Row],[LOYER MENSUEL]]-Tableau2[[#This Row],[Versements effectués ]]),"",Tableau2[[#This Row],[LOYER MENSUEL]]-Tableau2[[#This Row],[Versements effectués ]])</f>
        <v/>
      </c>
      <c r="X391" s="29"/>
    </row>
    <row r="392" spans="2:24" x14ac:dyDescent="0.25">
      <c r="B392" s="14"/>
      <c r="C392" s="14"/>
      <c r="D392" s="14"/>
      <c r="E392" s="23"/>
      <c r="F392" s="24"/>
      <c r="G392" s="25"/>
      <c r="H392" s="26" t="str">
        <f>IF(Tableau2[[#This Row],[SUPERFICIE]]="","",IF(Tableau2[[#This Row],[SUPERFICIE]]&gt;0,Tableau2[[#This Row],[SUPERFICIE]]+(Tableau2[[#This Row],[SUPERFICIE]]*#REF!)))</f>
        <v/>
      </c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27"/>
      <c r="V392" s="20"/>
      <c r="W392" s="28" t="str">
        <f>IF(ISERROR(Tableau2[[#This Row],[LOYER MENSUEL]]-Tableau2[[#This Row],[Versements effectués ]]),"",Tableau2[[#This Row],[LOYER MENSUEL]]-Tableau2[[#This Row],[Versements effectués ]])</f>
        <v/>
      </c>
      <c r="X392" s="29"/>
    </row>
    <row r="393" spans="2:24" x14ac:dyDescent="0.25">
      <c r="B393" s="14"/>
      <c r="C393" s="14"/>
      <c r="D393" s="14"/>
      <c r="E393" s="23"/>
      <c r="F393" s="24"/>
      <c r="G393" s="25"/>
      <c r="H393" s="26" t="str">
        <f>IF(Tableau2[[#This Row],[SUPERFICIE]]="","",IF(Tableau2[[#This Row],[SUPERFICIE]]&gt;0,Tableau2[[#This Row],[SUPERFICIE]]+(Tableau2[[#This Row],[SUPERFICIE]]*#REF!)))</f>
        <v/>
      </c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27"/>
      <c r="V393" s="20"/>
      <c r="W393" s="28" t="str">
        <f>IF(ISERROR(Tableau2[[#This Row],[LOYER MENSUEL]]-Tableau2[[#This Row],[Versements effectués ]]),"",Tableau2[[#This Row],[LOYER MENSUEL]]-Tableau2[[#This Row],[Versements effectués ]])</f>
        <v/>
      </c>
      <c r="X393" s="29"/>
    </row>
    <row r="394" spans="2:24" x14ac:dyDescent="0.25">
      <c r="B394" s="14"/>
      <c r="C394" s="14"/>
      <c r="D394" s="14"/>
      <c r="E394" s="23"/>
      <c r="F394" s="24"/>
      <c r="G394" s="25"/>
      <c r="H394" s="26" t="str">
        <f>IF(Tableau2[[#This Row],[SUPERFICIE]]="","",IF(Tableau2[[#This Row],[SUPERFICIE]]&gt;0,Tableau2[[#This Row],[SUPERFICIE]]+(Tableau2[[#This Row],[SUPERFICIE]]*#REF!)))</f>
        <v/>
      </c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27"/>
      <c r="V394" s="20"/>
      <c r="W394" s="28" t="str">
        <f>IF(ISERROR(Tableau2[[#This Row],[LOYER MENSUEL]]-Tableau2[[#This Row],[Versements effectués ]]),"",Tableau2[[#This Row],[LOYER MENSUEL]]-Tableau2[[#This Row],[Versements effectués ]])</f>
        <v/>
      </c>
      <c r="X394" s="29"/>
    </row>
    <row r="395" spans="2:24" x14ac:dyDescent="0.25">
      <c r="B395" s="14"/>
      <c r="C395" s="14"/>
      <c r="D395" s="14"/>
      <c r="E395" s="23"/>
      <c r="F395" s="24"/>
      <c r="G395" s="25"/>
      <c r="H395" s="26" t="str">
        <f>IF(Tableau2[[#This Row],[SUPERFICIE]]="","",IF(Tableau2[[#This Row],[SUPERFICIE]]&gt;0,Tableau2[[#This Row],[SUPERFICIE]]+(Tableau2[[#This Row],[SUPERFICIE]]*#REF!)))</f>
        <v/>
      </c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27"/>
      <c r="V395" s="20"/>
      <c r="W395" s="28" t="str">
        <f>IF(ISERROR(Tableau2[[#This Row],[LOYER MENSUEL]]-Tableau2[[#This Row],[Versements effectués ]]),"",Tableau2[[#This Row],[LOYER MENSUEL]]-Tableau2[[#This Row],[Versements effectués ]])</f>
        <v/>
      </c>
      <c r="X395" s="29"/>
    </row>
    <row r="396" spans="2:24" x14ac:dyDescent="0.25">
      <c r="B396" s="14"/>
      <c r="C396" s="14"/>
      <c r="D396" s="14"/>
      <c r="E396" s="23"/>
      <c r="F396" s="24"/>
      <c r="G396" s="25"/>
      <c r="H396" s="26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27"/>
      <c r="V396" s="20"/>
      <c r="W396" s="28"/>
      <c r="X396" s="29"/>
    </row>
    <row r="397" spans="2:24" x14ac:dyDescent="0.25">
      <c r="B397" s="14"/>
      <c r="C397" s="14"/>
      <c r="D397" s="14"/>
      <c r="E397" s="23"/>
      <c r="F397" s="24"/>
      <c r="G397" s="25"/>
      <c r="H397" s="26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27"/>
      <c r="V397" s="20"/>
      <c r="W397" s="28"/>
      <c r="X397" s="29"/>
    </row>
    <row r="398" spans="2:24" x14ac:dyDescent="0.25">
      <c r="B398" s="14"/>
      <c r="C398" s="14"/>
      <c r="D398" s="14"/>
      <c r="E398" s="23"/>
      <c r="F398" s="24"/>
      <c r="G398" s="25"/>
      <c r="H398" s="26" t="str">
        <f>IF(Tableau2[[#This Row],[SUPERFICIE]]="","",IF(Tableau2[[#This Row],[SUPERFICIE]]&gt;0,Tableau2[[#This Row],[SUPERFICIE]]+(Tableau2[[#This Row],[SUPERFICIE]]*#REF!)))</f>
        <v/>
      </c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27"/>
      <c r="V398" s="20"/>
      <c r="W398" s="28" t="str">
        <f>IF(ISERROR(Tableau2[[#This Row],[LOYER MENSUEL]]-Tableau2[[#This Row],[Versements effectués ]]),"",Tableau2[[#This Row],[LOYER MENSUEL]]-Tableau2[[#This Row],[Versements effectués ]])</f>
        <v/>
      </c>
      <c r="X398" s="29"/>
    </row>
    <row r="399" spans="2:24" x14ac:dyDescent="0.25">
      <c r="B399" s="14"/>
      <c r="C399" s="14"/>
      <c r="D399" s="14"/>
      <c r="E399" s="23"/>
      <c r="F399" s="24"/>
      <c r="G399" s="25"/>
      <c r="H399" s="26" t="str">
        <f>IF(Tableau2[[#This Row],[SUPERFICIE]]="","",IF(Tableau2[[#This Row],[SUPERFICIE]]&gt;0,Tableau2[[#This Row],[SUPERFICIE]]+(Tableau2[[#This Row],[SUPERFICIE]]*#REF!)))</f>
        <v/>
      </c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27"/>
      <c r="V399" s="20"/>
      <c r="W399" s="28" t="str">
        <f>IF(ISERROR(Tableau2[[#This Row],[LOYER MENSUEL]]-Tableau2[[#This Row],[Versements effectués ]]),"",Tableau2[[#This Row],[LOYER MENSUEL]]-Tableau2[[#This Row],[Versements effectués ]])</f>
        <v/>
      </c>
      <c r="X399" s="29"/>
    </row>
    <row r="400" spans="2:24" x14ac:dyDescent="0.25">
      <c r="B400" s="14"/>
      <c r="C400" s="14"/>
      <c r="D400" s="14"/>
      <c r="E400" s="23"/>
      <c r="F400" s="24"/>
      <c r="G400" s="25"/>
      <c r="H400" s="26" t="str">
        <f>IF(Tableau2[[#This Row],[SUPERFICIE]]="","",IF(Tableau2[[#This Row],[SUPERFICIE]]&gt;0,Tableau2[[#This Row],[SUPERFICIE]]+(Tableau2[[#This Row],[SUPERFICIE]]*#REF!)))</f>
        <v/>
      </c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27"/>
      <c r="V400" s="20"/>
      <c r="W400" s="28" t="str">
        <f>IF(ISERROR(Tableau2[[#This Row],[LOYER MENSUEL]]-Tableau2[[#This Row],[Versements effectués ]]),"",Tableau2[[#This Row],[LOYER MENSUEL]]-Tableau2[[#This Row],[Versements effectués ]])</f>
        <v/>
      </c>
      <c r="X400" s="29"/>
    </row>
    <row r="401" spans="2:24" x14ac:dyDescent="0.25">
      <c r="B401" s="14"/>
      <c r="C401" s="14"/>
      <c r="D401" s="14"/>
      <c r="E401" s="23"/>
      <c r="F401" s="24"/>
      <c r="G401" s="25"/>
      <c r="H401" s="26" t="str">
        <f>IF(Tableau2[[#This Row],[SUPERFICIE]]="","",IF(Tableau2[[#This Row],[SUPERFICIE]]&gt;0,Tableau2[[#This Row],[SUPERFICIE]]+(Tableau2[[#This Row],[SUPERFICIE]]*#REF!)))</f>
        <v/>
      </c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27"/>
      <c r="V401" s="20"/>
      <c r="W401" s="28" t="str">
        <f>IF(ISERROR(Tableau2[[#This Row],[LOYER MENSUEL]]-Tableau2[[#This Row],[Versements effectués ]]),"",Tableau2[[#This Row],[LOYER MENSUEL]]-Tableau2[[#This Row],[Versements effectués ]])</f>
        <v/>
      </c>
      <c r="X401" s="29"/>
    </row>
    <row r="402" spans="2:24" x14ac:dyDescent="0.25">
      <c r="B402" s="14"/>
      <c r="C402" s="14"/>
      <c r="D402" s="14"/>
      <c r="E402" s="23"/>
      <c r="F402" s="24"/>
      <c r="G402" s="25"/>
      <c r="H402" s="26" t="str">
        <f>IF(Tableau2[[#This Row],[SUPERFICIE]]="","",IF(Tableau2[[#This Row],[SUPERFICIE]]&gt;0,Tableau2[[#This Row],[SUPERFICIE]]+(Tableau2[[#This Row],[SUPERFICIE]]*#REF!)))</f>
        <v/>
      </c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27"/>
      <c r="V402" s="20"/>
      <c r="W402" s="28" t="str">
        <f>IF(ISERROR(Tableau2[[#This Row],[LOYER MENSUEL]]-Tableau2[[#This Row],[Versements effectués ]]),"",Tableau2[[#This Row],[LOYER MENSUEL]]-Tableau2[[#This Row],[Versements effectués ]])</f>
        <v/>
      </c>
      <c r="X402" s="29"/>
    </row>
    <row r="403" spans="2:24" ht="15.75" thickBot="1" x14ac:dyDescent="0.3">
      <c r="B403" s="31"/>
      <c r="C403" s="31"/>
      <c r="D403" s="31"/>
      <c r="E403" s="23"/>
      <c r="F403" s="24"/>
      <c r="G403" s="25"/>
      <c r="H403" s="26" t="str">
        <f>IF(Tableau2[[#This Row],[SUPERFICIE]]="","",IF(Tableau2[[#This Row],[SUPERFICIE]]&gt;0,Tableau2[[#This Row],[SUPERFICIE]]+(Tableau2[[#This Row],[SUPERFICIE]]*#REF!)))</f>
        <v/>
      </c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7"/>
      <c r="V403" s="27"/>
      <c r="W403" s="32" t="str">
        <f>IF(ISERROR(Tableau2[[#This Row],[LOYER MENSUEL]]-Tableau2[[#This Row],[Versements effectués ]]),"",Tableau2[[#This Row],[LOYER MENSUEL]]-Tableau2[[#This Row],[Versements effectués ]])</f>
        <v/>
      </c>
      <c r="X403" s="29"/>
    </row>
    <row r="404" spans="2:24" ht="18.75" thickBot="1" x14ac:dyDescent="0.3">
      <c r="B404" s="33"/>
      <c r="C404" s="34"/>
      <c r="D404" s="35"/>
      <c r="E404" s="36"/>
      <c r="F404" s="37"/>
      <c r="G404" s="38"/>
      <c r="H404" s="39">
        <f>SUBTOTAL(109,Tableau2[LOYER MENSUEL])</f>
        <v>0</v>
      </c>
      <c r="I404" s="39">
        <f>SUBTOTAL(109,Tableau2[JANVIER])</f>
        <v>0</v>
      </c>
      <c r="J404" s="39">
        <f>SUBTOTAL(109,Tableau2[FEVRIER])</f>
        <v>0</v>
      </c>
      <c r="K404" s="39">
        <f>SUBTOTAL(109,Tableau2[MARS])</f>
        <v>0</v>
      </c>
      <c r="L404" s="39">
        <f>SUBTOTAL(109,Tableau2[AVRIL])</f>
        <v>0</v>
      </c>
      <c r="M404" s="39">
        <f>SUBTOTAL(109,Tableau2[MAI])</f>
        <v>0</v>
      </c>
      <c r="N404" s="39">
        <f>SUBTOTAL(109,Tableau2[JUIN])</f>
        <v>0</v>
      </c>
      <c r="O404" s="39">
        <f>SUBTOTAL(109,Tableau2[JUILLET])</f>
        <v>0</v>
      </c>
      <c r="P404" s="39">
        <f>SUBTOTAL(109,Tableau2[AOUT])</f>
        <v>0</v>
      </c>
      <c r="Q404" s="39">
        <f>SUBTOTAL(109,Tableau2[SEPTEMBRE])</f>
        <v>0</v>
      </c>
      <c r="R404" s="39">
        <f>SUBTOTAL(109,Tableau2[OCTOBRE])</f>
        <v>0</v>
      </c>
      <c r="S404" s="39">
        <f>SUBTOTAL(109,Tableau2[NOVEMBRE])</f>
        <v>0</v>
      </c>
      <c r="T404" s="39">
        <f>SUBTOTAL(109,Tableau2[DECEMBRE])</f>
        <v>0</v>
      </c>
      <c r="U404" s="39">
        <f>SUBTOTAL(109,Tableau2[[Versements effectués ]])</f>
        <v>0</v>
      </c>
      <c r="V404" s="39">
        <f>SUBTOTAL(109,Tableau2[Versements annuels attendus])</f>
        <v>0</v>
      </c>
      <c r="W404" s="39">
        <f>SUBTOTAL(109,Tableau2[Reste dû])</f>
        <v>0</v>
      </c>
      <c r="X404" s="40"/>
    </row>
    <row r="405" spans="2:24" ht="30" x14ac:dyDescent="0.25">
      <c r="F405" s="41" t="s">
        <v>25</v>
      </c>
      <c r="G405" s="42"/>
      <c r="H405" s="42" t="s">
        <v>26</v>
      </c>
      <c r="I405" s="42"/>
      <c r="J405" s="42"/>
      <c r="K405" s="42"/>
      <c r="L405" s="42"/>
      <c r="M405" s="42"/>
      <c r="N405" s="42"/>
      <c r="O405" s="42"/>
      <c r="P405" s="42"/>
      <c r="Q405" s="42"/>
      <c r="R405" s="42"/>
      <c r="S405" s="42"/>
      <c r="T405" s="42"/>
      <c r="U405" s="42" t="s">
        <v>27</v>
      </c>
      <c r="V405" s="42"/>
      <c r="W405" s="42" t="s">
        <v>28</v>
      </c>
    </row>
  </sheetData>
  <conditionalFormatting sqref="W7:W403">
    <cfRule type="expression" dxfId="51" priority="1">
      <formula>W7=0</formula>
    </cfRule>
    <cfRule type="expression" dxfId="50" priority="2">
      <formula>W7&lt;0</formula>
    </cfRule>
    <cfRule type="expression" dxfId="49" priority="3">
      <formula>W7&gt;0</formula>
    </cfRule>
  </conditionalFormatting>
  <dataValidations count="1">
    <dataValidation type="custom" allowBlank="1" showInputMessage="1" showErrorMessage="1" errorTitle="Doublon" error="“Vous avez déjà saisie cette facture”" sqref="D7:D403">
      <formula1>COUNTIF($D$7:$D$887,$D7)=1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house</dc:creator>
  <cp:lastModifiedBy>house</cp:lastModifiedBy>
  <dcterms:created xsi:type="dcterms:W3CDTF">2021-01-23T08:44:41Z</dcterms:created>
  <dcterms:modified xsi:type="dcterms:W3CDTF">2021-01-23T08:45:20Z</dcterms:modified>
</cp:coreProperties>
</file>