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ass/Desktop/"/>
    </mc:Choice>
  </mc:AlternateContent>
  <xr:revisionPtr revIDLastSave="0" documentId="13_ncr:1_{4ED06BBC-B72B-3C4D-B0DF-BFEE6DC39F63}" xr6:coauthVersionLast="46" xr6:coauthVersionMax="46" xr10:uidLastSave="{00000000-0000-0000-0000-000000000000}"/>
  <bookViews>
    <workbookView xWindow="0" yWindow="500" windowWidth="25600" windowHeight="14400" xr2:uid="{C45E18E2-7164-D742-8B3B-5A8A1BBC89D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9" i="1" l="1"/>
  <c r="M9" i="1"/>
  <c r="N9" i="1" s="1"/>
  <c r="D9" i="1"/>
  <c r="R8" i="1"/>
  <c r="L8" i="1"/>
  <c r="M8" i="1" s="1"/>
  <c r="N8" i="1" s="1"/>
  <c r="D8" i="1"/>
  <c r="R7" i="1"/>
  <c r="L7" i="1"/>
  <c r="M7" i="1" s="1"/>
  <c r="N7" i="1" s="1"/>
  <c r="D7" i="1"/>
  <c r="L6" i="1"/>
  <c r="M6" i="1" s="1"/>
  <c r="D6" i="1"/>
  <c r="N5" i="1"/>
  <c r="D5" i="1"/>
  <c r="N4" i="1"/>
  <c r="D4" i="1"/>
  <c r="R3" i="1"/>
  <c r="L3" i="1"/>
  <c r="M3" i="1" s="1"/>
  <c r="N3" i="1" s="1"/>
  <c r="D3" i="1"/>
</calcChain>
</file>

<file path=xl/sharedStrings.xml><?xml version="1.0" encoding="utf-8"?>
<sst xmlns="http://schemas.openxmlformats.org/spreadsheetml/2006/main" count="28" uniqueCount="26">
  <si>
    <t>Produit</t>
  </si>
  <si>
    <t xml:space="preserve">Prix EXW </t>
  </si>
  <si>
    <t>Prix unit €</t>
  </si>
  <si>
    <t>Quantité</t>
  </si>
  <si>
    <t>Impr. Logo</t>
  </si>
  <si>
    <t>Stockage</t>
  </si>
  <si>
    <t>ROAS</t>
  </si>
  <si>
    <t>Taux USD &gt; Euro</t>
  </si>
  <si>
    <t>Frais livraison</t>
  </si>
  <si>
    <t>Livraison</t>
  </si>
  <si>
    <t>TOTAL USD ＄</t>
  </si>
  <si>
    <t>TOTAL Conversion €</t>
  </si>
  <si>
    <t>Pub</t>
  </si>
  <si>
    <t>Douane</t>
  </si>
  <si>
    <t>TOTAL TTC €</t>
  </si>
  <si>
    <t>TVA</t>
  </si>
  <si>
    <t>lampe S21 Blanc</t>
  </si>
  <si>
    <t>DDP</t>
  </si>
  <si>
    <t>lampe S21 Bois</t>
  </si>
  <si>
    <t>Chargeur Verre trempé</t>
  </si>
  <si>
    <t>Ecouteurs sans fil + Charge</t>
  </si>
  <si>
    <t>Coussin Massage 4 pts</t>
  </si>
  <si>
    <t>EXW</t>
  </si>
  <si>
    <t>Coussin Massage 2 pts</t>
  </si>
  <si>
    <t>Coussin Bandière</t>
  </si>
  <si>
    <t xml:space="preserve">Frais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</si>
</sst>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"/>
    <numFmt numFmtId="165" formatCode="#,##0.00\ &quot;€&quot;"/>
  </numFmts>
  <fonts count="3" x14ac:knownFonts="1">
    <font>
      <sz val="12"/>
      <color theme="1"/>
      <name val="Calibri"/>
      <family val="2"/>
      <scheme val="minor"/>
    </font>
    <font>
      <sz val="20"/>
      <color indexed="8"/>
      <name val="Calibri"/>
      <family val="2"/>
    </font>
    <font>
      <sz val="14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-0.499984740745262"/>
        <bgColor indexed="64"/>
      </patternFill>
    </fill>
  </fills>
  <borders count="7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5" fontId="2" fillId="2" borderId="2" xfId="0" applyNumberFormat="1" applyFont="1" applyFill="1" applyBorder="1" applyAlignment="1">
      <alignment horizontal="center" vertical="center"/>
    </xf>
    <xf numFmtId="165" fontId="2" fillId="3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5" fontId="2" fillId="4" borderId="2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164" fontId="2" fillId="4" borderId="4" xfId="0" applyNumberFormat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164" fontId="2" fillId="5" borderId="4" xfId="0" applyNumberFormat="1" applyFont="1" applyFill="1" applyBorder="1" applyAlignment="1">
      <alignment horizontal="center" vertical="center"/>
    </xf>
    <xf numFmtId="165" fontId="2" fillId="5" borderId="2" xfId="0" applyNumberFormat="1" applyFont="1" applyFill="1" applyBorder="1" applyAlignment="1">
      <alignment horizontal="center" vertical="center"/>
    </xf>
    <xf numFmtId="164" fontId="2" fillId="5" borderId="2" xfId="0" applyNumberFormat="1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164" fontId="2" fillId="6" borderId="4" xfId="0" applyNumberFormat="1" applyFont="1" applyFill="1" applyBorder="1" applyAlignment="1">
      <alignment horizontal="center" vertical="center"/>
    </xf>
    <xf numFmtId="165" fontId="2" fillId="6" borderId="2" xfId="0" applyNumberFormat="1" applyFont="1" applyFill="1" applyBorder="1" applyAlignment="1">
      <alignment horizontal="center" vertical="center"/>
    </xf>
    <xf numFmtId="164" fontId="2" fillId="6" borderId="2" xfId="0" applyNumberFormat="1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164" fontId="2" fillId="7" borderId="4" xfId="0" applyNumberFormat="1" applyFont="1" applyFill="1" applyBorder="1" applyAlignment="1">
      <alignment horizontal="center" vertical="center"/>
    </xf>
    <xf numFmtId="165" fontId="2" fillId="7" borderId="2" xfId="0" applyNumberFormat="1" applyFont="1" applyFill="1" applyBorder="1" applyAlignment="1">
      <alignment horizontal="center" vertical="center"/>
    </xf>
    <xf numFmtId="164" fontId="2" fillId="7" borderId="2" xfId="0" applyNumberFormat="1" applyFont="1" applyFill="1" applyBorder="1" applyAlignment="1">
      <alignment horizontal="center" vertical="center"/>
    </xf>
    <xf numFmtId="165" fontId="2" fillId="2" borderId="6" xfId="0" applyNumberFormat="1" applyFont="1" applyFill="1" applyBorder="1" applyAlignment="1">
      <alignment horizontal="center" vertical="center"/>
    </xf>
    <xf numFmtId="165" fontId="2" fillId="2" borderId="2" xfId="0" applyNumberFormat="1" applyFont="1" applyFill="1" applyBorder="1" applyAlignment="1">
      <alignment horizontal="center" vertical="center"/>
    </xf>
    <xf numFmtId="165" fontId="2" fillId="3" borderId="6" xfId="0" applyNumberFormat="1" applyFont="1" applyFill="1" applyBorder="1" applyAlignment="1">
      <alignment horizontal="center" vertical="center"/>
    </xf>
    <xf numFmtId="165" fontId="2" fillId="3" borderId="2" xfId="0" applyNumberFormat="1" applyFont="1" applyFill="1" applyBorder="1" applyAlignment="1">
      <alignment horizontal="center" vertical="center"/>
    </xf>
    <xf numFmtId="165" fontId="2" fillId="4" borderId="3" xfId="0" applyNumberFormat="1" applyFont="1" applyFill="1" applyBorder="1" applyAlignment="1">
      <alignment horizontal="center" vertical="center"/>
    </xf>
    <xf numFmtId="165" fontId="2" fillId="4" borderId="5" xfId="0" applyNumberFormat="1" applyFont="1" applyFill="1" applyBorder="1" applyAlignment="1">
      <alignment horizontal="center" vertical="center"/>
    </xf>
    <xf numFmtId="165" fontId="2" fillId="4" borderId="2" xfId="0" applyNumberFormat="1" applyFont="1" applyFill="1" applyBorder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165" fontId="2" fillId="2" borderId="5" xfId="0" applyNumberFormat="1" applyFont="1" applyFill="1" applyBorder="1" applyAlignment="1">
      <alignment horizontal="center" vertical="center"/>
    </xf>
    <xf numFmtId="165" fontId="2" fillId="3" borderId="3" xfId="0" applyNumberFormat="1" applyFont="1" applyFill="1" applyBorder="1" applyAlignment="1">
      <alignment horizontal="center" vertical="center"/>
    </xf>
    <xf numFmtId="165" fontId="2" fillId="3" borderId="5" xfId="0" applyNumberFormat="1" applyFont="1" applyFill="1" applyBorder="1" applyAlignment="1">
      <alignment horizontal="center" vertical="center"/>
    </xf>
    <xf numFmtId="164" fontId="2" fillId="5" borderId="6" xfId="0" applyNumberFormat="1" applyFont="1" applyFill="1" applyBorder="1" applyAlignment="1">
      <alignment horizontal="center" vertical="center"/>
    </xf>
    <xf numFmtId="164" fontId="2" fillId="5" borderId="2" xfId="0" applyNumberFormat="1" applyFont="1" applyFill="1" applyBorder="1" applyAlignment="1">
      <alignment horizontal="center" vertical="center"/>
    </xf>
    <xf numFmtId="165" fontId="2" fillId="5" borderId="6" xfId="0" applyNumberFormat="1" applyFont="1" applyFill="1" applyBorder="1" applyAlignment="1">
      <alignment horizontal="center" vertical="center"/>
    </xf>
    <xf numFmtId="165" fontId="2" fillId="5" borderId="2" xfId="0" applyNumberFormat="1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164" fontId="2" fillId="4" borderId="5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37114-1B25-7A4B-BB22-07165E929FBC}">
  <dimension ref="B1:R9"/>
  <sheetViews>
    <sheetView tabSelected="1" topLeftCell="B1" workbookViewId="0">
      <selection activeCell="I3" sqref="I3:I5"/>
    </sheetView>
  </sheetViews>
  <sheetFormatPr baseColWidth="10" defaultColWidth="5.33203125" defaultRowHeight="16" x14ac:dyDescent="0.2"/>
  <cols>
    <col min="2" max="2" width="26.33203125" bestFit="1" customWidth="1"/>
    <col min="3" max="3" width="14.6640625" bestFit="1" customWidth="1"/>
    <col min="4" max="4" width="15.1640625" bestFit="1" customWidth="1"/>
    <col min="5" max="5" width="13.5" bestFit="1" customWidth="1"/>
    <col min="6" max="6" width="16.1640625" bestFit="1" customWidth="1"/>
    <col min="7" max="7" width="13.6640625" bestFit="1" customWidth="1"/>
    <col min="8" max="8" width="24.83203125" bestFit="1" customWidth="1"/>
    <col min="9" max="9" width="9" bestFit="1" customWidth="1"/>
    <col min="10" max="10" width="20.83203125" bestFit="1" customWidth="1"/>
    <col min="11" max="11" width="13.83203125" bestFit="1" customWidth="1"/>
    <col min="12" max="12" width="21" bestFit="1" customWidth="1"/>
    <col min="13" max="13" width="29.1640625" bestFit="1" customWidth="1"/>
    <col min="14" max="14" width="8.83203125" bestFit="1" customWidth="1"/>
    <col min="15" max="15" width="6.83203125" bestFit="1" customWidth="1"/>
    <col min="16" max="16" width="12.33203125" bestFit="1" customWidth="1"/>
    <col min="17" max="17" width="18.6640625" bestFit="1" customWidth="1"/>
    <col min="18" max="18" width="9.33203125" bestFit="1" customWidth="1"/>
  </cols>
  <sheetData>
    <row r="1" spans="2:18" ht="17" thickBot="1" x14ac:dyDescent="0.25"/>
    <row r="2" spans="2:18" ht="28" thickTop="1" thickBot="1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7</v>
      </c>
      <c r="I2" s="1" t="s">
        <v>6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25</v>
      </c>
      <c r="O2" s="1" t="s">
        <v>12</v>
      </c>
      <c r="P2" s="1" t="s">
        <v>13</v>
      </c>
      <c r="Q2" s="2" t="s">
        <v>14</v>
      </c>
      <c r="R2" s="3" t="s">
        <v>15</v>
      </c>
    </row>
    <row r="3" spans="2:18" ht="20" thickTop="1" x14ac:dyDescent="0.2">
      <c r="B3" s="6" t="s">
        <v>16</v>
      </c>
      <c r="C3" s="7">
        <v>9</v>
      </c>
      <c r="D3" s="8">
        <f>C3/H3</f>
        <v>7.4380165289256199</v>
      </c>
      <c r="E3" s="6">
        <v>50</v>
      </c>
      <c r="F3" s="7"/>
      <c r="G3" s="7"/>
      <c r="H3" s="7">
        <v>1.21</v>
      </c>
      <c r="I3" s="38"/>
      <c r="J3" s="38">
        <v>876</v>
      </c>
      <c r="K3" s="38" t="s">
        <v>17</v>
      </c>
      <c r="L3" s="38">
        <f>(C3*E3)+(C4*E4)+(C5*E5)+J3</f>
        <v>2474</v>
      </c>
      <c r="M3" s="27">
        <f>L3/H3</f>
        <v>2044.6280991735539</v>
      </c>
      <c r="N3" s="27">
        <f t="shared" ref="N3:N5" si="0">Q3-M3</f>
        <v>72.771900826446199</v>
      </c>
      <c r="O3" s="27"/>
      <c r="P3" s="27"/>
      <c r="Q3" s="30">
        <v>2117.4</v>
      </c>
      <c r="R3" s="32">
        <f>Q3-(Q3/1.2)</f>
        <v>352.89999999999986</v>
      </c>
    </row>
    <row r="4" spans="2:18" ht="19" x14ac:dyDescent="0.2">
      <c r="B4" s="9" t="s">
        <v>18</v>
      </c>
      <c r="C4" s="10">
        <v>9</v>
      </c>
      <c r="D4" s="8">
        <f>C4/H4</f>
        <v>7.4380165289256199</v>
      </c>
      <c r="E4" s="9">
        <v>50</v>
      </c>
      <c r="F4" s="10"/>
      <c r="G4" s="10"/>
      <c r="H4" s="7">
        <v>1.21</v>
      </c>
      <c r="I4" s="39"/>
      <c r="J4" s="39"/>
      <c r="K4" s="39"/>
      <c r="L4" s="39"/>
      <c r="M4" s="28"/>
      <c r="N4" s="28">
        <f t="shared" si="0"/>
        <v>0</v>
      </c>
      <c r="O4" s="28"/>
      <c r="P4" s="28"/>
      <c r="Q4" s="31"/>
      <c r="R4" s="33"/>
    </row>
    <row r="5" spans="2:18" ht="19" x14ac:dyDescent="0.2">
      <c r="B5" s="9" t="s">
        <v>19</v>
      </c>
      <c r="C5" s="10">
        <v>6.98</v>
      </c>
      <c r="D5" s="8">
        <f>C5/H5</f>
        <v>5.7685950413223148</v>
      </c>
      <c r="E5" s="9">
        <v>100</v>
      </c>
      <c r="F5" s="10"/>
      <c r="G5" s="10"/>
      <c r="H5" s="7">
        <v>1.21</v>
      </c>
      <c r="I5" s="40"/>
      <c r="J5" s="40"/>
      <c r="K5" s="40"/>
      <c r="L5" s="40"/>
      <c r="M5" s="29"/>
      <c r="N5" s="29">
        <f t="shared" si="0"/>
        <v>0</v>
      </c>
      <c r="O5" s="29"/>
      <c r="P5" s="29"/>
      <c r="Q5" s="24"/>
      <c r="R5" s="26"/>
    </row>
    <row r="6" spans="2:18" ht="19" x14ac:dyDescent="0.2">
      <c r="B6" s="15" t="s">
        <v>20</v>
      </c>
      <c r="C6" s="16">
        <v>10.5</v>
      </c>
      <c r="D6" s="17">
        <f>C6/H6</f>
        <v>8.677685950413224</v>
      </c>
      <c r="E6" s="15">
        <v>100</v>
      </c>
      <c r="F6" s="16"/>
      <c r="G6" s="16"/>
      <c r="H6" s="18">
        <v>1.21</v>
      </c>
      <c r="I6" s="18"/>
      <c r="J6" s="16">
        <v>282</v>
      </c>
      <c r="K6" s="16" t="s">
        <v>17</v>
      </c>
      <c r="L6" s="18">
        <f>(C6*E6)+J6</f>
        <v>1332</v>
      </c>
      <c r="M6" s="17">
        <f>L6/H6</f>
        <v>1100.8264462809918</v>
      </c>
      <c r="N6" s="17"/>
      <c r="O6" s="17"/>
      <c r="P6" s="17"/>
      <c r="Q6" s="4"/>
      <c r="R6" s="5"/>
    </row>
    <row r="7" spans="2:18" ht="19" x14ac:dyDescent="0.2">
      <c r="B7" s="19" t="s">
        <v>21</v>
      </c>
      <c r="C7" s="20">
        <v>10</v>
      </c>
      <c r="D7" s="21">
        <f>C7/H7</f>
        <v>8.2644628099173563</v>
      </c>
      <c r="E7" s="19">
        <v>1</v>
      </c>
      <c r="F7" s="20"/>
      <c r="G7" s="20"/>
      <c r="H7" s="22">
        <v>1.21</v>
      </c>
      <c r="I7" s="22"/>
      <c r="J7" s="20">
        <v>34</v>
      </c>
      <c r="K7" s="20" t="s">
        <v>22</v>
      </c>
      <c r="L7" s="22">
        <f>(C7*E7)+J7</f>
        <v>44</v>
      </c>
      <c r="M7" s="21">
        <f>L7/H7</f>
        <v>36.363636363636367</v>
      </c>
      <c r="N7" s="21">
        <f>Q7-M7</f>
        <v>1.0663636363636328</v>
      </c>
      <c r="O7" s="21"/>
      <c r="P7" s="21"/>
      <c r="Q7" s="4">
        <v>37.43</v>
      </c>
      <c r="R7" s="5">
        <f>Q7-(Q7/1.2)</f>
        <v>6.2383333333333333</v>
      </c>
    </row>
    <row r="8" spans="2:18" ht="19" x14ac:dyDescent="0.2">
      <c r="B8" s="11" t="s">
        <v>23</v>
      </c>
      <c r="C8" s="12">
        <v>16</v>
      </c>
      <c r="D8" s="13">
        <f>C8/H8</f>
        <v>13.223140495867769</v>
      </c>
      <c r="E8" s="11">
        <v>1</v>
      </c>
      <c r="F8" s="12"/>
      <c r="G8" s="12"/>
      <c r="H8" s="14">
        <v>1.21</v>
      </c>
      <c r="I8" s="14"/>
      <c r="J8" s="34">
        <v>70</v>
      </c>
      <c r="K8" s="34" t="s">
        <v>17</v>
      </c>
      <c r="L8" s="34">
        <f>(C8+C9)+J8</f>
        <v>102</v>
      </c>
      <c r="M8" s="36">
        <f>L8/H8</f>
        <v>84.297520661157023</v>
      </c>
      <c r="N8" s="36">
        <f t="shared" ref="N8:N9" si="1">Q8-M8</f>
        <v>2.6024793388429828</v>
      </c>
      <c r="O8" s="36"/>
      <c r="P8" s="36">
        <v>34.5</v>
      </c>
      <c r="Q8" s="23">
        <v>86.9</v>
      </c>
      <c r="R8" s="25">
        <f t="shared" ref="R8:R9" si="2">Q8-(Q8/1.2)</f>
        <v>14.483333333333334</v>
      </c>
    </row>
    <row r="9" spans="2:18" ht="19" x14ac:dyDescent="0.2">
      <c r="B9" s="11" t="s">
        <v>24</v>
      </c>
      <c r="C9" s="12">
        <v>16</v>
      </c>
      <c r="D9" s="13">
        <f>C9/H9</f>
        <v>13.223140495867769</v>
      </c>
      <c r="E9" s="11">
        <v>1</v>
      </c>
      <c r="F9" s="12"/>
      <c r="G9" s="12"/>
      <c r="H9" s="14">
        <v>1.21</v>
      </c>
      <c r="I9" s="14"/>
      <c r="J9" s="35"/>
      <c r="K9" s="35"/>
      <c r="L9" s="35"/>
      <c r="M9" s="37">
        <f>L9/H9</f>
        <v>0</v>
      </c>
      <c r="N9" s="37">
        <f t="shared" si="1"/>
        <v>0</v>
      </c>
      <c r="O9" s="37"/>
      <c r="P9" s="37"/>
      <c r="Q9" s="24"/>
      <c r="R9" s="26">
        <f t="shared" si="2"/>
        <v>0</v>
      </c>
    </row>
  </sheetData>
  <mergeCells count="19">
    <mergeCell ref="I3:I5"/>
    <mergeCell ref="O8:O9"/>
    <mergeCell ref="P8:P9"/>
    <mergeCell ref="J3:J5"/>
    <mergeCell ref="K3:K5"/>
    <mergeCell ref="L3:L5"/>
    <mergeCell ref="M3:M5"/>
    <mergeCell ref="N3:N5"/>
    <mergeCell ref="O3:O5"/>
    <mergeCell ref="J8:J9"/>
    <mergeCell ref="K8:K9"/>
    <mergeCell ref="L8:L9"/>
    <mergeCell ref="M8:M9"/>
    <mergeCell ref="N8:N9"/>
    <mergeCell ref="Q8:Q9"/>
    <mergeCell ref="R8:R9"/>
    <mergeCell ref="P3:P5"/>
    <mergeCell ref="Q3:Q5"/>
    <mergeCell ref="R3:R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2021-01-16T21:48:46Z</dcterms:created>
  <dcterms:modified xsi:type="dcterms:W3CDTF">2021-01-16T22:27:25Z</dcterms:modified>
</cp:coreProperties>
</file>