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daf\Desktop\"/>
    </mc:Choice>
  </mc:AlternateContent>
  <bookViews>
    <workbookView xWindow="0" yWindow="0" windowWidth="19200" windowHeight="6470"/>
  </bookViews>
  <sheets>
    <sheet name="Janvier" sheetId="1" r:id="rId1"/>
    <sheet name="recap" sheetId="2" r:id="rId2"/>
  </sheets>
  <externalReferences>
    <externalReference r:id="rId3"/>
  </externalReferences>
  <definedNames>
    <definedName name="_xlnm._FilterDatabase" localSheetId="0" hidden="1">Janvier!$A$3:$N$72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/>
  <c r="B6" i="2"/>
  <c r="B5" i="2"/>
  <c r="B4" i="2"/>
  <c r="B3" i="2"/>
  <c r="B2" i="2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E69" i="1" l="1"/>
  <c r="G69" i="1" l="1"/>
</calcChain>
</file>

<file path=xl/comments1.xml><?xml version="1.0" encoding="utf-8"?>
<comments xmlns="http://schemas.openxmlformats.org/spreadsheetml/2006/main">
  <authors>
    <author>udaf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 xml:space="preserve">ARRET JUSQU'AU 31/01 MAIS SORTIE DES EFFECTIFS AU 17/01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1" authorId="0" shapeId="0">
      <text>
        <r>
          <rPr>
            <b/>
            <sz val="9"/>
            <color indexed="81"/>
            <rFont val="Tahoma"/>
            <family val="2"/>
          </rPr>
          <t xml:space="preserve">9 AU LIEU DE 6
</t>
        </r>
      </text>
    </comment>
    <comment ref="K22" authorId="0" shapeId="0">
      <text>
        <r>
          <rPr>
            <b/>
            <sz val="9"/>
            <color indexed="81"/>
            <rFont val="Tahoma"/>
            <family val="2"/>
          </rPr>
          <t xml:space="preserve">15 AU IEU DE 20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3" authorId="0" shapeId="0">
      <text>
        <r>
          <rPr>
            <sz val="9"/>
            <color indexed="81"/>
            <rFont val="Tahoma"/>
            <family val="2"/>
          </rPr>
          <t>17 AU LIEU DE 19</t>
        </r>
      </text>
    </comment>
    <comment ref="K42" authorId="0" shapeId="0">
      <text>
        <r>
          <rPr>
            <b/>
            <sz val="9"/>
            <color indexed="81"/>
            <rFont val="Tahoma"/>
            <family val="2"/>
          </rPr>
          <t>NON INSCRIT DANS LE FICHIER ORIGINAL</t>
        </r>
      </text>
    </comment>
  </commentList>
</comments>
</file>

<file path=xl/sharedStrings.xml><?xml version="1.0" encoding="utf-8"?>
<sst xmlns="http://schemas.openxmlformats.org/spreadsheetml/2006/main" count="188" uniqueCount="35">
  <si>
    <t>Liste des arrêts de travail</t>
  </si>
  <si>
    <t>nbre sur le mois</t>
  </si>
  <si>
    <t>POLE</t>
  </si>
  <si>
    <t>Qualification</t>
  </si>
  <si>
    <t>NOM</t>
  </si>
  <si>
    <t>PRENOM</t>
  </si>
  <si>
    <t>DATE</t>
  </si>
  <si>
    <t>INITIAL</t>
  </si>
  <si>
    <t>PROLONG.</t>
  </si>
  <si>
    <t>DATE DEBUT</t>
  </si>
  <si>
    <t>DATE FIN</t>
  </si>
  <si>
    <t>NATURE DE L'ARRÊT</t>
  </si>
  <si>
    <t>A PRENDRE EN COMPTE</t>
  </si>
  <si>
    <t>OBSERVATIONS</t>
  </si>
  <si>
    <t>PEFI</t>
  </si>
  <si>
    <t>Technicien</t>
  </si>
  <si>
    <t>X</t>
  </si>
  <si>
    <t>O</t>
  </si>
  <si>
    <t>MJPM</t>
  </si>
  <si>
    <t>DIRECTION</t>
  </si>
  <si>
    <t>Employé</t>
  </si>
  <si>
    <t>Cadre</t>
  </si>
  <si>
    <t>N</t>
  </si>
  <si>
    <t>Ouvrier</t>
  </si>
  <si>
    <t>29-févr</t>
  </si>
  <si>
    <t>Au total au 31/12/2020</t>
  </si>
  <si>
    <t>Au total au 31/12/2019</t>
  </si>
  <si>
    <t>nombre de personnes (sur le mois)</t>
  </si>
  <si>
    <t>nombre d'arrêts (sur le mois)</t>
  </si>
  <si>
    <t>nombre de jours total (sur le mois)</t>
  </si>
  <si>
    <t>nombres de jours &lt;8 jours (du mois)</t>
  </si>
  <si>
    <t>nombres de jours &lt;8 jours (sur l'année)</t>
  </si>
  <si>
    <t>total absentéisme 2020</t>
  </si>
  <si>
    <t xml:space="preserve">NB JOURS OUVRÉS </t>
  </si>
  <si>
    <t>absentéisme 2020 techniciens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</si>
</sst>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5">
    <xf numFmtId="0" fontId="0" fillId="0" borderId="0" xfId="0"/>
    <xf numFmtId="17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horizontal="right"/>
    </xf>
    <xf numFmtId="0" fontId="1" fillId="0" borderId="2" xfId="0" applyFont="1" applyFill="1" applyBorder="1" applyAlignment="1">
      <alignment horizontal="right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/>
    <xf numFmtId="14" fontId="0" fillId="0" borderId="0" xfId="0" applyNumberFormat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/>
    <xf numFmtId="0" fontId="0" fillId="0" borderId="3" xfId="0" applyFill="1" applyBorder="1"/>
    <xf numFmtId="14" fontId="0" fillId="0" borderId="0" xfId="0" applyNumberFormat="1" applyFill="1"/>
    <xf numFmtId="0" fontId="0" fillId="0" borderId="0" xfId="0" applyFill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2" borderId="0" xfId="0" applyFill="1"/>
    <xf numFmtId="13" fontId="0" fillId="0" borderId="1" xfId="0" applyNumberFormat="1" applyBorder="1" applyAlignment="1">
      <alignment horizontal="center"/>
    </xf>
    <xf numFmtId="0" fontId="0" fillId="3" borderId="1" xfId="0" applyFill="1" applyBorder="1"/>
    <xf numFmtId="14" fontId="0" fillId="0" borderId="1" xfId="0" applyNumberFormat="1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20" fontId="0" fillId="0" borderId="1" xfId="0" applyNumberFormat="1" applyBorder="1"/>
    <xf numFmtId="11" fontId="0" fillId="0" borderId="1" xfId="0" applyNumberFormat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14" fontId="0" fillId="0" borderId="0" xfId="0" applyNumberFormat="1" applyBorder="1"/>
    <xf numFmtId="16" fontId="0" fillId="0" borderId="0" xfId="0" applyNumberFormat="1"/>
    <xf numFmtId="0" fontId="4" fillId="0" borderId="0" xfId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daf/Documents/Nouveau%20dossier/2020/copie%20liste%20des%20absences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Janvier"/>
      <sheetName val="Février"/>
      <sheetName val="Cumul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</sheetNames>
    <sheetDataSet>
      <sheetData sheetId="0"/>
      <sheetData sheetId="1">
        <row r="4">
          <cell r="D4" t="str">
            <v>ACCART</v>
          </cell>
          <cell r="K4">
            <v>-19</v>
          </cell>
        </row>
        <row r="5">
          <cell r="D5" t="str">
            <v>ADDA</v>
          </cell>
          <cell r="K5">
            <v>-16</v>
          </cell>
        </row>
        <row r="6">
          <cell r="D6" t="str">
            <v>ARMAND</v>
          </cell>
          <cell r="K6">
            <v>-13</v>
          </cell>
        </row>
        <row r="7">
          <cell r="D7" t="str">
            <v>BARBOTTE</v>
          </cell>
          <cell r="K7">
            <v>-20</v>
          </cell>
        </row>
        <row r="8">
          <cell r="D8" t="str">
            <v>BARBOTTE</v>
          </cell>
          <cell r="K8">
            <v>1</v>
          </cell>
        </row>
        <row r="9">
          <cell r="D9" t="str">
            <v>CALLAERT</v>
          </cell>
          <cell r="K9">
            <v>-16</v>
          </cell>
        </row>
        <row r="10">
          <cell r="D10" t="str">
            <v>DESREUMAUX</v>
          </cell>
          <cell r="K10">
            <v>-16</v>
          </cell>
        </row>
        <row r="11">
          <cell r="D11" t="str">
            <v>DESREUMAUX</v>
          </cell>
          <cell r="K11">
            <v>-14</v>
          </cell>
        </row>
        <row r="12">
          <cell r="D12" t="str">
            <v>DROCOURT</v>
          </cell>
          <cell r="K12">
            <v>-11</v>
          </cell>
        </row>
        <row r="13">
          <cell r="D13" t="str">
            <v>DUCARME</v>
          </cell>
          <cell r="K13">
            <v>-19</v>
          </cell>
        </row>
        <row r="14">
          <cell r="D14" t="str">
            <v>DUCARME</v>
          </cell>
          <cell r="K14">
            <v>-11</v>
          </cell>
        </row>
        <row r="15">
          <cell r="D15" t="str">
            <v>DUMONT</v>
          </cell>
          <cell r="K15">
            <v>-17</v>
          </cell>
        </row>
        <row r="16">
          <cell r="D16" t="str">
            <v xml:space="preserve">GOSSELIN </v>
          </cell>
          <cell r="K16">
            <v>-18</v>
          </cell>
        </row>
        <row r="17">
          <cell r="D17" t="str">
            <v xml:space="preserve">GOSSELIN </v>
          </cell>
          <cell r="K17">
            <v>1</v>
          </cell>
        </row>
        <row r="18">
          <cell r="D18" t="str">
            <v>GRENON</v>
          </cell>
          <cell r="K18">
            <v>-6</v>
          </cell>
        </row>
        <row r="19">
          <cell r="D19" t="str">
            <v>HAMDI</v>
          </cell>
          <cell r="K19">
            <v>-21</v>
          </cell>
        </row>
        <row r="20">
          <cell r="D20" t="str">
            <v>HAMDI</v>
          </cell>
          <cell r="K20">
            <v>-11</v>
          </cell>
        </row>
        <row r="21">
          <cell r="D21" t="str">
            <v>HANON</v>
          </cell>
          <cell r="K21">
            <v>-20</v>
          </cell>
        </row>
        <row r="22">
          <cell r="D22" t="str">
            <v>HANON</v>
          </cell>
          <cell r="K22">
            <v>-8</v>
          </cell>
        </row>
        <row r="23">
          <cell r="D23" t="str">
            <v>HANON</v>
          </cell>
          <cell r="K23">
            <v>1</v>
          </cell>
        </row>
        <row r="24">
          <cell r="D24" t="str">
            <v>HOBIN</v>
          </cell>
          <cell r="K24">
            <v>-18</v>
          </cell>
        </row>
        <row r="25">
          <cell r="D25" t="str">
            <v>HOBIN</v>
          </cell>
          <cell r="K25">
            <v>-16</v>
          </cell>
        </row>
        <row r="26">
          <cell r="D26" t="str">
            <v>HULBERT</v>
          </cell>
          <cell r="K26">
            <v>-16</v>
          </cell>
        </row>
        <row r="27">
          <cell r="D27" t="str">
            <v>HULBERT</v>
          </cell>
          <cell r="K27">
            <v>1</v>
          </cell>
        </row>
        <row r="28">
          <cell r="D28" t="str">
            <v>JUE</v>
          </cell>
          <cell r="K28">
            <v>-11</v>
          </cell>
        </row>
        <row r="29">
          <cell r="D29" t="str">
            <v>JUE</v>
          </cell>
          <cell r="K29">
            <v>-10</v>
          </cell>
        </row>
        <row r="30">
          <cell r="D30" t="str">
            <v>JUE</v>
          </cell>
          <cell r="K30">
            <v>-6</v>
          </cell>
        </row>
        <row r="31">
          <cell r="D31" t="str">
            <v>JUE</v>
          </cell>
          <cell r="K31">
            <v>1</v>
          </cell>
        </row>
        <row r="32">
          <cell r="D32" t="str">
            <v>LANVIN</v>
          </cell>
          <cell r="K32">
            <v>-5</v>
          </cell>
        </row>
        <row r="33">
          <cell r="D33" t="str">
            <v xml:space="preserve">LE GALES </v>
          </cell>
          <cell r="K33">
            <v>-12</v>
          </cell>
        </row>
        <row r="34">
          <cell r="D34" t="str">
            <v>LENOT</v>
          </cell>
          <cell r="K34">
            <v>1</v>
          </cell>
        </row>
        <row r="35">
          <cell r="D35" t="str">
            <v>MADDAH</v>
          </cell>
          <cell r="K35">
            <v>-15</v>
          </cell>
        </row>
        <row r="36">
          <cell r="D36" t="str">
            <v>MARTIN</v>
          </cell>
          <cell r="K36">
            <v>-21</v>
          </cell>
        </row>
        <row r="37">
          <cell r="D37" t="str">
            <v>MERAOUMIA</v>
          </cell>
          <cell r="K37">
            <v>-10</v>
          </cell>
        </row>
        <row r="38">
          <cell r="D38" t="str">
            <v>MERAOUMIA</v>
          </cell>
          <cell r="K38">
            <v>1</v>
          </cell>
        </row>
        <row r="39">
          <cell r="D39" t="str">
            <v>SISOURATH</v>
          </cell>
          <cell r="K39">
            <v>-20</v>
          </cell>
        </row>
        <row r="40">
          <cell r="D40" t="str">
            <v>THUMERELLE</v>
          </cell>
          <cell r="K40">
            <v>-5</v>
          </cell>
        </row>
        <row r="41">
          <cell r="D41" t="str">
            <v>VILLAIN</v>
          </cell>
          <cell r="K41">
            <v>1</v>
          </cell>
        </row>
        <row r="42">
          <cell r="D42" t="str">
            <v>VIOLIER</v>
          </cell>
          <cell r="K42">
            <v>-15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J73"/>
  <sheetViews>
    <sheetView tabSelected="1" workbookViewId="0">
      <selection activeCell="K13" sqref="K13"/>
    </sheetView>
  </sheetViews>
  <sheetFormatPr baseColWidth="10" defaultRowHeight="14.5" x14ac:dyDescent="0.35"/>
  <cols>
    <col min="1" max="1" width="5.453125" customWidth="1"/>
    <col min="2" max="2" width="10" bestFit="1" customWidth="1"/>
    <col min="3" max="3" width="14.81640625" bestFit="1" customWidth="1"/>
    <col min="4" max="4" width="21.6328125" bestFit="1" customWidth="1"/>
    <col min="5" max="5" width="11.453125" bestFit="1" customWidth="1"/>
    <col min="6" max="6" width="10.453125" bestFit="1" customWidth="1"/>
    <col min="7" max="7" width="9.54296875" bestFit="1" customWidth="1"/>
    <col min="8" max="8" width="12.7265625" bestFit="1" customWidth="1"/>
    <col min="9" max="9" width="16.90625" bestFit="1" customWidth="1"/>
    <col min="10" max="10" width="13.7265625" style="13" bestFit="1" customWidth="1"/>
    <col min="11" max="11" width="19.26953125" style="13" customWidth="1"/>
    <col min="12" max="12" width="19.54296875" bestFit="1" customWidth="1"/>
    <col min="13" max="13" width="22.90625" bestFit="1" customWidth="1"/>
    <col min="14" max="14" width="15" bestFit="1" customWidth="1"/>
    <col min="15" max="16" width="10.453125" bestFit="1" customWidth="1"/>
    <col min="17" max="17" width="13.1796875" bestFit="1" customWidth="1"/>
  </cols>
  <sheetData>
    <row r="1" spans="1:58" x14ac:dyDescent="0.35">
      <c r="D1" t="s">
        <v>0</v>
      </c>
      <c r="I1" s="1">
        <v>43831</v>
      </c>
      <c r="J1" s="2">
        <v>43831</v>
      </c>
      <c r="K1" s="2">
        <v>43861</v>
      </c>
    </row>
    <row r="3" spans="1:58" ht="15.5" x14ac:dyDescent="0.35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5" t="s">
        <v>9</v>
      </c>
      <c r="J3" s="6" t="s">
        <v>10</v>
      </c>
      <c r="K3" s="7" t="s">
        <v>33</v>
      </c>
      <c r="L3" s="8" t="s">
        <v>11</v>
      </c>
      <c r="M3" s="8" t="s">
        <v>12</v>
      </c>
      <c r="N3" s="8" t="s">
        <v>13</v>
      </c>
      <c r="O3" s="9"/>
    </row>
    <row r="4" spans="1:58" x14ac:dyDescent="0.35">
      <c r="A4" s="3">
        <v>1</v>
      </c>
      <c r="B4" s="3" t="s">
        <v>14</v>
      </c>
      <c r="C4" s="3" t="s">
        <v>15</v>
      </c>
      <c r="D4" s="3"/>
      <c r="E4" s="3"/>
      <c r="F4" s="10">
        <v>43749</v>
      </c>
      <c r="G4" s="11"/>
      <c r="H4" s="11" t="s">
        <v>16</v>
      </c>
      <c r="I4" s="12">
        <v>43746</v>
      </c>
      <c r="J4" s="12">
        <v>43838</v>
      </c>
      <c r="K4" s="3">
        <f>NETWORKDAYS(MAX($J$1,I4),MIN($K$1,J4),(DATE(2020,1,1)))</f>
        <v>5</v>
      </c>
      <c r="L4" s="3"/>
      <c r="M4" s="11" t="s">
        <v>17</v>
      </c>
      <c r="N4" s="3"/>
      <c r="O4" s="13"/>
      <c r="P4" s="13"/>
    </row>
    <row r="5" spans="1:58" s="19" customFormat="1" x14ac:dyDescent="0.35">
      <c r="A5" s="3">
        <v>2</v>
      </c>
      <c r="B5" s="14" t="s">
        <v>18</v>
      </c>
      <c r="C5" s="3" t="s">
        <v>15</v>
      </c>
      <c r="D5" s="14"/>
      <c r="E5" s="14"/>
      <c r="F5" s="10">
        <v>43801</v>
      </c>
      <c r="G5" s="15"/>
      <c r="H5" s="11" t="s">
        <v>16</v>
      </c>
      <c r="I5" s="16">
        <v>43798</v>
      </c>
      <c r="J5" s="16">
        <v>43861</v>
      </c>
      <c r="K5" s="3">
        <f t="shared" ref="K5:K42" si="0">NETWORKDAYS(MAX($J$1,I5),MIN($K$1,J5),DATE(2020,1,1))</f>
        <v>22</v>
      </c>
      <c r="L5" s="17"/>
      <c r="M5" s="15" t="s">
        <v>17</v>
      </c>
      <c r="N5" s="17"/>
      <c r="O5" s="18"/>
      <c r="P5" s="18"/>
    </row>
    <row r="6" spans="1:58" s="22" customFormat="1" x14ac:dyDescent="0.35">
      <c r="A6" s="3">
        <v>3</v>
      </c>
      <c r="B6" s="3" t="s">
        <v>18</v>
      </c>
      <c r="C6" s="3" t="s">
        <v>15</v>
      </c>
      <c r="D6" s="3"/>
      <c r="E6" s="3"/>
      <c r="F6" s="10">
        <v>43801</v>
      </c>
      <c r="G6" s="11"/>
      <c r="H6" s="11" t="s">
        <v>16</v>
      </c>
      <c r="I6" s="12">
        <v>43800</v>
      </c>
      <c r="J6" s="12">
        <v>43835</v>
      </c>
      <c r="K6" s="3">
        <f t="shared" si="0"/>
        <v>2</v>
      </c>
      <c r="L6" s="20"/>
      <c r="M6" s="21" t="s">
        <v>17</v>
      </c>
      <c r="N6" s="20"/>
      <c r="O6" s="13"/>
      <c r="P6" s="13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</row>
    <row r="7" spans="1:58" x14ac:dyDescent="0.35">
      <c r="A7" s="3">
        <v>4</v>
      </c>
      <c r="B7" s="3" t="s">
        <v>18</v>
      </c>
      <c r="C7" s="3" t="s">
        <v>15</v>
      </c>
      <c r="D7" s="3"/>
      <c r="E7" s="3"/>
      <c r="F7" s="23">
        <v>0.75</v>
      </c>
      <c r="G7" s="11"/>
      <c r="H7" s="11" t="s">
        <v>16</v>
      </c>
      <c r="I7" s="12">
        <v>43803</v>
      </c>
      <c r="J7" s="12">
        <v>43838</v>
      </c>
      <c r="K7" s="3">
        <f t="shared" si="0"/>
        <v>5</v>
      </c>
      <c r="L7" s="3"/>
      <c r="M7" s="11" t="s">
        <v>17</v>
      </c>
      <c r="N7" s="3"/>
      <c r="O7" s="13"/>
      <c r="P7" s="13"/>
    </row>
    <row r="8" spans="1:58" x14ac:dyDescent="0.35">
      <c r="A8" s="3">
        <v>5</v>
      </c>
      <c r="B8" s="14" t="s">
        <v>19</v>
      </c>
      <c r="C8" s="14" t="s">
        <v>20</v>
      </c>
      <c r="D8" s="14"/>
      <c r="E8" s="14"/>
      <c r="F8" s="10">
        <v>43816</v>
      </c>
      <c r="G8" s="15"/>
      <c r="H8" s="11" t="s">
        <v>16</v>
      </c>
      <c r="I8" s="16">
        <v>43815</v>
      </c>
      <c r="J8" s="16">
        <v>43835</v>
      </c>
      <c r="K8" s="3">
        <f t="shared" si="0"/>
        <v>2</v>
      </c>
      <c r="L8" s="3"/>
      <c r="M8" s="11" t="s">
        <v>17</v>
      </c>
      <c r="N8" s="3"/>
      <c r="O8" s="13"/>
      <c r="P8" s="13"/>
    </row>
    <row r="9" spans="1:58" x14ac:dyDescent="0.35">
      <c r="A9" s="3">
        <v>6</v>
      </c>
      <c r="B9" s="14" t="s">
        <v>18</v>
      </c>
      <c r="C9" s="14" t="s">
        <v>20</v>
      </c>
      <c r="D9" s="14"/>
      <c r="E9" s="14"/>
      <c r="F9" s="10">
        <v>43816</v>
      </c>
      <c r="G9" s="15"/>
      <c r="H9" s="11" t="s">
        <v>16</v>
      </c>
      <c r="I9" s="16">
        <v>43812</v>
      </c>
      <c r="J9" s="16">
        <v>43848</v>
      </c>
      <c r="K9" s="3">
        <f t="shared" si="0"/>
        <v>12</v>
      </c>
      <c r="L9" s="3"/>
      <c r="M9" s="11" t="s">
        <v>17</v>
      </c>
      <c r="N9" s="3"/>
      <c r="O9" s="13"/>
      <c r="P9" s="13"/>
    </row>
    <row r="10" spans="1:58" x14ac:dyDescent="0.35">
      <c r="A10" s="3">
        <v>7</v>
      </c>
      <c r="B10" s="14" t="s">
        <v>14</v>
      </c>
      <c r="C10" s="14" t="s">
        <v>15</v>
      </c>
      <c r="D10" s="14"/>
      <c r="E10" s="14"/>
      <c r="F10" s="10">
        <v>43817</v>
      </c>
      <c r="G10" s="15"/>
      <c r="H10" s="11" t="s">
        <v>16</v>
      </c>
      <c r="I10" s="16">
        <v>43815</v>
      </c>
      <c r="J10" s="16">
        <v>43840</v>
      </c>
      <c r="K10" s="3">
        <f t="shared" si="0"/>
        <v>7</v>
      </c>
      <c r="L10" s="3"/>
      <c r="M10" s="11" t="s">
        <v>17</v>
      </c>
      <c r="N10" s="3"/>
      <c r="O10" s="13"/>
      <c r="P10" s="13"/>
    </row>
    <row r="11" spans="1:58" x14ac:dyDescent="0.35">
      <c r="A11" s="3">
        <v>8</v>
      </c>
      <c r="B11" s="14" t="s">
        <v>18</v>
      </c>
      <c r="C11" s="14" t="s">
        <v>21</v>
      </c>
      <c r="D11" s="14"/>
      <c r="E11" s="14"/>
      <c r="F11" s="10">
        <v>43822</v>
      </c>
      <c r="G11" s="15"/>
      <c r="H11" s="11" t="s">
        <v>16</v>
      </c>
      <c r="I11" s="16">
        <v>43819</v>
      </c>
      <c r="J11" s="16">
        <v>43833</v>
      </c>
      <c r="K11" s="3">
        <f t="shared" si="0"/>
        <v>2</v>
      </c>
      <c r="L11" s="3"/>
      <c r="M11" s="11" t="s">
        <v>17</v>
      </c>
      <c r="N11" s="3"/>
      <c r="O11" s="13"/>
      <c r="P11" s="13"/>
    </row>
    <row r="12" spans="1:58" x14ac:dyDescent="0.35">
      <c r="A12" s="3">
        <v>9</v>
      </c>
      <c r="B12" s="14" t="s">
        <v>14</v>
      </c>
      <c r="C12" s="14" t="s">
        <v>15</v>
      </c>
      <c r="D12" s="14"/>
      <c r="E12" s="14"/>
      <c r="F12" s="10">
        <v>43825</v>
      </c>
      <c r="G12" s="15"/>
      <c r="H12" s="11" t="s">
        <v>16</v>
      </c>
      <c r="I12" s="16">
        <v>43819</v>
      </c>
      <c r="J12" s="16">
        <v>43847</v>
      </c>
      <c r="K12" s="3">
        <f t="shared" si="0"/>
        <v>12</v>
      </c>
      <c r="L12" s="3"/>
      <c r="M12" s="11" t="s">
        <v>17</v>
      </c>
      <c r="N12" s="3"/>
      <c r="O12" s="13"/>
      <c r="P12" s="13"/>
    </row>
    <row r="13" spans="1:58" x14ac:dyDescent="0.35">
      <c r="A13" s="3">
        <v>10</v>
      </c>
      <c r="B13" s="14" t="s">
        <v>14</v>
      </c>
      <c r="C13" s="14" t="s">
        <v>15</v>
      </c>
      <c r="D13" s="14"/>
      <c r="E13" s="14"/>
      <c r="F13" s="10">
        <v>44196</v>
      </c>
      <c r="G13" s="15"/>
      <c r="H13" s="11" t="s">
        <v>16</v>
      </c>
      <c r="I13" s="16">
        <v>43822</v>
      </c>
      <c r="J13" s="16">
        <v>43837</v>
      </c>
      <c r="K13" s="3">
        <f t="shared" si="0"/>
        <v>4</v>
      </c>
      <c r="L13" s="3"/>
      <c r="M13" s="11" t="s">
        <v>17</v>
      </c>
      <c r="N13" s="3"/>
      <c r="O13" s="13"/>
      <c r="P13" s="13"/>
    </row>
    <row r="14" spans="1:58" x14ac:dyDescent="0.35">
      <c r="A14" s="3">
        <v>11</v>
      </c>
      <c r="B14" s="14" t="s">
        <v>14</v>
      </c>
      <c r="C14" s="14" t="s">
        <v>15</v>
      </c>
      <c r="D14" s="14"/>
      <c r="E14" s="14"/>
      <c r="F14" s="10">
        <v>44196</v>
      </c>
      <c r="G14" s="15"/>
      <c r="H14" s="11" t="s">
        <v>16</v>
      </c>
      <c r="I14" s="16">
        <v>43826</v>
      </c>
      <c r="J14" s="16">
        <v>43857</v>
      </c>
      <c r="K14" s="3">
        <f t="shared" si="0"/>
        <v>18</v>
      </c>
      <c r="L14" s="3"/>
      <c r="M14" s="11" t="s">
        <v>17</v>
      </c>
      <c r="N14" s="3"/>
      <c r="O14" s="13"/>
      <c r="P14" s="13"/>
    </row>
    <row r="15" spans="1:58" x14ac:dyDescent="0.35">
      <c r="A15" s="3">
        <v>12</v>
      </c>
      <c r="B15" s="3" t="s">
        <v>18</v>
      </c>
      <c r="C15" s="3" t="s">
        <v>20</v>
      </c>
      <c r="D15" s="3"/>
      <c r="E15" s="3"/>
      <c r="F15" s="10">
        <v>43836</v>
      </c>
      <c r="G15" s="11" t="s">
        <v>16</v>
      </c>
      <c r="H15" s="11"/>
      <c r="I15" s="12">
        <v>43833</v>
      </c>
      <c r="J15" s="12">
        <v>43837</v>
      </c>
      <c r="K15" s="3">
        <f t="shared" si="0"/>
        <v>3</v>
      </c>
      <c r="L15" s="3"/>
      <c r="M15" s="11" t="s">
        <v>17</v>
      </c>
      <c r="N15" s="3"/>
      <c r="O15" s="13"/>
      <c r="P15" s="13"/>
    </row>
    <row r="16" spans="1:58" s="19" customFormat="1" x14ac:dyDescent="0.35">
      <c r="A16" s="3">
        <v>13</v>
      </c>
      <c r="B16" s="14" t="s">
        <v>18</v>
      </c>
      <c r="C16" s="14" t="s">
        <v>21</v>
      </c>
      <c r="D16" s="14"/>
      <c r="E16" s="14"/>
      <c r="F16" s="25">
        <v>43838</v>
      </c>
      <c r="G16" s="15"/>
      <c r="H16" s="15" t="s">
        <v>16</v>
      </c>
      <c r="I16" s="16">
        <v>43836</v>
      </c>
      <c r="J16" s="16">
        <v>43847</v>
      </c>
      <c r="K16" s="3">
        <f t="shared" si="0"/>
        <v>10</v>
      </c>
      <c r="L16" s="14"/>
      <c r="M16" s="15" t="s">
        <v>17</v>
      </c>
      <c r="N16" s="14"/>
      <c r="O16" s="18"/>
      <c r="P16" s="18"/>
    </row>
    <row r="17" spans="1:88" x14ac:dyDescent="0.35">
      <c r="A17" s="3">
        <v>14</v>
      </c>
      <c r="B17" s="3" t="s">
        <v>18</v>
      </c>
      <c r="C17" s="3" t="s">
        <v>20</v>
      </c>
      <c r="D17" s="3"/>
      <c r="E17" s="3"/>
      <c r="F17" s="10">
        <v>43836</v>
      </c>
      <c r="G17" s="11"/>
      <c r="H17" s="11" t="s">
        <v>16</v>
      </c>
      <c r="I17" s="12">
        <v>43829</v>
      </c>
      <c r="J17" s="12">
        <v>43857</v>
      </c>
      <c r="K17" s="3">
        <f t="shared" si="0"/>
        <v>18</v>
      </c>
      <c r="L17" s="3"/>
      <c r="M17" s="11" t="s">
        <v>17</v>
      </c>
      <c r="N17" s="3"/>
      <c r="O17" s="13"/>
      <c r="P17" s="13"/>
    </row>
    <row r="18" spans="1:88" x14ac:dyDescent="0.35">
      <c r="A18" s="3">
        <v>15</v>
      </c>
      <c r="B18" s="3" t="s">
        <v>18</v>
      </c>
      <c r="C18" s="3" t="s">
        <v>15</v>
      </c>
      <c r="D18" s="3"/>
      <c r="E18" s="3"/>
      <c r="F18" s="10">
        <v>43837</v>
      </c>
      <c r="G18" s="11"/>
      <c r="H18" s="11" t="s">
        <v>16</v>
      </c>
      <c r="I18" s="12">
        <v>43836</v>
      </c>
      <c r="J18" s="12">
        <v>43852</v>
      </c>
      <c r="K18" s="3">
        <f t="shared" si="0"/>
        <v>13</v>
      </c>
      <c r="L18" s="3"/>
      <c r="M18" s="11" t="s">
        <v>17</v>
      </c>
      <c r="N18" s="3"/>
      <c r="O18" s="13"/>
      <c r="P18" s="13"/>
    </row>
    <row r="19" spans="1:88" x14ac:dyDescent="0.35">
      <c r="A19" s="3">
        <v>16</v>
      </c>
      <c r="B19" s="3" t="s">
        <v>18</v>
      </c>
      <c r="C19" s="3" t="s">
        <v>15</v>
      </c>
      <c r="D19" s="3"/>
      <c r="E19" s="3"/>
      <c r="F19" s="10">
        <v>43837</v>
      </c>
      <c r="G19" s="11" t="s">
        <v>16</v>
      </c>
      <c r="H19" s="11"/>
      <c r="I19" s="12">
        <v>43832</v>
      </c>
      <c r="J19" s="12">
        <v>43833</v>
      </c>
      <c r="K19" s="3">
        <f t="shared" si="0"/>
        <v>2</v>
      </c>
      <c r="L19" s="3"/>
      <c r="M19" s="11" t="s">
        <v>17</v>
      </c>
      <c r="N19" s="3"/>
      <c r="O19" s="13"/>
      <c r="P19" s="13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</row>
    <row r="20" spans="1:88" s="22" customFormat="1" x14ac:dyDescent="0.35">
      <c r="A20" s="3">
        <v>17</v>
      </c>
      <c r="B20" s="14" t="s">
        <v>18</v>
      </c>
      <c r="C20" s="14" t="s">
        <v>20</v>
      </c>
      <c r="D20" s="3"/>
      <c r="E20" s="3"/>
      <c r="F20" s="10">
        <v>43838</v>
      </c>
      <c r="G20" s="11" t="s">
        <v>16</v>
      </c>
      <c r="H20" s="11"/>
      <c r="I20" s="12">
        <v>43837</v>
      </c>
      <c r="J20" s="12">
        <v>43840</v>
      </c>
      <c r="K20" s="3">
        <f t="shared" si="0"/>
        <v>4</v>
      </c>
      <c r="L20" s="3"/>
      <c r="M20" s="11" t="s">
        <v>17</v>
      </c>
      <c r="N20" s="3"/>
      <c r="O20" s="13"/>
      <c r="P20" s="13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</row>
    <row r="21" spans="1:88" x14ac:dyDescent="0.35">
      <c r="A21" s="3">
        <v>18</v>
      </c>
      <c r="B21" s="3" t="s">
        <v>18</v>
      </c>
      <c r="C21" s="3" t="s">
        <v>15</v>
      </c>
      <c r="D21" s="3"/>
      <c r="E21" s="3"/>
      <c r="F21" s="10">
        <v>43838</v>
      </c>
      <c r="G21" s="11" t="s">
        <v>16</v>
      </c>
      <c r="H21" s="11"/>
      <c r="I21" s="12">
        <v>43835</v>
      </c>
      <c r="J21" s="12">
        <v>43843</v>
      </c>
      <c r="K21" s="3">
        <f t="shared" si="0"/>
        <v>6</v>
      </c>
      <c r="L21" s="3"/>
      <c r="M21" s="11" t="s">
        <v>17</v>
      </c>
      <c r="N21" s="3"/>
      <c r="O21" s="13"/>
      <c r="P21" s="13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</row>
    <row r="22" spans="1:88" x14ac:dyDescent="0.35">
      <c r="A22" s="3">
        <v>19</v>
      </c>
      <c r="B22" s="3" t="s">
        <v>14</v>
      </c>
      <c r="C22" s="3" t="s">
        <v>15</v>
      </c>
      <c r="D22" s="3"/>
      <c r="E22" s="3"/>
      <c r="F22" s="10">
        <v>43838</v>
      </c>
      <c r="G22" s="11"/>
      <c r="H22" s="11" t="s">
        <v>16</v>
      </c>
      <c r="I22" s="12">
        <v>43836</v>
      </c>
      <c r="J22" s="12">
        <v>43861</v>
      </c>
      <c r="K22" s="3">
        <f t="shared" si="0"/>
        <v>20</v>
      </c>
      <c r="L22" s="3"/>
      <c r="M22" s="11" t="s">
        <v>17</v>
      </c>
      <c r="N22" s="3"/>
      <c r="O22" s="13"/>
      <c r="P22" s="13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</row>
    <row r="23" spans="1:88" x14ac:dyDescent="0.35">
      <c r="A23" s="3">
        <v>20</v>
      </c>
      <c r="B23" s="14" t="s">
        <v>14</v>
      </c>
      <c r="C23" s="14" t="s">
        <v>15</v>
      </c>
      <c r="D23" s="3"/>
      <c r="E23" s="3"/>
      <c r="F23" s="10">
        <v>43838</v>
      </c>
      <c r="G23" s="11"/>
      <c r="H23" s="11" t="s">
        <v>16</v>
      </c>
      <c r="I23" s="12">
        <v>43839</v>
      </c>
      <c r="J23" s="12">
        <v>43929</v>
      </c>
      <c r="K23" s="24">
        <f t="shared" si="0"/>
        <v>17</v>
      </c>
      <c r="L23" s="3"/>
      <c r="M23" s="11" t="s">
        <v>17</v>
      </c>
      <c r="N23" s="3"/>
      <c r="O23" s="13"/>
      <c r="P23" s="13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</row>
    <row r="24" spans="1:88" x14ac:dyDescent="0.35">
      <c r="A24" s="3">
        <v>21</v>
      </c>
      <c r="B24" s="26" t="s">
        <v>14</v>
      </c>
      <c r="C24" s="26" t="s">
        <v>15</v>
      </c>
      <c r="D24" s="3"/>
      <c r="E24" s="3"/>
      <c r="F24" s="10">
        <v>43839</v>
      </c>
      <c r="G24" s="15" t="s">
        <v>16</v>
      </c>
      <c r="H24" s="11"/>
      <c r="I24" s="12">
        <v>43837</v>
      </c>
      <c r="J24" s="12">
        <v>43843</v>
      </c>
      <c r="K24" s="3">
        <f t="shared" si="0"/>
        <v>5</v>
      </c>
      <c r="L24" s="3"/>
      <c r="M24" s="11" t="s">
        <v>17</v>
      </c>
      <c r="N24" s="3"/>
      <c r="O24" s="13"/>
      <c r="P24" s="13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</row>
    <row r="25" spans="1:88" x14ac:dyDescent="0.35">
      <c r="A25" s="3">
        <v>22</v>
      </c>
      <c r="B25" s="3" t="s">
        <v>14</v>
      </c>
      <c r="C25" s="3" t="s">
        <v>15</v>
      </c>
      <c r="D25" s="3"/>
      <c r="E25" s="3"/>
      <c r="F25" s="10">
        <v>43840</v>
      </c>
      <c r="G25" s="27" t="s">
        <v>16</v>
      </c>
      <c r="H25" s="11"/>
      <c r="I25" s="12">
        <v>43837</v>
      </c>
      <c r="J25" s="12">
        <v>43839</v>
      </c>
      <c r="K25" s="3">
        <f t="shared" si="0"/>
        <v>3</v>
      </c>
      <c r="L25" s="3"/>
      <c r="M25" s="11" t="s">
        <v>17</v>
      </c>
      <c r="N25" s="3"/>
      <c r="O25" s="13"/>
      <c r="P25" s="13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</row>
    <row r="26" spans="1:88" x14ac:dyDescent="0.35">
      <c r="A26" s="3">
        <v>23</v>
      </c>
      <c r="B26" s="3" t="s">
        <v>14</v>
      </c>
      <c r="C26" s="3" t="s">
        <v>15</v>
      </c>
      <c r="D26" s="3"/>
      <c r="E26" s="3"/>
      <c r="F26" s="10">
        <v>43840</v>
      </c>
      <c r="G26" s="11"/>
      <c r="H26" s="11" t="s">
        <v>16</v>
      </c>
      <c r="I26" s="12">
        <v>43838</v>
      </c>
      <c r="J26" s="12">
        <v>43847</v>
      </c>
      <c r="K26" s="3">
        <f t="shared" si="0"/>
        <v>8</v>
      </c>
      <c r="L26" s="3"/>
      <c r="M26" s="11" t="s">
        <v>17</v>
      </c>
      <c r="N26" s="3"/>
      <c r="O26" s="13"/>
      <c r="P26" s="13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</row>
    <row r="27" spans="1:88" x14ac:dyDescent="0.35">
      <c r="A27" s="3">
        <v>24</v>
      </c>
      <c r="B27" s="3" t="s">
        <v>19</v>
      </c>
      <c r="C27" s="3" t="s">
        <v>15</v>
      </c>
      <c r="D27" s="3"/>
      <c r="E27" s="3"/>
      <c r="F27" s="10">
        <v>43843</v>
      </c>
      <c r="G27" s="11" t="s">
        <v>16</v>
      </c>
      <c r="H27" s="11"/>
      <c r="I27" s="12">
        <v>43840</v>
      </c>
      <c r="J27" s="12">
        <v>43840</v>
      </c>
      <c r="K27" s="3">
        <f t="shared" si="0"/>
        <v>1</v>
      </c>
      <c r="L27" s="3"/>
      <c r="M27" s="11" t="s">
        <v>17</v>
      </c>
      <c r="N27" s="3"/>
      <c r="O27" s="13"/>
      <c r="P27" s="13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</row>
    <row r="28" spans="1:88" s="22" customFormat="1" x14ac:dyDescent="0.35">
      <c r="A28" s="3">
        <v>25</v>
      </c>
      <c r="B28" s="3" t="s">
        <v>18</v>
      </c>
      <c r="C28" s="3" t="s">
        <v>15</v>
      </c>
      <c r="D28" s="3"/>
      <c r="E28" s="3"/>
      <c r="F28" s="10">
        <v>43844</v>
      </c>
      <c r="G28" s="11"/>
      <c r="H28" s="11" t="s">
        <v>16</v>
      </c>
      <c r="I28" s="12">
        <v>43839</v>
      </c>
      <c r="J28" s="12">
        <v>43840</v>
      </c>
      <c r="K28" s="3">
        <f t="shared" si="0"/>
        <v>2</v>
      </c>
      <c r="L28" s="3"/>
      <c r="M28" s="11" t="s">
        <v>17</v>
      </c>
      <c r="N28" s="3"/>
      <c r="O28" s="13"/>
      <c r="P28" s="13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</row>
    <row r="29" spans="1:88" x14ac:dyDescent="0.35">
      <c r="A29" s="3">
        <v>26</v>
      </c>
      <c r="B29" s="3" t="s">
        <v>18</v>
      </c>
      <c r="C29" s="3" t="s">
        <v>20</v>
      </c>
      <c r="D29" s="3"/>
      <c r="E29" s="3"/>
      <c r="F29" s="10">
        <v>43845</v>
      </c>
      <c r="G29" s="11" t="s">
        <v>16</v>
      </c>
      <c r="H29" s="11"/>
      <c r="I29" s="12">
        <v>43844</v>
      </c>
      <c r="J29" s="12">
        <v>43844</v>
      </c>
      <c r="K29" s="3">
        <f t="shared" si="0"/>
        <v>1</v>
      </c>
      <c r="L29" s="3"/>
      <c r="M29" s="11" t="s">
        <v>17</v>
      </c>
      <c r="N29" s="3"/>
      <c r="O29" s="13"/>
      <c r="P29" s="13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</row>
    <row r="30" spans="1:88" x14ac:dyDescent="0.35">
      <c r="A30" s="3">
        <v>27</v>
      </c>
      <c r="B30" s="3" t="s">
        <v>18</v>
      </c>
      <c r="C30" s="3" t="s">
        <v>20</v>
      </c>
      <c r="D30" s="3"/>
      <c r="E30" s="3"/>
      <c r="F30" s="10">
        <v>43846</v>
      </c>
      <c r="G30" s="11" t="s">
        <v>16</v>
      </c>
      <c r="H30" s="11"/>
      <c r="I30" s="12">
        <v>43844</v>
      </c>
      <c r="J30" s="12">
        <v>43845</v>
      </c>
      <c r="K30" s="3">
        <f t="shared" si="0"/>
        <v>2</v>
      </c>
      <c r="L30" s="3"/>
      <c r="M30" s="11" t="s">
        <v>17</v>
      </c>
      <c r="N30" s="3"/>
      <c r="O30" s="13"/>
      <c r="P30" s="13"/>
    </row>
    <row r="31" spans="1:88" x14ac:dyDescent="0.35">
      <c r="A31" s="3">
        <v>28</v>
      </c>
      <c r="B31" s="3" t="s">
        <v>14</v>
      </c>
      <c r="C31" s="3" t="s">
        <v>21</v>
      </c>
      <c r="D31" s="28"/>
      <c r="E31" s="3"/>
      <c r="F31" s="10">
        <v>43847</v>
      </c>
      <c r="G31" s="11" t="s">
        <v>16</v>
      </c>
      <c r="H31" s="11"/>
      <c r="I31" s="12">
        <v>43846</v>
      </c>
      <c r="J31" s="12">
        <v>43846</v>
      </c>
      <c r="K31" s="3">
        <f t="shared" si="0"/>
        <v>1</v>
      </c>
      <c r="L31" s="3"/>
      <c r="M31" s="11" t="s">
        <v>17</v>
      </c>
      <c r="N31" s="3"/>
      <c r="O31" s="13"/>
      <c r="P31" s="13"/>
    </row>
    <row r="32" spans="1:88" x14ac:dyDescent="0.35">
      <c r="A32" s="3">
        <v>29</v>
      </c>
      <c r="B32" s="3" t="s">
        <v>14</v>
      </c>
      <c r="C32" s="3" t="s">
        <v>15</v>
      </c>
      <c r="D32" s="3"/>
      <c r="E32" s="3"/>
      <c r="F32" s="10">
        <v>43847</v>
      </c>
      <c r="G32" s="11"/>
      <c r="H32" s="11" t="s">
        <v>16</v>
      </c>
      <c r="I32" s="12">
        <v>43848</v>
      </c>
      <c r="J32" s="12">
        <v>43849</v>
      </c>
      <c r="K32" s="3">
        <f t="shared" si="0"/>
        <v>0</v>
      </c>
      <c r="L32" s="3"/>
      <c r="M32" s="11" t="s">
        <v>22</v>
      </c>
      <c r="N32" s="3"/>
      <c r="O32" s="13"/>
      <c r="P32" s="13"/>
    </row>
    <row r="33" spans="1:16" x14ac:dyDescent="0.35">
      <c r="A33" s="3">
        <v>30</v>
      </c>
      <c r="B33" s="3" t="s">
        <v>18</v>
      </c>
      <c r="C33" s="3" t="s">
        <v>20</v>
      </c>
      <c r="D33" s="3"/>
      <c r="E33" s="3"/>
      <c r="F33" s="10">
        <v>43851</v>
      </c>
      <c r="G33" s="11"/>
      <c r="H33" s="11" t="s">
        <v>16</v>
      </c>
      <c r="I33" s="12">
        <v>43849</v>
      </c>
      <c r="J33" s="12">
        <v>43877</v>
      </c>
      <c r="K33" s="3">
        <f t="shared" si="0"/>
        <v>10</v>
      </c>
      <c r="L33" s="3"/>
      <c r="M33" s="11" t="s">
        <v>17</v>
      </c>
      <c r="N33" s="3"/>
      <c r="O33" s="13"/>
      <c r="P33" s="13"/>
    </row>
    <row r="34" spans="1:16" x14ac:dyDescent="0.35">
      <c r="A34" s="3">
        <v>31</v>
      </c>
      <c r="B34" s="3" t="s">
        <v>18</v>
      </c>
      <c r="C34" s="3" t="s">
        <v>20</v>
      </c>
      <c r="D34" s="3"/>
      <c r="E34" s="3"/>
      <c r="F34" s="10">
        <v>43850</v>
      </c>
      <c r="G34" s="11" t="s">
        <v>16</v>
      </c>
      <c r="H34" s="11"/>
      <c r="I34" s="12">
        <v>43846</v>
      </c>
      <c r="J34" s="12">
        <v>43847</v>
      </c>
      <c r="K34" s="3">
        <f t="shared" si="0"/>
        <v>2</v>
      </c>
      <c r="L34" s="3"/>
      <c r="M34" s="11" t="s">
        <v>17</v>
      </c>
      <c r="N34" s="3"/>
      <c r="O34" s="13"/>
      <c r="P34" s="13"/>
    </row>
    <row r="35" spans="1:16" x14ac:dyDescent="0.35">
      <c r="A35" s="3">
        <v>32</v>
      </c>
      <c r="B35" s="3" t="s">
        <v>14</v>
      </c>
      <c r="C35" s="3" t="s">
        <v>15</v>
      </c>
      <c r="D35" s="3"/>
      <c r="E35" s="3"/>
      <c r="F35" s="10">
        <v>43852</v>
      </c>
      <c r="G35" s="11"/>
      <c r="H35" s="11" t="s">
        <v>16</v>
      </c>
      <c r="I35" s="12">
        <v>43850</v>
      </c>
      <c r="J35" s="12">
        <v>43854</v>
      </c>
      <c r="K35" s="3">
        <f t="shared" si="0"/>
        <v>5</v>
      </c>
      <c r="L35" s="3"/>
      <c r="M35" s="11" t="s">
        <v>17</v>
      </c>
      <c r="N35" s="3"/>
      <c r="O35" s="13"/>
      <c r="P35" s="13"/>
    </row>
    <row r="36" spans="1:16" x14ac:dyDescent="0.35">
      <c r="A36" s="3">
        <v>33</v>
      </c>
      <c r="B36" s="3" t="s">
        <v>19</v>
      </c>
      <c r="C36" s="3" t="s">
        <v>23</v>
      </c>
      <c r="D36" s="14"/>
      <c r="E36" s="14"/>
      <c r="F36" s="10">
        <v>43854</v>
      </c>
      <c r="G36" s="15" t="s">
        <v>16</v>
      </c>
      <c r="H36" s="3"/>
      <c r="I36" s="12">
        <v>43852</v>
      </c>
      <c r="J36" s="12">
        <v>43854</v>
      </c>
      <c r="K36" s="3">
        <f t="shared" si="0"/>
        <v>3</v>
      </c>
      <c r="L36" s="14"/>
      <c r="M36" s="15" t="s">
        <v>17</v>
      </c>
      <c r="N36" s="14"/>
      <c r="O36" s="13"/>
      <c r="P36" s="13"/>
    </row>
    <row r="37" spans="1:16" x14ac:dyDescent="0.35">
      <c r="A37" s="3">
        <v>34</v>
      </c>
      <c r="B37" s="3" t="s">
        <v>18</v>
      </c>
      <c r="C37" s="3" t="s">
        <v>15</v>
      </c>
      <c r="D37" s="14"/>
      <c r="E37" s="14"/>
      <c r="F37" s="10">
        <v>43854</v>
      </c>
      <c r="G37" s="11"/>
      <c r="H37" s="29" t="s">
        <v>16</v>
      </c>
      <c r="I37" s="12">
        <v>43853</v>
      </c>
      <c r="J37" s="12">
        <v>43884</v>
      </c>
      <c r="K37" s="3">
        <f t="shared" si="0"/>
        <v>7</v>
      </c>
      <c r="L37" s="14"/>
      <c r="M37" s="15" t="s">
        <v>17</v>
      </c>
      <c r="N37" s="14"/>
      <c r="O37" s="13"/>
      <c r="P37" s="13"/>
    </row>
    <row r="38" spans="1:16" x14ac:dyDescent="0.35">
      <c r="A38" s="3">
        <v>35</v>
      </c>
      <c r="B38" s="3" t="s">
        <v>18</v>
      </c>
      <c r="C38" s="3" t="s">
        <v>20</v>
      </c>
      <c r="D38" s="3"/>
      <c r="E38" s="3"/>
      <c r="F38" s="10"/>
      <c r="G38" s="11"/>
      <c r="H38" s="11" t="s">
        <v>16</v>
      </c>
      <c r="I38" s="12">
        <v>43830</v>
      </c>
      <c r="J38" s="12">
        <v>43836</v>
      </c>
      <c r="K38" s="3">
        <f t="shared" si="0"/>
        <v>3</v>
      </c>
      <c r="L38" s="3"/>
      <c r="M38" s="11" t="s">
        <v>17</v>
      </c>
      <c r="N38" s="3"/>
      <c r="O38" s="13"/>
      <c r="P38" s="13"/>
    </row>
    <row r="39" spans="1:16" x14ac:dyDescent="0.35">
      <c r="A39" s="3">
        <v>36</v>
      </c>
      <c r="B39" s="3" t="s">
        <v>18</v>
      </c>
      <c r="C39" s="3" t="s">
        <v>20</v>
      </c>
      <c r="D39" s="3"/>
      <c r="E39" s="3"/>
      <c r="F39" s="10"/>
      <c r="G39" s="11"/>
      <c r="H39" s="11" t="s">
        <v>16</v>
      </c>
      <c r="I39" s="12">
        <v>43839</v>
      </c>
      <c r="J39" s="12">
        <v>43868</v>
      </c>
      <c r="K39" s="24">
        <f t="shared" si="0"/>
        <v>17</v>
      </c>
      <c r="L39" s="3"/>
      <c r="M39" s="11" t="s">
        <v>17</v>
      </c>
      <c r="N39" s="3"/>
      <c r="O39" s="13"/>
      <c r="P39" s="13"/>
    </row>
    <row r="40" spans="1:16" x14ac:dyDescent="0.35">
      <c r="A40" s="3">
        <v>37</v>
      </c>
      <c r="B40" s="3" t="s">
        <v>14</v>
      </c>
      <c r="C40" s="3" t="s">
        <v>15</v>
      </c>
      <c r="D40" s="3"/>
      <c r="E40" s="3"/>
      <c r="F40" s="12">
        <v>43858</v>
      </c>
      <c r="G40" s="11"/>
      <c r="H40" s="11" t="s">
        <v>16</v>
      </c>
      <c r="I40" s="12">
        <v>43855</v>
      </c>
      <c r="J40" s="12">
        <v>43861</v>
      </c>
      <c r="K40" s="3">
        <f t="shared" si="0"/>
        <v>5</v>
      </c>
      <c r="L40" s="3"/>
      <c r="M40" s="11" t="s">
        <v>17</v>
      </c>
      <c r="N40" s="3"/>
      <c r="O40" s="13"/>
      <c r="P40" s="13"/>
    </row>
    <row r="41" spans="1:16" x14ac:dyDescent="0.35">
      <c r="A41" s="3">
        <v>38</v>
      </c>
      <c r="B41" s="3" t="s">
        <v>18</v>
      </c>
      <c r="C41" s="3" t="s">
        <v>15</v>
      </c>
      <c r="D41" s="3"/>
      <c r="E41" s="3"/>
      <c r="F41" s="10">
        <v>43861</v>
      </c>
      <c r="G41" s="11" t="s">
        <v>16</v>
      </c>
      <c r="H41" s="11"/>
      <c r="I41" s="12">
        <v>43857</v>
      </c>
      <c r="J41" s="12">
        <v>43861</v>
      </c>
      <c r="K41" s="3">
        <f t="shared" si="0"/>
        <v>5</v>
      </c>
      <c r="L41" s="3"/>
      <c r="M41" s="11" t="s">
        <v>17</v>
      </c>
      <c r="N41" s="3"/>
      <c r="O41" s="13"/>
      <c r="P41" s="13"/>
    </row>
    <row r="42" spans="1:16" x14ac:dyDescent="0.35">
      <c r="A42" s="3">
        <v>39</v>
      </c>
      <c r="B42" s="14" t="s">
        <v>19</v>
      </c>
      <c r="C42" s="14" t="s">
        <v>20</v>
      </c>
      <c r="D42" s="14"/>
      <c r="E42" s="14"/>
      <c r="F42" s="25"/>
      <c r="G42" s="15"/>
      <c r="H42" s="15"/>
      <c r="I42" s="16">
        <v>43839</v>
      </c>
      <c r="J42" s="16">
        <v>43840</v>
      </c>
      <c r="K42" s="24">
        <f t="shared" si="0"/>
        <v>2</v>
      </c>
      <c r="L42" s="14"/>
      <c r="M42" s="11" t="s">
        <v>17</v>
      </c>
      <c r="N42" s="14"/>
      <c r="O42" s="13"/>
      <c r="P42" s="13"/>
    </row>
    <row r="43" spans="1:16" x14ac:dyDescent="0.35">
      <c r="A43" s="30"/>
      <c r="O43" s="13"/>
    </row>
    <row r="44" spans="1:16" x14ac:dyDescent="0.35">
      <c r="A44" s="30"/>
      <c r="O44" s="13"/>
    </row>
    <row r="45" spans="1:16" x14ac:dyDescent="0.35">
      <c r="A45" s="31"/>
      <c r="B45" s="31"/>
      <c r="C45" s="31"/>
      <c r="D45" s="31"/>
      <c r="E45" s="32"/>
      <c r="F45" s="32"/>
      <c r="G45" s="31"/>
      <c r="H45" s="31"/>
      <c r="I45" s="31"/>
      <c r="J45" s="31"/>
      <c r="K45" s="31"/>
    </row>
    <row r="46" spans="1:16" x14ac:dyDescent="0.35">
      <c r="E46" s="13"/>
      <c r="F46" s="13"/>
      <c r="J46"/>
      <c r="K46"/>
    </row>
    <row r="47" spans="1:16" x14ac:dyDescent="0.35">
      <c r="E47" s="13"/>
      <c r="F47" s="13"/>
      <c r="J47"/>
      <c r="K47"/>
    </row>
    <row r="48" spans="1:16" x14ac:dyDescent="0.35">
      <c r="E48" s="13"/>
      <c r="F48" s="13"/>
      <c r="J48"/>
      <c r="K48"/>
    </row>
    <row r="49" spans="5:11" x14ac:dyDescent="0.35">
      <c r="E49" s="13"/>
      <c r="F49" s="13"/>
      <c r="J49"/>
      <c r="K49"/>
    </row>
    <row r="50" spans="5:11" x14ac:dyDescent="0.35">
      <c r="E50" s="13"/>
      <c r="F50" s="13"/>
      <c r="J50"/>
      <c r="K50"/>
    </row>
    <row r="51" spans="5:11" x14ac:dyDescent="0.35">
      <c r="E51" s="13"/>
      <c r="F51" s="13"/>
      <c r="J51"/>
      <c r="K51"/>
    </row>
    <row r="52" spans="5:11" x14ac:dyDescent="0.35">
      <c r="E52" s="13"/>
      <c r="F52" s="13"/>
      <c r="J52"/>
      <c r="K52"/>
    </row>
    <row r="53" spans="5:11" x14ac:dyDescent="0.35">
      <c r="E53" s="13"/>
      <c r="F53" s="13"/>
      <c r="J53"/>
      <c r="K53"/>
    </row>
    <row r="54" spans="5:11" x14ac:dyDescent="0.35">
      <c r="E54" s="13"/>
      <c r="F54" s="13"/>
      <c r="J54"/>
      <c r="K54"/>
    </row>
    <row r="55" spans="5:11" x14ac:dyDescent="0.35">
      <c r="E55" s="13"/>
      <c r="F55" s="13"/>
      <c r="J55"/>
      <c r="K55"/>
    </row>
    <row r="56" spans="5:11" x14ac:dyDescent="0.35">
      <c r="E56" s="13"/>
      <c r="F56" s="13"/>
      <c r="J56"/>
      <c r="K56"/>
    </row>
    <row r="57" spans="5:11" x14ac:dyDescent="0.35">
      <c r="E57" s="13"/>
      <c r="F57" s="13"/>
      <c r="J57"/>
      <c r="K57"/>
    </row>
    <row r="58" spans="5:11" x14ac:dyDescent="0.35">
      <c r="E58" s="13"/>
      <c r="F58" s="13"/>
      <c r="J58"/>
      <c r="K58"/>
    </row>
    <row r="59" spans="5:11" x14ac:dyDescent="0.35">
      <c r="E59" s="13"/>
      <c r="F59" s="13"/>
      <c r="J59"/>
      <c r="K59"/>
    </row>
    <row r="60" spans="5:11" x14ac:dyDescent="0.35">
      <c r="E60" s="13"/>
      <c r="F60" s="13"/>
      <c r="J60"/>
      <c r="K60"/>
    </row>
    <row r="61" spans="5:11" x14ac:dyDescent="0.35">
      <c r="E61" s="13"/>
      <c r="F61" s="13"/>
      <c r="J61"/>
      <c r="K61"/>
    </row>
    <row r="62" spans="5:11" x14ac:dyDescent="0.35">
      <c r="E62" s="13"/>
      <c r="F62" s="13"/>
      <c r="J62"/>
      <c r="K62"/>
    </row>
    <row r="63" spans="5:11" x14ac:dyDescent="0.35">
      <c r="E63" s="13"/>
      <c r="F63" s="13"/>
      <c r="J63"/>
      <c r="K63"/>
    </row>
    <row r="64" spans="5:11" x14ac:dyDescent="0.35">
      <c r="E64" s="13"/>
      <c r="F64" s="13"/>
      <c r="J64"/>
      <c r="K64"/>
    </row>
    <row r="65" spans="1:11" x14ac:dyDescent="0.35">
      <c r="E65" s="13"/>
      <c r="F65" s="13"/>
      <c r="J65"/>
      <c r="K65"/>
    </row>
    <row r="66" spans="1:11" x14ac:dyDescent="0.35">
      <c r="E66" s="13"/>
      <c r="F66" s="13"/>
      <c r="J66"/>
      <c r="K66"/>
    </row>
    <row r="67" spans="1:11" x14ac:dyDescent="0.35">
      <c r="E67" s="13"/>
      <c r="F67" s="13"/>
      <c r="J67"/>
      <c r="K67"/>
    </row>
    <row r="68" spans="1:11" x14ac:dyDescent="0.35">
      <c r="E68" s="13"/>
      <c r="F68" s="13"/>
      <c r="J68"/>
      <c r="K68"/>
    </row>
    <row r="69" spans="1:11" x14ac:dyDescent="0.35">
      <c r="D69" s="13"/>
      <c r="E69">
        <f>SUM(K30:K68)</f>
        <v>62</v>
      </c>
      <c r="G69" t="e">
        <f>SUM(#REF!)</f>
        <v>#REF!</v>
      </c>
      <c r="J69"/>
      <c r="K69"/>
    </row>
    <row r="70" spans="1:11" x14ac:dyDescent="0.35">
      <c r="D70" s="13"/>
      <c r="E70" s="13"/>
      <c r="J70"/>
      <c r="K70"/>
    </row>
    <row r="71" spans="1:11" x14ac:dyDescent="0.35">
      <c r="D71" s="13"/>
      <c r="E71" s="13"/>
      <c r="J71"/>
      <c r="K71"/>
    </row>
    <row r="72" spans="1:11" x14ac:dyDescent="0.35">
      <c r="A72" s="31"/>
      <c r="B72" s="31"/>
      <c r="C72" s="31"/>
      <c r="D72" s="31"/>
      <c r="E72" s="32"/>
      <c r="F72" s="32"/>
      <c r="G72" s="31"/>
      <c r="H72" s="31"/>
      <c r="I72" s="31"/>
      <c r="J72" s="31"/>
      <c r="K72" s="31"/>
    </row>
    <row r="73" spans="1:11" x14ac:dyDescent="0.35">
      <c r="E73" s="13"/>
      <c r="F73" s="13"/>
      <c r="J73"/>
      <c r="K73"/>
    </row>
  </sheetData>
  <autoFilter ref="A3:N72">
    <sortState ref="A4:P72">
      <sortCondition ref="A3:A72"/>
    </sortState>
  </autoFilter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C13" sqref="C13"/>
    </sheetView>
  </sheetViews>
  <sheetFormatPr baseColWidth="10" defaultRowHeight="14.5" x14ac:dyDescent="0.35"/>
  <cols>
    <col min="1" max="1" width="31.6328125" customWidth="1"/>
    <col min="17" max="17" width="10.90625" customWidth="1"/>
  </cols>
  <sheetData>
    <row r="1" spans="1:15" ht="22" customHeight="1" x14ac:dyDescent="0.35">
      <c r="A1" t="s">
        <v>32</v>
      </c>
      <c r="B1" s="33">
        <v>44227</v>
      </c>
      <c r="C1" t="s">
        <v>24</v>
      </c>
      <c r="D1" s="33">
        <v>44286</v>
      </c>
      <c r="E1" s="33">
        <v>44316</v>
      </c>
      <c r="F1" s="33">
        <v>44347</v>
      </c>
      <c r="G1" s="33">
        <v>44377</v>
      </c>
      <c r="H1" s="33">
        <v>44408</v>
      </c>
      <c r="I1" s="33">
        <v>44439</v>
      </c>
      <c r="J1" s="33">
        <v>44469</v>
      </c>
      <c r="K1" s="33">
        <v>44500</v>
      </c>
      <c r="L1" s="33">
        <v>44530</v>
      </c>
      <c r="M1" s="33">
        <v>44561</v>
      </c>
      <c r="N1" t="s">
        <v>25</v>
      </c>
      <c r="O1" t="s">
        <v>26</v>
      </c>
    </row>
    <row r="2" spans="1:15" x14ac:dyDescent="0.35">
      <c r="A2" t="s">
        <v>27</v>
      </c>
      <c r="B2">
        <f>SUMPRODUCT(1/COUNTIF([1]Janvier!D4:D42,[1]Janvier!D4:D42))</f>
        <v>26</v>
      </c>
    </row>
    <row r="3" spans="1:15" x14ac:dyDescent="0.35">
      <c r="A3" t="s">
        <v>28</v>
      </c>
      <c r="B3">
        <f>COUNTA([1]Janvier!D4:D42)</f>
        <v>39</v>
      </c>
    </row>
    <row r="4" spans="1:15" x14ac:dyDescent="0.35">
      <c r="A4" t="s">
        <v>29</v>
      </c>
      <c r="B4">
        <f>SUM([1]Janvier!K4:K42)</f>
        <v>-428</v>
      </c>
    </row>
    <row r="5" spans="1:15" x14ac:dyDescent="0.35">
      <c r="A5" t="s">
        <v>30</v>
      </c>
      <c r="B5">
        <f>SUMIF([1]Janvier!K4:K42,"&lt;8",([1]Janvier!K4:K42))</f>
        <v>-428</v>
      </c>
    </row>
    <row r="6" spans="1:15" x14ac:dyDescent="0.35">
      <c r="A6" t="s">
        <v>31</v>
      </c>
      <c r="B6">
        <f>SUMIF([1]Janvier!K4:K42,"&lt;8",([1]Janvier!K4:K42))</f>
        <v>-428</v>
      </c>
    </row>
    <row r="8" spans="1:15" x14ac:dyDescent="0.35">
      <c r="A8" t="s">
        <v>34</v>
      </c>
      <c r="B8" s="33">
        <v>44227</v>
      </c>
      <c r="C8" t="s">
        <v>24</v>
      </c>
      <c r="D8" s="33">
        <v>44286</v>
      </c>
      <c r="E8" s="33">
        <v>44316</v>
      </c>
      <c r="F8" s="33">
        <v>44347</v>
      </c>
      <c r="G8" s="33">
        <v>44377</v>
      </c>
      <c r="H8" s="33">
        <v>44408</v>
      </c>
      <c r="I8" s="33">
        <v>44439</v>
      </c>
      <c r="J8" s="33">
        <v>44469</v>
      </c>
      <c r="K8" s="33">
        <v>44500</v>
      </c>
      <c r="L8" s="33">
        <v>44530</v>
      </c>
      <c r="M8" s="33">
        <v>44561</v>
      </c>
      <c r="N8" t="s">
        <v>25</v>
      </c>
      <c r="O8" t="s">
        <v>26</v>
      </c>
    </row>
    <row r="9" spans="1:15" x14ac:dyDescent="0.35">
      <c r="A9" t="s">
        <v>27</v>
      </c>
    </row>
    <row r="10" spans="1:15" x14ac:dyDescent="0.35">
      <c r="A10" t="s">
        <v>28</v>
      </c>
    </row>
    <row r="11" spans="1:15" x14ac:dyDescent="0.35">
      <c r="A11" t="s">
        <v>29</v>
      </c>
    </row>
    <row r="12" spans="1:15" x14ac:dyDescent="0.35">
      <c r="A12" t="s">
        <v>30</v>
      </c>
    </row>
    <row r="13" spans="1:15" x14ac:dyDescent="0.35">
      <c r="A13" t="s">
        <v>31</v>
      </c>
    </row>
    <row r="16" spans="1:15" x14ac:dyDescent="0.35">
      <c r="A16" s="3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udaf</dc:creator>
  <cp:lastModifiedBy>udaf</cp:lastModifiedBy>
  <dcterms:created xsi:type="dcterms:W3CDTF">2021-01-17T10:51:12Z</dcterms:created>
  <dcterms:modified xsi:type="dcterms:W3CDTF">2021-01-17T13:38:50Z</dcterms:modified>
</cp:coreProperties>
</file>