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2.xml" ContentType="application/vnd.openxmlformats-officedocument.drawing+xml"/>
  <Override PartName="/xl/ctrlProps/ctrlProp3.xml" ContentType="application/vnd.ms-excel.controlpropertie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aa2bbc5dfee4fac/ZE/"/>
    </mc:Choice>
  </mc:AlternateContent>
  <xr:revisionPtr revIDLastSave="208" documentId="8_{C3BD05B9-311A-475F-AF5C-0BAC413B9028}" xr6:coauthVersionLast="45" xr6:coauthVersionMax="45" xr10:uidLastSave="{D7619B09-17E2-4F39-9EE2-B5C3D5F1E03A}"/>
  <bookViews>
    <workbookView xWindow="-28920" yWindow="-120" windowWidth="29040" windowHeight="15840" xr2:uid="{2C8A95A5-57CF-4C9A-A9E3-E9D959F03BD5}"/>
  </bookViews>
  <sheets>
    <sheet name="Tableau" sheetId="1" r:id="rId1"/>
    <sheet name="Liste" sheetId="2" r:id="rId2"/>
  </sheets>
  <definedNames>
    <definedName name="Test_plage">Tableau!$C$7:$G$17</definedName>
    <definedName name="_xlnm.Print_Area" localSheetId="1">Liste!$H$1:$J$16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0" i="2" l="1" a="1"/>
  <c r="D40" i="2" s="1"/>
  <c r="E40" i="2"/>
  <c r="D41" i="2" a="1"/>
  <c r="D41" i="2" s="1"/>
  <c r="E41" i="2"/>
  <c r="D42" i="2" a="1"/>
  <c r="D42" i="2" s="1"/>
  <c r="E42" i="2"/>
  <c r="D43" i="2" a="1"/>
  <c r="D43" i="2" s="1"/>
  <c r="E43" i="2"/>
  <c r="D44" i="2" a="1"/>
  <c r="D44" i="2" s="1"/>
  <c r="E44" i="2"/>
  <c r="D45" i="2" a="1"/>
  <c r="D45" i="2" s="1"/>
  <c r="E45" i="2"/>
  <c r="D46" i="2" a="1"/>
  <c r="D46" i="2" s="1"/>
  <c r="E46" i="2"/>
  <c r="D47" i="2" a="1"/>
  <c r="D47" i="2" s="1"/>
  <c r="E47" i="2"/>
  <c r="D48" i="2" a="1"/>
  <c r="D48" i="2" s="1"/>
  <c r="E48" i="2"/>
  <c r="D49" i="2" a="1"/>
  <c r="D49" i="2" s="1"/>
  <c r="E49" i="2"/>
  <c r="D50" i="2" a="1"/>
  <c r="D50" i="2" s="1"/>
  <c r="E50" i="2"/>
  <c r="D51" i="2" a="1"/>
  <c r="D51" i="2" s="1"/>
  <c r="E51" i="2"/>
  <c r="D52" i="2" a="1"/>
  <c r="D52" i="2" s="1"/>
  <c r="E52" i="2"/>
  <c r="D53" i="2" a="1"/>
  <c r="D53" i="2" s="1"/>
  <c r="E53" i="2"/>
  <c r="D54" i="2" a="1"/>
  <c r="D54" i="2" s="1"/>
  <c r="E54" i="2"/>
  <c r="D55" i="2" a="1"/>
  <c r="D55" i="2" s="1"/>
  <c r="E55" i="2"/>
  <c r="D56" i="2" a="1"/>
  <c r="D56" i="2" s="1"/>
  <c r="E56" i="2"/>
  <c r="D57" i="2" a="1"/>
  <c r="D57" i="2" s="1"/>
  <c r="E57" i="2"/>
  <c r="D58" i="2" a="1"/>
  <c r="D58" i="2" s="1"/>
  <c r="E58" i="2"/>
  <c r="D59" i="2" a="1"/>
  <c r="D59" i="2" s="1"/>
  <c r="E59" i="2"/>
  <c r="D60" i="2" a="1"/>
  <c r="D60" i="2" s="1"/>
  <c r="E60" i="2"/>
  <c r="D61" i="2" a="1"/>
  <c r="D61" i="2" s="1"/>
  <c r="E61" i="2"/>
  <c r="D62" i="2" a="1"/>
  <c r="D62" i="2" s="1"/>
  <c r="E62" i="2"/>
  <c r="D63" i="2" a="1"/>
  <c r="D63" i="2" s="1"/>
  <c r="E63" i="2"/>
  <c r="D64" i="2" a="1"/>
  <c r="D64" i="2" s="1"/>
  <c r="E64" i="2"/>
  <c r="D65" i="2" a="1"/>
  <c r="D65" i="2" s="1"/>
  <c r="E65" i="2"/>
  <c r="D66" i="2" a="1"/>
  <c r="D66" i="2" s="1"/>
  <c r="E66" i="2"/>
  <c r="D67" i="2" a="1"/>
  <c r="D67" i="2" s="1"/>
  <c r="E67" i="2"/>
  <c r="D68" i="2" a="1"/>
  <c r="D68" i="2" s="1"/>
  <c r="E68" i="2"/>
  <c r="D69" i="2" a="1"/>
  <c r="D69" i="2" s="1"/>
  <c r="E69" i="2"/>
  <c r="D70" i="2" a="1"/>
  <c r="D70" i="2" s="1"/>
  <c r="E70" i="2"/>
  <c r="D71" i="2" a="1"/>
  <c r="D71" i="2" s="1"/>
  <c r="E71" i="2"/>
  <c r="D72" i="2" a="1"/>
  <c r="D72" i="2" s="1"/>
  <c r="E72" i="2"/>
  <c r="D73" i="2" a="1"/>
  <c r="D73" i="2" s="1"/>
  <c r="E73" i="2"/>
  <c r="D74" i="2" a="1"/>
  <c r="D74" i="2" s="1"/>
  <c r="E74" i="2"/>
  <c r="D75" i="2" a="1"/>
  <c r="D75" i="2" s="1"/>
  <c r="E75" i="2"/>
  <c r="D76" i="2" a="1"/>
  <c r="D76" i="2" s="1"/>
  <c r="E76" i="2"/>
  <c r="D77" i="2" a="1"/>
  <c r="D77" i="2" s="1"/>
  <c r="E77" i="2"/>
  <c r="D78" i="2" a="1"/>
  <c r="D78" i="2" s="1"/>
  <c r="E78" i="2"/>
  <c r="D79" i="2" a="1"/>
  <c r="D79" i="2" s="1"/>
  <c r="E79" i="2"/>
  <c r="D80" i="2" a="1"/>
  <c r="D80" i="2" s="1"/>
  <c r="E80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D29" i="2" a="1"/>
  <c r="D29" i="2" s="1"/>
  <c r="D30" i="2" a="1"/>
  <c r="D30" i="2" s="1"/>
  <c r="D31" i="2" a="1"/>
  <c r="D31" i="2" s="1"/>
  <c r="D32" i="2" a="1"/>
  <c r="D32" i="2" s="1"/>
  <c r="D33" i="2" a="1"/>
  <c r="D33" i="2" s="1"/>
  <c r="D34" i="2" a="1"/>
  <c r="D34" i="2" s="1"/>
  <c r="D35" i="2" a="1"/>
  <c r="D35" i="2" s="1"/>
  <c r="D36" i="2" a="1"/>
  <c r="D36" i="2" s="1"/>
  <c r="D37" i="2" a="1"/>
  <c r="D37" i="2" s="1"/>
  <c r="D38" i="2" a="1"/>
  <c r="D38" i="2" s="1"/>
  <c r="D39" i="2" a="1"/>
  <c r="D39" i="2" s="1"/>
  <c r="D4" i="2" a="1"/>
  <c r="D4" i="2" s="1"/>
  <c r="D5" i="2" a="1"/>
  <c r="D5" i="2" s="1"/>
  <c r="D6" i="2" a="1"/>
  <c r="D6" i="2" s="1"/>
  <c r="D7" i="2" a="1"/>
  <c r="D7" i="2" s="1"/>
  <c r="D8" i="2" a="1"/>
  <c r="D8" i="2" s="1"/>
  <c r="D9" i="2" a="1"/>
  <c r="D9" i="2" s="1"/>
  <c r="D10" i="2" a="1"/>
  <c r="D10" i="2" s="1"/>
  <c r="D11" i="2" a="1"/>
  <c r="D11" i="2" s="1"/>
  <c r="D12" i="2" a="1"/>
  <c r="D12" i="2" s="1"/>
  <c r="D13" i="2" a="1"/>
  <c r="D13" i="2" s="1"/>
  <c r="D14" i="2" a="1"/>
  <c r="D14" i="2" s="1"/>
  <c r="D15" i="2" a="1"/>
  <c r="D15" i="2" s="1"/>
  <c r="D16" i="2" a="1"/>
  <c r="D16" i="2" s="1"/>
  <c r="D17" i="2" a="1"/>
  <c r="D17" i="2" s="1"/>
  <c r="D18" i="2" a="1"/>
  <c r="D18" i="2" s="1"/>
  <c r="D19" i="2" a="1"/>
  <c r="D19" i="2" s="1"/>
  <c r="D20" i="2" a="1"/>
  <c r="D20" i="2" s="1"/>
  <c r="D21" i="2" a="1"/>
  <c r="D21" i="2" s="1"/>
  <c r="D22" i="2" a="1"/>
  <c r="D22" i="2" s="1"/>
  <c r="D23" i="2" a="1"/>
  <c r="D23" i="2" s="1"/>
  <c r="D24" i="2" a="1"/>
  <c r="D24" i="2" s="1"/>
  <c r="D25" i="2" a="1"/>
  <c r="D25" i="2" s="1"/>
  <c r="D26" i="2" a="1"/>
  <c r="D26" i="2" s="1"/>
  <c r="D27" i="2" a="1"/>
  <c r="D27" i="2" s="1"/>
  <c r="D28" i="2" a="1"/>
  <c r="D28" i="2" s="1"/>
  <c r="D3" i="2" a="1"/>
  <c r="D3" i="2" s="1"/>
  <c r="M7" i="1" l="1"/>
  <c r="M8" i="1"/>
  <c r="M9" i="1"/>
  <c r="M10" i="1"/>
  <c r="M11" i="1"/>
  <c r="M12" i="1"/>
  <c r="M13" i="1"/>
  <c r="M14" i="1"/>
  <c r="M15" i="1"/>
  <c r="F33" i="2" s="1"/>
  <c r="M16" i="1"/>
  <c r="M17" i="1"/>
  <c r="K18" i="1"/>
  <c r="K20" i="1" s="1"/>
  <c r="C18" i="1"/>
  <c r="C20" i="1" s="1"/>
  <c r="D18" i="1"/>
  <c r="D20" i="1" s="1"/>
  <c r="E18" i="1"/>
  <c r="E20" i="1" s="1"/>
  <c r="F18" i="1"/>
  <c r="F20" i="1" s="1"/>
  <c r="G18" i="1"/>
  <c r="G20" i="1" s="1"/>
  <c r="H18" i="1"/>
  <c r="H20" i="1" s="1"/>
  <c r="I18" i="1"/>
  <c r="I20" i="1" s="1"/>
  <c r="J18" i="1"/>
  <c r="J20" i="1" s="1"/>
  <c r="B18" i="1"/>
  <c r="F42" i="2" l="1"/>
  <c r="F45" i="2"/>
  <c r="F53" i="2"/>
  <c r="F61" i="2"/>
  <c r="F69" i="2"/>
  <c r="F77" i="2"/>
  <c r="F27" i="2"/>
  <c r="F40" i="2"/>
  <c r="F48" i="2"/>
  <c r="F56" i="2"/>
  <c r="F64" i="2"/>
  <c r="F72" i="2"/>
  <c r="F80" i="2"/>
  <c r="F28" i="2"/>
  <c r="F26" i="2"/>
  <c r="F43" i="2"/>
  <c r="F51" i="2"/>
  <c r="F59" i="2"/>
  <c r="F67" i="2"/>
  <c r="F75" i="2"/>
  <c r="F8" i="2"/>
  <c r="F34" i="2"/>
  <c r="F57" i="2"/>
  <c r="F65" i="2"/>
  <c r="F36" i="2"/>
  <c r="F74" i="2"/>
  <c r="F46" i="2"/>
  <c r="F54" i="2"/>
  <c r="F62" i="2"/>
  <c r="F70" i="2"/>
  <c r="F78" i="2"/>
  <c r="F22" i="2"/>
  <c r="F35" i="2"/>
  <c r="F49" i="2"/>
  <c r="F73" i="2"/>
  <c r="F23" i="2"/>
  <c r="F66" i="2"/>
  <c r="F39" i="2"/>
  <c r="F41" i="2"/>
  <c r="F44" i="2"/>
  <c r="F52" i="2"/>
  <c r="F60" i="2"/>
  <c r="F68" i="2"/>
  <c r="F76" i="2"/>
  <c r="F24" i="2"/>
  <c r="F37" i="2"/>
  <c r="F58" i="2"/>
  <c r="F47" i="2"/>
  <c r="F55" i="2"/>
  <c r="F63" i="2"/>
  <c r="F71" i="2"/>
  <c r="F79" i="2"/>
  <c r="F25" i="2"/>
  <c r="F38" i="2"/>
  <c r="F50" i="2"/>
  <c r="F7" i="2"/>
  <c r="F5" i="2"/>
  <c r="F6" i="2"/>
  <c r="F4" i="2"/>
  <c r="F21" i="2"/>
  <c r="F18" i="2"/>
  <c r="F19" i="2"/>
  <c r="F20" i="2"/>
  <c r="F29" i="2"/>
  <c r="F31" i="2"/>
  <c r="F30" i="2"/>
  <c r="F32" i="2"/>
  <c r="F13" i="2"/>
  <c r="F14" i="2"/>
  <c r="F15" i="2"/>
  <c r="F16" i="2"/>
  <c r="F17" i="2"/>
  <c r="F12" i="2"/>
  <c r="F9" i="2"/>
  <c r="F10" i="2"/>
  <c r="F11" i="2"/>
  <c r="F3" i="2"/>
  <c r="M20" i="1"/>
  <c r="M22" i="1" s="1"/>
  <c r="M18" i="1"/>
  <c r="B20" i="1"/>
  <c r="B19" i="1" s="1"/>
  <c r="M19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tc={1629AFBD-DB24-40A1-A71D-C63E60948643}</author>
    <author>tc={A6622232-22B1-44A8-BBB8-3831FC09164C}</author>
    <author>tc={6408AAA7-AAE7-47EA-BEF0-42D3772B2139}</author>
    <author>tc={C076CC52-D656-4E10-AC58-E14EDD9D8487}</author>
  </authors>
  <commentList>
    <comment ref="B18" authorId="0" shapeId="0" xr:uid="{1629AFBD-DB24-40A1-A71D-C63E6094864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Nb approx. de personnes</t>
      </text>
    </comment>
    <comment ref="M18" authorId="1" shapeId="0" xr:uid="{A6622232-22B1-44A8-BBB8-3831FC09164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Nb entrées + plats</t>
      </text>
    </comment>
    <comment ref="B19" authorId="2" shapeId="0" xr:uid="{6408AAA7-AAE7-47EA-BEF0-42D3772B213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P.U. moyen / personne</t>
      </text>
    </comment>
    <comment ref="M19" authorId="3" shapeId="0" xr:uid="{C076CC52-D656-4E10-AC58-E14EDD9D848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P.U. moyen entrée/plat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<sst xmlns="http://schemas.openxmlformats.org/spreadsheetml/2006/main" count="55" uniqueCount="40">
  <si>
    <t>Nom</t>
  </si>
  <si>
    <t>Nb pers. (approx.)</t>
  </si>
  <si>
    <t>Localisation</t>
  </si>
  <si>
    <t>Total (€)</t>
  </si>
  <si>
    <t>Mode rglt</t>
  </si>
  <si>
    <t>Total Qté</t>
  </si>
  <si>
    <t>P.U.</t>
  </si>
  <si>
    <t>Total / réf. (€)</t>
  </si>
  <si>
    <t>Offert</t>
  </si>
  <si>
    <t>Transp.</t>
  </si>
  <si>
    <t>Check</t>
  </si>
  <si>
    <t>Type</t>
  </si>
  <si>
    <t>Loc.</t>
  </si>
  <si>
    <t>Prix</t>
  </si>
  <si>
    <t>entrée(s)</t>
  </si>
  <si>
    <t>plat(s)</t>
  </si>
  <si>
    <t>accomp.</t>
  </si>
  <si>
    <t xml:space="preserve">Démarrer l'impression à la ligne d'étiquette No : </t>
  </si>
  <si>
    <t>aaa</t>
  </si>
  <si>
    <t>bbb</t>
  </si>
  <si>
    <t>ccc</t>
  </si>
  <si>
    <t>ddd</t>
  </si>
  <si>
    <t>eee</t>
  </si>
  <si>
    <t>fff</t>
  </si>
  <si>
    <t>ggg</t>
  </si>
  <si>
    <t>Réf.1</t>
  </si>
  <si>
    <t>Réf.2</t>
  </si>
  <si>
    <t>Réf.3</t>
  </si>
  <si>
    <t>Réf.4</t>
  </si>
  <si>
    <t>Réf.5</t>
  </si>
  <si>
    <t>Réf.6</t>
  </si>
  <si>
    <t>Réf.7</t>
  </si>
  <si>
    <t>Réf.8</t>
  </si>
  <si>
    <t>Réf.9</t>
  </si>
  <si>
    <t>Paris</t>
  </si>
  <si>
    <t>Londres</t>
  </si>
  <si>
    <t>10 entrée(s)
Réf.4
bbb
(90,00 €) Paris</t>
  </si>
  <si>
    <t>3 entrée(s)
Réf.4
ddd
(57,00 €) Londres</t>
  </si>
  <si>
    <t>2 entrée(s)
Réf.4
fff
(53,50 €) Londres</t>
  </si>
  <si>
    <t>1 entrée(s)
Réf.4
ggg
(47,00 €) Londres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</si>
</sst>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000000"/>
      <name val="Calibri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indent="1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right" indent="1"/>
    </xf>
    <xf numFmtId="0" fontId="2" fillId="0" borderId="2" xfId="0" applyFont="1" applyBorder="1"/>
    <xf numFmtId="43" fontId="2" fillId="0" borderId="3" xfId="1" applyFont="1" applyBorder="1"/>
    <xf numFmtId="0" fontId="2" fillId="2" borderId="1" xfId="0" applyFont="1" applyFill="1" applyBorder="1" applyAlignment="1">
      <alignment horizontal="right" indent="1"/>
    </xf>
    <xf numFmtId="0" fontId="2" fillId="0" borderId="0" xfId="0" applyFont="1" applyBorder="1"/>
    <xf numFmtId="0" fontId="2" fillId="0" borderId="6" xfId="0" applyFont="1" applyBorder="1"/>
    <xf numFmtId="164" fontId="2" fillId="0" borderId="0" xfId="0" applyNumberFormat="1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right" indent="1"/>
    </xf>
    <xf numFmtId="0" fontId="2" fillId="0" borderId="9" xfId="0" applyFont="1" applyBorder="1" applyAlignment="1">
      <alignment horizontal="right" indent="1"/>
    </xf>
    <xf numFmtId="0" fontId="2" fillId="0" borderId="11" xfId="0" applyFont="1" applyBorder="1"/>
    <xf numFmtId="0" fontId="2" fillId="0" borderId="13" xfId="0" applyFont="1" applyBorder="1" applyAlignment="1">
      <alignment horizontal="right" indent="1"/>
    </xf>
    <xf numFmtId="0" fontId="2" fillId="0" borderId="14" xfId="0" applyFont="1" applyBorder="1" applyAlignment="1">
      <alignment horizontal="right" indent="1"/>
    </xf>
    <xf numFmtId="164" fontId="2" fillId="0" borderId="13" xfId="0" applyNumberFormat="1" applyFont="1" applyBorder="1"/>
    <xf numFmtId="0" fontId="3" fillId="2" borderId="8" xfId="0" applyFont="1" applyFill="1" applyBorder="1" applyAlignment="1">
      <alignment horizontal="right" indent="1"/>
    </xf>
    <xf numFmtId="0" fontId="3" fillId="2" borderId="12" xfId="0" applyFont="1" applyFill="1" applyBorder="1" applyAlignment="1">
      <alignment horizontal="right" indent="1"/>
    </xf>
    <xf numFmtId="0" fontId="3" fillId="2" borderId="3" xfId="0" applyFont="1" applyFill="1" applyBorder="1" applyAlignment="1">
      <alignment horizontal="right" indent="1"/>
    </xf>
    <xf numFmtId="164" fontId="3" fillId="2" borderId="8" xfId="0" applyNumberFormat="1" applyFont="1" applyFill="1" applyBorder="1" applyAlignment="1"/>
    <xf numFmtId="164" fontId="3" fillId="0" borderId="0" xfId="0" applyNumberFormat="1" applyFont="1" applyAlignment="1"/>
    <xf numFmtId="164" fontId="3" fillId="0" borderId="10" xfId="0" applyNumberFormat="1" applyFont="1" applyBorder="1" applyAlignment="1"/>
    <xf numFmtId="164" fontId="3" fillId="0" borderId="6" xfId="0" applyNumberFormat="1" applyFont="1" applyBorder="1" applyAlignment="1"/>
    <xf numFmtId="164" fontId="3" fillId="0" borderId="0" xfId="0" applyNumberFormat="1" applyFont="1" applyBorder="1" applyAlignment="1"/>
    <xf numFmtId="0" fontId="3" fillId="0" borderId="0" xfId="0" applyFont="1"/>
    <xf numFmtId="164" fontId="3" fillId="2" borderId="0" xfId="0" applyNumberFormat="1" applyFont="1" applyFill="1" applyBorder="1" applyAlignment="1"/>
    <xf numFmtId="0" fontId="2" fillId="0" borderId="13" xfId="0" applyFont="1" applyBorder="1"/>
    <xf numFmtId="0" fontId="3" fillId="0" borderId="0" xfId="0" applyFont="1" applyBorder="1"/>
    <xf numFmtId="0" fontId="2" fillId="0" borderId="15" xfId="0" applyFont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0" borderId="4" xfId="0" applyFont="1" applyBorder="1"/>
    <xf numFmtId="164" fontId="3" fillId="2" borderId="7" xfId="0" applyNumberFormat="1" applyFont="1" applyFill="1" applyBorder="1" applyAlignment="1"/>
    <xf numFmtId="164" fontId="3" fillId="0" borderId="4" xfId="0" applyNumberFormat="1" applyFont="1" applyBorder="1" applyAlignment="1"/>
    <xf numFmtId="164" fontId="3" fillId="0" borderId="19" xfId="0" applyNumberFormat="1" applyFont="1" applyBorder="1" applyAlignment="1"/>
    <xf numFmtId="164" fontId="3" fillId="0" borderId="5" xfId="0" applyNumberFormat="1" applyFont="1" applyBorder="1" applyAlignme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164" fontId="6" fillId="3" borderId="0" xfId="0" applyNumberFormat="1" applyFont="1" applyFill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vertical="center"/>
    </xf>
    <xf numFmtId="0" fontId="2" fillId="0" borderId="0" xfId="0" applyFont="1" applyAlignment="1">
      <alignment wrapText="1"/>
    </xf>
    <xf numFmtId="0" fontId="5" fillId="0" borderId="1" xfId="0" applyFont="1" applyBorder="1" applyAlignment="1">
      <alignment horizontal="right"/>
    </xf>
    <xf numFmtId="0" fontId="5" fillId="4" borderId="20" xfId="0" applyFont="1" applyFill="1" applyBorder="1" applyAlignment="1">
      <alignment horizontal="center"/>
    </xf>
    <xf numFmtId="0" fontId="2" fillId="0" borderId="21" xfId="0" applyFont="1" applyBorder="1" applyAlignment="1">
      <alignment horizontal="right" indent="1"/>
    </xf>
    <xf numFmtId="0" fontId="2" fillId="0" borderId="22" xfId="0" applyFont="1" applyBorder="1" applyAlignment="1">
      <alignment horizontal="right" indent="1"/>
    </xf>
    <xf numFmtId="0" fontId="2" fillId="0" borderId="23" xfId="0" applyFont="1" applyBorder="1" applyAlignment="1">
      <alignment horizontal="right" indent="1"/>
    </xf>
    <xf numFmtId="0" fontId="2" fillId="0" borderId="24" xfId="0" applyFont="1" applyBorder="1" applyAlignment="1">
      <alignment horizontal="right" indent="1"/>
    </xf>
  </cellXfs>
  <cellStyles count="2">
    <cellStyle name="Milliers" xfId="1" builtinId="3"/>
    <cellStyle name="Normal" xfId="0" builtinId="0"/>
  </cellStyles>
  <dxfs count="5"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double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ill>
        <patternFill>
          <bgColor theme="7" tint="0.79998168889431442"/>
        </patternFill>
      </fill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411480</xdr:colOff>
          <xdr:row>0</xdr:row>
          <xdr:rowOff>175260</xdr:rowOff>
        </xdr:from>
        <xdr:to>
          <xdr:col>13</xdr:col>
          <xdr:colOff>975360</xdr:colOff>
          <xdr:row>4</xdr:row>
          <xdr:rowOff>22860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Conversion en liste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&amp; édition des étiquettes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</xdr:colOff>
          <xdr:row>1</xdr:row>
          <xdr:rowOff>7620</xdr:rowOff>
        </xdr:from>
        <xdr:to>
          <xdr:col>6</xdr:col>
          <xdr:colOff>563880</xdr:colOff>
          <xdr:row>2</xdr:row>
          <xdr:rowOff>7620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Sélection de la plage de cellules pour les étiquettes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30480</xdr:colOff>
          <xdr:row>0</xdr:row>
          <xdr:rowOff>213360</xdr:rowOff>
        </xdr:from>
        <xdr:to>
          <xdr:col>5</xdr:col>
          <xdr:colOff>784860</xdr:colOff>
          <xdr:row>0</xdr:row>
          <xdr:rowOff>937260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Edition étiquettes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(à partir de la liste ci-dessous)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125730</xdr:colOff>
      <xdr:row>0</xdr:row>
      <xdr:rowOff>320040</xdr:rowOff>
    </xdr:from>
    <xdr:to>
      <xdr:col>6</xdr:col>
      <xdr:colOff>674370</xdr:colOff>
      <xdr:row>0</xdr:row>
      <xdr:rowOff>891540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774055" y="320040"/>
          <a:ext cx="548640" cy="571500"/>
        </a:xfrm>
        <a:prstGeom prst="rightArrow">
          <a:avLst/>
        </a:prstGeom>
        <a:noFill/>
        <a:ln w="285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Guillaume de SAINT ALBIN" id="{D04855CD-1BD3-49DE-9DBF-B332C4E6842F}" userId="7aa2bbc5dfee4fac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D7EA60-F342-4932-804E-4698D20F4BA7}" name="Tableau2" displayName="Tableau2" ref="A6:N20" totalsRowShown="0" headerRowDxfId="2" headerRowBorderDxfId="1" tableBorderDxfId="0">
  <autoFilter ref="A6:N20" xr:uid="{CC185B36-F867-4B1F-94B8-61000ED01726}"/>
  <tableColumns count="14">
    <tableColumn id="1" xr3:uid="{F28ED3F8-F6E7-45CA-A005-94AB0F21068F}" name="Nom"/>
    <tableColumn id="2" xr3:uid="{1F4ACB17-53D0-477E-8A1D-65C1F553B079}" name="Nb pers. (approx.)"/>
    <tableColumn id="3" xr3:uid="{3B0766A6-8B56-4859-B4A6-626009A0CE74}" name="Réf.1"/>
    <tableColumn id="4" xr3:uid="{6C1B2FC9-11A3-48A8-89ED-0596FB6255EC}" name="Réf.2"/>
    <tableColumn id="5" xr3:uid="{BB97AEC9-B048-4836-90C0-F6FE809B50EB}" name="Réf.3"/>
    <tableColumn id="6" xr3:uid="{32BC6ED1-D8AE-472A-8156-68D01404AA57}" name="Réf.4"/>
    <tableColumn id="7" xr3:uid="{DC0897FA-5B90-4DDC-B847-661CF5C927C7}" name="Réf.5"/>
    <tableColumn id="8" xr3:uid="{B8835D08-0DBF-4435-8861-F40F0A5D37A4}" name="Réf.6"/>
    <tableColumn id="9" xr3:uid="{02BA9BD2-C02A-455C-983F-4EB8B1FAD8BC}" name="Réf.7"/>
    <tableColumn id="10" xr3:uid="{23603FAE-F0DA-41F1-99DD-7F1C2F260477}" name="Réf.8"/>
    <tableColumn id="11" xr3:uid="{3B998916-D5B8-4053-AED2-E0B453F9D056}" name="Réf.9"/>
    <tableColumn id="12" xr3:uid="{B8AAB149-1B91-493C-9F76-BB0B8FEF179E}" name="Localisation"/>
    <tableColumn id="13" xr3:uid="{D28A091B-2760-4FCC-B923-9ADE2CE50E9B}" name="Total (€)"/>
    <tableColumn id="14" xr3:uid="{E806809A-5BE4-48F9-8C25-CAA9B903BA73}" name="Mode rglt"/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8" dT="2021-01-09T11:38:13.04" personId="{D04855CD-1BD3-49DE-9DBF-B332C4E6842F}" id="{1629AFBD-DB24-40A1-A71D-C63E60948643}">
    <text>Nb approx. de personnes</text>
  </threadedComment>
  <threadedComment ref="M18" dT="2021-01-09T11:38:46.11" personId="{D04855CD-1BD3-49DE-9DBF-B332C4E6842F}" id="{A6622232-22B1-44A8-BBB8-3831FC09164C}">
    <text>Nb entrées + plats</text>
  </threadedComment>
  <threadedComment ref="B19" dT="2021-01-09T11:37:35.11" personId="{D04855CD-1BD3-49DE-9DBF-B332C4E6842F}" id="{6408AAA7-AAE7-47EA-BEF0-42D3772B2139}">
    <text>P.U. moyen / personne</text>
  </threadedComment>
  <threadedComment ref="M19" dT="2021-01-09T11:39:24.82" personId="{D04855CD-1BD3-49DE-9DBF-B332C4E6842F}" id="{C076CC52-D656-4E10-AC58-E14EDD9D8487}">
    <text>P.U. moyen entrée/plat</text>
  </threadedComment>
</ThreadedComments>
</file>

<file path=xl/worksheets/_rels/sheet1.xml.rels><?xml version="1.0" encoding="UTF-8" standalone="yes"?>
<Relationships xmlns="http://schemas.openxmlformats.org/package/2006/relationships"><Relationship Id="rId8" Type="http://schemas.microsoft.com/office/2017/10/relationships/threadedComment" Target="../threadedComments/threadedComment1.xml"/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C0176-22A7-4FF3-B4FD-885B7B52FE40}">
  <sheetPr codeName="Feuil1"/>
  <dimension ref="A1:N29"/>
  <sheetViews>
    <sheetView tabSelected="1" workbookViewId="0">
      <selection activeCell="A7" sqref="A7"/>
    </sheetView>
  </sheetViews>
  <sheetFormatPr baseColWidth="10" defaultRowHeight="18" x14ac:dyDescent="0.35"/>
  <cols>
    <col min="1" max="1" width="21.5546875" style="1" bestFit="1" customWidth="1"/>
    <col min="2" max="11" width="12.5546875" style="1" customWidth="1"/>
    <col min="12" max="12" width="16" style="1" customWidth="1"/>
    <col min="13" max="13" width="13.109375" style="1" customWidth="1"/>
    <col min="14" max="14" width="14.77734375" style="1" customWidth="1"/>
    <col min="15" max="16384" width="11.5546875" style="1"/>
  </cols>
  <sheetData>
    <row r="1" spans="1:14" x14ac:dyDescent="0.35">
      <c r="H1" s="50"/>
      <c r="I1" s="50"/>
      <c r="J1" s="50"/>
    </row>
    <row r="2" spans="1:14" x14ac:dyDescent="0.35">
      <c r="H2" s="7"/>
      <c r="I2" s="5"/>
      <c r="J2" s="5"/>
      <c r="K2" s="51" t="s">
        <v>17</v>
      </c>
      <c r="L2" s="52">
        <v>3</v>
      </c>
    </row>
    <row r="4" spans="1:14" x14ac:dyDescent="0.35">
      <c r="C4" s="13" t="s">
        <v>14</v>
      </c>
      <c r="D4" s="15" t="s">
        <v>14</v>
      </c>
      <c r="E4" s="15" t="s">
        <v>14</v>
      </c>
      <c r="F4" s="15" t="s">
        <v>14</v>
      </c>
      <c r="G4" s="15" t="s">
        <v>15</v>
      </c>
      <c r="H4" s="15" t="s">
        <v>15</v>
      </c>
      <c r="I4" s="15" t="s">
        <v>15</v>
      </c>
      <c r="J4" s="15" t="s">
        <v>16</v>
      </c>
      <c r="K4" s="14" t="s">
        <v>9</v>
      </c>
    </row>
    <row r="6" spans="1:14" s="2" customFormat="1" ht="55.2" customHeight="1" x14ac:dyDescent="0.3">
      <c r="A6" s="34" t="s">
        <v>0</v>
      </c>
      <c r="B6" s="35" t="s">
        <v>1</v>
      </c>
      <c r="C6" s="34" t="s">
        <v>25</v>
      </c>
      <c r="D6" s="36" t="s">
        <v>26</v>
      </c>
      <c r="E6" s="36" t="s">
        <v>27</v>
      </c>
      <c r="F6" s="36" t="s">
        <v>28</v>
      </c>
      <c r="G6" s="36" t="s">
        <v>29</v>
      </c>
      <c r="H6" s="36" t="s">
        <v>30</v>
      </c>
      <c r="I6" s="36" t="s">
        <v>31</v>
      </c>
      <c r="J6" s="36" t="s">
        <v>32</v>
      </c>
      <c r="K6" s="36" t="s">
        <v>33</v>
      </c>
      <c r="L6" s="37" t="s">
        <v>2</v>
      </c>
      <c r="M6" s="34" t="s">
        <v>3</v>
      </c>
      <c r="N6" s="34" t="s">
        <v>4</v>
      </c>
    </row>
    <row r="7" spans="1:14" x14ac:dyDescent="0.35">
      <c r="A7" s="10" t="s">
        <v>18</v>
      </c>
      <c r="B7" s="22">
        <v>18</v>
      </c>
      <c r="C7" s="3"/>
      <c r="D7" s="53">
        <v>12</v>
      </c>
      <c r="E7" s="53"/>
      <c r="F7" s="55"/>
      <c r="G7" s="16"/>
      <c r="H7" s="16">
        <v>9</v>
      </c>
      <c r="I7" s="16">
        <v>9</v>
      </c>
      <c r="J7" s="16">
        <v>10</v>
      </c>
      <c r="K7" s="3">
        <v>1</v>
      </c>
      <c r="L7" s="11" t="s">
        <v>34</v>
      </c>
      <c r="M7" s="12">
        <f t="shared" ref="M7:M17" si="0">IF(SUMPRODUCT(C7:K7,C$19:K$19)=0,"",SUMPRODUCT(C7:K7,C$19:K$19))</f>
        <v>141</v>
      </c>
      <c r="N7" s="10"/>
    </row>
    <row r="8" spans="1:14" x14ac:dyDescent="0.35">
      <c r="A8" s="32" t="s">
        <v>19</v>
      </c>
      <c r="B8" s="23">
        <v>10</v>
      </c>
      <c r="C8" s="19"/>
      <c r="D8" s="54"/>
      <c r="E8" s="54"/>
      <c r="F8" s="56">
        <v>10</v>
      </c>
      <c r="G8" s="20">
        <v>10</v>
      </c>
      <c r="H8" s="20"/>
      <c r="I8" s="20"/>
      <c r="J8" s="20"/>
      <c r="K8" s="19">
        <v>1</v>
      </c>
      <c r="L8" s="18" t="s">
        <v>34</v>
      </c>
      <c r="M8" s="21">
        <f t="shared" si="0"/>
        <v>90</v>
      </c>
      <c r="N8" s="32"/>
    </row>
    <row r="9" spans="1:14" x14ac:dyDescent="0.35">
      <c r="A9" s="32"/>
      <c r="B9" s="23"/>
      <c r="C9" s="19"/>
      <c r="D9" s="54"/>
      <c r="E9" s="54"/>
      <c r="F9" s="56"/>
      <c r="G9" s="20"/>
      <c r="H9" s="20"/>
      <c r="I9" s="20"/>
      <c r="J9" s="20"/>
      <c r="K9" s="19"/>
      <c r="L9" s="18"/>
      <c r="M9" s="21" t="str">
        <f t="shared" si="0"/>
        <v/>
      </c>
      <c r="N9" s="32"/>
    </row>
    <row r="10" spans="1:14" x14ac:dyDescent="0.35">
      <c r="A10" s="32"/>
      <c r="B10" s="23"/>
      <c r="C10" s="19"/>
      <c r="D10" s="54"/>
      <c r="E10" s="54"/>
      <c r="F10" s="56"/>
      <c r="G10" s="20"/>
      <c r="H10" s="20"/>
      <c r="I10" s="20"/>
      <c r="J10" s="20"/>
      <c r="K10" s="19"/>
      <c r="L10" s="18"/>
      <c r="M10" s="21" t="str">
        <f t="shared" si="0"/>
        <v/>
      </c>
      <c r="N10" s="32"/>
    </row>
    <row r="11" spans="1:14" x14ac:dyDescent="0.35">
      <c r="A11" s="32" t="s">
        <v>20</v>
      </c>
      <c r="B11" s="23">
        <v>2</v>
      </c>
      <c r="C11" s="19">
        <v>2</v>
      </c>
      <c r="D11" s="54"/>
      <c r="E11" s="54"/>
      <c r="F11" s="56"/>
      <c r="G11" s="20">
        <v>3</v>
      </c>
      <c r="H11" s="20"/>
      <c r="I11" s="20">
        <v>2</v>
      </c>
      <c r="J11" s="20">
        <v>2</v>
      </c>
      <c r="K11" s="19"/>
      <c r="L11" s="18" t="s">
        <v>35</v>
      </c>
      <c r="M11" s="21">
        <f t="shared" si="0"/>
        <v>31</v>
      </c>
      <c r="N11" s="32"/>
    </row>
    <row r="12" spans="1:14" x14ac:dyDescent="0.35">
      <c r="A12" s="32" t="s">
        <v>21</v>
      </c>
      <c r="B12" s="23">
        <v>4</v>
      </c>
      <c r="C12" s="19">
        <v>2</v>
      </c>
      <c r="D12" s="54"/>
      <c r="E12" s="54"/>
      <c r="F12" s="56">
        <v>3</v>
      </c>
      <c r="G12" s="20">
        <v>3</v>
      </c>
      <c r="H12" s="20"/>
      <c r="I12" s="20">
        <v>4</v>
      </c>
      <c r="J12" s="20">
        <v>4</v>
      </c>
      <c r="K12" s="19"/>
      <c r="L12" s="18" t="s">
        <v>35</v>
      </c>
      <c r="M12" s="21">
        <f t="shared" si="0"/>
        <v>57</v>
      </c>
      <c r="N12" s="32"/>
    </row>
    <row r="13" spans="1:14" x14ac:dyDescent="0.35">
      <c r="A13" s="32" t="s">
        <v>22</v>
      </c>
      <c r="B13" s="23">
        <v>2</v>
      </c>
      <c r="C13" s="19">
        <v>2</v>
      </c>
      <c r="D13" s="54"/>
      <c r="E13" s="54"/>
      <c r="F13" s="56"/>
      <c r="G13" s="20"/>
      <c r="H13" s="20"/>
      <c r="I13" s="20"/>
      <c r="J13" s="20"/>
      <c r="K13" s="19"/>
      <c r="L13" s="18" t="s">
        <v>35</v>
      </c>
      <c r="M13" s="21">
        <f t="shared" si="0"/>
        <v>2</v>
      </c>
      <c r="N13" s="32"/>
    </row>
    <row r="14" spans="1:14" x14ac:dyDescent="0.35">
      <c r="A14" s="32" t="s">
        <v>23</v>
      </c>
      <c r="B14" s="23">
        <v>5</v>
      </c>
      <c r="C14" s="19"/>
      <c r="D14" s="54"/>
      <c r="E14" s="54">
        <v>1</v>
      </c>
      <c r="F14" s="56">
        <v>2</v>
      </c>
      <c r="G14" s="20">
        <v>2</v>
      </c>
      <c r="H14" s="20">
        <v>2.5</v>
      </c>
      <c r="I14" s="20">
        <v>2.5</v>
      </c>
      <c r="J14" s="20">
        <v>4</v>
      </c>
      <c r="K14" s="19"/>
      <c r="L14" s="18" t="s">
        <v>35</v>
      </c>
      <c r="M14" s="21">
        <f t="shared" si="0"/>
        <v>53.5</v>
      </c>
      <c r="N14" s="32"/>
    </row>
    <row r="15" spans="1:14" x14ac:dyDescent="0.35">
      <c r="A15" s="32" t="s">
        <v>24</v>
      </c>
      <c r="B15" s="23">
        <v>4</v>
      </c>
      <c r="C15" s="19"/>
      <c r="D15" s="54"/>
      <c r="E15" s="54"/>
      <c r="F15" s="56">
        <v>1</v>
      </c>
      <c r="G15" s="20">
        <v>3</v>
      </c>
      <c r="H15" s="20"/>
      <c r="I15" s="20">
        <v>4</v>
      </c>
      <c r="J15" s="20">
        <v>4</v>
      </c>
      <c r="K15" s="19"/>
      <c r="L15" s="18" t="s">
        <v>35</v>
      </c>
      <c r="M15" s="21">
        <f t="shared" si="0"/>
        <v>47</v>
      </c>
      <c r="N15" s="32"/>
    </row>
    <row r="16" spans="1:14" x14ac:dyDescent="0.35">
      <c r="A16" s="32"/>
      <c r="B16" s="23"/>
      <c r="C16" s="19"/>
      <c r="D16" s="54"/>
      <c r="E16" s="54"/>
      <c r="F16" s="56"/>
      <c r="G16" s="20"/>
      <c r="H16" s="20"/>
      <c r="I16" s="20"/>
      <c r="J16" s="20"/>
      <c r="K16" s="19"/>
      <c r="L16" s="18"/>
      <c r="M16" s="21" t="str">
        <f t="shared" si="0"/>
        <v/>
      </c>
      <c r="N16" s="32"/>
    </row>
    <row r="17" spans="1:14" x14ac:dyDescent="0.35">
      <c r="A17" s="10"/>
      <c r="B17" s="22"/>
      <c r="C17" s="3"/>
      <c r="D17" s="53"/>
      <c r="E17" s="53"/>
      <c r="F17" s="55"/>
      <c r="G17" s="16"/>
      <c r="H17" s="16"/>
      <c r="I17" s="16"/>
      <c r="J17" s="16"/>
      <c r="K17" s="3"/>
      <c r="L17" s="11"/>
      <c r="M17" s="12" t="str">
        <f t="shared" si="0"/>
        <v/>
      </c>
      <c r="N17" s="10"/>
    </row>
    <row r="18" spans="1:14" x14ac:dyDescent="0.35">
      <c r="A18" s="5" t="s">
        <v>5</v>
      </c>
      <c r="B18" s="24">
        <f t="shared" ref="B18:K18" si="1">SUM(B7:B17)</f>
        <v>45</v>
      </c>
      <c r="C18" s="6">
        <f t="shared" si="1"/>
        <v>6</v>
      </c>
      <c r="D18" s="17">
        <f t="shared" si="1"/>
        <v>12</v>
      </c>
      <c r="E18" s="17">
        <f t="shared" si="1"/>
        <v>1</v>
      </c>
      <c r="F18" s="17">
        <f t="shared" si="1"/>
        <v>16</v>
      </c>
      <c r="G18" s="17">
        <f t="shared" si="1"/>
        <v>21</v>
      </c>
      <c r="H18" s="17">
        <f t="shared" si="1"/>
        <v>11.5</v>
      </c>
      <c r="I18" s="17">
        <f t="shared" si="1"/>
        <v>21.5</v>
      </c>
      <c r="J18" s="17">
        <f t="shared" si="1"/>
        <v>24</v>
      </c>
      <c r="K18" s="6">
        <f t="shared" si="1"/>
        <v>2</v>
      </c>
      <c r="L18" s="7"/>
      <c r="M18" s="9">
        <f>SUMIF(C4:K4,A26,C18:K18)+SUMIF(C4:K4,A27,C18:K18)</f>
        <v>89</v>
      </c>
      <c r="N18" s="5"/>
    </row>
    <row r="19" spans="1:14" s="30" customFormat="1" x14ac:dyDescent="0.35">
      <c r="A19" s="33" t="s">
        <v>6</v>
      </c>
      <c r="B19" s="25">
        <f>+B20/B18</f>
        <v>9.3666666666666671</v>
      </c>
      <c r="C19" s="26">
        <v>1</v>
      </c>
      <c r="D19" s="27">
        <v>2</v>
      </c>
      <c r="E19" s="27">
        <v>3</v>
      </c>
      <c r="F19" s="27">
        <v>4</v>
      </c>
      <c r="G19" s="27">
        <v>5</v>
      </c>
      <c r="H19" s="27">
        <v>6</v>
      </c>
      <c r="I19" s="27">
        <v>7</v>
      </c>
      <c r="J19" s="27" t="s">
        <v>8</v>
      </c>
      <c r="K19" s="26" t="s">
        <v>8</v>
      </c>
      <c r="L19" s="28"/>
      <c r="M19" s="31">
        <f>+M20/M18</f>
        <v>4.7359550561797752</v>
      </c>
      <c r="N19" s="29"/>
    </row>
    <row r="20" spans="1:14" s="30" customFormat="1" x14ac:dyDescent="0.35">
      <c r="A20" s="38" t="s">
        <v>7</v>
      </c>
      <c r="B20" s="39">
        <f>SUM(C20:K20)</f>
        <v>421.5</v>
      </c>
      <c r="C20" s="40">
        <f>C18*C19</f>
        <v>6</v>
      </c>
      <c r="D20" s="41">
        <f t="shared" ref="D20:I20" si="2">D18*D19</f>
        <v>24</v>
      </c>
      <c r="E20" s="41">
        <f t="shared" si="2"/>
        <v>3</v>
      </c>
      <c r="F20" s="41">
        <f t="shared" si="2"/>
        <v>64</v>
      </c>
      <c r="G20" s="41">
        <f t="shared" si="2"/>
        <v>105</v>
      </c>
      <c r="H20" s="41">
        <f t="shared" si="2"/>
        <v>69</v>
      </c>
      <c r="I20" s="41">
        <f t="shared" si="2"/>
        <v>150.5</v>
      </c>
      <c r="J20" s="41">
        <f>IFERROR(J18*J19,0)</f>
        <v>0</v>
      </c>
      <c r="K20" s="40">
        <f>IFERROR(K18*K19,0)</f>
        <v>0</v>
      </c>
      <c r="L20" s="42"/>
      <c r="M20" s="40">
        <f>SUM(M7:M17)</f>
        <v>421.5</v>
      </c>
      <c r="N20" s="40"/>
    </row>
    <row r="22" spans="1:14" x14ac:dyDescent="0.35">
      <c r="L22" s="7" t="s">
        <v>10</v>
      </c>
      <c r="M22" s="8">
        <f>M20-SUM(C20:K20)</f>
        <v>0</v>
      </c>
    </row>
    <row r="26" spans="1:14" x14ac:dyDescent="0.35">
      <c r="A26" s="1" t="s">
        <v>14</v>
      </c>
    </row>
    <row r="27" spans="1:14" x14ac:dyDescent="0.35">
      <c r="A27" s="1" t="s">
        <v>15</v>
      </c>
    </row>
    <row r="28" spans="1:14" x14ac:dyDescent="0.35">
      <c r="A28" s="1" t="s">
        <v>16</v>
      </c>
    </row>
    <row r="29" spans="1:14" x14ac:dyDescent="0.35">
      <c r="A29" s="4" t="s">
        <v>9</v>
      </c>
    </row>
  </sheetData>
  <phoneticPr fontId="8" type="noConversion"/>
  <conditionalFormatting sqref="M22">
    <cfRule type="cellIs" dxfId="4" priority="3" operator="notEqual">
      <formula>0</formula>
    </cfRule>
  </conditionalFormatting>
  <conditionalFormatting sqref="C4:K4 C6:K20">
    <cfRule type="expression" dxfId="3" priority="4">
      <formula>C$4=$A$27</formula>
    </cfRule>
  </conditionalFormatting>
  <dataValidations count="2">
    <dataValidation type="list" allowBlank="1" showInputMessage="1" showErrorMessage="1" sqref="C4:K4" xr:uid="{5DDFBE2C-5657-43C6-B392-D569C2D7267E}">
      <formula1>$A$26:$A$29</formula1>
    </dataValidation>
    <dataValidation type="whole" allowBlank="1" showInputMessage="1" showErrorMessage="1" error="Saisir un chiffre compris entre 1 et 8 (maxi 8 lignes d'étiquattes par feuille d'impression)" sqref="L2" xr:uid="{7D162197-E807-40B4-9672-7B227175E61F}">
      <formula1>1</formula1>
      <formula2>8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ConvertirTableauEnListe">
                <anchor moveWithCells="1" sizeWithCells="1">
                  <from>
                    <xdr:col>12</xdr:col>
                    <xdr:colOff>411480</xdr:colOff>
                    <xdr:row>0</xdr:row>
                    <xdr:rowOff>175260</xdr:rowOff>
                  </from>
                  <to>
                    <xdr:col>13</xdr:col>
                    <xdr:colOff>975360</xdr:colOff>
                    <xdr:row>4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Selection_plageEtiquette">
                <anchor moveWithCells="1" sizeWithCells="1">
                  <from>
                    <xdr:col>2</xdr:col>
                    <xdr:colOff>7620</xdr:colOff>
                    <xdr:row>1</xdr:row>
                    <xdr:rowOff>7620</xdr:rowOff>
                  </from>
                  <to>
                    <xdr:col>6</xdr:col>
                    <xdr:colOff>563880</xdr:colOff>
                    <xdr:row>2</xdr:row>
                    <xdr:rowOff>7620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CEC5E-EED8-4F0F-A165-37D81FED8441}">
  <sheetPr codeName="Feuil2"/>
  <dimension ref="A1:J80"/>
  <sheetViews>
    <sheetView zoomScaleNormal="100" workbookViewId="0">
      <selection activeCell="I2" sqref="I2"/>
    </sheetView>
  </sheetViews>
  <sheetFormatPr baseColWidth="10" defaultColWidth="11.5546875" defaultRowHeight="100.5" customHeight="1" x14ac:dyDescent="0.3"/>
  <cols>
    <col min="1" max="1" width="16.77734375" style="47" bestFit="1" customWidth="1"/>
    <col min="2" max="2" width="18.5546875" style="47" bestFit="1" customWidth="1"/>
    <col min="3" max="3" width="11.6640625" style="48" bestFit="1" customWidth="1"/>
    <col min="4" max="5" width="11.6640625" style="47" bestFit="1" customWidth="1"/>
    <col min="6" max="6" width="12" style="49" bestFit="1" customWidth="1"/>
    <col min="7" max="7" width="11.5546875" style="47"/>
    <col min="8" max="10" width="33.5546875" style="44" customWidth="1"/>
    <col min="11" max="11" width="11.5546875" customWidth="1"/>
  </cols>
  <sheetData>
    <row r="1" spans="1:10" ht="100.5" customHeight="1" x14ac:dyDescent="0.3">
      <c r="H1" s="43"/>
      <c r="I1" s="43"/>
      <c r="J1" s="43"/>
    </row>
    <row r="2" spans="1:10" ht="100.5" customHeight="1" x14ac:dyDescent="0.3">
      <c r="A2" s="45"/>
      <c r="B2" s="45"/>
      <c r="C2" s="45"/>
      <c r="D2" s="45" t="s">
        <v>11</v>
      </c>
      <c r="E2" s="45" t="s">
        <v>12</v>
      </c>
      <c r="F2" s="46" t="s">
        <v>13</v>
      </c>
      <c r="H2" s="43"/>
      <c r="I2" s="43"/>
      <c r="J2" s="43"/>
    </row>
    <row r="3" spans="1:10" ht="100.5" customHeight="1" x14ac:dyDescent="0.3">
      <c r="D3" s="47" t="e" cm="1">
        <f t="array" ref="D3">_xlfn.XLOOKUP(B3,Tableau2[[#Headers],[Réf.1]:[Réf.9]],Tableau!C$4:K$4)</f>
        <v>#N/A</v>
      </c>
      <c r="E3" s="47">
        <f>_xlfn.XLOOKUP($A3,Tableau2[Nom],Tableau2[Localisation])</f>
        <v>0</v>
      </c>
      <c r="F3" s="49" t="str">
        <f>_xlfn.XLOOKUP(A3,Tableau2[Nom],Tableau2[Total (€)])</f>
        <v/>
      </c>
      <c r="H3" s="43" t="s">
        <v>36</v>
      </c>
      <c r="I3" s="43" t="s">
        <v>37</v>
      </c>
      <c r="J3" s="43" t="s">
        <v>38</v>
      </c>
    </row>
    <row r="4" spans="1:10" ht="100.5" customHeight="1" x14ac:dyDescent="0.3">
      <c r="D4" s="47" t="e" cm="1">
        <f t="array" ref="D4">_xlfn.XLOOKUP(B4,Tableau2[[#Headers],[Réf.1]:[Réf.9]],Tableau!C$4:K$4)</f>
        <v>#N/A</v>
      </c>
      <c r="E4" s="47">
        <f>_xlfn.XLOOKUP(A4,Tableau2[Nom],Tableau2[Localisation])</f>
        <v>0</v>
      </c>
      <c r="F4" s="49" t="str">
        <f>_xlfn.XLOOKUP(A4,Tableau2[Nom],Tableau2[Total (€)])</f>
        <v/>
      </c>
      <c r="H4" s="43" t="s">
        <v>39</v>
      </c>
      <c r="I4" s="43"/>
      <c r="J4" s="43"/>
    </row>
    <row r="5" spans="1:10" ht="100.5" customHeight="1" x14ac:dyDescent="0.3">
      <c r="D5" s="47" t="e" cm="1">
        <f t="array" ref="D5">_xlfn.XLOOKUP(B5,Tableau2[[#Headers],[Réf.1]:[Réf.9]],Tableau!C$4:K$4)</f>
        <v>#N/A</v>
      </c>
      <c r="E5" s="47">
        <f>_xlfn.XLOOKUP(A5,Tableau2[Nom],Tableau2[Localisation])</f>
        <v>0</v>
      </c>
      <c r="F5" s="49" t="str">
        <f>_xlfn.XLOOKUP(A5,Tableau2[Nom],Tableau2[Total (€)])</f>
        <v/>
      </c>
      <c r="H5" s="43"/>
      <c r="I5" s="43"/>
      <c r="J5" s="43"/>
    </row>
    <row r="6" spans="1:10" ht="100.5" customHeight="1" x14ac:dyDescent="0.3">
      <c r="D6" s="47" t="e" cm="1">
        <f t="array" ref="D6">_xlfn.XLOOKUP(B6,Tableau2[[#Headers],[Réf.1]:[Réf.9]],Tableau!C$4:K$4)</f>
        <v>#N/A</v>
      </c>
      <c r="E6" s="47">
        <f>_xlfn.XLOOKUP(A6,Tableau2[Nom],Tableau2[Localisation])</f>
        <v>0</v>
      </c>
      <c r="F6" s="49" t="str">
        <f>_xlfn.XLOOKUP(A6,Tableau2[Nom],Tableau2[Total (€)])</f>
        <v/>
      </c>
      <c r="H6" s="43"/>
      <c r="I6" s="43"/>
      <c r="J6" s="43"/>
    </row>
    <row r="7" spans="1:10" ht="100.5" customHeight="1" x14ac:dyDescent="0.3">
      <c r="D7" s="47" t="e" cm="1">
        <f t="array" ref="D7">_xlfn.XLOOKUP(B7,Tableau2[[#Headers],[Réf.1]:[Réf.9]],Tableau!C$4:K$4)</f>
        <v>#N/A</v>
      </c>
      <c r="E7" s="47">
        <f>_xlfn.XLOOKUP(A7,Tableau2[Nom],Tableau2[Localisation])</f>
        <v>0</v>
      </c>
      <c r="F7" s="49" t="str">
        <f>_xlfn.XLOOKUP(A7,Tableau2[Nom],Tableau2[Total (€)])</f>
        <v/>
      </c>
      <c r="H7" s="43"/>
      <c r="I7" s="43"/>
      <c r="J7" s="43"/>
    </row>
    <row r="8" spans="1:10" ht="100.5" customHeight="1" x14ac:dyDescent="0.3">
      <c r="D8" s="47" t="e" cm="1">
        <f t="array" ref="D8">_xlfn.XLOOKUP(B8,Tableau2[[#Headers],[Réf.1]:[Réf.9]],Tableau!C$4:K$4)</f>
        <v>#N/A</v>
      </c>
      <c r="E8" s="47">
        <f>_xlfn.XLOOKUP(A8,Tableau2[Nom],Tableau2[Localisation])</f>
        <v>0</v>
      </c>
      <c r="F8" s="49" t="str">
        <f>_xlfn.XLOOKUP(A8,Tableau2[Nom],Tableau2[Total (€)])</f>
        <v/>
      </c>
      <c r="H8" s="43"/>
      <c r="I8" s="43"/>
      <c r="J8" s="43"/>
    </row>
    <row r="9" spans="1:10" ht="100.5" customHeight="1" x14ac:dyDescent="0.3">
      <c r="D9" s="47" t="e" cm="1">
        <f t="array" ref="D9">_xlfn.XLOOKUP(B9,Tableau2[[#Headers],[Réf.1]:[Réf.9]],Tableau!C$4:K$4)</f>
        <v>#N/A</v>
      </c>
      <c r="E9" s="47">
        <f>_xlfn.XLOOKUP(A9,Tableau2[Nom],Tableau2[Localisation])</f>
        <v>0</v>
      </c>
      <c r="F9" s="49" t="str">
        <f>_xlfn.XLOOKUP(A9,Tableau2[Nom],Tableau2[Total (€)])</f>
        <v/>
      </c>
      <c r="H9" s="43"/>
      <c r="I9" s="43"/>
      <c r="J9" s="43"/>
    </row>
    <row r="10" spans="1:10" ht="100.5" customHeight="1" x14ac:dyDescent="0.3">
      <c r="D10" s="47" t="e" cm="1">
        <f t="array" ref="D10">_xlfn.XLOOKUP(B10,Tableau2[[#Headers],[Réf.1]:[Réf.9]],Tableau!C$4:K$4)</f>
        <v>#N/A</v>
      </c>
      <c r="E10" s="47">
        <f>_xlfn.XLOOKUP(A10,Tableau2[Nom],Tableau2[Localisation])</f>
        <v>0</v>
      </c>
      <c r="F10" s="49" t="str">
        <f>_xlfn.XLOOKUP(A10,Tableau2[Nom],Tableau2[Total (€)])</f>
        <v/>
      </c>
      <c r="H10" s="43"/>
      <c r="I10" s="43"/>
      <c r="J10" s="43"/>
    </row>
    <row r="11" spans="1:10" ht="100.5" customHeight="1" x14ac:dyDescent="0.3">
      <c r="D11" s="47" t="e" cm="1">
        <f t="array" ref="D11">_xlfn.XLOOKUP(B11,Tableau2[[#Headers],[Réf.1]:[Réf.9]],Tableau!C$4:K$4)</f>
        <v>#N/A</v>
      </c>
      <c r="E11" s="47">
        <f>_xlfn.XLOOKUP(A11,Tableau2[Nom],Tableau2[Localisation])</f>
        <v>0</v>
      </c>
      <c r="F11" s="49" t="str">
        <f>_xlfn.XLOOKUP(A11,Tableau2[Nom],Tableau2[Total (€)])</f>
        <v/>
      </c>
      <c r="H11" s="43"/>
      <c r="I11" s="43"/>
      <c r="J11" s="43"/>
    </row>
    <row r="12" spans="1:10" ht="100.5" customHeight="1" x14ac:dyDescent="0.3">
      <c r="D12" s="47" t="e" cm="1">
        <f t="array" ref="D12">_xlfn.XLOOKUP(B12,Tableau2[[#Headers],[Réf.1]:[Réf.9]],Tableau!C$4:K$4)</f>
        <v>#N/A</v>
      </c>
      <c r="E12" s="47">
        <f>_xlfn.XLOOKUP(A12,Tableau2[Nom],Tableau2[Localisation])</f>
        <v>0</v>
      </c>
      <c r="F12" s="49" t="str">
        <f>_xlfn.XLOOKUP(A12,Tableau2[Nom],Tableau2[Total (€)])</f>
        <v/>
      </c>
      <c r="H12" s="43"/>
      <c r="I12" s="43"/>
      <c r="J12" s="43"/>
    </row>
    <row r="13" spans="1:10" ht="100.5" customHeight="1" x14ac:dyDescent="0.3">
      <c r="D13" s="47" t="e" cm="1">
        <f t="array" ref="D13">_xlfn.XLOOKUP(B13,Tableau2[[#Headers],[Réf.1]:[Réf.9]],Tableau!C$4:K$4)</f>
        <v>#N/A</v>
      </c>
      <c r="E13" s="47">
        <f>_xlfn.XLOOKUP(A13,Tableau2[Nom],Tableau2[Localisation])</f>
        <v>0</v>
      </c>
      <c r="F13" s="49" t="str">
        <f>_xlfn.XLOOKUP(A13,Tableau2[Nom],Tableau2[Total (€)])</f>
        <v/>
      </c>
      <c r="H13" s="43"/>
      <c r="I13" s="43"/>
      <c r="J13" s="43"/>
    </row>
    <row r="14" spans="1:10" ht="100.5" customHeight="1" x14ac:dyDescent="0.3">
      <c r="D14" s="47" t="e" cm="1">
        <f t="array" ref="D14">_xlfn.XLOOKUP(B14,Tableau2[[#Headers],[Réf.1]:[Réf.9]],Tableau!C$4:K$4)</f>
        <v>#N/A</v>
      </c>
      <c r="E14" s="47">
        <f>_xlfn.XLOOKUP(A14,Tableau2[Nom],Tableau2[Localisation])</f>
        <v>0</v>
      </c>
      <c r="F14" s="49" t="str">
        <f>_xlfn.XLOOKUP(A14,Tableau2[Nom],Tableau2[Total (€)])</f>
        <v/>
      </c>
      <c r="H14" s="43"/>
      <c r="I14" s="43"/>
      <c r="J14" s="43"/>
    </row>
    <row r="15" spans="1:10" ht="100.5" customHeight="1" x14ac:dyDescent="0.3">
      <c r="D15" s="47" t="e" cm="1">
        <f t="array" ref="D15">_xlfn.XLOOKUP(B15,Tableau2[[#Headers],[Réf.1]:[Réf.9]],Tableau!C$4:K$4)</f>
        <v>#N/A</v>
      </c>
      <c r="E15" s="47">
        <f>_xlfn.XLOOKUP(A15,Tableau2[Nom],Tableau2[Localisation])</f>
        <v>0</v>
      </c>
      <c r="F15" s="49" t="str">
        <f>_xlfn.XLOOKUP(A15,Tableau2[Nom],Tableau2[Total (€)])</f>
        <v/>
      </c>
      <c r="H15" s="43"/>
      <c r="I15" s="43"/>
      <c r="J15" s="43"/>
    </row>
    <row r="16" spans="1:10" ht="100.5" customHeight="1" x14ac:dyDescent="0.3">
      <c r="D16" s="47" t="e" cm="1">
        <f t="array" ref="D16">_xlfn.XLOOKUP(B16,Tableau2[[#Headers],[Réf.1]:[Réf.9]],Tableau!C$4:K$4)</f>
        <v>#N/A</v>
      </c>
      <c r="E16" s="47">
        <f>_xlfn.XLOOKUP(A16,Tableau2[Nom],Tableau2[Localisation])</f>
        <v>0</v>
      </c>
      <c r="F16" s="49" t="str">
        <f>_xlfn.XLOOKUP(A16,Tableau2[Nom],Tableau2[Total (€)])</f>
        <v/>
      </c>
      <c r="H16" s="43"/>
      <c r="I16" s="43"/>
    </row>
    <row r="17" spans="4:6" ht="100.5" customHeight="1" x14ac:dyDescent="0.3">
      <c r="D17" s="47" t="e" cm="1">
        <f t="array" ref="D17">_xlfn.XLOOKUP(B17,Tableau2[[#Headers],[Réf.1]:[Réf.9]],Tableau!C$4:K$4)</f>
        <v>#N/A</v>
      </c>
      <c r="E17" s="47">
        <f>_xlfn.XLOOKUP(A17,Tableau2[Nom],Tableau2[Localisation])</f>
        <v>0</v>
      </c>
      <c r="F17" s="49" t="str">
        <f>_xlfn.XLOOKUP(A17,Tableau2[Nom],Tableau2[Total (€)])</f>
        <v/>
      </c>
    </row>
    <row r="18" spans="4:6" ht="100.5" customHeight="1" x14ac:dyDescent="0.3">
      <c r="D18" s="47" t="e" cm="1">
        <f t="array" ref="D18">_xlfn.XLOOKUP(B18,Tableau2[[#Headers],[Réf.1]:[Réf.9]],Tableau!C$4:K$4)</f>
        <v>#N/A</v>
      </c>
      <c r="E18" s="47">
        <f>_xlfn.XLOOKUP(A18,Tableau2[Nom],Tableau2[Localisation])</f>
        <v>0</v>
      </c>
      <c r="F18" s="49" t="str">
        <f>_xlfn.XLOOKUP(A18,Tableau2[Nom],Tableau2[Total (€)])</f>
        <v/>
      </c>
    </row>
    <row r="19" spans="4:6" ht="100.5" customHeight="1" x14ac:dyDescent="0.3">
      <c r="D19" s="47" t="e" cm="1">
        <f t="array" ref="D19">_xlfn.XLOOKUP(B19,Tableau2[[#Headers],[Réf.1]:[Réf.9]],Tableau!C$4:K$4)</f>
        <v>#N/A</v>
      </c>
      <c r="E19" s="47">
        <f>_xlfn.XLOOKUP(A19,Tableau2[Nom],Tableau2[Localisation])</f>
        <v>0</v>
      </c>
      <c r="F19" s="49" t="str">
        <f>_xlfn.XLOOKUP(A19,Tableau2[Nom],Tableau2[Total (€)])</f>
        <v/>
      </c>
    </row>
    <row r="20" spans="4:6" ht="100.5" customHeight="1" x14ac:dyDescent="0.3">
      <c r="D20" s="47" t="e" cm="1">
        <f t="array" ref="D20">_xlfn.XLOOKUP(B20,Tableau2[[#Headers],[Réf.1]:[Réf.9]],Tableau!C$4:K$4)</f>
        <v>#N/A</v>
      </c>
      <c r="E20" s="47">
        <f>_xlfn.XLOOKUP(A20,Tableau2[Nom],Tableau2[Localisation])</f>
        <v>0</v>
      </c>
      <c r="F20" s="49" t="str">
        <f>_xlfn.XLOOKUP(A20,Tableau2[Nom],Tableau2[Total (€)])</f>
        <v/>
      </c>
    </row>
    <row r="21" spans="4:6" ht="100.5" customHeight="1" x14ac:dyDescent="0.3">
      <c r="D21" s="47" t="e" cm="1">
        <f t="array" ref="D21">_xlfn.XLOOKUP(B21,Tableau2[[#Headers],[Réf.1]:[Réf.9]],Tableau!C$4:K$4)</f>
        <v>#N/A</v>
      </c>
      <c r="E21" s="47">
        <f>_xlfn.XLOOKUP(A21,Tableau2[Nom],Tableau2[Localisation])</f>
        <v>0</v>
      </c>
      <c r="F21" s="49" t="str">
        <f>_xlfn.XLOOKUP(A21,Tableau2[Nom],Tableau2[Total (€)])</f>
        <v/>
      </c>
    </row>
    <row r="22" spans="4:6" ht="100.5" customHeight="1" x14ac:dyDescent="0.3">
      <c r="D22" s="47" t="e" cm="1">
        <f t="array" ref="D22">_xlfn.XLOOKUP(B22,Tableau2[[#Headers],[Réf.1]:[Réf.9]],Tableau!C$4:K$4)</f>
        <v>#N/A</v>
      </c>
      <c r="E22" s="47">
        <f>_xlfn.XLOOKUP(A22,Tableau2[Nom],Tableau2[Localisation])</f>
        <v>0</v>
      </c>
      <c r="F22" s="49" t="str">
        <f>_xlfn.XLOOKUP(A22,Tableau2[Nom],Tableau2[Total (€)])</f>
        <v/>
      </c>
    </row>
    <row r="23" spans="4:6" ht="100.5" customHeight="1" x14ac:dyDescent="0.3">
      <c r="D23" s="47" t="e" cm="1">
        <f t="array" ref="D23">_xlfn.XLOOKUP(B23,Tableau2[[#Headers],[Réf.1]:[Réf.9]],Tableau!C$4:K$4)</f>
        <v>#N/A</v>
      </c>
      <c r="E23" s="47">
        <f>_xlfn.XLOOKUP(A23,Tableau2[Nom],Tableau2[Localisation])</f>
        <v>0</v>
      </c>
      <c r="F23" s="49" t="str">
        <f>_xlfn.XLOOKUP(A23,Tableau2[Nom],Tableau2[Total (€)])</f>
        <v/>
      </c>
    </row>
    <row r="24" spans="4:6" ht="100.5" customHeight="1" x14ac:dyDescent="0.3">
      <c r="D24" s="47" t="e" cm="1">
        <f t="array" ref="D24">_xlfn.XLOOKUP(B24,Tableau2[[#Headers],[Réf.1]:[Réf.9]],Tableau!C$4:K$4)</f>
        <v>#N/A</v>
      </c>
      <c r="E24" s="47">
        <f>_xlfn.XLOOKUP(A24,Tableau2[Nom],Tableau2[Localisation])</f>
        <v>0</v>
      </c>
      <c r="F24" s="49" t="str">
        <f>_xlfn.XLOOKUP(A24,Tableau2[Nom],Tableau2[Total (€)])</f>
        <v/>
      </c>
    </row>
    <row r="25" spans="4:6" ht="100.5" customHeight="1" x14ac:dyDescent="0.3">
      <c r="D25" s="47" t="e" cm="1">
        <f t="array" ref="D25">_xlfn.XLOOKUP(B25,Tableau2[[#Headers],[Réf.1]:[Réf.9]],Tableau!C$4:K$4)</f>
        <v>#N/A</v>
      </c>
      <c r="E25" s="47">
        <f>_xlfn.XLOOKUP(A25,Tableau2[Nom],Tableau2[Localisation])</f>
        <v>0</v>
      </c>
      <c r="F25" s="49" t="str">
        <f>_xlfn.XLOOKUP(A25,Tableau2[Nom],Tableau2[Total (€)])</f>
        <v/>
      </c>
    </row>
    <row r="26" spans="4:6" ht="100.5" customHeight="1" x14ac:dyDescent="0.3">
      <c r="D26" s="47" t="e" cm="1">
        <f t="array" ref="D26">_xlfn.XLOOKUP(B26,Tableau2[[#Headers],[Réf.1]:[Réf.9]],Tableau!C$4:K$4)</f>
        <v>#N/A</v>
      </c>
      <c r="E26" s="47">
        <f>_xlfn.XLOOKUP(A26,Tableau2[Nom],Tableau2[Localisation])</f>
        <v>0</v>
      </c>
      <c r="F26" s="49" t="str">
        <f>_xlfn.XLOOKUP(A26,Tableau2[Nom],Tableau2[Total (€)])</f>
        <v/>
      </c>
    </row>
    <row r="27" spans="4:6" ht="100.5" customHeight="1" x14ac:dyDescent="0.3">
      <c r="D27" s="47" t="e" cm="1">
        <f t="array" ref="D27">_xlfn.XLOOKUP(B27,Tableau2[[#Headers],[Réf.1]:[Réf.9]],Tableau!C$4:K$4)</f>
        <v>#N/A</v>
      </c>
      <c r="E27" s="47">
        <f>_xlfn.XLOOKUP(A27,Tableau2[Nom],Tableau2[Localisation])</f>
        <v>0</v>
      </c>
      <c r="F27" s="49" t="str">
        <f>_xlfn.XLOOKUP(A27,Tableau2[Nom],Tableau2[Total (€)])</f>
        <v/>
      </c>
    </row>
    <row r="28" spans="4:6" ht="100.5" customHeight="1" x14ac:dyDescent="0.3">
      <c r="D28" s="47" t="e" cm="1">
        <f t="array" ref="D28">_xlfn.XLOOKUP(B28,Tableau2[[#Headers],[Réf.1]:[Réf.9]],Tableau!C$4:K$4)</f>
        <v>#N/A</v>
      </c>
      <c r="E28" s="47">
        <f>_xlfn.XLOOKUP(A28,Tableau2[Nom],Tableau2[Localisation])</f>
        <v>0</v>
      </c>
      <c r="F28" s="49" t="str">
        <f>_xlfn.XLOOKUP(A28,Tableau2[Nom],Tableau2[Total (€)])</f>
        <v/>
      </c>
    </row>
    <row r="29" spans="4:6" ht="100.5" customHeight="1" x14ac:dyDescent="0.3">
      <c r="D29" s="47" t="e" cm="1">
        <f t="array" ref="D29">_xlfn.XLOOKUP(B29,Tableau2[[#Headers],[Réf.1]:[Réf.9]],Tableau!C$4:K$4)</f>
        <v>#N/A</v>
      </c>
      <c r="E29" s="47">
        <f>_xlfn.XLOOKUP(A29,Tableau2[Nom],Tableau2[Localisation])</f>
        <v>0</v>
      </c>
      <c r="F29" s="49" t="str">
        <f>_xlfn.XLOOKUP(A29,Tableau2[Nom],Tableau2[Total (€)])</f>
        <v/>
      </c>
    </row>
    <row r="30" spans="4:6" ht="100.5" customHeight="1" x14ac:dyDescent="0.3">
      <c r="D30" s="47" t="e" cm="1">
        <f t="array" ref="D30">_xlfn.XLOOKUP(B30,Tableau2[[#Headers],[Réf.1]:[Réf.9]],Tableau!C$4:K$4)</f>
        <v>#N/A</v>
      </c>
      <c r="E30" s="47">
        <f>_xlfn.XLOOKUP(A30,Tableau2[Nom],Tableau2[Localisation])</f>
        <v>0</v>
      </c>
      <c r="F30" s="49" t="str">
        <f>_xlfn.XLOOKUP(A30,Tableau2[Nom],Tableau2[Total (€)])</f>
        <v/>
      </c>
    </row>
    <row r="31" spans="4:6" ht="100.5" customHeight="1" x14ac:dyDescent="0.3">
      <c r="D31" s="47" t="e" cm="1">
        <f t="array" ref="D31">_xlfn.XLOOKUP(B31,Tableau2[[#Headers],[Réf.1]:[Réf.9]],Tableau!C$4:K$4)</f>
        <v>#N/A</v>
      </c>
      <c r="E31" s="47">
        <f>_xlfn.XLOOKUP(A31,Tableau2[Nom],Tableau2[Localisation])</f>
        <v>0</v>
      </c>
      <c r="F31" s="49" t="str">
        <f>_xlfn.XLOOKUP(A31,Tableau2[Nom],Tableau2[Total (€)])</f>
        <v/>
      </c>
    </row>
    <row r="32" spans="4:6" ht="100.5" customHeight="1" x14ac:dyDescent="0.3">
      <c r="D32" s="47" t="e" cm="1">
        <f t="array" ref="D32">_xlfn.XLOOKUP(B32,Tableau2[[#Headers],[Réf.1]:[Réf.9]],Tableau!C$4:K$4)</f>
        <v>#N/A</v>
      </c>
      <c r="E32" s="47">
        <f>_xlfn.XLOOKUP(A32,Tableau2[Nom],Tableau2[Localisation])</f>
        <v>0</v>
      </c>
      <c r="F32" s="49" t="str">
        <f>_xlfn.XLOOKUP(A32,Tableau2[Nom],Tableau2[Total (€)])</f>
        <v/>
      </c>
    </row>
    <row r="33" spans="4:6" ht="100.5" customHeight="1" x14ac:dyDescent="0.3">
      <c r="D33" s="47" t="e" cm="1">
        <f t="array" ref="D33">_xlfn.XLOOKUP(B33,Tableau2[[#Headers],[Réf.1]:[Réf.9]],Tableau!C$4:K$4)</f>
        <v>#N/A</v>
      </c>
      <c r="E33" s="47">
        <f>_xlfn.XLOOKUP(A33,Tableau2[Nom],Tableau2[Localisation])</f>
        <v>0</v>
      </c>
      <c r="F33" s="49" t="str">
        <f>_xlfn.XLOOKUP(A33,Tableau2[Nom],Tableau2[Total (€)])</f>
        <v/>
      </c>
    </row>
    <row r="34" spans="4:6" ht="100.5" customHeight="1" x14ac:dyDescent="0.3">
      <c r="D34" s="47" t="e" cm="1">
        <f t="array" ref="D34">_xlfn.XLOOKUP(B34,Tableau2[[#Headers],[Réf.1]:[Réf.9]],Tableau!C$4:K$4)</f>
        <v>#N/A</v>
      </c>
      <c r="E34" s="47">
        <f>_xlfn.XLOOKUP(A34,Tableau2[Nom],Tableau2[Localisation])</f>
        <v>0</v>
      </c>
      <c r="F34" s="49" t="str">
        <f>_xlfn.XLOOKUP(A34,Tableau2[Nom],Tableau2[Total (€)])</f>
        <v/>
      </c>
    </row>
    <row r="35" spans="4:6" ht="100.5" customHeight="1" x14ac:dyDescent="0.3">
      <c r="D35" s="47" t="e" cm="1">
        <f t="array" ref="D35">_xlfn.XLOOKUP(B35,Tableau2[[#Headers],[Réf.1]:[Réf.9]],Tableau!C$4:K$4)</f>
        <v>#N/A</v>
      </c>
      <c r="E35" s="47">
        <f>_xlfn.XLOOKUP(A35,Tableau2[Nom],Tableau2[Localisation])</f>
        <v>0</v>
      </c>
      <c r="F35" s="49" t="str">
        <f>_xlfn.XLOOKUP(A35,Tableau2[Nom],Tableau2[Total (€)])</f>
        <v/>
      </c>
    </row>
    <row r="36" spans="4:6" ht="100.5" customHeight="1" x14ac:dyDescent="0.3">
      <c r="D36" s="47" t="e" cm="1">
        <f t="array" ref="D36">_xlfn.XLOOKUP(B36,Tableau2[[#Headers],[Réf.1]:[Réf.9]],Tableau!C$4:K$4)</f>
        <v>#N/A</v>
      </c>
      <c r="E36" s="47">
        <f>_xlfn.XLOOKUP(A36,Tableau2[Nom],Tableau2[Localisation])</f>
        <v>0</v>
      </c>
      <c r="F36" s="49" t="str">
        <f>_xlfn.XLOOKUP(A36,Tableau2[Nom],Tableau2[Total (€)])</f>
        <v/>
      </c>
    </row>
    <row r="37" spans="4:6" ht="100.5" customHeight="1" x14ac:dyDescent="0.3">
      <c r="D37" s="47" t="e" cm="1">
        <f t="array" ref="D37">_xlfn.XLOOKUP(B37,Tableau2[[#Headers],[Réf.1]:[Réf.9]],Tableau!C$4:K$4)</f>
        <v>#N/A</v>
      </c>
      <c r="E37" s="47">
        <f>_xlfn.XLOOKUP(A37,Tableau2[Nom],Tableau2[Localisation])</f>
        <v>0</v>
      </c>
      <c r="F37" s="49" t="str">
        <f>_xlfn.XLOOKUP(A37,Tableau2[Nom],Tableau2[Total (€)])</f>
        <v/>
      </c>
    </row>
    <row r="38" spans="4:6" ht="100.5" customHeight="1" x14ac:dyDescent="0.3">
      <c r="D38" s="47" t="e" cm="1">
        <f t="array" ref="D38">_xlfn.XLOOKUP(B38,Tableau2[[#Headers],[Réf.1]:[Réf.9]],Tableau!C$4:K$4)</f>
        <v>#N/A</v>
      </c>
      <c r="E38" s="47">
        <f>_xlfn.XLOOKUP(A38,Tableau2[Nom],Tableau2[Localisation])</f>
        <v>0</v>
      </c>
      <c r="F38" s="49" t="str">
        <f>_xlfn.XLOOKUP(A38,Tableau2[Nom],Tableau2[Total (€)])</f>
        <v/>
      </c>
    </row>
    <row r="39" spans="4:6" ht="100.5" customHeight="1" x14ac:dyDescent="0.3">
      <c r="D39" s="47" t="e" cm="1">
        <f t="array" ref="D39">_xlfn.XLOOKUP(B39,Tableau2[[#Headers],[Réf.1]:[Réf.9]],Tableau!C$4:K$4)</f>
        <v>#N/A</v>
      </c>
      <c r="E39" s="47">
        <f>_xlfn.XLOOKUP(A39,Tableau2[Nom],Tableau2[Localisation])</f>
        <v>0</v>
      </c>
      <c r="F39" s="49" t="str">
        <f>_xlfn.XLOOKUP(A39,Tableau2[Nom],Tableau2[Total (€)])</f>
        <v/>
      </c>
    </row>
    <row r="40" spans="4:6" ht="100.5" customHeight="1" x14ac:dyDescent="0.3">
      <c r="D40" s="47" t="e" cm="1">
        <f t="array" ref="D40">_xlfn.XLOOKUP(B40,Tableau2[[#Headers],[Réf.1]:[Réf.9]],Tableau!C$4:K$4)</f>
        <v>#N/A</v>
      </c>
      <c r="E40" s="47">
        <f>_xlfn.XLOOKUP(A40,Tableau2[Nom],Tableau2[Localisation])</f>
        <v>0</v>
      </c>
      <c r="F40" s="49" t="str">
        <f>_xlfn.XLOOKUP(A40,Tableau2[Nom],Tableau2[Total (€)])</f>
        <v/>
      </c>
    </row>
    <row r="41" spans="4:6" ht="100.5" customHeight="1" x14ac:dyDescent="0.3">
      <c r="D41" s="47" t="e" cm="1">
        <f t="array" ref="D41">_xlfn.XLOOKUP(B41,Tableau2[[#Headers],[Réf.1]:[Réf.9]],Tableau!C$4:K$4)</f>
        <v>#N/A</v>
      </c>
      <c r="E41" s="47">
        <f>_xlfn.XLOOKUP(A41,Tableau2[Nom],Tableau2[Localisation])</f>
        <v>0</v>
      </c>
      <c r="F41" s="49" t="str">
        <f>_xlfn.XLOOKUP(A41,Tableau2[Nom],Tableau2[Total (€)])</f>
        <v/>
      </c>
    </row>
    <row r="42" spans="4:6" ht="100.5" customHeight="1" x14ac:dyDescent="0.3">
      <c r="D42" s="47" t="e" cm="1">
        <f t="array" ref="D42">_xlfn.XLOOKUP(B42,Tableau2[[#Headers],[Réf.1]:[Réf.9]],Tableau!C$4:K$4)</f>
        <v>#N/A</v>
      </c>
      <c r="E42" s="47">
        <f>_xlfn.XLOOKUP(A42,Tableau2[Nom],Tableau2[Localisation])</f>
        <v>0</v>
      </c>
      <c r="F42" s="49" t="str">
        <f>_xlfn.XLOOKUP(A42,Tableau2[Nom],Tableau2[Total (€)])</f>
        <v/>
      </c>
    </row>
    <row r="43" spans="4:6" ht="100.5" customHeight="1" x14ac:dyDescent="0.3">
      <c r="D43" s="47" t="e" cm="1">
        <f t="array" ref="D43">_xlfn.XLOOKUP(B43,Tableau2[[#Headers],[Réf.1]:[Réf.9]],Tableau!C$4:K$4)</f>
        <v>#N/A</v>
      </c>
      <c r="E43" s="47">
        <f>_xlfn.XLOOKUP(A43,Tableau2[Nom],Tableau2[Localisation])</f>
        <v>0</v>
      </c>
      <c r="F43" s="49" t="str">
        <f>_xlfn.XLOOKUP(A43,Tableau2[Nom],Tableau2[Total (€)])</f>
        <v/>
      </c>
    </row>
    <row r="44" spans="4:6" ht="100.5" customHeight="1" x14ac:dyDescent="0.3">
      <c r="D44" s="47" t="e" cm="1">
        <f t="array" ref="D44">_xlfn.XLOOKUP(B44,Tableau2[[#Headers],[Réf.1]:[Réf.9]],Tableau!C$4:K$4)</f>
        <v>#N/A</v>
      </c>
      <c r="E44" s="47">
        <f>_xlfn.XLOOKUP(A44,Tableau2[Nom],Tableau2[Localisation])</f>
        <v>0</v>
      </c>
      <c r="F44" s="49" t="str">
        <f>_xlfn.XLOOKUP(A44,Tableau2[Nom],Tableau2[Total (€)])</f>
        <v/>
      </c>
    </row>
    <row r="45" spans="4:6" ht="100.5" customHeight="1" x14ac:dyDescent="0.3">
      <c r="D45" s="47" t="e" cm="1">
        <f t="array" ref="D45">_xlfn.XLOOKUP(B45,Tableau2[[#Headers],[Réf.1]:[Réf.9]],Tableau!C$4:K$4)</f>
        <v>#N/A</v>
      </c>
      <c r="E45" s="47">
        <f>_xlfn.XLOOKUP(A45,Tableau2[Nom],Tableau2[Localisation])</f>
        <v>0</v>
      </c>
      <c r="F45" s="49" t="str">
        <f>_xlfn.XLOOKUP(A45,Tableau2[Nom],Tableau2[Total (€)])</f>
        <v/>
      </c>
    </row>
    <row r="46" spans="4:6" ht="100.5" customHeight="1" x14ac:dyDescent="0.3">
      <c r="D46" s="47" t="e" cm="1">
        <f t="array" ref="D46">_xlfn.XLOOKUP(B46,Tableau2[[#Headers],[Réf.1]:[Réf.9]],Tableau!C$4:K$4)</f>
        <v>#N/A</v>
      </c>
      <c r="E46" s="47">
        <f>_xlfn.XLOOKUP(A46,Tableau2[Nom],Tableau2[Localisation])</f>
        <v>0</v>
      </c>
      <c r="F46" s="49" t="str">
        <f>_xlfn.XLOOKUP(A46,Tableau2[Nom],Tableau2[Total (€)])</f>
        <v/>
      </c>
    </row>
    <row r="47" spans="4:6" ht="100.5" customHeight="1" x14ac:dyDescent="0.3">
      <c r="D47" s="47" t="e" cm="1">
        <f t="array" ref="D47">_xlfn.XLOOKUP(B47,Tableau2[[#Headers],[Réf.1]:[Réf.9]],Tableau!C$4:K$4)</f>
        <v>#N/A</v>
      </c>
      <c r="E47" s="47">
        <f>_xlfn.XLOOKUP(A47,Tableau2[Nom],Tableau2[Localisation])</f>
        <v>0</v>
      </c>
      <c r="F47" s="49" t="str">
        <f>_xlfn.XLOOKUP(A47,Tableau2[Nom],Tableau2[Total (€)])</f>
        <v/>
      </c>
    </row>
    <row r="48" spans="4:6" ht="100.5" customHeight="1" x14ac:dyDescent="0.3">
      <c r="D48" s="47" t="e" cm="1">
        <f t="array" ref="D48">_xlfn.XLOOKUP(B48,Tableau2[[#Headers],[Réf.1]:[Réf.9]],Tableau!C$4:K$4)</f>
        <v>#N/A</v>
      </c>
      <c r="E48" s="47">
        <f>_xlfn.XLOOKUP(A48,Tableau2[Nom],Tableau2[Localisation])</f>
        <v>0</v>
      </c>
      <c r="F48" s="49" t="str">
        <f>_xlfn.XLOOKUP(A48,Tableau2[Nom],Tableau2[Total (€)])</f>
        <v/>
      </c>
    </row>
    <row r="49" spans="4:6" ht="100.5" customHeight="1" x14ac:dyDescent="0.3">
      <c r="D49" s="47" t="e" cm="1">
        <f t="array" ref="D49">_xlfn.XLOOKUP(B49,Tableau2[[#Headers],[Réf.1]:[Réf.9]],Tableau!C$4:K$4)</f>
        <v>#N/A</v>
      </c>
      <c r="E49" s="47">
        <f>_xlfn.XLOOKUP(A49,Tableau2[Nom],Tableau2[Localisation])</f>
        <v>0</v>
      </c>
      <c r="F49" s="49" t="str">
        <f>_xlfn.XLOOKUP(A49,Tableau2[Nom],Tableau2[Total (€)])</f>
        <v/>
      </c>
    </row>
    <row r="50" spans="4:6" ht="100.5" customHeight="1" x14ac:dyDescent="0.3">
      <c r="D50" s="47" t="e" cm="1">
        <f t="array" ref="D50">_xlfn.XLOOKUP(B50,Tableau2[[#Headers],[Réf.1]:[Réf.9]],Tableau!C$4:K$4)</f>
        <v>#N/A</v>
      </c>
      <c r="E50" s="47">
        <f>_xlfn.XLOOKUP(A50,Tableau2[Nom],Tableau2[Localisation])</f>
        <v>0</v>
      </c>
      <c r="F50" s="49" t="str">
        <f>_xlfn.XLOOKUP(A50,Tableau2[Nom],Tableau2[Total (€)])</f>
        <v/>
      </c>
    </row>
    <row r="51" spans="4:6" ht="100.5" customHeight="1" x14ac:dyDescent="0.3">
      <c r="D51" s="47" t="e" cm="1">
        <f t="array" ref="D51">_xlfn.XLOOKUP(B51,Tableau2[[#Headers],[Réf.1]:[Réf.9]],Tableau!C$4:K$4)</f>
        <v>#N/A</v>
      </c>
      <c r="E51" s="47">
        <f>_xlfn.XLOOKUP(A51,Tableau2[Nom],Tableau2[Localisation])</f>
        <v>0</v>
      </c>
      <c r="F51" s="49" t="str">
        <f>_xlfn.XLOOKUP(A51,Tableau2[Nom],Tableau2[Total (€)])</f>
        <v/>
      </c>
    </row>
    <row r="52" spans="4:6" ht="100.5" customHeight="1" x14ac:dyDescent="0.3">
      <c r="D52" s="47" t="e" cm="1">
        <f t="array" ref="D52">_xlfn.XLOOKUP(B52,Tableau2[[#Headers],[Réf.1]:[Réf.9]],Tableau!C$4:K$4)</f>
        <v>#N/A</v>
      </c>
      <c r="E52" s="47">
        <f>_xlfn.XLOOKUP(A52,Tableau2[Nom],Tableau2[Localisation])</f>
        <v>0</v>
      </c>
      <c r="F52" s="49" t="str">
        <f>_xlfn.XLOOKUP(A52,Tableau2[Nom],Tableau2[Total (€)])</f>
        <v/>
      </c>
    </row>
    <row r="53" spans="4:6" ht="100.5" customHeight="1" x14ac:dyDescent="0.3">
      <c r="D53" s="47" t="e" cm="1">
        <f t="array" ref="D53">_xlfn.XLOOKUP(B53,Tableau2[[#Headers],[Réf.1]:[Réf.9]],Tableau!C$4:K$4)</f>
        <v>#N/A</v>
      </c>
      <c r="E53" s="47">
        <f>_xlfn.XLOOKUP(A53,Tableau2[Nom],Tableau2[Localisation])</f>
        <v>0</v>
      </c>
      <c r="F53" s="49" t="str">
        <f>_xlfn.XLOOKUP(A53,Tableau2[Nom],Tableau2[Total (€)])</f>
        <v/>
      </c>
    </row>
    <row r="54" spans="4:6" ht="100.5" customHeight="1" x14ac:dyDescent="0.3">
      <c r="D54" s="47" t="e" cm="1">
        <f t="array" ref="D54">_xlfn.XLOOKUP(B54,Tableau2[[#Headers],[Réf.1]:[Réf.9]],Tableau!C$4:K$4)</f>
        <v>#N/A</v>
      </c>
      <c r="E54" s="47">
        <f>_xlfn.XLOOKUP(A54,Tableau2[Nom],Tableau2[Localisation])</f>
        <v>0</v>
      </c>
      <c r="F54" s="49" t="str">
        <f>_xlfn.XLOOKUP(A54,Tableau2[Nom],Tableau2[Total (€)])</f>
        <v/>
      </c>
    </row>
    <row r="55" spans="4:6" ht="100.5" customHeight="1" x14ac:dyDescent="0.3">
      <c r="D55" s="47" t="e" cm="1">
        <f t="array" ref="D55">_xlfn.XLOOKUP(B55,Tableau2[[#Headers],[Réf.1]:[Réf.9]],Tableau!C$4:K$4)</f>
        <v>#N/A</v>
      </c>
      <c r="E55" s="47">
        <f>_xlfn.XLOOKUP(A55,Tableau2[Nom],Tableau2[Localisation])</f>
        <v>0</v>
      </c>
      <c r="F55" s="49" t="str">
        <f>_xlfn.XLOOKUP(A55,Tableau2[Nom],Tableau2[Total (€)])</f>
        <v/>
      </c>
    </row>
    <row r="56" spans="4:6" ht="100.5" customHeight="1" x14ac:dyDescent="0.3">
      <c r="D56" s="47" t="e" cm="1">
        <f t="array" ref="D56">_xlfn.XLOOKUP(B56,Tableau2[[#Headers],[Réf.1]:[Réf.9]],Tableau!C$4:K$4)</f>
        <v>#N/A</v>
      </c>
      <c r="E56" s="47">
        <f>_xlfn.XLOOKUP(A56,Tableau2[Nom],Tableau2[Localisation])</f>
        <v>0</v>
      </c>
      <c r="F56" s="49" t="str">
        <f>_xlfn.XLOOKUP(A56,Tableau2[Nom],Tableau2[Total (€)])</f>
        <v/>
      </c>
    </row>
    <row r="57" spans="4:6" ht="100.5" customHeight="1" x14ac:dyDescent="0.3">
      <c r="D57" s="47" t="e" cm="1">
        <f t="array" ref="D57">_xlfn.XLOOKUP(B57,Tableau2[[#Headers],[Réf.1]:[Réf.9]],Tableau!C$4:K$4)</f>
        <v>#N/A</v>
      </c>
      <c r="E57" s="47">
        <f>_xlfn.XLOOKUP(A57,Tableau2[Nom],Tableau2[Localisation])</f>
        <v>0</v>
      </c>
      <c r="F57" s="49" t="str">
        <f>_xlfn.XLOOKUP(A57,Tableau2[Nom],Tableau2[Total (€)])</f>
        <v/>
      </c>
    </row>
    <row r="58" spans="4:6" ht="100.5" customHeight="1" x14ac:dyDescent="0.3">
      <c r="D58" s="47" t="e" cm="1">
        <f t="array" ref="D58">_xlfn.XLOOKUP(B58,Tableau2[[#Headers],[Réf.1]:[Réf.9]],Tableau!C$4:K$4)</f>
        <v>#N/A</v>
      </c>
      <c r="E58" s="47">
        <f>_xlfn.XLOOKUP(A58,Tableau2[Nom],Tableau2[Localisation])</f>
        <v>0</v>
      </c>
      <c r="F58" s="49" t="str">
        <f>_xlfn.XLOOKUP(A58,Tableau2[Nom],Tableau2[Total (€)])</f>
        <v/>
      </c>
    </row>
    <row r="59" spans="4:6" ht="100.5" customHeight="1" x14ac:dyDescent="0.3">
      <c r="D59" s="47" t="e" cm="1">
        <f t="array" ref="D59">_xlfn.XLOOKUP(B59,Tableau2[[#Headers],[Réf.1]:[Réf.9]],Tableau!C$4:K$4)</f>
        <v>#N/A</v>
      </c>
      <c r="E59" s="47">
        <f>_xlfn.XLOOKUP(A59,Tableau2[Nom],Tableau2[Localisation])</f>
        <v>0</v>
      </c>
      <c r="F59" s="49" t="str">
        <f>_xlfn.XLOOKUP(A59,Tableau2[Nom],Tableau2[Total (€)])</f>
        <v/>
      </c>
    </row>
    <row r="60" spans="4:6" ht="100.5" customHeight="1" x14ac:dyDescent="0.3">
      <c r="D60" s="47" t="e" cm="1">
        <f t="array" ref="D60">_xlfn.XLOOKUP(B60,Tableau2[[#Headers],[Réf.1]:[Réf.9]],Tableau!C$4:K$4)</f>
        <v>#N/A</v>
      </c>
      <c r="E60" s="47">
        <f>_xlfn.XLOOKUP(A60,Tableau2[Nom],Tableau2[Localisation])</f>
        <v>0</v>
      </c>
      <c r="F60" s="49" t="str">
        <f>_xlfn.XLOOKUP(A60,Tableau2[Nom],Tableau2[Total (€)])</f>
        <v/>
      </c>
    </row>
    <row r="61" spans="4:6" ht="100.5" customHeight="1" x14ac:dyDescent="0.3">
      <c r="D61" s="47" t="e" cm="1">
        <f t="array" ref="D61">_xlfn.XLOOKUP(B61,Tableau2[[#Headers],[Réf.1]:[Réf.9]],Tableau!C$4:K$4)</f>
        <v>#N/A</v>
      </c>
      <c r="E61" s="47">
        <f>_xlfn.XLOOKUP(A61,Tableau2[Nom],Tableau2[Localisation])</f>
        <v>0</v>
      </c>
      <c r="F61" s="49" t="str">
        <f>_xlfn.XLOOKUP(A61,Tableau2[Nom],Tableau2[Total (€)])</f>
        <v/>
      </c>
    </row>
    <row r="62" spans="4:6" ht="100.5" customHeight="1" x14ac:dyDescent="0.3">
      <c r="D62" s="47" t="e" cm="1">
        <f t="array" ref="D62">_xlfn.XLOOKUP(B62,Tableau2[[#Headers],[Réf.1]:[Réf.9]],Tableau!C$4:K$4)</f>
        <v>#N/A</v>
      </c>
      <c r="E62" s="47">
        <f>_xlfn.XLOOKUP(A62,Tableau2[Nom],Tableau2[Localisation])</f>
        <v>0</v>
      </c>
      <c r="F62" s="49" t="str">
        <f>_xlfn.XLOOKUP(A62,Tableau2[Nom],Tableau2[Total (€)])</f>
        <v/>
      </c>
    </row>
    <row r="63" spans="4:6" ht="100.5" customHeight="1" x14ac:dyDescent="0.3">
      <c r="D63" s="47" t="e" cm="1">
        <f t="array" ref="D63">_xlfn.XLOOKUP(B63,Tableau2[[#Headers],[Réf.1]:[Réf.9]],Tableau!C$4:K$4)</f>
        <v>#N/A</v>
      </c>
      <c r="E63" s="47">
        <f>_xlfn.XLOOKUP(A63,Tableau2[Nom],Tableau2[Localisation])</f>
        <v>0</v>
      </c>
      <c r="F63" s="49" t="str">
        <f>_xlfn.XLOOKUP(A63,Tableau2[Nom],Tableau2[Total (€)])</f>
        <v/>
      </c>
    </row>
    <row r="64" spans="4:6" ht="100.5" customHeight="1" x14ac:dyDescent="0.3">
      <c r="D64" s="47" t="e" cm="1">
        <f t="array" ref="D64">_xlfn.XLOOKUP(B64,Tableau2[[#Headers],[Réf.1]:[Réf.9]],Tableau!C$4:K$4)</f>
        <v>#N/A</v>
      </c>
      <c r="E64" s="47">
        <f>_xlfn.XLOOKUP(A64,Tableau2[Nom],Tableau2[Localisation])</f>
        <v>0</v>
      </c>
      <c r="F64" s="49" t="str">
        <f>_xlfn.XLOOKUP(A64,Tableau2[Nom],Tableau2[Total (€)])</f>
        <v/>
      </c>
    </row>
    <row r="65" spans="4:6" ht="100.5" customHeight="1" x14ac:dyDescent="0.3">
      <c r="D65" s="47" t="e" cm="1">
        <f t="array" ref="D65">_xlfn.XLOOKUP(B65,Tableau2[[#Headers],[Réf.1]:[Réf.9]],Tableau!C$4:K$4)</f>
        <v>#N/A</v>
      </c>
      <c r="E65" s="47">
        <f>_xlfn.XLOOKUP(A65,Tableau2[Nom],Tableau2[Localisation])</f>
        <v>0</v>
      </c>
      <c r="F65" s="49" t="str">
        <f>_xlfn.XLOOKUP(A65,Tableau2[Nom],Tableau2[Total (€)])</f>
        <v/>
      </c>
    </row>
    <row r="66" spans="4:6" ht="100.5" customHeight="1" x14ac:dyDescent="0.3">
      <c r="D66" s="47" t="e" cm="1">
        <f t="array" ref="D66">_xlfn.XLOOKUP(B66,Tableau2[[#Headers],[Réf.1]:[Réf.9]],Tableau!C$4:K$4)</f>
        <v>#N/A</v>
      </c>
      <c r="E66" s="47">
        <f>_xlfn.XLOOKUP(A66,Tableau2[Nom],Tableau2[Localisation])</f>
        <v>0</v>
      </c>
      <c r="F66" s="49" t="str">
        <f>_xlfn.XLOOKUP(A66,Tableau2[Nom],Tableau2[Total (€)])</f>
        <v/>
      </c>
    </row>
    <row r="67" spans="4:6" ht="100.5" customHeight="1" x14ac:dyDescent="0.3">
      <c r="D67" s="47" t="e" cm="1">
        <f t="array" ref="D67">_xlfn.XLOOKUP(B67,Tableau2[[#Headers],[Réf.1]:[Réf.9]],Tableau!C$4:K$4)</f>
        <v>#N/A</v>
      </c>
      <c r="E67" s="47">
        <f>_xlfn.XLOOKUP(A67,Tableau2[Nom],Tableau2[Localisation])</f>
        <v>0</v>
      </c>
      <c r="F67" s="49" t="str">
        <f>_xlfn.XLOOKUP(A67,Tableau2[Nom],Tableau2[Total (€)])</f>
        <v/>
      </c>
    </row>
    <row r="68" spans="4:6" ht="100.5" customHeight="1" x14ac:dyDescent="0.3">
      <c r="D68" s="47" t="e" cm="1">
        <f t="array" ref="D68">_xlfn.XLOOKUP(B68,Tableau2[[#Headers],[Réf.1]:[Réf.9]],Tableau!C$4:K$4)</f>
        <v>#N/A</v>
      </c>
      <c r="E68" s="47">
        <f>_xlfn.XLOOKUP(A68,Tableau2[Nom],Tableau2[Localisation])</f>
        <v>0</v>
      </c>
      <c r="F68" s="49" t="str">
        <f>_xlfn.XLOOKUP(A68,Tableau2[Nom],Tableau2[Total (€)])</f>
        <v/>
      </c>
    </row>
    <row r="69" spans="4:6" ht="100.5" customHeight="1" x14ac:dyDescent="0.3">
      <c r="D69" s="47" t="e" cm="1">
        <f t="array" ref="D69">_xlfn.XLOOKUP(B69,Tableau2[[#Headers],[Réf.1]:[Réf.9]],Tableau!C$4:K$4)</f>
        <v>#N/A</v>
      </c>
      <c r="E69" s="47">
        <f>_xlfn.XLOOKUP(A69,Tableau2[Nom],Tableau2[Localisation])</f>
        <v>0</v>
      </c>
      <c r="F69" s="49" t="str">
        <f>_xlfn.XLOOKUP(A69,Tableau2[Nom],Tableau2[Total (€)])</f>
        <v/>
      </c>
    </row>
    <row r="70" spans="4:6" ht="100.5" customHeight="1" x14ac:dyDescent="0.3">
      <c r="D70" s="47" t="e" cm="1">
        <f t="array" ref="D70">_xlfn.XLOOKUP(B70,Tableau2[[#Headers],[Réf.1]:[Réf.9]],Tableau!C$4:K$4)</f>
        <v>#N/A</v>
      </c>
      <c r="E70" s="47">
        <f>_xlfn.XLOOKUP(A70,Tableau2[Nom],Tableau2[Localisation])</f>
        <v>0</v>
      </c>
      <c r="F70" s="49" t="str">
        <f>_xlfn.XLOOKUP(A70,Tableau2[Nom],Tableau2[Total (€)])</f>
        <v/>
      </c>
    </row>
    <row r="71" spans="4:6" ht="100.5" customHeight="1" x14ac:dyDescent="0.3">
      <c r="D71" s="47" t="e" cm="1">
        <f t="array" ref="D71">_xlfn.XLOOKUP(B71,Tableau2[[#Headers],[Réf.1]:[Réf.9]],Tableau!C$4:K$4)</f>
        <v>#N/A</v>
      </c>
      <c r="E71" s="47">
        <f>_xlfn.XLOOKUP(A71,Tableau2[Nom],Tableau2[Localisation])</f>
        <v>0</v>
      </c>
      <c r="F71" s="49" t="str">
        <f>_xlfn.XLOOKUP(A71,Tableau2[Nom],Tableau2[Total (€)])</f>
        <v/>
      </c>
    </row>
    <row r="72" spans="4:6" ht="100.5" customHeight="1" x14ac:dyDescent="0.3">
      <c r="D72" s="47" t="e" cm="1">
        <f t="array" ref="D72">_xlfn.XLOOKUP(B72,Tableau2[[#Headers],[Réf.1]:[Réf.9]],Tableau!C$4:K$4)</f>
        <v>#N/A</v>
      </c>
      <c r="E72" s="47">
        <f>_xlfn.XLOOKUP(A72,Tableau2[Nom],Tableau2[Localisation])</f>
        <v>0</v>
      </c>
      <c r="F72" s="49" t="str">
        <f>_xlfn.XLOOKUP(A72,Tableau2[Nom],Tableau2[Total (€)])</f>
        <v/>
      </c>
    </row>
    <row r="73" spans="4:6" ht="100.5" customHeight="1" x14ac:dyDescent="0.3">
      <c r="D73" s="47" t="e" cm="1">
        <f t="array" ref="D73">_xlfn.XLOOKUP(B73,Tableau2[[#Headers],[Réf.1]:[Réf.9]],Tableau!C$4:K$4)</f>
        <v>#N/A</v>
      </c>
      <c r="E73" s="47">
        <f>_xlfn.XLOOKUP(A73,Tableau2[Nom],Tableau2[Localisation])</f>
        <v>0</v>
      </c>
      <c r="F73" s="49" t="str">
        <f>_xlfn.XLOOKUP(A73,Tableau2[Nom],Tableau2[Total (€)])</f>
        <v/>
      </c>
    </row>
    <row r="74" spans="4:6" ht="100.5" customHeight="1" x14ac:dyDescent="0.3">
      <c r="D74" s="47" t="e" cm="1">
        <f t="array" ref="D74">_xlfn.XLOOKUP(B74,Tableau2[[#Headers],[Réf.1]:[Réf.9]],Tableau!C$4:K$4)</f>
        <v>#N/A</v>
      </c>
      <c r="E74" s="47">
        <f>_xlfn.XLOOKUP(A74,Tableau2[Nom],Tableau2[Localisation])</f>
        <v>0</v>
      </c>
      <c r="F74" s="49" t="str">
        <f>_xlfn.XLOOKUP(A74,Tableau2[Nom],Tableau2[Total (€)])</f>
        <v/>
      </c>
    </row>
    <row r="75" spans="4:6" ht="100.5" customHeight="1" x14ac:dyDescent="0.3">
      <c r="D75" s="47" t="e" cm="1">
        <f t="array" ref="D75">_xlfn.XLOOKUP(B75,Tableau2[[#Headers],[Réf.1]:[Réf.9]],Tableau!C$4:K$4)</f>
        <v>#N/A</v>
      </c>
      <c r="E75" s="47">
        <f>_xlfn.XLOOKUP(A75,Tableau2[Nom],Tableau2[Localisation])</f>
        <v>0</v>
      </c>
      <c r="F75" s="49" t="str">
        <f>_xlfn.XLOOKUP(A75,Tableau2[Nom],Tableau2[Total (€)])</f>
        <v/>
      </c>
    </row>
    <row r="76" spans="4:6" ht="100.5" customHeight="1" x14ac:dyDescent="0.3">
      <c r="D76" s="47" t="e" cm="1">
        <f t="array" ref="D76">_xlfn.XLOOKUP(B76,Tableau2[[#Headers],[Réf.1]:[Réf.9]],Tableau!C$4:K$4)</f>
        <v>#N/A</v>
      </c>
      <c r="E76" s="47">
        <f>_xlfn.XLOOKUP(A76,Tableau2[Nom],Tableau2[Localisation])</f>
        <v>0</v>
      </c>
      <c r="F76" s="49" t="str">
        <f>_xlfn.XLOOKUP(A76,Tableau2[Nom],Tableau2[Total (€)])</f>
        <v/>
      </c>
    </row>
    <row r="77" spans="4:6" ht="100.5" customHeight="1" x14ac:dyDescent="0.3">
      <c r="D77" s="47" t="e" cm="1">
        <f t="array" ref="D77">_xlfn.XLOOKUP(B77,Tableau2[[#Headers],[Réf.1]:[Réf.9]],Tableau!C$4:K$4)</f>
        <v>#N/A</v>
      </c>
      <c r="E77" s="47">
        <f>_xlfn.XLOOKUP(A77,Tableau2[Nom],Tableau2[Localisation])</f>
        <v>0</v>
      </c>
      <c r="F77" s="49" t="str">
        <f>_xlfn.XLOOKUP(A77,Tableau2[Nom],Tableau2[Total (€)])</f>
        <v/>
      </c>
    </row>
    <row r="78" spans="4:6" ht="100.5" customHeight="1" x14ac:dyDescent="0.3">
      <c r="D78" s="47" t="e" cm="1">
        <f t="array" ref="D78">_xlfn.XLOOKUP(B78,Tableau2[[#Headers],[Réf.1]:[Réf.9]],Tableau!C$4:K$4)</f>
        <v>#N/A</v>
      </c>
      <c r="E78" s="47">
        <f>_xlfn.XLOOKUP(A78,Tableau2[Nom],Tableau2[Localisation])</f>
        <v>0</v>
      </c>
      <c r="F78" s="49" t="str">
        <f>_xlfn.XLOOKUP(A78,Tableau2[Nom],Tableau2[Total (€)])</f>
        <v/>
      </c>
    </row>
    <row r="79" spans="4:6" ht="100.5" customHeight="1" x14ac:dyDescent="0.3">
      <c r="D79" s="47" t="e" cm="1">
        <f t="array" ref="D79">_xlfn.XLOOKUP(B79,Tableau2[[#Headers],[Réf.1]:[Réf.9]],Tableau!C$4:K$4)</f>
        <v>#N/A</v>
      </c>
      <c r="E79" s="47">
        <f>_xlfn.XLOOKUP(A79,Tableau2[Nom],Tableau2[Localisation])</f>
        <v>0</v>
      </c>
      <c r="F79" s="49" t="str">
        <f>_xlfn.XLOOKUP(A79,Tableau2[Nom],Tableau2[Total (€)])</f>
        <v/>
      </c>
    </row>
    <row r="80" spans="4:6" ht="100.5" customHeight="1" x14ac:dyDescent="0.3">
      <c r="D80" s="47" t="e" cm="1">
        <f t="array" ref="D80">_xlfn.XLOOKUP(B80,Tableau2[[#Headers],[Réf.1]:[Réf.9]],Tableau!C$4:K$4)</f>
        <v>#N/A</v>
      </c>
      <c r="E80" s="47">
        <f>_xlfn.XLOOKUP(A80,Tableau2[Nom],Tableau2[Localisation])</f>
        <v>0</v>
      </c>
      <c r="F80" s="49" t="str">
        <f>_xlfn.XLOOKUP(A80,Tableau2[Nom],Tableau2[Total (€)])</f>
        <v/>
      </c>
    </row>
  </sheetData>
  <pageMargins left="0" right="0" top="0" bottom="0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etiquettes">
                <anchor moveWithCells="1" sizeWithCells="1">
                  <from>
                    <xdr:col>3</xdr:col>
                    <xdr:colOff>30480</xdr:colOff>
                    <xdr:row>0</xdr:row>
                    <xdr:rowOff>213360</xdr:rowOff>
                  </from>
                  <to>
                    <xdr:col>5</xdr:col>
                    <xdr:colOff>784860</xdr:colOff>
                    <xdr:row>0</xdr:row>
                    <xdr:rowOff>937260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Tableau</vt:lpstr>
      <vt:lpstr>Liste</vt:lpstr>
      <vt:lpstr>Test_plage</vt:lpstr>
      <vt:lpstr>Liste!Zone_d_impression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 de SAINT ALBIN</cp:lastModifiedBy>
  <cp:lastPrinted>2021-01-09T22:54:43Z</cp:lastPrinted>
  <dcterms:created xsi:type="dcterms:W3CDTF">2021-01-09T10:36:57Z</dcterms:created>
  <dcterms:modified xsi:type="dcterms:W3CDTF">2021-01-14T16:55:50Z</dcterms:modified>
</cp:coreProperties>
</file>