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OGICIEL DEVIS.FACTURE\"/>
    </mc:Choice>
  </mc:AlternateContent>
  <xr:revisionPtr revIDLastSave="0" documentId="13_ncr:1_{94473ADF-6495-4F67-8238-4D825629C769}" xr6:coauthVersionLast="47" xr6:coauthVersionMax="47" xr10:uidLastSave="{00000000-0000-0000-0000-000000000000}"/>
  <bookViews>
    <workbookView xWindow="-120" yWindow="-120" windowWidth="20730" windowHeight="11160" firstSheet="1" activeTab="7" xr2:uid="{00000000-000D-0000-FFFF-FFFF00000000}"/>
  </bookViews>
  <sheets>
    <sheet name="ACCUEIL" sheetId="1" r:id="rId1"/>
    <sheet name="PROGRAMME" sheetId="2" r:id="rId2"/>
    <sheet name="CLIENT" sheetId="14" r:id="rId3"/>
    <sheet name="ARTICLE" sheetId="15" r:id="rId4"/>
    <sheet name="SUIVI DEVIS" sheetId="18" r:id="rId5"/>
    <sheet name="DEVIS" sheetId="16" r:id="rId6"/>
    <sheet name="FACTURE" sheetId="17" r:id="rId7"/>
    <sheet name="SVG DEVIS" sheetId="19" r:id="rId8"/>
  </sheets>
  <definedNames>
    <definedName name="_xlnm._FilterDatabase" localSheetId="3" hidden="1">ARTICLE!$C$3:$G$5</definedName>
    <definedName name="CIVILITE">PROGRAMME!$G$2:$G$3</definedName>
    <definedName name="_xlnm.Criteria" localSheetId="3">ARTICLE!$J$2:$J$3</definedName>
    <definedName name="extraction">OFFSET(ARTICLE!$K$4:$O$10,0,0,COUNTA(ARTICLE!$K:$O)-1)</definedName>
    <definedName name="_xlnm.Extract">ARTICLE!$K$3:$O$3</definedName>
    <definedName name="TYPE">PROGRAMME!#REF!</definedName>
    <definedName name="_xlnm.Print_Area" localSheetId="5">DEVIS!$A$1:$G$56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6" l="1"/>
  <c r="G47" i="16"/>
  <c r="D4" i="2"/>
  <c r="D5" i="2"/>
  <c r="G55" i="16" l="1"/>
  <c r="G49" i="16"/>
  <c r="B7" i="2"/>
  <c r="D7" i="2" s="1"/>
  <c r="B6" i="2"/>
  <c r="D6" i="2" s="1"/>
  <c r="G56" i="16" l="1"/>
</calcChain>
</file>

<file path=xl/sharedStrings.xml><?xml version="1.0" encoding="utf-8"?>
<sst xmlns="http://schemas.openxmlformats.org/spreadsheetml/2006/main" count="104" uniqueCount="64">
  <si>
    <t>N° CLIENT</t>
  </si>
  <si>
    <t>CIVILITE</t>
  </si>
  <si>
    <t>NOM</t>
  </si>
  <si>
    <t>ENTREPRISE</t>
  </si>
  <si>
    <t>PRENOM</t>
  </si>
  <si>
    <t>ADRESSE</t>
  </si>
  <si>
    <t>CP</t>
  </si>
  <si>
    <t>VILLE</t>
  </si>
  <si>
    <t>TEL</t>
  </si>
  <si>
    <t>MAIL</t>
  </si>
  <si>
    <t>TYPE</t>
  </si>
  <si>
    <t>Sufixe</t>
  </si>
  <si>
    <t>CLIENT</t>
  </si>
  <si>
    <t>ARTICLE</t>
  </si>
  <si>
    <t>DEVIS</t>
  </si>
  <si>
    <t>FACTURE</t>
  </si>
  <si>
    <t>Mr</t>
  </si>
  <si>
    <t>Mme</t>
  </si>
  <si>
    <t/>
  </si>
  <si>
    <t>CLI-0001</t>
  </si>
  <si>
    <t>CLI-0002</t>
  </si>
  <si>
    <t>PRIVE</t>
  </si>
  <si>
    <t>N° ARTICLE</t>
  </si>
  <si>
    <t>DESIGNATION</t>
  </si>
  <si>
    <t>UNITE</t>
  </si>
  <si>
    <t>FABRIQUANT</t>
  </si>
  <si>
    <t>PRIX</t>
  </si>
  <si>
    <t>FRABRICANT</t>
  </si>
  <si>
    <t>M</t>
  </si>
  <si>
    <t>Hager</t>
  </si>
  <si>
    <t>H</t>
  </si>
  <si>
    <t>Legrand</t>
  </si>
  <si>
    <t>PCE</t>
  </si>
  <si>
    <t>Schneider</t>
  </si>
  <si>
    <t>ART-0001</t>
  </si>
  <si>
    <t>Main d'oeuvre</t>
  </si>
  <si>
    <t>ART-0002</t>
  </si>
  <si>
    <t>Frais de déplacement</t>
  </si>
  <si>
    <t>REMISE</t>
  </si>
  <si>
    <t>N° DEVIS</t>
  </si>
  <si>
    <t>DATE</t>
  </si>
  <si>
    <t>REFERENCE</t>
  </si>
  <si>
    <t>Réf. Client:</t>
  </si>
  <si>
    <t>N°</t>
  </si>
  <si>
    <t>Désignation</t>
  </si>
  <si>
    <t>Unité</t>
  </si>
  <si>
    <t>Nb</t>
  </si>
  <si>
    <t>Prix unitaire</t>
  </si>
  <si>
    <t>Remise</t>
  </si>
  <si>
    <t>Total</t>
  </si>
  <si>
    <t>Acompte</t>
  </si>
  <si>
    <t>TVA 5,5%</t>
  </si>
  <si>
    <t>TVA 10%</t>
  </si>
  <si>
    <t>TVA 20%</t>
  </si>
  <si>
    <t>Total TTC</t>
  </si>
  <si>
    <t>Reste du</t>
  </si>
  <si>
    <t>TOTAL</t>
  </si>
  <si>
    <t>ACOMPTE</t>
  </si>
  <si>
    <t>RESTE</t>
  </si>
  <si>
    <t>STATUE</t>
  </si>
  <si>
    <t>Lien enregistrement devis PDF</t>
  </si>
  <si>
    <t>E:\LOGICIEL DEVIS.FACTURE\ARCHIVE\DEVIS\PDF\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</si>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</sst>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7" fontId="0" fillId="0" borderId="0" xfId="0" applyNumberFormat="1"/>
    <xf numFmtId="7" fontId="0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/>
    <xf numFmtId="0" fontId="0" fillId="3" borderId="0" xfId="0" applyFill="1" applyAlignment="1">
      <alignment horizontal="center" vertical="center"/>
    </xf>
    <xf numFmtId="0" fontId="0" fillId="0" borderId="2" xfId="0" applyBorder="1"/>
    <xf numFmtId="9" fontId="0" fillId="0" borderId="3" xfId="2" applyFont="1" applyBorder="1"/>
    <xf numFmtId="9" fontId="0" fillId="0" borderId="2" xfId="2" applyFont="1" applyBorder="1"/>
    <xf numFmtId="0" fontId="0" fillId="0" borderId="0" xfId="0" applyFill="1"/>
    <xf numFmtId="0" fontId="0" fillId="0" borderId="0" xfId="0" applyAlignment="1"/>
    <xf numFmtId="14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right"/>
    </xf>
    <xf numFmtId="164" fontId="0" fillId="0" borderId="0" xfId="1" applyNumberFormat="1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4" fillId="0" borderId="0" xfId="0" applyFont="1" applyAlignment="1">
      <alignment horizontal="center"/>
    </xf>
    <xf numFmtId="9" fontId="3" fillId="0" borderId="0" xfId="2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5" fontId="3" fillId="0" borderId="0" xfId="2" applyNumberFormat="1" applyFont="1" applyBorder="1" applyAlignment="1">
      <alignment horizontal="center"/>
    </xf>
    <xf numFmtId="9" fontId="0" fillId="3" borderId="1" xfId="2" applyFont="1" applyFill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0">
    <dxf>
      <border>
        <bottom style="dashed">
          <color auto="1"/>
        </bottom>
        <vertical/>
        <horizontal/>
      </border>
    </dxf>
    <dxf>
      <border>
        <bottom style="dashed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863600</xdr:colOff>
      <xdr:row>4</xdr:row>
      <xdr:rowOff>101600</xdr:rowOff>
    </xdr:to>
    <xdr:sp macro="[0]!bp_accueil" textlink="">
      <xdr:nvSpPr>
        <xdr:cNvPr id="60" name="Bp_accueil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1</xdr:col>
      <xdr:colOff>863600</xdr:colOff>
      <xdr:row>6</xdr:row>
      <xdr:rowOff>57150</xdr:rowOff>
    </xdr:to>
    <xdr:sp macro="[0]!bp_client" textlink="">
      <xdr:nvSpPr>
        <xdr:cNvPr id="61" name="Bp_client_F3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1</xdr:col>
      <xdr:colOff>863600</xdr:colOff>
      <xdr:row>8</xdr:row>
      <xdr:rowOff>6350</xdr:rowOff>
    </xdr:to>
    <xdr:sp macro="[0]!bp_article" textlink="">
      <xdr:nvSpPr>
        <xdr:cNvPr id="62" name="bp_article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863600</xdr:colOff>
      <xdr:row>9</xdr:row>
      <xdr:rowOff>139700</xdr:rowOff>
    </xdr:to>
    <xdr:sp macro="[0]!bp_devis" textlink="">
      <xdr:nvSpPr>
        <xdr:cNvPr id="63" name="Bp_devis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1</xdr:col>
      <xdr:colOff>863600</xdr:colOff>
      <xdr:row>13</xdr:row>
      <xdr:rowOff>38100</xdr:rowOff>
    </xdr:to>
    <xdr:sp macro="[0]!bp_login" textlink="">
      <xdr:nvSpPr>
        <xdr:cNvPr id="64" name="BPLOGIN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1</xdr:col>
      <xdr:colOff>863600</xdr:colOff>
      <xdr:row>11</xdr:row>
      <xdr:rowOff>88900</xdr:rowOff>
    </xdr:to>
    <xdr:sp macro="[0]!bp_facture" textlink="">
      <xdr:nvSpPr>
        <xdr:cNvPr id="65" name="Bp_factur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66" name="Groupe_client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pSpPr/>
      </xdr:nvGrpSpPr>
      <xdr:grpSpPr>
        <a:xfrm>
          <a:off x="1139825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67" name="Bp_suivi_client" hidden="1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68" name="Bp_nouveau_client" hidden="1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69" name="Bp_modifier_client" hidden="1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70" name="Groupe_article" hidden="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1139825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71" name="Bp_suivi_article" hidden="1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72" name="Bp_nouveau_article" hidden="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73" name="Bp_modifier_article" hidden="1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8</xdr:row>
      <xdr:rowOff>31750</xdr:rowOff>
    </xdr:from>
    <xdr:to>
      <xdr:col>1</xdr:col>
      <xdr:colOff>1765300</xdr:colOff>
      <xdr:row>13</xdr:row>
      <xdr:rowOff>31750</xdr:rowOff>
    </xdr:to>
    <xdr:grpSp>
      <xdr:nvGrpSpPr>
        <xdr:cNvPr id="74" name="Groupe_devi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/>
      </xdr:nvGrpSpPr>
      <xdr:grpSpPr>
        <a:xfrm>
          <a:off x="1139825" y="1555750"/>
          <a:ext cx="863600" cy="952500"/>
          <a:chOff x="1181100" y="1079500"/>
          <a:chExt cx="863600" cy="920750"/>
        </a:xfrm>
      </xdr:grpSpPr>
      <xdr:sp macro="[0]!bp_suivi_devis" textlink="">
        <xdr:nvSpPr>
          <xdr:cNvPr id="75" name="Bp_suivi_devis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devis" textlink="">
        <xdr:nvSpPr>
          <xdr:cNvPr id="76" name="Bp_nouveau_devis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[0]!bp_editer" textlink="">
        <xdr:nvSpPr>
          <xdr:cNvPr id="77" name="Bp_editer_devis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78" name="Groupe_facture" hidden="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pSpPr/>
      </xdr:nvGrpSpPr>
      <xdr:grpSpPr>
        <a:xfrm>
          <a:off x="1139825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79" name="Bp_suivi_facture" hidden="1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80" name="Bp_nouveau_facture" hidden="1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81" name="Bp_editer_facture" hidden="1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11</xdr:row>
      <xdr:rowOff>120650</xdr:rowOff>
    </xdr:from>
    <xdr:to>
      <xdr:col>1</xdr:col>
      <xdr:colOff>1765300</xdr:colOff>
      <xdr:row>16</xdr:row>
      <xdr:rowOff>120650</xdr:rowOff>
    </xdr:to>
    <xdr:grpSp>
      <xdr:nvGrpSpPr>
        <xdr:cNvPr id="24" name="Groupe_prog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139825" y="2216150"/>
          <a:ext cx="863600" cy="952500"/>
          <a:chOff x="1181100" y="1079500"/>
          <a:chExt cx="863600" cy="920750"/>
        </a:xfrm>
      </xdr:grpSpPr>
      <xdr:sp macro="[0]!bp_suivi_prog" textlink="">
        <xdr:nvSpPr>
          <xdr:cNvPr id="25" name="Bp_suivi_facture" hidden="1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26" name="Bp_nouveau_facture" hidden="1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/>
          </a:p>
        </xdr:txBody>
      </xdr:sp>
      <xdr:sp macro="[0]!Bp_afficher" textlink="">
        <xdr:nvSpPr>
          <xdr:cNvPr id="27" name="Bp_editer_facture" hidden="1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AFFICHER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38100</xdr:rowOff>
    </xdr:from>
    <xdr:to>
      <xdr:col>1</xdr:col>
      <xdr:colOff>165100</xdr:colOff>
      <xdr:row>1</xdr:row>
      <xdr:rowOff>139700</xdr:rowOff>
    </xdr:to>
    <xdr:sp macro="[0]!bp_accueil" textlink="">
      <xdr:nvSpPr>
        <xdr:cNvPr id="2" name="Bp_accuei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500" y="381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2</xdr:col>
      <xdr:colOff>0</xdr:colOff>
      <xdr:row>0</xdr:row>
      <xdr:rowOff>57150</xdr:rowOff>
    </xdr:from>
    <xdr:to>
      <xdr:col>3</xdr:col>
      <xdr:colOff>101600</xdr:colOff>
      <xdr:row>1</xdr:row>
      <xdr:rowOff>158750</xdr:rowOff>
    </xdr:to>
    <xdr:sp macro="[0]!plein_ecran" textlink="">
      <xdr:nvSpPr>
        <xdr:cNvPr id="4" name="Bp_accuei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524000" y="5715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EXE</a:t>
          </a:r>
        </a:p>
      </xdr:txBody>
    </xdr:sp>
    <xdr:clientData/>
  </xdr:twoCellAnchor>
  <xdr:twoCellAnchor>
    <xdr:from>
      <xdr:col>3</xdr:col>
      <xdr:colOff>295275</xdr:colOff>
      <xdr:row>0</xdr:row>
      <xdr:rowOff>38100</xdr:rowOff>
    </xdr:from>
    <xdr:to>
      <xdr:col>4</xdr:col>
      <xdr:colOff>396875</xdr:colOff>
      <xdr:row>1</xdr:row>
      <xdr:rowOff>139700</xdr:rowOff>
    </xdr:to>
    <xdr:sp macro="[0]!ecran_normal" textlink="">
      <xdr:nvSpPr>
        <xdr:cNvPr id="5" name="Bp_accueil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581275" y="3810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UNLOAD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863600</xdr:colOff>
      <xdr:row>4</xdr:row>
      <xdr:rowOff>101600</xdr:rowOff>
    </xdr:to>
    <xdr:sp macro="[0]!bp_accueil" textlink="">
      <xdr:nvSpPr>
        <xdr:cNvPr id="111" name="Bp_accueil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1</xdr:col>
      <xdr:colOff>863600</xdr:colOff>
      <xdr:row>6</xdr:row>
      <xdr:rowOff>57150</xdr:rowOff>
    </xdr:to>
    <xdr:sp macro="[0]!bp_client_F3" textlink="">
      <xdr:nvSpPr>
        <xdr:cNvPr id="112" name="Bp_client_F3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1</xdr:col>
      <xdr:colOff>863600</xdr:colOff>
      <xdr:row>8</xdr:row>
      <xdr:rowOff>6350</xdr:rowOff>
    </xdr:to>
    <xdr:sp macro="[0]!bp_article_F3" textlink="">
      <xdr:nvSpPr>
        <xdr:cNvPr id="113" name="bp_article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863600</xdr:colOff>
      <xdr:row>9</xdr:row>
      <xdr:rowOff>139700</xdr:rowOff>
    </xdr:to>
    <xdr:sp macro="[0]!bp_devis_F3" textlink="">
      <xdr:nvSpPr>
        <xdr:cNvPr id="114" name="Bp_devis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1</xdr:col>
      <xdr:colOff>863600</xdr:colOff>
      <xdr:row>13</xdr:row>
      <xdr:rowOff>38100</xdr:rowOff>
    </xdr:to>
    <xdr:sp macro="[0]!BPLOGIN" textlink="">
      <xdr:nvSpPr>
        <xdr:cNvPr id="115" name="BPLOGIN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1</xdr:col>
      <xdr:colOff>863600</xdr:colOff>
      <xdr:row>11</xdr:row>
      <xdr:rowOff>88900</xdr:rowOff>
    </xdr:to>
    <xdr:sp macro="[0]!bp_facture_F3" textlink="">
      <xdr:nvSpPr>
        <xdr:cNvPr id="116" name="Bp_facture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117" name="Groupe_client" hidden="1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GrpSpPr/>
      </xdr:nvGrpSpPr>
      <xdr:grpSpPr>
        <a:xfrm>
          <a:off x="1139825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118" name="Bp_suivi_client" hidden="1">
            <a:extLst>
              <a:ext uri="{FF2B5EF4-FFF2-40B4-BE49-F238E27FC236}">
                <a16:creationId xmlns:a16="http://schemas.microsoft.com/office/drawing/2014/main" id="{00000000-0008-0000-0200-000076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19" name="Bp_nouveau_client" hidden="1">
            <a:extLst>
              <a:ext uri="{FF2B5EF4-FFF2-40B4-BE49-F238E27FC236}">
                <a16:creationId xmlns:a16="http://schemas.microsoft.com/office/drawing/2014/main" id="{00000000-0008-0000-0200-000077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20" name="Bp_modifier_client" hidden="1">
            <a:extLst>
              <a:ext uri="{FF2B5EF4-FFF2-40B4-BE49-F238E27FC236}">
                <a16:creationId xmlns:a16="http://schemas.microsoft.com/office/drawing/2014/main" id="{00000000-0008-0000-0200-000078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121" name="Groupe_article" hidden="1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GrpSpPr/>
      </xdr:nvGrpSpPr>
      <xdr:grpSpPr>
        <a:xfrm>
          <a:off x="1139825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122" name="Bp_suivi_article" hidden="1">
            <a:extLst>
              <a:ext uri="{FF2B5EF4-FFF2-40B4-BE49-F238E27FC236}">
                <a16:creationId xmlns:a16="http://schemas.microsoft.com/office/drawing/2014/main" id="{00000000-0008-0000-0200-00007A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123" name="Bp_nouveau_article" hidden="1">
            <a:extLst>
              <a:ext uri="{FF2B5EF4-FFF2-40B4-BE49-F238E27FC236}">
                <a16:creationId xmlns:a16="http://schemas.microsoft.com/office/drawing/2014/main" id="{00000000-0008-0000-0200-00007B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24" name="Bp_modifier_article" hidden="1">
            <a:extLst>
              <a:ext uri="{FF2B5EF4-FFF2-40B4-BE49-F238E27FC236}">
                <a16:creationId xmlns:a16="http://schemas.microsoft.com/office/drawing/2014/main" id="{00000000-0008-0000-0200-00007C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8</xdr:row>
      <xdr:rowOff>31750</xdr:rowOff>
    </xdr:from>
    <xdr:to>
      <xdr:col>1</xdr:col>
      <xdr:colOff>1765300</xdr:colOff>
      <xdr:row>13</xdr:row>
      <xdr:rowOff>31750</xdr:rowOff>
    </xdr:to>
    <xdr:grpSp>
      <xdr:nvGrpSpPr>
        <xdr:cNvPr id="125" name="Groupe_devis" hidden="1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GrpSpPr/>
      </xdr:nvGrpSpPr>
      <xdr:grpSpPr>
        <a:xfrm>
          <a:off x="1139825" y="1555750"/>
          <a:ext cx="863600" cy="952500"/>
          <a:chOff x="1181100" y="1079500"/>
          <a:chExt cx="863600" cy="920750"/>
        </a:xfrm>
      </xdr:grpSpPr>
      <xdr:sp macro="[0]!bp_suivi_devis" textlink="">
        <xdr:nvSpPr>
          <xdr:cNvPr id="126" name="Bp_suivi_devis" hidden="1">
            <a:extLst>
              <a:ext uri="{FF2B5EF4-FFF2-40B4-BE49-F238E27FC236}">
                <a16:creationId xmlns:a16="http://schemas.microsoft.com/office/drawing/2014/main" id="{00000000-0008-0000-0200-00007E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devis" textlink="">
        <xdr:nvSpPr>
          <xdr:cNvPr id="127" name="Bp_nouveau_devis" hidden="1">
            <a:extLst>
              <a:ext uri="{FF2B5EF4-FFF2-40B4-BE49-F238E27FC236}">
                <a16:creationId xmlns:a16="http://schemas.microsoft.com/office/drawing/2014/main" id="{00000000-0008-0000-0200-00007F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[0]!bp_editer" textlink="">
        <xdr:nvSpPr>
          <xdr:cNvPr id="128" name="Bp_editer_devis" hidden="1">
            <a:extLst>
              <a:ext uri="{FF2B5EF4-FFF2-40B4-BE49-F238E27FC236}">
                <a16:creationId xmlns:a16="http://schemas.microsoft.com/office/drawing/2014/main" id="{00000000-0008-0000-0200-000080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129" name="Groupe_facture" hidden="1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GrpSpPr/>
      </xdr:nvGrpSpPr>
      <xdr:grpSpPr>
        <a:xfrm>
          <a:off x="1139825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130" name="Bp_suivi_facture" hidden="1">
            <a:extLst>
              <a:ext uri="{FF2B5EF4-FFF2-40B4-BE49-F238E27FC236}">
                <a16:creationId xmlns:a16="http://schemas.microsoft.com/office/drawing/2014/main" id="{00000000-0008-0000-0200-000082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131" name="Bp_nouveau_facture" hidden="1">
            <a:extLst>
              <a:ext uri="{FF2B5EF4-FFF2-40B4-BE49-F238E27FC236}">
                <a16:creationId xmlns:a16="http://schemas.microsoft.com/office/drawing/2014/main" id="{00000000-0008-0000-0200-000083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32" name="Bp_editer_facture" hidden="1">
            <a:extLst>
              <a:ext uri="{FF2B5EF4-FFF2-40B4-BE49-F238E27FC236}">
                <a16:creationId xmlns:a16="http://schemas.microsoft.com/office/drawing/2014/main" id="{00000000-0008-0000-0200-000084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863600</xdr:colOff>
      <xdr:row>4</xdr:row>
      <xdr:rowOff>101600</xdr:rowOff>
    </xdr:to>
    <xdr:sp macro="[0]!bp_accueil" textlink="">
      <xdr:nvSpPr>
        <xdr:cNvPr id="46" name="Bp_accueil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1</xdr:col>
      <xdr:colOff>863600</xdr:colOff>
      <xdr:row>6</xdr:row>
      <xdr:rowOff>57150</xdr:rowOff>
    </xdr:to>
    <xdr:sp macro="[0]!bp_client_F4" textlink="">
      <xdr:nvSpPr>
        <xdr:cNvPr id="47" name="Bp_client_F3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1</xdr:col>
      <xdr:colOff>863600</xdr:colOff>
      <xdr:row>8</xdr:row>
      <xdr:rowOff>6350</xdr:rowOff>
    </xdr:to>
    <xdr:sp macro="[0]!bp_article_F4" textlink="">
      <xdr:nvSpPr>
        <xdr:cNvPr id="48" name="bp_article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863600</xdr:colOff>
      <xdr:row>9</xdr:row>
      <xdr:rowOff>139700</xdr:rowOff>
    </xdr:to>
    <xdr:sp macro="[0]!bp_devis_F4" textlink="">
      <xdr:nvSpPr>
        <xdr:cNvPr id="49" name="Bp_devis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1</xdr:col>
      <xdr:colOff>863600</xdr:colOff>
      <xdr:row>13</xdr:row>
      <xdr:rowOff>38100</xdr:rowOff>
    </xdr:to>
    <xdr:sp macro="[0]!BPLOGIN" textlink="">
      <xdr:nvSpPr>
        <xdr:cNvPr id="50" name="BPLOGIN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1</xdr:col>
      <xdr:colOff>863600</xdr:colOff>
      <xdr:row>11</xdr:row>
      <xdr:rowOff>88900</xdr:rowOff>
    </xdr:to>
    <xdr:sp macro="[0]!bp_facture_F4" textlink="">
      <xdr:nvSpPr>
        <xdr:cNvPr id="51" name="Bp_facture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52" name="Groupe_client" hidden="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GrpSpPr/>
      </xdr:nvGrpSpPr>
      <xdr:grpSpPr>
        <a:xfrm>
          <a:off x="1139825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53" name="Bp_suivi_client" hidden="1"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54" name="Bp_nouveau_client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5" name="Bp_modifier_client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56" name="Groupe_article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/>
      </xdr:nvGrpSpPr>
      <xdr:grpSpPr>
        <a:xfrm>
          <a:off x="1139825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57" name="Bp_suivi_article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58" name="Bp_nouveau_article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9" name="Bp_modifier_article" hidden="1">
            <a:extLst>
              <a:ext uri="{FF2B5EF4-FFF2-40B4-BE49-F238E27FC236}">
                <a16:creationId xmlns:a16="http://schemas.microsoft.com/office/drawing/2014/main" id="{00000000-0008-0000-0300-00003B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8</xdr:row>
      <xdr:rowOff>31750</xdr:rowOff>
    </xdr:from>
    <xdr:to>
      <xdr:col>1</xdr:col>
      <xdr:colOff>1765300</xdr:colOff>
      <xdr:row>13</xdr:row>
      <xdr:rowOff>31750</xdr:rowOff>
    </xdr:to>
    <xdr:grpSp>
      <xdr:nvGrpSpPr>
        <xdr:cNvPr id="60" name="Groupe_devis" hidden="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GrpSpPr/>
      </xdr:nvGrpSpPr>
      <xdr:grpSpPr>
        <a:xfrm>
          <a:off x="1139825" y="1555750"/>
          <a:ext cx="863600" cy="952500"/>
          <a:chOff x="1181100" y="1079500"/>
          <a:chExt cx="863600" cy="920750"/>
        </a:xfrm>
      </xdr:grpSpPr>
      <xdr:sp macro="[0]!bp_suivi_devis" textlink="">
        <xdr:nvSpPr>
          <xdr:cNvPr id="61" name="Bp_suivi_devis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devis" textlink="">
        <xdr:nvSpPr>
          <xdr:cNvPr id="62" name="Bp_nouveau_devis" hidden="1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[0]!bp_editer" textlink="">
        <xdr:nvSpPr>
          <xdr:cNvPr id="63" name="Bp_editer_devis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64" name="Groupe_facture" hidden="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GrpSpPr/>
      </xdr:nvGrpSpPr>
      <xdr:grpSpPr>
        <a:xfrm>
          <a:off x="1139825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65" name="Bp_suivi_facture" hidden="1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66" name="Bp_nouveau_facture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67" name="Bp_editer_facture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863600</xdr:colOff>
      <xdr:row>4</xdr:row>
      <xdr:rowOff>101600</xdr:rowOff>
    </xdr:to>
    <xdr:sp macro="[0]!bp_accueil" textlink="">
      <xdr:nvSpPr>
        <xdr:cNvPr id="2" name="Bp_accuei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38125" y="57150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1</xdr:col>
      <xdr:colOff>863600</xdr:colOff>
      <xdr:row>6</xdr:row>
      <xdr:rowOff>57150</xdr:rowOff>
    </xdr:to>
    <xdr:sp macro="[0]!bp_client_F6" textlink="">
      <xdr:nvSpPr>
        <xdr:cNvPr id="3" name="Bp_client_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38125" y="901700"/>
          <a:ext cx="863600" cy="2984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1</xdr:col>
      <xdr:colOff>863600</xdr:colOff>
      <xdr:row>8</xdr:row>
      <xdr:rowOff>6350</xdr:rowOff>
    </xdr:to>
    <xdr:sp macro="[0]!bp_article_F6" textlink="">
      <xdr:nvSpPr>
        <xdr:cNvPr id="4" name="bp_articl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38125" y="1231900"/>
          <a:ext cx="863600" cy="2984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863600</xdr:colOff>
      <xdr:row>9</xdr:row>
      <xdr:rowOff>139700</xdr:rowOff>
    </xdr:to>
    <xdr:sp macro="[0]!bp_devis_F6" textlink="">
      <xdr:nvSpPr>
        <xdr:cNvPr id="5" name="Bp_devis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238125" y="156210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1</xdr:col>
      <xdr:colOff>863600</xdr:colOff>
      <xdr:row>13</xdr:row>
      <xdr:rowOff>38100</xdr:rowOff>
    </xdr:to>
    <xdr:sp macro="[0]!bp_login" textlink="">
      <xdr:nvSpPr>
        <xdr:cNvPr id="6" name="BPLOGIN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38125" y="2216150"/>
          <a:ext cx="863600" cy="2984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1</xdr:col>
      <xdr:colOff>863600</xdr:colOff>
      <xdr:row>11</xdr:row>
      <xdr:rowOff>88900</xdr:rowOff>
    </xdr:to>
    <xdr:sp macro="[0]!bp_facture_F6" textlink="">
      <xdr:nvSpPr>
        <xdr:cNvPr id="7" name="Bp_facture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38125" y="1885950"/>
          <a:ext cx="863600" cy="2984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8" name="Groupe_client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/>
      </xdr:nvGrpSpPr>
      <xdr:grpSpPr>
        <a:xfrm>
          <a:off x="1139825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9" name="Bp_suivi_client" hidden="1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10" name="Bp_nouveau_client" hidden="1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1" name="Bp_modifier_client" hidden="1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12" name="Groupe_article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GrpSpPr/>
      </xdr:nvGrpSpPr>
      <xdr:grpSpPr>
        <a:xfrm>
          <a:off x="1139825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13" name="Bp_suivi_article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14" name="Bp_nouveau_article" hidden="1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15" name="Bp_modifier_article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8</xdr:row>
      <xdr:rowOff>31750</xdr:rowOff>
    </xdr:from>
    <xdr:to>
      <xdr:col>1</xdr:col>
      <xdr:colOff>1765300</xdr:colOff>
      <xdr:row>13</xdr:row>
      <xdr:rowOff>31750</xdr:rowOff>
    </xdr:to>
    <xdr:grpSp>
      <xdr:nvGrpSpPr>
        <xdr:cNvPr id="16" name="Groupe_devis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GrpSpPr/>
      </xdr:nvGrpSpPr>
      <xdr:grpSpPr>
        <a:xfrm>
          <a:off x="1139825" y="1555750"/>
          <a:ext cx="863600" cy="952500"/>
          <a:chOff x="1181100" y="1079500"/>
          <a:chExt cx="863600" cy="920750"/>
        </a:xfrm>
      </xdr:grpSpPr>
      <xdr:sp macro="[0]!bp_suivi_devis" textlink="">
        <xdr:nvSpPr>
          <xdr:cNvPr id="17" name="Bp_suivi_devis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devis" textlink="">
        <xdr:nvSpPr>
          <xdr:cNvPr id="18" name="Bp_nouveau_devis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[0]!bp_editer" textlink="">
        <xdr:nvSpPr>
          <xdr:cNvPr id="19" name="Bp_editer_devis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20" name="Groupe_facture" hidden="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pSpPr/>
      </xdr:nvGrpSpPr>
      <xdr:grpSpPr>
        <a:xfrm>
          <a:off x="1139825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21" name="Bp_suivi_facture" hidden="1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22" name="Bp_nouveau_facture" hidden="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23" name="Bp_editer_facture" hidden="1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52" name="Groupe_client" hidden="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GrpSpPr/>
      </xdr:nvGrpSpPr>
      <xdr:grpSpPr>
        <a:xfrm>
          <a:off x="1145117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53" name="Bp_suivi_client" hidden="1">
            <a:extLst>
              <a:ext uri="{FF2B5EF4-FFF2-40B4-BE49-F238E27FC236}">
                <a16:creationId xmlns:a16="http://schemas.microsoft.com/office/drawing/2014/main" id="{00000000-0008-0000-0500-000035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54" name="Bp_nouveau_client" hidden="1">
            <a:extLst>
              <a:ext uri="{FF2B5EF4-FFF2-40B4-BE49-F238E27FC236}">
                <a16:creationId xmlns:a16="http://schemas.microsoft.com/office/drawing/2014/main" id="{00000000-0008-0000-0500-000036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5" name="Bp_modifier_client" hidden="1">
            <a:extLst>
              <a:ext uri="{FF2B5EF4-FFF2-40B4-BE49-F238E27FC236}">
                <a16:creationId xmlns:a16="http://schemas.microsoft.com/office/drawing/2014/main" id="{00000000-0008-0000-0500-000037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56" name="Groupe_article" hidden="1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GrpSpPr/>
      </xdr:nvGrpSpPr>
      <xdr:grpSpPr>
        <a:xfrm>
          <a:off x="1145117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57" name="Bp_suivi_article" hidden="1">
            <a:extLst>
              <a:ext uri="{FF2B5EF4-FFF2-40B4-BE49-F238E27FC236}">
                <a16:creationId xmlns:a16="http://schemas.microsoft.com/office/drawing/2014/main" id="{00000000-0008-0000-0500-000039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58" name="Bp_nouveau_article" hidden="1">
            <a:extLst>
              <a:ext uri="{FF2B5EF4-FFF2-40B4-BE49-F238E27FC236}">
                <a16:creationId xmlns:a16="http://schemas.microsoft.com/office/drawing/2014/main" id="{00000000-0008-0000-0500-00003A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9" name="Bp_modifier_article" hidden="1">
            <a:extLst>
              <a:ext uri="{FF2B5EF4-FFF2-40B4-BE49-F238E27FC236}">
                <a16:creationId xmlns:a16="http://schemas.microsoft.com/office/drawing/2014/main" id="{00000000-0008-0000-0500-00003B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64" name="Groupe_facture" hidden="1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GrpSpPr/>
      </xdr:nvGrpSpPr>
      <xdr:grpSpPr>
        <a:xfrm>
          <a:off x="1145117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65" name="Bp_suivi_facture" hidden="1">
            <a:extLst>
              <a:ext uri="{FF2B5EF4-FFF2-40B4-BE49-F238E27FC236}">
                <a16:creationId xmlns:a16="http://schemas.microsoft.com/office/drawing/2014/main" id="{00000000-0008-0000-0500-000041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66" name="Bp_nouveau_facture" hidden="1">
            <a:extLst>
              <a:ext uri="{FF2B5EF4-FFF2-40B4-BE49-F238E27FC236}">
                <a16:creationId xmlns:a16="http://schemas.microsoft.com/office/drawing/2014/main" id="{00000000-0008-0000-0500-000042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67" name="Bp_editer_facture" hidden="1">
            <a:extLst>
              <a:ext uri="{FF2B5EF4-FFF2-40B4-BE49-F238E27FC236}">
                <a16:creationId xmlns:a16="http://schemas.microsoft.com/office/drawing/2014/main" id="{00000000-0008-0000-0500-000043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7</xdr:col>
      <xdr:colOff>211667</xdr:colOff>
      <xdr:row>3</xdr:row>
      <xdr:rowOff>0</xdr:rowOff>
    </xdr:from>
    <xdr:to>
      <xdr:col>8</xdr:col>
      <xdr:colOff>313267</xdr:colOff>
      <xdr:row>4</xdr:row>
      <xdr:rowOff>101600</xdr:rowOff>
    </xdr:to>
    <xdr:sp macro="[0]!bp_nouveau_devis" textlink="">
      <xdr:nvSpPr>
        <xdr:cNvPr id="24" name="Bp_accueil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/>
      </xdr:nvSpPr>
      <xdr:spPr>
        <a:xfrm>
          <a:off x="6360584" y="57150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NOUVEAU</a:t>
          </a:r>
        </a:p>
      </xdr:txBody>
    </xdr:sp>
    <xdr:clientData/>
  </xdr:twoCellAnchor>
  <xdr:twoCellAnchor>
    <xdr:from>
      <xdr:col>7</xdr:col>
      <xdr:colOff>211668</xdr:colOff>
      <xdr:row>5</xdr:row>
      <xdr:rowOff>0</xdr:rowOff>
    </xdr:from>
    <xdr:to>
      <xdr:col>8</xdr:col>
      <xdr:colOff>313268</xdr:colOff>
      <xdr:row>6</xdr:row>
      <xdr:rowOff>101600</xdr:rowOff>
    </xdr:to>
    <xdr:sp macro="[0]!reset" textlink="">
      <xdr:nvSpPr>
        <xdr:cNvPr id="25" name="Bp_accueil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6360585" y="952500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RESET</a:t>
          </a:r>
        </a:p>
      </xdr:txBody>
    </xdr:sp>
    <xdr:clientData/>
  </xdr:twoCellAnchor>
  <xdr:twoCellAnchor>
    <xdr:from>
      <xdr:col>7</xdr:col>
      <xdr:colOff>222250</xdr:colOff>
      <xdr:row>1</xdr:row>
      <xdr:rowOff>10583</xdr:rowOff>
    </xdr:from>
    <xdr:to>
      <xdr:col>8</xdr:col>
      <xdr:colOff>323850</xdr:colOff>
      <xdr:row>2</xdr:row>
      <xdr:rowOff>112183</xdr:rowOff>
    </xdr:to>
    <xdr:sp macro="[0]!bp_accueil" textlink="">
      <xdr:nvSpPr>
        <xdr:cNvPr id="26" name="Bp_accueil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6371167" y="201083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7</xdr:col>
      <xdr:colOff>211667</xdr:colOff>
      <xdr:row>7</xdr:row>
      <xdr:rowOff>42333</xdr:rowOff>
    </xdr:from>
    <xdr:to>
      <xdr:col>8</xdr:col>
      <xdr:colOff>313267</xdr:colOff>
      <xdr:row>8</xdr:row>
      <xdr:rowOff>143933</xdr:rowOff>
    </xdr:to>
    <xdr:sp macro="[0]!Feuil5.bp_valider" textlink="">
      <xdr:nvSpPr>
        <xdr:cNvPr id="27" name="Bp_accueil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6360584" y="1375833"/>
          <a:ext cx="863600" cy="29210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VALIDER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863600</xdr:colOff>
      <xdr:row>4</xdr:row>
      <xdr:rowOff>101600</xdr:rowOff>
    </xdr:to>
    <xdr:sp macro="[0]!bp_accueil" textlink="">
      <xdr:nvSpPr>
        <xdr:cNvPr id="46" name="Bp_accueil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/>
      </xdr:nvSpPr>
      <xdr:spPr>
        <a:xfrm>
          <a:off x="254000" y="55245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ACCUEIL</a:t>
          </a:r>
        </a:p>
      </xdr:txBody>
    </xdr:sp>
    <xdr:clientData/>
  </xdr:twoCellAnchor>
  <xdr:twoCellAnchor>
    <xdr:from>
      <xdr:col>1</xdr:col>
      <xdr:colOff>0</xdr:colOff>
      <xdr:row>4</xdr:row>
      <xdr:rowOff>139700</xdr:rowOff>
    </xdr:from>
    <xdr:to>
      <xdr:col>1</xdr:col>
      <xdr:colOff>863600</xdr:colOff>
      <xdr:row>6</xdr:row>
      <xdr:rowOff>57150</xdr:rowOff>
    </xdr:to>
    <xdr:sp macro="[0]!bp_client_F6" textlink="">
      <xdr:nvSpPr>
        <xdr:cNvPr id="47" name="Bp_client_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/>
      </xdr:nvSpPr>
      <xdr:spPr>
        <a:xfrm>
          <a:off x="254000" y="87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CLIENT</a:t>
          </a:r>
        </a:p>
      </xdr:txBody>
    </xdr:sp>
    <xdr:clientData/>
  </xdr:twoCellAnchor>
  <xdr:twoCellAnchor>
    <xdr:from>
      <xdr:col>1</xdr:col>
      <xdr:colOff>0</xdr:colOff>
      <xdr:row>6</xdr:row>
      <xdr:rowOff>88900</xdr:rowOff>
    </xdr:from>
    <xdr:to>
      <xdr:col>1</xdr:col>
      <xdr:colOff>863600</xdr:colOff>
      <xdr:row>8</xdr:row>
      <xdr:rowOff>6350</xdr:rowOff>
    </xdr:to>
    <xdr:sp macro="[0]!bp_article_F6" textlink="">
      <xdr:nvSpPr>
        <xdr:cNvPr id="48" name="bp_article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/>
      </xdr:nvSpPr>
      <xdr:spPr>
        <a:xfrm>
          <a:off x="254000" y="1193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ARTICLE</a:t>
          </a:r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863600</xdr:colOff>
      <xdr:row>9</xdr:row>
      <xdr:rowOff>139700</xdr:rowOff>
    </xdr:to>
    <xdr:sp macro="[0]!bp_devis_F6" textlink="">
      <xdr:nvSpPr>
        <xdr:cNvPr id="49" name="Bp_devis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/>
      </xdr:nvSpPr>
      <xdr:spPr>
        <a:xfrm>
          <a:off x="254000" y="1511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DEVIS</a:t>
          </a:r>
        </a:p>
      </xdr:txBody>
    </xdr:sp>
    <xdr:clientData/>
  </xdr:twoCellAnchor>
  <xdr:twoCellAnchor>
    <xdr:from>
      <xdr:col>1</xdr:col>
      <xdr:colOff>0</xdr:colOff>
      <xdr:row>11</xdr:row>
      <xdr:rowOff>120650</xdr:rowOff>
    </xdr:from>
    <xdr:to>
      <xdr:col>1</xdr:col>
      <xdr:colOff>863600</xdr:colOff>
      <xdr:row>13</xdr:row>
      <xdr:rowOff>38100</xdr:rowOff>
    </xdr:to>
    <xdr:sp macro="[0]!bp_login" textlink="">
      <xdr:nvSpPr>
        <xdr:cNvPr id="50" name="BPLOGIN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/>
      </xdr:nvSpPr>
      <xdr:spPr>
        <a:xfrm>
          <a:off x="254000" y="21463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LOGIN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1</xdr:col>
      <xdr:colOff>863600</xdr:colOff>
      <xdr:row>11</xdr:row>
      <xdr:rowOff>88900</xdr:rowOff>
    </xdr:to>
    <xdr:sp macro="[0]!bp_facture_F6" textlink="">
      <xdr:nvSpPr>
        <xdr:cNvPr id="51" name="Bp_facture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/>
      </xdr:nvSpPr>
      <xdr:spPr>
        <a:xfrm>
          <a:off x="254000" y="1828800"/>
          <a:ext cx="863600" cy="2857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901700</xdr:colOff>
      <xdr:row>4</xdr:row>
      <xdr:rowOff>133350</xdr:rowOff>
    </xdr:from>
    <xdr:to>
      <xdr:col>1</xdr:col>
      <xdr:colOff>1765300</xdr:colOff>
      <xdr:row>9</xdr:row>
      <xdr:rowOff>133350</xdr:rowOff>
    </xdr:to>
    <xdr:grpSp>
      <xdr:nvGrpSpPr>
        <xdr:cNvPr id="52" name="Groupe_client" hidden="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pSpPr/>
      </xdr:nvGrpSpPr>
      <xdr:grpSpPr>
        <a:xfrm>
          <a:off x="1139825" y="895350"/>
          <a:ext cx="863600" cy="952500"/>
          <a:chOff x="1181100" y="1079500"/>
          <a:chExt cx="863600" cy="920750"/>
        </a:xfrm>
      </xdr:grpSpPr>
      <xdr:sp macro="[0]!bp_suivi_client" textlink="">
        <xdr:nvSpPr>
          <xdr:cNvPr id="53" name="Bp_suivi_client" hidden="1">
            <a:extLst>
              <a:ext uri="{FF2B5EF4-FFF2-40B4-BE49-F238E27FC236}">
                <a16:creationId xmlns:a16="http://schemas.microsoft.com/office/drawing/2014/main" id="{00000000-0008-0000-0600-000035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client" textlink="">
        <xdr:nvSpPr>
          <xdr:cNvPr id="54" name="Bp_nouveau_client" hidden="1">
            <a:extLst>
              <a:ext uri="{FF2B5EF4-FFF2-40B4-BE49-F238E27FC236}">
                <a16:creationId xmlns:a16="http://schemas.microsoft.com/office/drawing/2014/main" id="{00000000-0008-0000-0600-000036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5" name="Bp_modifier_client" hidden="1">
            <a:extLst>
              <a:ext uri="{FF2B5EF4-FFF2-40B4-BE49-F238E27FC236}">
                <a16:creationId xmlns:a16="http://schemas.microsoft.com/office/drawing/2014/main" id="{00000000-0008-0000-0600-000037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6</xdr:row>
      <xdr:rowOff>82550</xdr:rowOff>
    </xdr:from>
    <xdr:to>
      <xdr:col>1</xdr:col>
      <xdr:colOff>1765300</xdr:colOff>
      <xdr:row>11</xdr:row>
      <xdr:rowOff>82550</xdr:rowOff>
    </xdr:to>
    <xdr:grpSp>
      <xdr:nvGrpSpPr>
        <xdr:cNvPr id="56" name="Groupe_article" hidden="1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GrpSpPr/>
      </xdr:nvGrpSpPr>
      <xdr:grpSpPr>
        <a:xfrm>
          <a:off x="1139825" y="1225550"/>
          <a:ext cx="863600" cy="952500"/>
          <a:chOff x="1181100" y="1397000"/>
          <a:chExt cx="863600" cy="920750"/>
        </a:xfrm>
      </xdr:grpSpPr>
      <xdr:sp macro="[0]!bp_suivi_article" textlink="">
        <xdr:nvSpPr>
          <xdr:cNvPr id="57" name="Bp_suivi_article" hidden="1">
            <a:extLst>
              <a:ext uri="{FF2B5EF4-FFF2-40B4-BE49-F238E27FC236}">
                <a16:creationId xmlns:a16="http://schemas.microsoft.com/office/drawing/2014/main" id="{00000000-0008-0000-0600-000039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article" textlink="">
        <xdr:nvSpPr>
          <xdr:cNvPr id="58" name="Bp_nouveau_article" hidden="1">
            <a:extLst>
              <a:ext uri="{FF2B5EF4-FFF2-40B4-BE49-F238E27FC236}">
                <a16:creationId xmlns:a16="http://schemas.microsoft.com/office/drawing/2014/main" id="{00000000-0008-0000-0600-00003A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59" name="Bp_modifier_article" hidden="1">
            <a:extLst>
              <a:ext uri="{FF2B5EF4-FFF2-40B4-BE49-F238E27FC236}">
                <a16:creationId xmlns:a16="http://schemas.microsoft.com/office/drawing/2014/main" id="{00000000-0008-0000-0600-00003B000000}"/>
              </a:ext>
            </a:extLst>
          </xdr:cNvPr>
          <xdr:cNvSpPr/>
        </xdr:nvSpPr>
        <xdr:spPr>
          <a:xfrm>
            <a:off x="1181100" y="2032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MODIFIER</a:t>
            </a:r>
          </a:p>
        </xdr:txBody>
      </xdr:sp>
    </xdr:grpSp>
    <xdr:clientData/>
  </xdr:twoCellAnchor>
  <xdr:twoCellAnchor>
    <xdr:from>
      <xdr:col>1</xdr:col>
      <xdr:colOff>901700</xdr:colOff>
      <xdr:row>8</xdr:row>
      <xdr:rowOff>31750</xdr:rowOff>
    </xdr:from>
    <xdr:to>
      <xdr:col>1</xdr:col>
      <xdr:colOff>1765300</xdr:colOff>
      <xdr:row>13</xdr:row>
      <xdr:rowOff>31750</xdr:rowOff>
    </xdr:to>
    <xdr:grpSp>
      <xdr:nvGrpSpPr>
        <xdr:cNvPr id="60" name="Groupe_devis" hidden="1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GrpSpPr/>
      </xdr:nvGrpSpPr>
      <xdr:grpSpPr>
        <a:xfrm>
          <a:off x="1139825" y="1555750"/>
          <a:ext cx="863600" cy="952500"/>
          <a:chOff x="1181100" y="1079500"/>
          <a:chExt cx="863600" cy="920750"/>
        </a:xfrm>
      </xdr:grpSpPr>
      <xdr:sp macro="[0]!bp_suivi_devis" textlink="">
        <xdr:nvSpPr>
          <xdr:cNvPr id="61" name="Bp_suivi_devis" hidden="1">
            <a:extLst>
              <a:ext uri="{FF2B5EF4-FFF2-40B4-BE49-F238E27FC236}">
                <a16:creationId xmlns:a16="http://schemas.microsoft.com/office/drawing/2014/main" id="{00000000-0008-0000-0600-00003D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devis" textlink="">
        <xdr:nvSpPr>
          <xdr:cNvPr id="62" name="Bp_nouveau_devis" hidden="1">
            <a:extLst>
              <a:ext uri="{FF2B5EF4-FFF2-40B4-BE49-F238E27FC236}">
                <a16:creationId xmlns:a16="http://schemas.microsoft.com/office/drawing/2014/main" id="{00000000-0008-0000-0600-00003E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63" name="Bp_editer_devis" hidden="1">
            <a:extLst>
              <a:ext uri="{FF2B5EF4-FFF2-40B4-BE49-F238E27FC236}">
                <a16:creationId xmlns:a16="http://schemas.microsoft.com/office/drawing/2014/main" id="{00000000-0008-0000-0600-00003F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  <xdr:twoCellAnchor>
    <xdr:from>
      <xdr:col>1</xdr:col>
      <xdr:colOff>901700</xdr:colOff>
      <xdr:row>9</xdr:row>
      <xdr:rowOff>177800</xdr:rowOff>
    </xdr:from>
    <xdr:to>
      <xdr:col>1</xdr:col>
      <xdr:colOff>1765300</xdr:colOff>
      <xdr:row>14</xdr:row>
      <xdr:rowOff>177800</xdr:rowOff>
    </xdr:to>
    <xdr:grpSp>
      <xdr:nvGrpSpPr>
        <xdr:cNvPr id="64" name="Groupe_facture" hidden="1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GrpSpPr/>
      </xdr:nvGrpSpPr>
      <xdr:grpSpPr>
        <a:xfrm>
          <a:off x="1139825" y="1892300"/>
          <a:ext cx="863600" cy="952500"/>
          <a:chOff x="1181100" y="1079500"/>
          <a:chExt cx="863600" cy="920750"/>
        </a:xfrm>
      </xdr:grpSpPr>
      <xdr:sp macro="[0]!bp_suivi_facture" textlink="">
        <xdr:nvSpPr>
          <xdr:cNvPr id="65" name="Bp_suivi_facture" hidden="1">
            <a:extLst>
              <a:ext uri="{FF2B5EF4-FFF2-40B4-BE49-F238E27FC236}">
                <a16:creationId xmlns:a16="http://schemas.microsoft.com/office/drawing/2014/main" id="{00000000-0008-0000-0600-000041000000}"/>
              </a:ext>
            </a:extLst>
          </xdr:cNvPr>
          <xdr:cNvSpPr/>
        </xdr:nvSpPr>
        <xdr:spPr>
          <a:xfrm>
            <a:off x="1181100" y="1079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SUIVI</a:t>
            </a:r>
          </a:p>
        </xdr:txBody>
      </xdr:sp>
      <xdr:sp macro="[0]!bp_nouveau_facture" textlink="">
        <xdr:nvSpPr>
          <xdr:cNvPr id="66" name="Bp_nouveau_facture" hidden="1">
            <a:extLst>
              <a:ext uri="{FF2B5EF4-FFF2-40B4-BE49-F238E27FC236}">
                <a16:creationId xmlns:a16="http://schemas.microsoft.com/office/drawing/2014/main" id="{00000000-0008-0000-0600-000042000000}"/>
              </a:ext>
            </a:extLst>
          </xdr:cNvPr>
          <xdr:cNvSpPr/>
        </xdr:nvSpPr>
        <xdr:spPr>
          <a:xfrm>
            <a:off x="1181100" y="13970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NOUVEAU</a:t>
            </a:r>
          </a:p>
        </xdr:txBody>
      </xdr:sp>
      <xdr:sp macro="" textlink="">
        <xdr:nvSpPr>
          <xdr:cNvPr id="67" name="Bp_editer_facture" hidden="1">
            <a:extLst>
              <a:ext uri="{FF2B5EF4-FFF2-40B4-BE49-F238E27FC236}">
                <a16:creationId xmlns:a16="http://schemas.microsoft.com/office/drawing/2014/main" id="{00000000-0008-0000-0600-000043000000}"/>
              </a:ext>
            </a:extLst>
          </xdr:cNvPr>
          <xdr:cNvSpPr/>
        </xdr:nvSpPr>
        <xdr:spPr>
          <a:xfrm>
            <a:off x="1181100" y="1714500"/>
            <a:ext cx="863600" cy="285750"/>
          </a:xfrm>
          <a:prstGeom prst="round2DiagRect">
            <a:avLst/>
          </a:prstGeom>
          <a:solidFill>
            <a:schemeClr val="accent1">
              <a:alpha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/>
              <a:t>EDITER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C3:M5" totalsRowShown="0" headerRowDxfId="9">
  <autoFilter ref="C3:M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N° CLIENT"/>
    <tableColumn id="2" xr3:uid="{00000000-0010-0000-0000-000002000000}" name="TYPE"/>
    <tableColumn id="3" xr3:uid="{00000000-0010-0000-0000-000003000000}" name="ENTREPRISE"/>
    <tableColumn id="4" xr3:uid="{00000000-0010-0000-0000-000004000000}" name="CIVILITE"/>
    <tableColumn id="5" xr3:uid="{00000000-0010-0000-0000-000005000000}" name="NOM"/>
    <tableColumn id="6" xr3:uid="{00000000-0010-0000-0000-000006000000}" name="PRENOM"/>
    <tableColumn id="7" xr3:uid="{00000000-0010-0000-0000-000007000000}" name="ADRESSE"/>
    <tableColumn id="8" xr3:uid="{00000000-0010-0000-0000-000008000000}" name="CP"/>
    <tableColumn id="9" xr3:uid="{00000000-0010-0000-0000-000009000000}" name="VILLE"/>
    <tableColumn id="10" xr3:uid="{00000000-0010-0000-0000-00000A000000}" name="TEL"/>
    <tableColumn id="11" xr3:uid="{00000000-0010-0000-0000-00000B000000}" name="MAIL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FBAA45-73F6-47DA-87EC-8EF2534DBEA3}" name="article" displayName="article" ref="C3:G5" totalsRowShown="0" headerRowDxfId="8" dataDxfId="7">
  <tableColumns count="5">
    <tableColumn id="1" xr3:uid="{093E98F8-9912-4179-B744-AE499871D627}" name="N° ARTICLE" dataDxfId="6"/>
    <tableColumn id="2" xr3:uid="{47683F04-FF27-454E-B803-A54904845954}" name="DESIGNATION" dataDxfId="5"/>
    <tableColumn id="3" xr3:uid="{CA9B2A9F-814F-4BCA-B08F-55670C492B1D}" name="UNITE" dataDxfId="4"/>
    <tableColumn id="4" xr3:uid="{96C06D08-3CA5-452D-BD3A-438FE2B14B38}" name="FABRIQUANT" dataDxfId="3"/>
    <tableColumn id="5" xr3:uid="{FE302299-06BE-4A20-99F2-25AA41664B66}" name="PRIX" dataDxfId="2" dataCellStyle="Monétaire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2DD9F2-85ED-4E07-9629-EAE81825A0A5}" name="Tableau3" displayName="Tableau3" ref="D3:H4" insertRow="1" totalsRowShown="0">
  <tableColumns count="5">
    <tableColumn id="1" xr3:uid="{F2FFCB7C-2184-4BFE-BF23-5CF3BEA381D0}" name="N° DEVIS"/>
    <tableColumn id="2" xr3:uid="{758ADB4A-4785-4E39-A4E7-FA62C3B7D9B3}" name="TOTAL"/>
    <tableColumn id="3" xr3:uid="{A9A7F7DF-C30B-4321-A8E9-3106CC737138}" name="ACOMPTE"/>
    <tableColumn id="4" xr3:uid="{4A94ED65-0118-4E26-8C5C-7FFDB132CD79}" name="RESTE"/>
    <tableColumn id="5" xr3:uid="{2147BA10-E3EE-43BF-BBF0-10B847EAAC27}" name="STATU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showGridLines="0" showRowColHeaders="0" zoomScale="80" zoomScaleNormal="80" workbookViewId="0">
      <selection activeCell="D5" sqref="D5"/>
    </sheetView>
  </sheetViews>
  <sheetFormatPr baseColWidth="10" defaultRowHeight="15" x14ac:dyDescent="0.25"/>
  <cols>
    <col min="1" max="1" width="3.5703125" style="1" customWidth="1"/>
    <col min="2" max="2" width="27.28515625" style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4"/>
  <sheetViews>
    <sheetView zoomScale="80" zoomScaleNormal="80" workbookViewId="0">
      <selection activeCell="B14" sqref="B14:F14"/>
    </sheetView>
  </sheetViews>
  <sheetFormatPr baseColWidth="10" defaultRowHeight="15" x14ac:dyDescent="0.25"/>
  <cols>
    <col min="7" max="7" width="10.85546875" style="4"/>
    <col min="9" max="9" width="12.85546875" customWidth="1"/>
  </cols>
  <sheetData>
    <row r="1" spans="1:10" x14ac:dyDescent="0.25">
      <c r="G1" s="5" t="s">
        <v>1</v>
      </c>
      <c r="H1" s="8" t="s">
        <v>24</v>
      </c>
      <c r="I1" s="8" t="s">
        <v>27</v>
      </c>
      <c r="J1" s="6" t="s">
        <v>38</v>
      </c>
    </row>
    <row r="2" spans="1:10" x14ac:dyDescent="0.25">
      <c r="E2" s="3"/>
      <c r="G2" s="10" t="s">
        <v>16</v>
      </c>
      <c r="H2" s="7" t="s">
        <v>28</v>
      </c>
      <c r="I2" s="9" t="s">
        <v>29</v>
      </c>
      <c r="J2" s="18">
        <v>0.05</v>
      </c>
    </row>
    <row r="3" spans="1:10" x14ac:dyDescent="0.25">
      <c r="A3" s="2" t="s">
        <v>11</v>
      </c>
      <c r="B3" s="2"/>
      <c r="C3" s="2"/>
      <c r="D3" s="2"/>
      <c r="G3" s="11" t="s">
        <v>17</v>
      </c>
      <c r="H3" s="7" t="s">
        <v>30</v>
      </c>
      <c r="I3" s="9" t="s">
        <v>31</v>
      </c>
      <c r="J3" s="19">
        <v>0.1</v>
      </c>
    </row>
    <row r="4" spans="1:10" x14ac:dyDescent="0.25">
      <c r="A4" t="s">
        <v>12</v>
      </c>
      <c r="B4">
        <v>3</v>
      </c>
      <c r="D4" t="str">
        <f>TEXT(LEFT(A4,3)&amp;"-"&amp;TEXT(B4,"0000"),0)</f>
        <v>CLI-0003</v>
      </c>
      <c r="G4" s="11"/>
      <c r="H4" s="7" t="s">
        <v>32</v>
      </c>
      <c r="I4" s="9" t="s">
        <v>33</v>
      </c>
      <c r="J4" s="19">
        <v>0.15</v>
      </c>
    </row>
    <row r="5" spans="1:10" x14ac:dyDescent="0.25">
      <c r="A5" t="s">
        <v>13</v>
      </c>
      <c r="B5">
        <v>3</v>
      </c>
      <c r="D5" t="str">
        <f>TEXT(LEFT(A5,3)&amp;"-"&amp;TEXT(B5,"0000"),0)</f>
        <v>ART-0003</v>
      </c>
      <c r="G5" s="11"/>
      <c r="H5" s="7" t="s">
        <v>24</v>
      </c>
      <c r="I5" s="9"/>
      <c r="J5" s="19">
        <v>0.2</v>
      </c>
    </row>
    <row r="6" spans="1:10" x14ac:dyDescent="0.25">
      <c r="A6" t="s">
        <v>14</v>
      </c>
      <c r="B6">
        <f ca="1">YEAR(TODAY())</f>
        <v>2022</v>
      </c>
      <c r="C6">
        <v>1</v>
      </c>
      <c r="D6" t="str">
        <f ca="1">TEXT(LEFT(A6,3)&amp;"-"&amp;RIGHT(B6,2)&amp;"-"&amp;TEXT(C6,"000"),0)</f>
        <v>DEV-22-001</v>
      </c>
      <c r="G6" s="11"/>
      <c r="H6" s="7"/>
      <c r="I6" s="9"/>
      <c r="J6" s="17"/>
    </row>
    <row r="7" spans="1:10" x14ac:dyDescent="0.25">
      <c r="A7" t="s">
        <v>15</v>
      </c>
      <c r="B7">
        <f ca="1">YEAR(TODAY())</f>
        <v>2022</v>
      </c>
      <c r="C7">
        <v>1</v>
      </c>
      <c r="D7" t="str">
        <f ca="1">TEXT(LEFT(A7,3)&amp;"-"&amp;RIGHT(B7,2)&amp;"-"&amp;TEXT(C7,"000"),0)</f>
        <v>FAC-22-001</v>
      </c>
    </row>
    <row r="13" spans="1:10" x14ac:dyDescent="0.25">
      <c r="B13" s="36" t="s">
        <v>60</v>
      </c>
      <c r="C13" s="36"/>
      <c r="D13" s="36"/>
      <c r="E13" s="36"/>
      <c r="F13" s="36"/>
    </row>
    <row r="14" spans="1:10" x14ac:dyDescent="0.25">
      <c r="B14" s="36" t="s">
        <v>61</v>
      </c>
      <c r="C14" s="36"/>
      <c r="D14" s="36"/>
      <c r="E14" s="36"/>
      <c r="F14" s="36"/>
    </row>
  </sheetData>
  <mergeCells count="2">
    <mergeCell ref="B14:F14"/>
    <mergeCell ref="B13:F1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M5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5" sqref="J5"/>
    </sheetView>
  </sheetViews>
  <sheetFormatPr baseColWidth="10" defaultRowHeight="15" x14ac:dyDescent="0.25"/>
  <cols>
    <col min="1" max="1" width="3.5703125" style="1" customWidth="1"/>
    <col min="2" max="2" width="27.28515625" style="1" customWidth="1"/>
    <col min="3" max="3" width="11" customWidth="1"/>
    <col min="5" max="5" width="21.85546875" customWidth="1"/>
    <col min="6" max="6" width="9.7109375" customWidth="1"/>
    <col min="7" max="7" width="20.42578125" customWidth="1"/>
    <col min="8" max="8" width="19" customWidth="1"/>
    <col min="9" max="9" width="26.28515625" customWidth="1"/>
    <col min="11" max="11" width="21.5703125" customWidth="1"/>
    <col min="12" max="12" width="15.28515625" customWidth="1"/>
    <col min="13" max="13" width="36.5703125" customWidth="1"/>
  </cols>
  <sheetData>
    <row r="3" spans="3:13" x14ac:dyDescent="0.25">
      <c r="C3" s="7" t="s">
        <v>0</v>
      </c>
      <c r="D3" s="7" t="s">
        <v>10</v>
      </c>
      <c r="E3" s="7" t="s">
        <v>3</v>
      </c>
      <c r="F3" s="7" t="s">
        <v>1</v>
      </c>
      <c r="G3" s="7" t="s">
        <v>2</v>
      </c>
      <c r="H3" s="7" t="s">
        <v>4</v>
      </c>
      <c r="I3" s="7" t="s">
        <v>5</v>
      </c>
      <c r="J3" s="7" t="s">
        <v>6</v>
      </c>
      <c r="K3" s="7" t="s">
        <v>7</v>
      </c>
      <c r="L3" s="7" t="s">
        <v>8</v>
      </c>
      <c r="M3" s="7" t="s">
        <v>9</v>
      </c>
    </row>
    <row r="4" spans="3:13" x14ac:dyDescent="0.25">
      <c r="C4" t="s">
        <v>19</v>
      </c>
      <c r="D4" t="s">
        <v>21</v>
      </c>
      <c r="E4" t="s">
        <v>18</v>
      </c>
      <c r="F4" t="s">
        <v>17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  <c r="L4" t="s">
        <v>62</v>
      </c>
      <c r="M4" t="s">
        <v>62</v>
      </c>
    </row>
    <row r="5" spans="3:13" x14ac:dyDescent="0.25">
      <c r="C5" t="s">
        <v>20</v>
      </c>
      <c r="D5" t="s">
        <v>21</v>
      </c>
      <c r="E5" t="s">
        <v>18</v>
      </c>
      <c r="F5" t="s">
        <v>16</v>
      </c>
      <c r="G5" t="s">
        <v>63</v>
      </c>
      <c r="H5" t="s">
        <v>63</v>
      </c>
      <c r="I5" t="s">
        <v>63</v>
      </c>
      <c r="J5" t="s">
        <v>63</v>
      </c>
      <c r="K5" t="s">
        <v>63</v>
      </c>
      <c r="L5" t="s">
        <v>63</v>
      </c>
      <c r="M5" t="s">
        <v>63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G5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3" sqref="D3"/>
    </sheetView>
  </sheetViews>
  <sheetFormatPr baseColWidth="10" defaultRowHeight="15" x14ac:dyDescent="0.25"/>
  <cols>
    <col min="1" max="1" width="3.5703125" style="1" customWidth="1"/>
    <col min="2" max="2" width="27.28515625" style="1" customWidth="1"/>
    <col min="3" max="3" width="12.7109375" style="4" customWidth="1"/>
    <col min="4" max="4" width="46.5703125" style="4" customWidth="1"/>
    <col min="5" max="5" width="12.28515625" style="4" customWidth="1"/>
    <col min="6" max="6" width="18.85546875" style="4" customWidth="1"/>
    <col min="7" max="7" width="11.42578125" style="4"/>
    <col min="10" max="14" width="0" hidden="1" customWidth="1"/>
    <col min="15" max="15" width="13.42578125" style="15" hidden="1" customWidth="1"/>
  </cols>
  <sheetData>
    <row r="1" spans="3:137" x14ac:dyDescent="0.25">
      <c r="F1" s="4" t="s">
        <v>18</v>
      </c>
      <c r="EG1" s="12"/>
    </row>
    <row r="2" spans="3:137" x14ac:dyDescent="0.25">
      <c r="J2" s="2" t="s">
        <v>22</v>
      </c>
    </row>
    <row r="3" spans="3:137" x14ac:dyDescent="0.25"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J3" s="2"/>
      <c r="K3" s="16" t="s">
        <v>22</v>
      </c>
      <c r="L3" s="16" t="s">
        <v>23</v>
      </c>
      <c r="M3" s="16" t="s">
        <v>24</v>
      </c>
      <c r="N3" s="16" t="s">
        <v>25</v>
      </c>
      <c r="O3" s="16" t="s">
        <v>26</v>
      </c>
    </row>
    <row r="4" spans="3:137" x14ac:dyDescent="0.25">
      <c r="C4" s="4" t="s">
        <v>34</v>
      </c>
      <c r="D4" s="4" t="s">
        <v>35</v>
      </c>
      <c r="E4" s="4" t="s">
        <v>30</v>
      </c>
      <c r="F4" s="4" t="s">
        <v>18</v>
      </c>
      <c r="G4" s="14">
        <v>45</v>
      </c>
      <c r="K4" s="4" t="s">
        <v>34</v>
      </c>
      <c r="L4" s="4" t="s">
        <v>35</v>
      </c>
      <c r="M4" s="4" t="s">
        <v>30</v>
      </c>
      <c r="N4" s="4" t="s">
        <v>18</v>
      </c>
      <c r="O4" s="14">
        <v>45</v>
      </c>
    </row>
    <row r="5" spans="3:137" x14ac:dyDescent="0.25">
      <c r="C5" s="4" t="s">
        <v>36</v>
      </c>
      <c r="D5" s="4" t="s">
        <v>37</v>
      </c>
      <c r="E5" s="4" t="s">
        <v>24</v>
      </c>
      <c r="F5" s="4" t="s">
        <v>18</v>
      </c>
      <c r="G5" s="13">
        <v>15</v>
      </c>
      <c r="K5" s="4" t="s">
        <v>36</v>
      </c>
      <c r="L5" s="4" t="s">
        <v>37</v>
      </c>
      <c r="M5" s="4" t="s">
        <v>24</v>
      </c>
      <c r="N5" s="4" t="s">
        <v>18</v>
      </c>
      <c r="O5" s="13">
        <v>15</v>
      </c>
      <c r="EG5" s="12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0EC5-8E16-498F-AA92-33CF00EF786A}">
  <sheetPr codeName="Feuil7"/>
  <dimension ref="A3:H3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11" sqref="D4:H11"/>
    </sheetView>
  </sheetViews>
  <sheetFormatPr baseColWidth="10" defaultRowHeight="15" x14ac:dyDescent="0.25"/>
  <cols>
    <col min="1" max="1" width="3.5703125" style="1" customWidth="1"/>
    <col min="2" max="2" width="27.28515625" style="1" customWidth="1"/>
    <col min="6" max="6" width="12" customWidth="1"/>
    <col min="8" max="8" width="12.85546875" customWidth="1"/>
  </cols>
  <sheetData>
    <row r="3" spans="4:8" x14ac:dyDescent="0.25">
      <c r="D3" t="s">
        <v>39</v>
      </c>
      <c r="E3" t="s">
        <v>56</v>
      </c>
      <c r="F3" t="s">
        <v>57</v>
      </c>
      <c r="G3" t="s">
        <v>58</v>
      </c>
      <c r="H3" t="s">
        <v>59</v>
      </c>
    </row>
  </sheetData>
  <dataValidations count="1">
    <dataValidation type="list" allowBlank="1" showInputMessage="1" showErrorMessage="1" sqref="H4" xr:uid="{A3D7B713-09D5-4A06-A6AC-3EB2E10F9920}">
      <formula1>"EN ATTENTE,VALIDER"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57"/>
  <sheetViews>
    <sheetView view="pageBreakPreview" zoomScale="90" zoomScaleNormal="100" zoomScaleSheetLayoutView="90" workbookViewId="0">
      <selection activeCell="K7" sqref="K7"/>
    </sheetView>
  </sheetViews>
  <sheetFormatPr baseColWidth="10" defaultRowHeight="15" x14ac:dyDescent="0.25"/>
  <cols>
    <col min="1" max="1" width="3.5703125" style="20" customWidth="1"/>
    <col min="2" max="2" width="27.28515625" style="20" customWidth="1"/>
    <col min="6" max="6" width="13.28515625" customWidth="1"/>
    <col min="7" max="7" width="13.7109375" customWidth="1"/>
  </cols>
  <sheetData>
    <row r="1" spans="1:9" ht="15" customHeight="1" x14ac:dyDescent="0.25">
      <c r="A1"/>
      <c r="B1"/>
      <c r="F1" s="38" t="s">
        <v>14</v>
      </c>
      <c r="G1" s="38"/>
    </row>
    <row r="2" spans="1:9" ht="15" customHeight="1" x14ac:dyDescent="0.25">
      <c r="A2"/>
      <c r="B2"/>
      <c r="F2" s="38"/>
      <c r="G2" s="38"/>
      <c r="H2" s="34"/>
    </row>
    <row r="3" spans="1:9" x14ac:dyDescent="0.25">
      <c r="A3"/>
      <c r="B3"/>
      <c r="F3" s="35" t="s">
        <v>40</v>
      </c>
      <c r="G3" s="35" t="s">
        <v>41</v>
      </c>
    </row>
    <row r="4" spans="1:9" x14ac:dyDescent="0.25">
      <c r="A4"/>
      <c r="B4"/>
      <c r="F4" s="22">
        <f ca="1">TODAY()</f>
        <v>44661</v>
      </c>
      <c r="G4" s="8"/>
    </row>
    <row r="5" spans="1:9" x14ac:dyDescent="0.25">
      <c r="A5"/>
      <c r="B5"/>
      <c r="F5" s="23" t="s">
        <v>42</v>
      </c>
      <c r="H5" s="21"/>
      <c r="I5" s="21"/>
    </row>
    <row r="6" spans="1:9" x14ac:dyDescent="0.25">
      <c r="A6"/>
      <c r="B6"/>
      <c r="H6" s="21"/>
      <c r="I6" s="21"/>
    </row>
    <row r="7" spans="1:9" x14ac:dyDescent="0.25">
      <c r="A7"/>
      <c r="B7"/>
      <c r="E7" s="39"/>
      <c r="F7" s="39"/>
      <c r="G7" s="39"/>
      <c r="H7" s="21"/>
      <c r="I7" s="21"/>
    </row>
    <row r="8" spans="1:9" x14ac:dyDescent="0.25">
      <c r="A8"/>
      <c r="B8"/>
      <c r="E8" s="37"/>
      <c r="F8" s="37"/>
      <c r="G8" s="37"/>
    </row>
    <row r="9" spans="1:9" x14ac:dyDescent="0.25">
      <c r="A9"/>
      <c r="B9"/>
      <c r="E9" s="37"/>
      <c r="F9" s="37"/>
      <c r="G9" s="37"/>
    </row>
    <row r="10" spans="1:9" x14ac:dyDescent="0.25">
      <c r="A10"/>
      <c r="B10"/>
    </row>
    <row r="11" spans="1:9" x14ac:dyDescent="0.25">
      <c r="A11" s="7"/>
      <c r="B11" s="7"/>
      <c r="C11" s="7"/>
      <c r="D11" s="7"/>
      <c r="E11" s="24"/>
      <c r="F11" s="25"/>
      <c r="G11" s="24"/>
    </row>
    <row r="12" spans="1:9" x14ac:dyDescent="0.25">
      <c r="A12" s="8" t="s">
        <v>43</v>
      </c>
      <c r="B12" s="8" t="s">
        <v>44</v>
      </c>
      <c r="C12" s="8" t="s">
        <v>45</v>
      </c>
      <c r="D12" s="8" t="s">
        <v>46</v>
      </c>
      <c r="E12" s="26" t="s">
        <v>47</v>
      </c>
      <c r="F12" s="27" t="s">
        <v>48</v>
      </c>
      <c r="G12" s="26" t="s">
        <v>49</v>
      </c>
    </row>
    <row r="13" spans="1:9" x14ac:dyDescent="0.25">
      <c r="A13" s="7"/>
      <c r="B13" s="28"/>
      <c r="C13" s="7"/>
      <c r="D13" s="7"/>
      <c r="E13" s="24"/>
      <c r="F13" s="25"/>
      <c r="G13" s="24"/>
    </row>
    <row r="14" spans="1:9" x14ac:dyDescent="0.25">
      <c r="A14" s="7"/>
      <c r="B14" s="28"/>
      <c r="C14" s="7"/>
      <c r="D14" s="7"/>
      <c r="E14" s="24"/>
      <c r="F14" s="25"/>
      <c r="G14" s="24"/>
    </row>
    <row r="15" spans="1:9" x14ac:dyDescent="0.25">
      <c r="A15" s="7"/>
      <c r="B15" s="28"/>
      <c r="C15" s="7"/>
      <c r="D15" s="7"/>
      <c r="E15" s="24"/>
      <c r="F15" s="25"/>
      <c r="G15" s="24"/>
    </row>
    <row r="16" spans="1:9" x14ac:dyDescent="0.25">
      <c r="A16" s="7"/>
      <c r="B16" s="28"/>
      <c r="C16" s="7"/>
      <c r="D16" s="7"/>
      <c r="E16" s="24"/>
      <c r="F16" s="25"/>
      <c r="G16" s="24"/>
    </row>
    <row r="17" spans="1:7" x14ac:dyDescent="0.25">
      <c r="A17" s="7"/>
      <c r="B17" s="28"/>
      <c r="C17" s="7"/>
      <c r="D17" s="7"/>
      <c r="E17" s="24"/>
      <c r="F17" s="25"/>
      <c r="G17" s="24"/>
    </row>
    <row r="18" spans="1:7" x14ac:dyDescent="0.25">
      <c r="A18" s="7"/>
      <c r="B18" s="28"/>
      <c r="C18" s="7"/>
      <c r="D18" s="7"/>
      <c r="E18" s="24"/>
      <c r="F18" s="25"/>
      <c r="G18" s="24"/>
    </row>
    <row r="19" spans="1:7" x14ac:dyDescent="0.25">
      <c r="A19" s="7"/>
      <c r="B19" s="28"/>
      <c r="C19" s="7"/>
      <c r="D19" s="7"/>
      <c r="E19" s="24"/>
      <c r="F19" s="25"/>
      <c r="G19" s="24"/>
    </row>
    <row r="20" spans="1:7" x14ac:dyDescent="0.25">
      <c r="A20" s="7"/>
      <c r="B20" s="28"/>
      <c r="C20" s="7"/>
      <c r="D20" s="7"/>
      <c r="E20" s="24"/>
      <c r="F20" s="25"/>
      <c r="G20" s="24"/>
    </row>
    <row r="21" spans="1:7" x14ac:dyDescent="0.25">
      <c r="A21" s="7"/>
      <c r="B21" s="28"/>
      <c r="C21" s="7"/>
      <c r="D21" s="7"/>
      <c r="E21" s="24"/>
      <c r="F21" s="25"/>
      <c r="G21" s="24"/>
    </row>
    <row r="22" spans="1:7" x14ac:dyDescent="0.25">
      <c r="A22" s="7"/>
      <c r="B22" s="28"/>
      <c r="C22" s="7"/>
      <c r="D22" s="7"/>
      <c r="E22" s="24"/>
      <c r="F22" s="25"/>
      <c r="G22" s="24"/>
    </row>
    <row r="23" spans="1:7" x14ac:dyDescent="0.25">
      <c r="A23" s="7"/>
      <c r="B23" s="28"/>
      <c r="C23" s="7"/>
      <c r="D23" s="7"/>
      <c r="E23" s="24"/>
      <c r="F23" s="25"/>
      <c r="G23" s="24"/>
    </row>
    <row r="24" spans="1:7" x14ac:dyDescent="0.25">
      <c r="A24" s="7"/>
      <c r="B24" s="28"/>
      <c r="C24" s="7"/>
      <c r="D24" s="7"/>
      <c r="E24" s="24"/>
      <c r="F24" s="25"/>
      <c r="G24" s="24"/>
    </row>
    <row r="25" spans="1:7" x14ac:dyDescent="0.25">
      <c r="A25" s="7"/>
      <c r="B25" s="28"/>
      <c r="C25" s="7"/>
      <c r="D25" s="7"/>
      <c r="E25" s="24"/>
      <c r="F25" s="25"/>
      <c r="G25" s="24"/>
    </row>
    <row r="26" spans="1:7" x14ac:dyDescent="0.25">
      <c r="A26" s="7"/>
      <c r="B26" s="28"/>
      <c r="C26" s="7"/>
      <c r="D26" s="7"/>
      <c r="E26" s="24"/>
      <c r="F26" s="25"/>
      <c r="G26" s="24"/>
    </row>
    <row r="27" spans="1:7" x14ac:dyDescent="0.25">
      <c r="A27" s="7"/>
      <c r="B27" s="28"/>
      <c r="C27" s="7"/>
      <c r="D27" s="7"/>
      <c r="E27" s="24"/>
      <c r="F27" s="25"/>
      <c r="G27" s="24"/>
    </row>
    <row r="28" spans="1:7" x14ac:dyDescent="0.25">
      <c r="A28" s="7"/>
      <c r="B28" s="28"/>
      <c r="C28" s="7"/>
      <c r="D28" s="7"/>
      <c r="E28" s="24"/>
      <c r="F28" s="25"/>
      <c r="G28" s="24"/>
    </row>
    <row r="29" spans="1:7" x14ac:dyDescent="0.25">
      <c r="A29" s="7"/>
      <c r="B29" s="28"/>
      <c r="C29" s="7"/>
      <c r="D29" s="7"/>
      <c r="E29" s="24"/>
      <c r="F29" s="25"/>
      <c r="G29" s="24"/>
    </row>
    <row r="30" spans="1:7" x14ac:dyDescent="0.25">
      <c r="A30" s="7"/>
      <c r="B30" s="28"/>
      <c r="C30" s="7"/>
      <c r="D30" s="7"/>
      <c r="E30" s="24"/>
      <c r="F30" s="25"/>
      <c r="G30" s="24"/>
    </row>
    <row r="31" spans="1:7" x14ac:dyDescent="0.25">
      <c r="A31" s="7"/>
      <c r="B31" s="28"/>
      <c r="C31" s="7"/>
      <c r="D31" s="7"/>
      <c r="E31" s="24"/>
      <c r="F31" s="25"/>
      <c r="G31" s="24"/>
    </row>
    <row r="32" spans="1:7" x14ac:dyDescent="0.25">
      <c r="A32" s="7"/>
      <c r="B32" s="28"/>
      <c r="C32" s="7"/>
      <c r="D32" s="7"/>
      <c r="E32" s="24"/>
      <c r="F32" s="25"/>
      <c r="G32" s="24"/>
    </row>
    <row r="33" spans="1:7" x14ac:dyDescent="0.25">
      <c r="A33" s="7"/>
      <c r="B33" s="28"/>
      <c r="C33" s="7"/>
      <c r="D33" s="7"/>
      <c r="E33" s="24"/>
      <c r="F33" s="25"/>
      <c r="G33" s="24"/>
    </row>
    <row r="34" spans="1:7" x14ac:dyDescent="0.25">
      <c r="A34" s="7"/>
      <c r="B34" s="28"/>
      <c r="C34" s="7"/>
      <c r="D34" s="7"/>
      <c r="E34" s="24"/>
      <c r="F34" s="25"/>
      <c r="G34" s="24"/>
    </row>
    <row r="35" spans="1:7" x14ac:dyDescent="0.25">
      <c r="A35" s="7"/>
      <c r="B35" s="28"/>
      <c r="C35" s="7"/>
      <c r="D35" s="7"/>
      <c r="E35" s="24"/>
      <c r="F35" s="25"/>
      <c r="G35" s="24"/>
    </row>
    <row r="36" spans="1:7" x14ac:dyDescent="0.25">
      <c r="A36" s="7"/>
      <c r="B36" s="28"/>
      <c r="C36" s="7"/>
      <c r="D36" s="7"/>
      <c r="E36" s="24"/>
      <c r="F36" s="25"/>
      <c r="G36" s="24"/>
    </row>
    <row r="37" spans="1:7" x14ac:dyDescent="0.25">
      <c r="A37" s="7"/>
      <c r="B37" s="28"/>
      <c r="C37" s="7"/>
      <c r="D37" s="7"/>
      <c r="E37" s="24"/>
      <c r="F37" s="25"/>
      <c r="G37" s="24"/>
    </row>
    <row r="38" spans="1:7" x14ac:dyDescent="0.25">
      <c r="A38" s="7"/>
      <c r="B38" s="28"/>
      <c r="C38" s="7"/>
      <c r="D38" s="7"/>
      <c r="E38" s="24"/>
      <c r="F38" s="25"/>
      <c r="G38" s="24"/>
    </row>
    <row r="39" spans="1:7" x14ac:dyDescent="0.25">
      <c r="A39" s="7"/>
      <c r="B39" s="28"/>
      <c r="C39" s="7"/>
      <c r="D39" s="7"/>
      <c r="E39" s="24"/>
      <c r="F39" s="25"/>
      <c r="G39" s="24"/>
    </row>
    <row r="40" spans="1:7" x14ac:dyDescent="0.25">
      <c r="A40" s="7"/>
      <c r="B40" s="28"/>
      <c r="C40" s="7"/>
      <c r="D40" s="7"/>
      <c r="E40" s="24"/>
      <c r="F40" s="25"/>
      <c r="G40" s="24"/>
    </row>
    <row r="41" spans="1:7" x14ac:dyDescent="0.25">
      <c r="A41" s="7"/>
      <c r="B41" s="28"/>
      <c r="C41" s="7"/>
      <c r="D41" s="7"/>
      <c r="E41" s="24"/>
      <c r="F41" s="25"/>
      <c r="G41" s="24"/>
    </row>
    <row r="42" spans="1:7" x14ac:dyDescent="0.25">
      <c r="A42" s="7"/>
      <c r="B42" s="28"/>
      <c r="C42" s="7"/>
      <c r="D42" s="7"/>
      <c r="E42" s="24"/>
      <c r="F42" s="25"/>
      <c r="G42" s="24"/>
    </row>
    <row r="43" spans="1:7" x14ac:dyDescent="0.25">
      <c r="A43" s="7"/>
      <c r="B43" s="28"/>
      <c r="C43" s="7"/>
      <c r="D43" s="7"/>
      <c r="E43" s="24"/>
      <c r="F43" s="25"/>
      <c r="G43" s="24"/>
    </row>
    <row r="44" spans="1:7" x14ac:dyDescent="0.25">
      <c r="A44" s="7"/>
      <c r="B44" s="28"/>
      <c r="C44" s="7"/>
      <c r="D44" s="7"/>
      <c r="E44" s="24"/>
      <c r="F44" s="25"/>
      <c r="G44" s="24"/>
    </row>
    <row r="45" spans="1:7" x14ac:dyDescent="0.25">
      <c r="A45" s="7"/>
      <c r="B45" s="28"/>
      <c r="C45" s="7"/>
      <c r="D45" s="7"/>
      <c r="E45" s="24"/>
      <c r="F45" s="25"/>
      <c r="G45" s="24"/>
    </row>
    <row r="46" spans="1:7" x14ac:dyDescent="0.25">
      <c r="A46" s="7"/>
      <c r="B46" s="7"/>
      <c r="C46" s="7"/>
      <c r="D46" s="7"/>
      <c r="E46" s="24"/>
      <c r="F46" s="25"/>
      <c r="G46" s="24"/>
    </row>
    <row r="47" spans="1:7" x14ac:dyDescent="0.25">
      <c r="A47" s="7"/>
      <c r="B47" s="7"/>
      <c r="C47" s="7"/>
      <c r="D47" s="7"/>
      <c r="E47" s="24"/>
      <c r="F47" s="27" t="s">
        <v>49</v>
      </c>
      <c r="G47" s="26">
        <f>SUM(G13:G45)</f>
        <v>0</v>
      </c>
    </row>
    <row r="48" spans="1:7" x14ac:dyDescent="0.25">
      <c r="A48" s="7"/>
      <c r="B48" s="7"/>
      <c r="C48" s="7"/>
      <c r="D48" s="7"/>
      <c r="E48" s="24"/>
      <c r="F48" s="25"/>
      <c r="G48" s="24"/>
    </row>
    <row r="49" spans="1:7" x14ac:dyDescent="0.25">
      <c r="A49" s="7"/>
      <c r="B49" s="7"/>
      <c r="C49" s="7"/>
      <c r="D49" s="7"/>
      <c r="E49" s="29">
        <v>0.3</v>
      </c>
      <c r="F49" s="27" t="s">
        <v>50</v>
      </c>
      <c r="G49" s="26">
        <f>E49*G47</f>
        <v>0</v>
      </c>
    </row>
    <row r="50" spans="1:7" x14ac:dyDescent="0.25">
      <c r="A50" s="7"/>
      <c r="B50" s="7"/>
      <c r="C50" s="7"/>
      <c r="D50" s="7"/>
      <c r="E50" s="30"/>
      <c r="F50" s="25"/>
      <c r="G50" s="24"/>
    </row>
    <row r="51" spans="1:7" x14ac:dyDescent="0.25">
      <c r="A51" s="7"/>
      <c r="B51" s="7"/>
      <c r="C51" s="7"/>
      <c r="D51" s="7"/>
      <c r="E51" s="31">
        <v>5.5E-2</v>
      </c>
      <c r="F51" s="27" t="s">
        <v>51</v>
      </c>
      <c r="G51" s="26"/>
    </row>
    <row r="52" spans="1:7" x14ac:dyDescent="0.25">
      <c r="A52" s="7"/>
      <c r="B52" s="7"/>
      <c r="C52" s="7"/>
      <c r="D52" s="7"/>
      <c r="E52" s="29">
        <v>0.1</v>
      </c>
      <c r="F52" s="27" t="s">
        <v>52</v>
      </c>
      <c r="G52" s="26"/>
    </row>
    <row r="53" spans="1:7" x14ac:dyDescent="0.25">
      <c r="A53" s="7"/>
      <c r="B53" s="7"/>
      <c r="C53" s="7"/>
      <c r="D53" s="7"/>
      <c r="E53" s="29">
        <v>0.2</v>
      </c>
      <c r="F53" s="27" t="s">
        <v>53</v>
      </c>
      <c r="G53" s="26"/>
    </row>
    <row r="54" spans="1:7" x14ac:dyDescent="0.25">
      <c r="A54" s="7"/>
      <c r="B54" s="7"/>
      <c r="C54" s="7"/>
      <c r="D54" s="7"/>
      <c r="E54" s="24"/>
      <c r="F54" s="25"/>
      <c r="G54" s="24"/>
    </row>
    <row r="55" spans="1:7" x14ac:dyDescent="0.25">
      <c r="A55" s="7"/>
      <c r="B55" s="7"/>
      <c r="C55" s="7"/>
      <c r="D55" s="7"/>
      <c r="E55" s="24"/>
      <c r="F55" s="27" t="s">
        <v>54</v>
      </c>
      <c r="G55" s="26">
        <f>G47+G51+G52+G53</f>
        <v>0</v>
      </c>
    </row>
    <row r="56" spans="1:7" x14ac:dyDescent="0.25">
      <c r="A56" s="7"/>
      <c r="B56" s="7"/>
      <c r="C56" s="7"/>
      <c r="D56" s="7"/>
      <c r="E56" s="24"/>
      <c r="F56" s="32" t="s">
        <v>55</v>
      </c>
      <c r="G56" s="33">
        <f>G55-G49</f>
        <v>0</v>
      </c>
    </row>
    <row r="57" spans="1:7" x14ac:dyDescent="0.25">
      <c r="A57" s="7"/>
      <c r="B57" s="7"/>
      <c r="C57" s="7"/>
      <c r="D57" s="7"/>
      <c r="E57" s="24"/>
      <c r="F57" s="25"/>
      <c r="G57" s="24"/>
    </row>
  </sheetData>
  <mergeCells count="4">
    <mergeCell ref="E8:G8"/>
    <mergeCell ref="E9:G9"/>
    <mergeCell ref="F1:G2"/>
    <mergeCell ref="E7:G7"/>
  </mergeCells>
  <conditionalFormatting sqref="A46 A13:G45">
    <cfRule type="expression" dxfId="1" priority="1">
      <formula>$A23&lt;&gt;""</formula>
    </cfRule>
    <cfRule type="expression" dxfId="0" priority="2">
      <formula>$A13&lt;&gt;""</formula>
    </cfRule>
  </conditionalFormatting>
  <pageMargins left="0.7" right="0.7" top="0.75" bottom="0.75" header="0.3" footer="0.3"/>
  <pageSetup paperSize="9" scale="87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1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14" sqref="D14"/>
    </sheetView>
  </sheetViews>
  <sheetFormatPr baseColWidth="10" defaultRowHeight="15" x14ac:dyDescent="0.25"/>
  <cols>
    <col min="1" max="1" width="3.5703125" style="1" customWidth="1"/>
    <col min="2" max="2" width="27.28515625" style="1" customWidth="1"/>
  </cols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28E39-5DEA-42C8-980A-CED4B78761AA}">
  <sheetPr codeName="Feuil8"/>
  <dimension ref="A1"/>
  <sheetViews>
    <sheetView tabSelected="1"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PROGRAMME</vt:lpstr>
      <vt:lpstr>CLIENT</vt:lpstr>
      <vt:lpstr>ARTICLE</vt:lpstr>
      <vt:lpstr>SUIVI DEVIS</vt:lpstr>
      <vt:lpstr>DEVIS</vt:lpstr>
      <vt:lpstr>FACTURE</vt:lpstr>
      <vt:lpstr>SVG DEVIS</vt:lpstr>
      <vt:lpstr>CIVILITE</vt:lpstr>
      <vt:lpstr>ARTICLE!Criteres</vt:lpstr>
      <vt:lpstr>Extraire</vt:lpstr>
      <vt:lpstr>DEVIS!Zone_d_impression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Strasbourg</dc:creator>
  <cp:lastModifiedBy>Alexandre Wirth</cp:lastModifiedBy>
  <cp:lastPrinted>2022-04-10T15:08:49Z</cp:lastPrinted>
  <dcterms:created xsi:type="dcterms:W3CDTF">2022-04-08T06:01:19Z</dcterms:created>
  <dcterms:modified xsi:type="dcterms:W3CDTF">2022-04-10T15:15:16Z</dcterms:modified>
</cp:coreProperties>
</file>