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VEROA\Downloads\"/>
    </mc:Choice>
  </mc:AlternateContent>
  <xr:revisionPtr revIDLastSave="0" documentId="13_ncr:1_{737244CE-952A-466F-8888-E2EF2BF5345C}" xr6:coauthVersionLast="41" xr6:coauthVersionMax="41" xr10:uidLastSave="{00000000-0000-0000-0000-000000000000}"/>
  <bookViews>
    <workbookView xWindow="-110" yWindow="-110" windowWidth="19420" windowHeight="10420" xr2:uid="{0118905D-E2CA-43F4-A079-8CC1F75EE321}"/>
  </bookViews>
  <sheets>
    <sheet name="Sheet1" sheetId="1" r:id="rId1"/>
  </sheets>
  <definedNames>
    <definedName name="Customer_name">Sheet1!$E$2:$E$24</definedName>
    <definedName name="Delivery_date">Sheet1!$D$2:$D$24</definedName>
    <definedName name="event_type">Sheet1!$C$2:$C$24</definedName>
    <definedName name="Order_reference">Sheet1!$A$2:$A$24</definedName>
    <definedName name="status_label">Sheet1!$B$2:$B$24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G5" i="1" a="1"/>
  <c r="G5" i="1" s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</calcChain>
</file>

<file path=xl/sharedStrings.xml><?xml version="1.0" encoding="utf-8"?>
<sst xmlns="http://schemas.openxmlformats.org/spreadsheetml/2006/main" count="98" uniqueCount="25">
  <si>
    <t>Statut</t>
  </si>
  <si>
    <t>45 - ACCEPTED</t>
  </si>
  <si>
    <t>Order Reference</t>
  </si>
  <si>
    <t>Status Label</t>
  </si>
  <si>
    <t>50 - ARRIVED ON LOAD</t>
  </si>
  <si>
    <t>55 - ON LOAD</t>
  </si>
  <si>
    <t>60 - LOADED</t>
  </si>
  <si>
    <t>Event Type</t>
  </si>
  <si>
    <t>Status</t>
  </si>
  <si>
    <t>Planned Delivery Date start</t>
  </si>
  <si>
    <t>Delivery Point Name</t>
  </si>
  <si>
    <t>CLIENT A</t>
  </si>
  <si>
    <t>7349577_2</t>
  </si>
  <si>
    <t>25 - TO CONSOLIDATE</t>
  </si>
  <si>
    <t>28 - TO VALIDATE</t>
  </si>
  <si>
    <t>30 - TO ALLOCATE</t>
  </si>
  <si>
    <t>35 - ALLOCATED</t>
  </si>
  <si>
    <t>CLIENT B</t>
  </si>
  <si>
    <t>Reference</t>
  </si>
  <si>
    <t>Jour</t>
  </si>
  <si>
    <t>7351128_2</t>
  </si>
  <si>
    <t>S4214920</t>
  </si>
  <si>
    <t xml:space="preserve"> - </t>
  </si>
  <si>
    <t>Inovert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</si>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</sst>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E061721-38E0-41D6-A60C-2D658FD308C1}" name="Table1" displayName="Table1" ref="G4:H22" totalsRowShown="0">
  <autoFilter ref="G4:H22" xr:uid="{A0AA2EAC-D252-49F1-BEE2-9A5A64C6324A}"/>
  <tableColumns count="2">
    <tableColumn id="1" xr3:uid="{80ACA4D1-3235-44D6-958A-98C77684B245}" name="Reference" dataDxfId="1">
      <calculatedColumnFormula array="1">IFERROR(INDEX(Order_reference,SMALL(IF((Delivery_date=$H$1)*(Customer_name=$H$2)*(event_type="Status"),ROW(Delivery_date)-1),ROW($A1))),"")</calculatedColumnFormula>
    </tableColumn>
    <tableColumn id="2" xr3:uid="{F2A4D38A-7E29-4C48-A1BC-8146EA0F8CBE}" name="Statut" dataDxfId="0">
      <calculatedColumnFormula array="1">IFERROR(INDEX(status_label,SMALL(IF((Delivery_date=$H$1)*(Customer_name=$H$2)*(event_type="Status"),ROW(Delivery_date)-1),ROW($A1))),"")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6DD5C-580B-4163-9A4C-319FED5EF604}">
  <dimension ref="A1:H24"/>
  <sheetViews>
    <sheetView tabSelected="1" zoomScale="80" zoomScaleNormal="80" workbookViewId="0">
      <selection activeCell="I22" sqref="I22"/>
    </sheetView>
  </sheetViews>
  <sheetFormatPr defaultRowHeight="14.5" x14ac:dyDescent="0.35"/>
  <cols>
    <col min="1" max="1" width="14.6328125" bestFit="1" customWidth="1"/>
    <col min="2" max="2" width="20" bestFit="1" customWidth="1"/>
    <col min="3" max="3" width="9.90625" bestFit="1" customWidth="1"/>
    <col min="4" max="4" width="23.6328125" bestFit="1" customWidth="1"/>
    <col min="5" max="5" width="32.90625" bestFit="1" customWidth="1"/>
    <col min="7" max="7" width="14.453125" customWidth="1"/>
    <col min="8" max="8" width="20.54296875" bestFit="1" customWidth="1"/>
  </cols>
  <sheetData>
    <row r="1" spans="1:8" x14ac:dyDescent="0.35">
      <c r="A1" t="s">
        <v>2</v>
      </c>
      <c r="B1" t="s">
        <v>3</v>
      </c>
      <c r="C1" t="s">
        <v>7</v>
      </c>
      <c r="D1" t="s">
        <v>9</v>
      </c>
      <c r="E1" t="s">
        <v>10</v>
      </c>
      <c r="G1" t="s">
        <v>19</v>
      </c>
      <c r="H1" s="1">
        <v>44214.333333333336</v>
      </c>
    </row>
    <row r="2" spans="1:8" x14ac:dyDescent="0.35">
      <c r="A2">
        <v>7394636</v>
      </c>
      <c r="B2" t="s">
        <v>1</v>
      </c>
      <c r="C2" t="s">
        <v>8</v>
      </c>
      <c r="D2" s="1">
        <v>44214.333333333336</v>
      </c>
      <c r="E2" t="s">
        <v>11</v>
      </c>
      <c r="G2" t="s">
        <v>24</v>
      </c>
      <c r="H2" s="3" t="s">
        <v>11</v>
      </c>
    </row>
    <row r="3" spans="1:8" x14ac:dyDescent="0.35">
      <c r="A3">
        <v>7394636</v>
      </c>
      <c r="B3" t="s">
        <v>4</v>
      </c>
      <c r="C3" t="s">
        <v>8</v>
      </c>
      <c r="D3" s="1">
        <v>44214.333333333336</v>
      </c>
      <c r="E3" t="s">
        <v>11</v>
      </c>
    </row>
    <row r="4" spans="1:8" x14ac:dyDescent="0.35">
      <c r="A4">
        <v>7394636</v>
      </c>
      <c r="B4" t="s">
        <v>5</v>
      </c>
      <c r="C4" t="s">
        <v>8</v>
      </c>
      <c r="D4" s="1">
        <v>44214.333333333336</v>
      </c>
      <c r="E4" t="s">
        <v>11</v>
      </c>
      <c r="G4" t="s">
        <v>18</v>
      </c>
      <c r="H4" t="s">
        <v>0</v>
      </c>
    </row>
    <row r="5" spans="1:8" x14ac:dyDescent="0.35">
      <c r="A5">
        <v>7394636</v>
      </c>
      <c r="B5" t="s">
        <v>6</v>
      </c>
      <c r="C5" t="s">
        <v>8</v>
      </c>
      <c r="D5" s="1">
        <v>44214.333333333336</v>
      </c>
      <c r="E5" t="s">
        <v>11</v>
      </c>
      <c r="G5">
        <f t="array" ref="G5">IFERROR(INDEX(Order_reference,SMALL(IF((Delivery_date=$H$1)*(Customer_name=$H$2)*(event_type="Status"),ROW(Delivery_date)-1),ROW($A1))),"")</f>
        <v>7394636</v>
      </c>
      <c r="H5" t="str">
        <f t="array" ref="H5">IFERROR(INDEX(status_label,SMALL(IF((Delivery_date=$H$1)*(Customer_name=$H$2)*(event_type="Status"),ROW(Delivery_date)-1),ROW($A1))),"")</f>
        <v>45 - ACCEPTED</v>
      </c>
    </row>
    <row r="6" spans="1:8" x14ac:dyDescent="0.35">
      <c r="A6" t="s">
        <v>12</v>
      </c>
      <c r="B6" t="s">
        <v>13</v>
      </c>
      <c r="C6" t="s">
        <v>8</v>
      </c>
      <c r="D6" s="1">
        <v>44210.583333333336</v>
      </c>
      <c r="E6" t="s">
        <v>17</v>
      </c>
      <c r="G6">
        <f t="array" ref="G6">IFERROR(INDEX(Order_reference,SMALL(IF((Delivery_date=$H$1)*(Customer_name=$H$2)*(event_type="Status"),ROW(Delivery_date)-1),ROW($A2))),"")</f>
        <v>7394636</v>
      </c>
      <c r="H6" t="str">
        <f t="array" ref="H6">IFERROR(INDEX(status_label,SMALL(IF((Delivery_date=$H$1)*(Customer_name=$H$2)*(event_type="Status"),ROW(Delivery_date)-1),ROW($A2))),"")</f>
        <v>50 - ARRIVED ON LOAD</v>
      </c>
    </row>
    <row r="7" spans="1:8" x14ac:dyDescent="0.35">
      <c r="A7" t="s">
        <v>12</v>
      </c>
      <c r="B7" t="s">
        <v>14</v>
      </c>
      <c r="C7" t="s">
        <v>8</v>
      </c>
      <c r="D7" s="1">
        <v>44210.583333333336</v>
      </c>
      <c r="E7" t="s">
        <v>17</v>
      </c>
      <c r="G7">
        <f t="array" ref="G7">IFERROR(INDEX(Order_reference,SMALL(IF((Delivery_date=$H$1)*(Customer_name=$H$2)*(event_type="Status"),ROW(Delivery_date)-1),ROW($A3))),"")</f>
        <v>7394636</v>
      </c>
      <c r="H7" t="str">
        <f t="array" ref="H7">IFERROR(INDEX(status_label,SMALL(IF((Delivery_date=$H$1)*(Customer_name=$H$2)*(event_type="Status"),ROW(Delivery_date)-1),ROW($A3))),"")</f>
        <v>55 - ON LOAD</v>
      </c>
    </row>
    <row r="8" spans="1:8" x14ac:dyDescent="0.35">
      <c r="A8" t="s">
        <v>12</v>
      </c>
      <c r="B8" t="s">
        <v>15</v>
      </c>
      <c r="C8" t="s">
        <v>8</v>
      </c>
      <c r="D8" s="1">
        <v>44210.583333333336</v>
      </c>
      <c r="E8" t="s">
        <v>17</v>
      </c>
      <c r="G8">
        <f t="array" ref="G8">IFERROR(INDEX(Order_reference,SMALL(IF((Delivery_date=$H$1)*(Customer_name=$H$2)*(event_type="Status"),ROW(Delivery_date)-1),ROW($A4))),"")</f>
        <v>7394636</v>
      </c>
      <c r="H8" t="str">
        <f t="array" ref="H8">IFERROR(INDEX(status_label,SMALL(IF((Delivery_date=$H$1)*(Customer_name=$H$2)*(event_type="Status"),ROW(Delivery_date)-1),ROW($A4))),"")</f>
        <v>60 - LOADED</v>
      </c>
    </row>
    <row r="9" spans="1:8" x14ac:dyDescent="0.35">
      <c r="A9" t="s">
        <v>12</v>
      </c>
      <c r="B9" t="s">
        <v>16</v>
      </c>
      <c r="C9" t="s">
        <v>8</v>
      </c>
      <c r="D9" s="1">
        <v>44210.583333333336</v>
      </c>
      <c r="E9" t="s">
        <v>17</v>
      </c>
      <c r="G9" t="str">
        <f t="array" ref="G9">IFERROR(INDEX(Order_reference,SMALL(IF((Delivery_date=$H$1)*(Customer_name=$H$2)*(event_type="Status"),ROW(Delivery_date)-1),ROW($A5))),"")</f>
        <v>7351128_2</v>
      </c>
      <c r="H9" t="str">
        <f t="array" ref="H9">IFERROR(INDEX(status_label,SMALL(IF((Delivery_date=$H$1)*(Customer_name=$H$2)*(event_type="Status"),ROW(Delivery_date)-1),ROW($A5))),"")</f>
        <v>25 - TO CONSOLIDATE</v>
      </c>
    </row>
    <row r="10" spans="1:8" x14ac:dyDescent="0.35">
      <c r="A10" t="s">
        <v>12</v>
      </c>
      <c r="B10" t="s">
        <v>1</v>
      </c>
      <c r="C10" t="s">
        <v>8</v>
      </c>
      <c r="D10" s="1">
        <v>44210.583333333336</v>
      </c>
      <c r="E10" t="s">
        <v>17</v>
      </c>
      <c r="G10" t="str">
        <f t="array" ref="G10">IFERROR(INDEX(Order_reference,SMALL(IF((Delivery_date=$H$1)*(Customer_name=$H$2)*(event_type="Status"),ROW(Delivery_date)-1),ROW($A6))),"")</f>
        <v>7351128_2</v>
      </c>
      <c r="H10" t="str">
        <f t="array" ref="H10">IFERROR(INDEX(status_label,SMALL(IF((Delivery_date=$H$1)*(Customer_name=$H$2)*(event_type="Status"),ROW(Delivery_date)-1),ROW($A6))),"")</f>
        <v>28 - TO VALIDATE</v>
      </c>
    </row>
    <row r="11" spans="1:8" x14ac:dyDescent="0.35">
      <c r="A11" t="s">
        <v>20</v>
      </c>
      <c r="B11" t="s">
        <v>13</v>
      </c>
      <c r="C11" t="s">
        <v>8</v>
      </c>
      <c r="D11" s="1">
        <v>44214.333333333336</v>
      </c>
      <c r="E11" t="s">
        <v>11</v>
      </c>
      <c r="G11" t="str">
        <f t="array" ref="G11">IFERROR(INDEX(Order_reference,SMALL(IF((Delivery_date=$H$1)*(Customer_name=$H$2)*(event_type="Status"),ROW(Delivery_date)-1),ROW($A7))),"")</f>
        <v>7351128_2</v>
      </c>
      <c r="H11" t="str">
        <f t="array" ref="H11">IFERROR(INDEX(status_label,SMALL(IF((Delivery_date=$H$1)*(Customer_name=$H$2)*(event_type="Status"),ROW(Delivery_date)-1),ROW($A7))),"")</f>
        <v>30 - TO ALLOCATE</v>
      </c>
    </row>
    <row r="12" spans="1:8" x14ac:dyDescent="0.35">
      <c r="A12" t="s">
        <v>20</v>
      </c>
      <c r="B12" t="s">
        <v>14</v>
      </c>
      <c r="C12" t="s">
        <v>8</v>
      </c>
      <c r="D12" s="1">
        <v>44214.333333333336</v>
      </c>
      <c r="E12" t="s">
        <v>11</v>
      </c>
      <c r="G12" t="str">
        <f t="array" ref="G12">IFERROR(INDEX(Order_reference,SMALL(IF((Delivery_date=$H$1)*(Customer_name=$H$2)*(event_type="Status"),ROW(Delivery_date)-1),ROW($A8))),"")</f>
        <v>7351128_2</v>
      </c>
      <c r="H12" t="str">
        <f t="array" ref="H12">IFERROR(INDEX(status_label,SMALL(IF((Delivery_date=$H$1)*(Customer_name=$H$2)*(event_type="Status"),ROW(Delivery_date)-1),ROW($A8))),"")</f>
        <v>35 - ALLOCATED</v>
      </c>
    </row>
    <row r="13" spans="1:8" x14ac:dyDescent="0.35">
      <c r="A13" t="s">
        <v>20</v>
      </c>
      <c r="B13" t="s">
        <v>15</v>
      </c>
      <c r="C13" t="s">
        <v>8</v>
      </c>
      <c r="D13" s="1">
        <v>44214.333333333336</v>
      </c>
      <c r="E13" t="s">
        <v>11</v>
      </c>
      <c r="G13" t="str">
        <f t="array" ref="G13">IFERROR(INDEX(Order_reference,SMALL(IF((Delivery_date=$H$1)*(Customer_name=$H$2)*(event_type="Status"),ROW(Delivery_date)-1),ROW($A9))),"")</f>
        <v>7351128_2</v>
      </c>
      <c r="H13" t="str">
        <f t="array" ref="H13">IFERROR(INDEX(status_label,SMALL(IF((Delivery_date=$H$1)*(Customer_name=$H$2)*(event_type="Status"),ROW(Delivery_date)-1),ROW($A9))),"")</f>
        <v>45 - ACCEPTED</v>
      </c>
    </row>
    <row r="14" spans="1:8" x14ac:dyDescent="0.35">
      <c r="A14" t="s">
        <v>20</v>
      </c>
      <c r="B14" t="s">
        <v>16</v>
      </c>
      <c r="C14" t="s">
        <v>8</v>
      </c>
      <c r="D14" s="1">
        <v>44214.333333333336</v>
      </c>
      <c r="E14" t="s">
        <v>11</v>
      </c>
      <c r="G14" t="str">
        <f t="array" ref="G14">IFERROR(INDEX(Order_reference,SMALL(IF((Delivery_date=$H$1)*(Customer_name=$H$2)*(event_type="Status"),ROW(Delivery_date)-1),ROW($A10))),"")</f>
        <v>7351128_2</v>
      </c>
      <c r="H14" t="str">
        <f t="array" ref="H14">IFERROR(INDEX(status_label,SMALL(IF((Delivery_date=$H$1)*(Customer_name=$H$2)*(event_type="Status"),ROW(Delivery_date)-1),ROW($A10))),"")</f>
        <v>50 - ARRIVED ON LOAD</v>
      </c>
    </row>
    <row r="15" spans="1:8" x14ac:dyDescent="0.35">
      <c r="A15" t="s">
        <v>20</v>
      </c>
      <c r="B15" t="s">
        <v>1</v>
      </c>
      <c r="C15" t="s">
        <v>8</v>
      </c>
      <c r="D15" s="1">
        <v>44214.333333333336</v>
      </c>
      <c r="E15" t="s">
        <v>11</v>
      </c>
      <c r="G15" t="str">
        <f t="array" ref="G15">IFERROR(INDEX(Order_reference,SMALL(IF((Delivery_date=$H$1)*(Customer_name=$H$2)*(event_type="Status"),ROW(Delivery_date)-1),ROW($A11))),"")</f>
        <v>7351128_2</v>
      </c>
      <c r="H15" t="str">
        <f t="array" ref="H15">IFERROR(INDEX(status_label,SMALL(IF((Delivery_date=$H$1)*(Customer_name=$H$2)*(event_type="Status"),ROW(Delivery_date)-1),ROW($A11))),"")</f>
        <v>55 - ON LOAD</v>
      </c>
    </row>
    <row r="16" spans="1:8" x14ac:dyDescent="0.35">
      <c r="A16" t="s">
        <v>20</v>
      </c>
      <c r="B16" t="s">
        <v>4</v>
      </c>
      <c r="C16" t="s">
        <v>8</v>
      </c>
      <c r="D16" s="1">
        <v>44214.333333333336</v>
      </c>
      <c r="E16" t="s">
        <v>11</v>
      </c>
      <c r="G16" t="str">
        <f t="array" ref="G16">IFERROR(INDEX(Order_reference,SMALL(IF((Delivery_date=$H$1)*(Customer_name=$H$2)*(event_type="Status"),ROW(Delivery_date)-1),ROW($A12))),"")</f>
        <v>7351128_2</v>
      </c>
      <c r="H16" t="str">
        <f t="array" ref="H16">IFERROR(INDEX(status_label,SMALL(IF((Delivery_date=$H$1)*(Customer_name=$H$2)*(event_type="Status"),ROW(Delivery_date)-1),ROW($A12))),"")</f>
        <v>60 - LOADED</v>
      </c>
    </row>
    <row r="17" spans="1:8" x14ac:dyDescent="0.35">
      <c r="A17" t="s">
        <v>20</v>
      </c>
      <c r="B17" t="s">
        <v>5</v>
      </c>
      <c r="C17" t="s">
        <v>8</v>
      </c>
      <c r="D17" s="1">
        <v>44214.333333333336</v>
      </c>
      <c r="E17" t="s">
        <v>11</v>
      </c>
      <c r="G17" t="str">
        <f t="array" ref="G17">IFERROR(INDEX(Order_reference,SMALL(IF((Delivery_date=$H$1)*(Customer_name=$H$2)*(event_type="Status"),ROW(Delivery_date)-1),ROW($A13))),"")</f>
        <v>S4214920</v>
      </c>
      <c r="H17" t="str">
        <f t="array" ref="H17">IFERROR(INDEX(status_label,SMALL(IF((Delivery_date=$H$1)*(Customer_name=$H$2)*(event_type="Status"),ROW(Delivery_date)-1),ROW($A13))),"")</f>
        <v>25 - TO CONSOLIDATE</v>
      </c>
    </row>
    <row r="18" spans="1:8" x14ac:dyDescent="0.35">
      <c r="A18" t="s">
        <v>20</v>
      </c>
      <c r="B18" t="s">
        <v>6</v>
      </c>
      <c r="C18" t="s">
        <v>8</v>
      </c>
      <c r="D18" s="1">
        <v>44214.333333333336</v>
      </c>
      <c r="E18" t="s">
        <v>11</v>
      </c>
      <c r="G18" t="str">
        <f t="array" ref="G18">IFERROR(INDEX(Order_reference,SMALL(IF((Delivery_date=$H$1)*(Customer_name=$H$2)*(event_type="Status"),ROW(Delivery_date)-1),ROW($A14))),"")</f>
        <v>S4214920</v>
      </c>
      <c r="H18" t="str">
        <f t="array" ref="H18">IFERROR(INDEX(status_label,SMALL(IF((Delivery_date=$H$1)*(Customer_name=$H$2)*(event_type="Status"),ROW(Delivery_date)-1),ROW($A14))),"")</f>
        <v>28 - TO VALIDATE</v>
      </c>
    </row>
    <row r="19" spans="1:8" x14ac:dyDescent="0.35">
      <c r="A19" t="s">
        <v>21</v>
      </c>
      <c r="B19" t="s">
        <v>13</v>
      </c>
      <c r="C19" t="s">
        <v>8</v>
      </c>
      <c r="D19" s="1">
        <v>44214.333333333336</v>
      </c>
      <c r="E19" t="s">
        <v>11</v>
      </c>
      <c r="G19" t="str">
        <f t="array" ref="G19">IFERROR(INDEX(Order_reference,SMALL(IF((Delivery_date=$H$1)*(Customer_name=$H$2)*(event_type="Status"),ROW(Delivery_date)-1),ROW($A15))),"")</f>
        <v>S4214920</v>
      </c>
      <c r="H19" s="2" t="str">
        <f t="array" ref="H19">IFERROR(INDEX(status_label,SMALL(IF((Delivery_date=$H$1)*(Customer_name=$H$2)*(event_type="Status"),ROW(Delivery_date)-1),ROW($A15))),"")</f>
        <v>30 - TO ALLOCATE</v>
      </c>
    </row>
    <row r="20" spans="1:8" x14ac:dyDescent="0.35">
      <c r="A20" t="s">
        <v>21</v>
      </c>
      <c r="B20" t="s">
        <v>14</v>
      </c>
      <c r="C20" t="s">
        <v>8</v>
      </c>
      <c r="D20" s="1">
        <v>44214.333333333336</v>
      </c>
      <c r="E20" t="s">
        <v>11</v>
      </c>
      <c r="G20" t="str">
        <f t="array" ref="G20">IFERROR(INDEX(Order_reference,SMALL(IF((Delivery_date=$H$1)*(Customer_name=$H$2)*(event_type="Status"),ROW(Delivery_date)-1),ROW($A16))),"")</f>
        <v>S4214920</v>
      </c>
      <c r="H20" s="2" t="str">
        <f t="array" ref="H20">IFERROR(INDEX(status_label,SMALL(IF((Delivery_date=$H$1)*(Customer_name=$H$2)*(event_type="Status"),ROW(Delivery_date)-1),ROW($A16))),"")</f>
        <v>35 - ALLOCATED</v>
      </c>
    </row>
    <row r="21" spans="1:8" x14ac:dyDescent="0.35">
      <c r="A21" t="s">
        <v>21</v>
      </c>
      <c r="B21" t="s">
        <v>15</v>
      </c>
      <c r="C21" t="s">
        <v>8</v>
      </c>
      <c r="D21" s="1">
        <v>44214.333333333336</v>
      </c>
      <c r="E21" t="s">
        <v>11</v>
      </c>
      <c r="G21" t="str">
        <f t="array" ref="G21">IFERROR(INDEX(Order_reference,SMALL(IF((Delivery_date=$H$1)*(Customer_name=$H$2)*(event_type="Status"),ROW(Delivery_date)-1),ROW($A17))),"")</f>
        <v>S4214920</v>
      </c>
      <c r="H21" s="2" t="str">
        <f t="array" ref="H21">IFERROR(INDEX(status_label,SMALL(IF((Delivery_date=$H$1)*(Customer_name=$H$2)*(event_type="Status"),ROW(Delivery_date)-1),ROW($A17))),"")</f>
        <v>45 - ACCEPTED</v>
      </c>
    </row>
    <row r="22" spans="1:8" x14ac:dyDescent="0.35">
      <c r="A22" t="s">
        <v>21</v>
      </c>
      <c r="B22" t="s">
        <v>16</v>
      </c>
      <c r="C22" t="s">
        <v>8</v>
      </c>
      <c r="D22" s="1">
        <v>44214.333333333336</v>
      </c>
      <c r="E22" t="s">
        <v>11</v>
      </c>
      <c r="G22" t="str">
        <f t="array" ref="G22">IFERROR(INDEX(Order_reference,SMALL(IF((Delivery_date=$H$1)*(Customer_name=$H$2)*(event_type="Status"),ROW(Delivery_date)-1),ROW($A18))),"")</f>
        <v/>
      </c>
      <c r="H22" s="2" t="str">
        <f t="array" ref="H22">IFERROR(INDEX(status_label,SMALL(IF((Delivery_date=$H$1)*(Customer_name=$H$2)*(event_type="Status"),ROW(Delivery_date)-1),ROW($A18))),"")</f>
        <v/>
      </c>
    </row>
    <row r="23" spans="1:8" x14ac:dyDescent="0.35">
      <c r="A23" t="s">
        <v>21</v>
      </c>
      <c r="B23" t="s">
        <v>1</v>
      </c>
      <c r="C23" t="s">
        <v>8</v>
      </c>
      <c r="D23" s="1">
        <v>44214.333333333336</v>
      </c>
      <c r="E23" t="s">
        <v>11</v>
      </c>
    </row>
    <row r="24" spans="1:8" x14ac:dyDescent="0.35">
      <c r="A24" t="s">
        <v>21</v>
      </c>
      <c r="B24" t="s">
        <v>22</v>
      </c>
      <c r="C24" t="s">
        <v>23</v>
      </c>
      <c r="D24" s="1">
        <v>44214.333333333336</v>
      </c>
      <c r="E24" t="s">
        <v>11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5</vt:i4>
      </vt:variant>
    </vt:vector>
  </HeadingPairs>
  <TitlesOfParts>
    <vt:vector size="6" baseType="lpstr">
      <vt:lpstr>Sheet1</vt:lpstr>
      <vt:lpstr>Customer_name</vt:lpstr>
      <vt:lpstr>Delivery_date</vt:lpstr>
      <vt:lpstr>event_type</vt:lpstr>
      <vt:lpstr>Order_reference</vt:lpstr>
      <vt:lpstr>status_label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Favero</dc:creator>
  <cp:lastModifiedBy>Anthony Favero</cp:lastModifiedBy>
  <dcterms:created xsi:type="dcterms:W3CDTF">2021-01-18T22:45:48Z</dcterms:created>
  <dcterms:modified xsi:type="dcterms:W3CDTF">2021-01-18T23:21:16Z</dcterms:modified>
</cp:coreProperties>
</file>