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J567682\PERSO\SP\Bethoncourt\Planning\2021\"/>
    </mc:Choice>
  </mc:AlternateContent>
  <bookViews>
    <workbookView xWindow="0" yWindow="0" windowWidth="28800" windowHeight="11985"/>
  </bookViews>
  <sheets>
    <sheet name="Juin 2021" sheetId="1" r:id="rId1"/>
    <sheet name="Personnels" sheetId="2" state="hidden" r:id="rId2"/>
  </sheets>
  <externalReferences>
    <externalReference r:id="rId3"/>
  </externalReferences>
  <definedNames>
    <definedName name="_xlnm._FilterDatabase" localSheetId="0" hidden="1">'Juin 2021'!$B$4:$AE$9</definedName>
    <definedName name="l_personnel" localSheetId="0">#REF!</definedName>
    <definedName name="l_personnel" localSheetId="1">Personnels!$A$2:$A$92</definedName>
    <definedName name="l_personne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2" i="2" l="1"/>
  <c r="I92" i="2"/>
  <c r="H92" i="2"/>
  <c r="F92" i="2"/>
  <c r="D92" i="2"/>
  <c r="A92" i="2" s="1"/>
  <c r="K92" i="2" s="1"/>
  <c r="J91" i="2"/>
  <c r="I91" i="2"/>
  <c r="H91" i="2"/>
  <c r="F91" i="2"/>
  <c r="D91" i="2"/>
  <c r="A91" i="2" s="1"/>
  <c r="K91" i="2" s="1"/>
  <c r="J90" i="2"/>
  <c r="I90" i="2"/>
  <c r="H90" i="2"/>
  <c r="F90" i="2"/>
  <c r="D90" i="2"/>
  <c r="A90" i="2" s="1"/>
  <c r="K90" i="2" s="1"/>
  <c r="J89" i="2"/>
  <c r="I89" i="2"/>
  <c r="H89" i="2"/>
  <c r="F89" i="2"/>
  <c r="D89" i="2"/>
  <c r="A89" i="2"/>
  <c r="K89" i="2" s="1"/>
  <c r="J88" i="2"/>
  <c r="I88" i="2"/>
  <c r="H88" i="2"/>
  <c r="F88" i="2"/>
  <c r="D88" i="2"/>
  <c r="A88" i="2"/>
  <c r="K88" i="2" s="1"/>
  <c r="J87" i="2"/>
  <c r="I87" i="2"/>
  <c r="H87" i="2"/>
  <c r="F87" i="2"/>
  <c r="D87" i="2"/>
  <c r="A87" i="2" s="1"/>
  <c r="K87" i="2" s="1"/>
  <c r="K86" i="2"/>
  <c r="J86" i="2"/>
  <c r="I86" i="2"/>
  <c r="H86" i="2"/>
  <c r="F86" i="2"/>
  <c r="D86" i="2"/>
  <c r="J85" i="2"/>
  <c r="I85" i="2"/>
  <c r="H85" i="2"/>
  <c r="F85" i="2"/>
  <c r="A85" i="2" s="1"/>
  <c r="K85" i="2" s="1"/>
  <c r="D85" i="2"/>
  <c r="J84" i="2"/>
  <c r="I84" i="2"/>
  <c r="H84" i="2"/>
  <c r="F84" i="2"/>
  <c r="D84" i="2"/>
  <c r="A84" i="2" s="1"/>
  <c r="K84" i="2" s="1"/>
  <c r="J83" i="2"/>
  <c r="I83" i="2"/>
  <c r="H83" i="2"/>
  <c r="F83" i="2"/>
  <c r="D83" i="2"/>
  <c r="A83" i="2" s="1"/>
  <c r="K83" i="2" s="1"/>
  <c r="J82" i="2"/>
  <c r="I82" i="2"/>
  <c r="H82" i="2"/>
  <c r="F82" i="2"/>
  <c r="D82" i="2"/>
  <c r="A82" i="2"/>
  <c r="K82" i="2" s="1"/>
  <c r="J81" i="2"/>
  <c r="I81" i="2"/>
  <c r="H81" i="2"/>
  <c r="F81" i="2"/>
  <c r="D81" i="2"/>
  <c r="A81" i="2"/>
  <c r="K81" i="2" s="1"/>
  <c r="J80" i="2"/>
  <c r="I80" i="2"/>
  <c r="H80" i="2"/>
  <c r="F80" i="2"/>
  <c r="D80" i="2"/>
  <c r="A80" i="2" s="1"/>
  <c r="K80" i="2" s="1"/>
  <c r="J79" i="2"/>
  <c r="I79" i="2"/>
  <c r="H79" i="2"/>
  <c r="F79" i="2"/>
  <c r="D79" i="2"/>
  <c r="A79" i="2" s="1"/>
  <c r="K79" i="2" s="1"/>
  <c r="J78" i="2"/>
  <c r="I78" i="2"/>
  <c r="H78" i="2"/>
  <c r="F78" i="2"/>
  <c r="D78" i="2"/>
  <c r="A78" i="2"/>
  <c r="K78" i="2" s="1"/>
  <c r="J77" i="2"/>
  <c r="I77" i="2"/>
  <c r="H77" i="2"/>
  <c r="F77" i="2"/>
  <c r="D77" i="2"/>
  <c r="A77" i="2"/>
  <c r="K77" i="2" s="1"/>
  <c r="J76" i="2"/>
  <c r="I76" i="2"/>
  <c r="H76" i="2"/>
  <c r="F76" i="2"/>
  <c r="D76" i="2"/>
  <c r="A76" i="2" s="1"/>
  <c r="K76" i="2" s="1"/>
  <c r="J75" i="2"/>
  <c r="I75" i="2"/>
  <c r="H75" i="2"/>
  <c r="F75" i="2"/>
  <c r="D75" i="2"/>
  <c r="A75" i="2" s="1"/>
  <c r="K75" i="2" s="1"/>
  <c r="J74" i="2"/>
  <c r="I74" i="2"/>
  <c r="H74" i="2"/>
  <c r="F74" i="2"/>
  <c r="D74" i="2"/>
  <c r="A74" i="2"/>
  <c r="K74" i="2" s="1"/>
  <c r="J73" i="2"/>
  <c r="I73" i="2"/>
  <c r="H73" i="2"/>
  <c r="F73" i="2"/>
  <c r="D73" i="2"/>
  <c r="A73" i="2"/>
  <c r="K73" i="2" s="1"/>
  <c r="K72" i="2"/>
  <c r="J72" i="2"/>
  <c r="I72" i="2"/>
  <c r="H72" i="2"/>
  <c r="F72" i="2"/>
  <c r="D72" i="2"/>
  <c r="J71" i="2"/>
  <c r="I71" i="2"/>
  <c r="H71" i="2"/>
  <c r="F71" i="2"/>
  <c r="D71" i="2"/>
  <c r="A71" i="2"/>
  <c r="K71" i="2" s="1"/>
  <c r="J70" i="2"/>
  <c r="I70" i="2"/>
  <c r="H70" i="2"/>
  <c r="F70" i="2"/>
  <c r="D70" i="2"/>
  <c r="A70" i="2"/>
  <c r="K70" i="2" s="1"/>
  <c r="J69" i="2"/>
  <c r="I69" i="2"/>
  <c r="H69" i="2"/>
  <c r="F69" i="2"/>
  <c r="D69" i="2"/>
  <c r="A69" i="2" s="1"/>
  <c r="K69" i="2" s="1"/>
  <c r="J68" i="2"/>
  <c r="I68" i="2"/>
  <c r="H68" i="2"/>
  <c r="F68" i="2"/>
  <c r="D68" i="2"/>
  <c r="A68" i="2" s="1"/>
  <c r="K68" i="2" s="1"/>
  <c r="J67" i="2"/>
  <c r="I67" i="2"/>
  <c r="H67" i="2"/>
  <c r="F67" i="2"/>
  <c r="D67" i="2"/>
  <c r="A67" i="2"/>
  <c r="K67" i="2" s="1"/>
  <c r="J66" i="2"/>
  <c r="I66" i="2"/>
  <c r="H66" i="2"/>
  <c r="F66" i="2"/>
  <c r="D66" i="2"/>
  <c r="A66" i="2"/>
  <c r="K66" i="2" s="1"/>
  <c r="J65" i="2"/>
  <c r="I65" i="2"/>
  <c r="H65" i="2"/>
  <c r="F65" i="2"/>
  <c r="D65" i="2"/>
  <c r="A65" i="2" s="1"/>
  <c r="K65" i="2" s="1"/>
  <c r="J64" i="2"/>
  <c r="I64" i="2"/>
  <c r="H64" i="2"/>
  <c r="F64" i="2"/>
  <c r="D64" i="2"/>
  <c r="A64" i="2" s="1"/>
  <c r="K64" i="2" s="1"/>
  <c r="J63" i="2"/>
  <c r="I63" i="2"/>
  <c r="H63" i="2"/>
  <c r="F63" i="2"/>
  <c r="D63" i="2"/>
  <c r="A63" i="2"/>
  <c r="K63" i="2" s="1"/>
  <c r="J62" i="2"/>
  <c r="I62" i="2"/>
  <c r="H62" i="2"/>
  <c r="F62" i="2"/>
  <c r="D62" i="2"/>
  <c r="A62" i="2"/>
  <c r="K62" i="2" s="1"/>
  <c r="J61" i="2"/>
  <c r="I61" i="2"/>
  <c r="H61" i="2"/>
  <c r="F61" i="2"/>
  <c r="D61" i="2"/>
  <c r="A61" i="2" s="1"/>
  <c r="K61" i="2" s="1"/>
  <c r="J60" i="2"/>
  <c r="I60" i="2"/>
  <c r="H60" i="2"/>
  <c r="F60" i="2"/>
  <c r="D60" i="2"/>
  <c r="A60" i="2" s="1"/>
  <c r="K60" i="2" s="1"/>
  <c r="J59" i="2"/>
  <c r="I59" i="2"/>
  <c r="H59" i="2"/>
  <c r="F59" i="2"/>
  <c r="D59" i="2"/>
  <c r="A59" i="2"/>
  <c r="K59" i="2" s="1"/>
  <c r="J58" i="2"/>
  <c r="I58" i="2"/>
  <c r="H58" i="2"/>
  <c r="F58" i="2"/>
  <c r="D58" i="2"/>
  <c r="A58" i="2"/>
  <c r="K58" i="2" s="1"/>
  <c r="J57" i="2"/>
  <c r="I57" i="2"/>
  <c r="H57" i="2"/>
  <c r="F57" i="2"/>
  <c r="D57" i="2"/>
  <c r="A57" i="2" s="1"/>
  <c r="K57" i="2" s="1"/>
  <c r="J56" i="2"/>
  <c r="I56" i="2"/>
  <c r="H56" i="2"/>
  <c r="F56" i="2"/>
  <c r="D56" i="2"/>
  <c r="A56" i="2" s="1"/>
  <c r="K56" i="2" s="1"/>
  <c r="J55" i="2"/>
  <c r="I55" i="2"/>
  <c r="H55" i="2"/>
  <c r="F55" i="2"/>
  <c r="D55" i="2"/>
  <c r="A55" i="2"/>
  <c r="K55" i="2" s="1"/>
  <c r="J54" i="2"/>
  <c r="I54" i="2"/>
  <c r="H54" i="2"/>
  <c r="F54" i="2"/>
  <c r="D54" i="2"/>
  <c r="A54" i="2"/>
  <c r="K54" i="2" s="1"/>
  <c r="J53" i="2"/>
  <c r="I53" i="2"/>
  <c r="H53" i="2"/>
  <c r="F53" i="2"/>
  <c r="D53" i="2"/>
  <c r="A53" i="2" s="1"/>
  <c r="K53" i="2" s="1"/>
  <c r="J52" i="2"/>
  <c r="I52" i="2"/>
  <c r="H52" i="2"/>
  <c r="F52" i="2"/>
  <c r="D52" i="2"/>
  <c r="A52" i="2" s="1"/>
  <c r="K52" i="2" s="1"/>
  <c r="J51" i="2"/>
  <c r="I51" i="2"/>
  <c r="H51" i="2"/>
  <c r="F51" i="2"/>
  <c r="D51" i="2"/>
  <c r="A51" i="2"/>
  <c r="K51" i="2" s="1"/>
  <c r="J50" i="2"/>
  <c r="I50" i="2"/>
  <c r="H50" i="2"/>
  <c r="F50" i="2"/>
  <c r="D50" i="2"/>
  <c r="A50" i="2"/>
  <c r="K50" i="2" s="1"/>
  <c r="J49" i="2"/>
  <c r="I49" i="2"/>
  <c r="H49" i="2"/>
  <c r="F49" i="2"/>
  <c r="D49" i="2"/>
  <c r="A49" i="2" s="1"/>
  <c r="K49" i="2" s="1"/>
  <c r="J48" i="2"/>
  <c r="I48" i="2"/>
  <c r="H48" i="2"/>
  <c r="F48" i="2"/>
  <c r="D48" i="2"/>
  <c r="A48" i="2" s="1"/>
  <c r="K48" i="2" s="1"/>
  <c r="J47" i="2"/>
  <c r="I47" i="2"/>
  <c r="H47" i="2"/>
  <c r="F47" i="2"/>
  <c r="D47" i="2"/>
  <c r="A47" i="2"/>
  <c r="K47" i="2" s="1"/>
  <c r="J46" i="2"/>
  <c r="I46" i="2"/>
  <c r="H46" i="2"/>
  <c r="F46" i="2"/>
  <c r="D46" i="2"/>
  <c r="A46" i="2"/>
  <c r="K46" i="2" s="1"/>
  <c r="K45" i="2"/>
  <c r="J45" i="2"/>
  <c r="I45" i="2"/>
  <c r="H45" i="2"/>
  <c r="D45" i="2"/>
  <c r="K44" i="2"/>
  <c r="J44" i="2"/>
  <c r="I44" i="2"/>
  <c r="H44" i="2"/>
  <c r="F44" i="2"/>
  <c r="D44" i="2"/>
  <c r="J43" i="2"/>
  <c r="I43" i="2"/>
  <c r="H43" i="2"/>
  <c r="F43" i="2"/>
  <c r="D43" i="2"/>
  <c r="A43" i="2" s="1"/>
  <c r="K43" i="2" s="1"/>
  <c r="J42" i="2"/>
  <c r="I42" i="2"/>
  <c r="H42" i="2"/>
  <c r="F42" i="2"/>
  <c r="D42" i="2"/>
  <c r="A42" i="2"/>
  <c r="K42" i="2" s="1"/>
  <c r="K41" i="2"/>
  <c r="J41" i="2"/>
  <c r="I41" i="2"/>
  <c r="H41" i="2"/>
  <c r="F41" i="2"/>
  <c r="D41" i="2"/>
  <c r="J40" i="2"/>
  <c r="I40" i="2"/>
  <c r="H40" i="2"/>
  <c r="F40" i="2"/>
  <c r="D40" i="2"/>
  <c r="A40" i="2" s="1"/>
  <c r="K40" i="2" s="1"/>
  <c r="J39" i="2"/>
  <c r="I39" i="2"/>
  <c r="H39" i="2"/>
  <c r="F39" i="2"/>
  <c r="D39" i="2"/>
  <c r="A39" i="2"/>
  <c r="K39" i="2" s="1"/>
  <c r="J38" i="2"/>
  <c r="I38" i="2"/>
  <c r="H38" i="2"/>
  <c r="F38" i="2"/>
  <c r="D38" i="2"/>
  <c r="A38" i="2"/>
  <c r="K38" i="2" s="1"/>
  <c r="J37" i="2"/>
  <c r="I37" i="2"/>
  <c r="H37" i="2"/>
  <c r="F37" i="2"/>
  <c r="D37" i="2"/>
  <c r="A37" i="2" s="1"/>
  <c r="K37" i="2" s="1"/>
  <c r="J36" i="2"/>
  <c r="I36" i="2"/>
  <c r="H36" i="2"/>
  <c r="F36" i="2"/>
  <c r="D36" i="2"/>
  <c r="A36" i="2" s="1"/>
  <c r="K36" i="2" s="1"/>
  <c r="J35" i="2"/>
  <c r="I35" i="2"/>
  <c r="H35" i="2"/>
  <c r="F35" i="2"/>
  <c r="D35" i="2"/>
  <c r="A35" i="2"/>
  <c r="K35" i="2" s="1"/>
  <c r="J34" i="2"/>
  <c r="I34" i="2"/>
  <c r="H34" i="2"/>
  <c r="F34" i="2"/>
  <c r="D34" i="2"/>
  <c r="A34" i="2"/>
  <c r="K34" i="2" s="1"/>
  <c r="J33" i="2"/>
  <c r="I33" i="2"/>
  <c r="H33" i="2"/>
  <c r="F33" i="2"/>
  <c r="D33" i="2"/>
  <c r="A33" i="2" s="1"/>
  <c r="K33" i="2" s="1"/>
  <c r="J32" i="2"/>
  <c r="I32" i="2"/>
  <c r="H32" i="2"/>
  <c r="F32" i="2"/>
  <c r="D32" i="2"/>
  <c r="A32" i="2" s="1"/>
  <c r="K32" i="2" s="1"/>
  <c r="J31" i="2"/>
  <c r="I31" i="2"/>
  <c r="H31" i="2"/>
  <c r="F31" i="2"/>
  <c r="D31" i="2"/>
  <c r="A31" i="2"/>
  <c r="K31" i="2" s="1"/>
  <c r="J30" i="2"/>
  <c r="I30" i="2"/>
  <c r="H30" i="2"/>
  <c r="F30" i="2"/>
  <c r="D30" i="2"/>
  <c r="A30" i="2"/>
  <c r="K30" i="2" s="1"/>
  <c r="J29" i="2"/>
  <c r="I29" i="2"/>
  <c r="H29" i="2"/>
  <c r="F29" i="2"/>
  <c r="D29" i="2"/>
  <c r="A29" i="2" s="1"/>
  <c r="K29" i="2" s="1"/>
  <c r="J28" i="2"/>
  <c r="I28" i="2"/>
  <c r="H28" i="2"/>
  <c r="F28" i="2"/>
  <c r="D28" i="2"/>
  <c r="A28" i="2" s="1"/>
  <c r="K28" i="2" s="1"/>
  <c r="J27" i="2"/>
  <c r="I27" i="2"/>
  <c r="H27" i="2"/>
  <c r="F27" i="2"/>
  <c r="D27" i="2"/>
  <c r="A27" i="2"/>
  <c r="K27" i="2" s="1"/>
  <c r="J26" i="2"/>
  <c r="I26" i="2"/>
  <c r="H26" i="2"/>
  <c r="F26" i="2"/>
  <c r="D26" i="2"/>
  <c r="A26" i="2"/>
  <c r="K26" i="2" s="1"/>
  <c r="J25" i="2"/>
  <c r="I25" i="2"/>
  <c r="H25" i="2"/>
  <c r="F25" i="2"/>
  <c r="D25" i="2"/>
  <c r="A25" i="2" s="1"/>
  <c r="K25" i="2" s="1"/>
  <c r="J24" i="2"/>
  <c r="I24" i="2"/>
  <c r="H24" i="2"/>
  <c r="F24" i="2"/>
  <c r="D24" i="2"/>
  <c r="A24" i="2" s="1"/>
  <c r="K24" i="2" s="1"/>
  <c r="J23" i="2"/>
  <c r="I23" i="2"/>
  <c r="H23" i="2"/>
  <c r="F23" i="2"/>
  <c r="D23" i="2"/>
  <c r="A23" i="2"/>
  <c r="K23" i="2" s="1"/>
  <c r="J22" i="2"/>
  <c r="I22" i="2"/>
  <c r="H22" i="2"/>
  <c r="F22" i="2"/>
  <c r="D22" i="2"/>
  <c r="A22" i="2"/>
  <c r="K22" i="2" s="1"/>
  <c r="J21" i="2"/>
  <c r="I21" i="2"/>
  <c r="H21" i="2"/>
  <c r="F21" i="2"/>
  <c r="D21" i="2"/>
  <c r="A21" i="2" s="1"/>
  <c r="K21" i="2" s="1"/>
  <c r="J20" i="2"/>
  <c r="I20" i="2"/>
  <c r="H20" i="2"/>
  <c r="F20" i="2"/>
  <c r="D20" i="2"/>
  <c r="A20" i="2" s="1"/>
  <c r="K20" i="2" s="1"/>
  <c r="J19" i="2"/>
  <c r="I19" i="2"/>
  <c r="H19" i="2"/>
  <c r="F19" i="2"/>
  <c r="D19" i="2"/>
  <c r="A19" i="2"/>
  <c r="K19" i="2" s="1"/>
  <c r="J18" i="2"/>
  <c r="I18" i="2"/>
  <c r="H18" i="2"/>
  <c r="F18" i="2"/>
  <c r="D18" i="2"/>
  <c r="A18" i="2"/>
  <c r="K18" i="2" s="1"/>
  <c r="J17" i="2"/>
  <c r="I17" i="2"/>
  <c r="H17" i="2"/>
  <c r="F17" i="2"/>
  <c r="A17" i="2" s="1"/>
  <c r="K17" i="2" s="1"/>
  <c r="D17" i="2"/>
  <c r="J16" i="2"/>
  <c r="I16" i="2"/>
  <c r="H16" i="2"/>
  <c r="F16" i="2"/>
  <c r="D16" i="2"/>
  <c r="A16" i="2" s="1"/>
  <c r="K16" i="2" s="1"/>
  <c r="J15" i="2"/>
  <c r="I15" i="2"/>
  <c r="H15" i="2"/>
  <c r="F15" i="2"/>
  <c r="D15" i="2"/>
  <c r="A15" i="2"/>
  <c r="K15" i="2" s="1"/>
  <c r="P14" i="2"/>
  <c r="J14" i="2"/>
  <c r="I14" i="2"/>
  <c r="H14" i="2"/>
  <c r="F14" i="2"/>
  <c r="D14" i="2"/>
  <c r="A14" i="2"/>
  <c r="K14" i="2" s="1"/>
  <c r="P13" i="2"/>
  <c r="J13" i="2"/>
  <c r="I13" i="2"/>
  <c r="H13" i="2"/>
  <c r="F13" i="2"/>
  <c r="D13" i="2"/>
  <c r="A13" i="2"/>
  <c r="K13" i="2" s="1"/>
  <c r="P12" i="2"/>
  <c r="K12" i="2"/>
  <c r="J12" i="2"/>
  <c r="I12" i="2"/>
  <c r="H12" i="2"/>
  <c r="F12" i="2"/>
  <c r="D12" i="2"/>
  <c r="P11" i="2"/>
  <c r="J11" i="2"/>
  <c r="I11" i="2"/>
  <c r="H11" i="2"/>
  <c r="F11" i="2"/>
  <c r="D11" i="2"/>
  <c r="A11" i="2"/>
  <c r="K11" i="2" s="1"/>
  <c r="P10" i="2"/>
  <c r="J10" i="2"/>
  <c r="I10" i="2"/>
  <c r="H10" i="2"/>
  <c r="F10" i="2"/>
  <c r="D10" i="2"/>
  <c r="A10" i="2"/>
  <c r="K10" i="2" s="1"/>
  <c r="P9" i="2"/>
  <c r="J9" i="2"/>
  <c r="I9" i="2"/>
  <c r="H9" i="2"/>
  <c r="F9" i="2"/>
  <c r="D9" i="2"/>
  <c r="A9" i="2"/>
  <c r="K9" i="2" s="1"/>
  <c r="J8" i="2"/>
  <c r="I8" i="2"/>
  <c r="H8" i="2"/>
  <c r="F8" i="2"/>
  <c r="A8" i="2" s="1"/>
  <c r="K8" i="2" s="1"/>
  <c r="D8" i="2"/>
  <c r="J7" i="2"/>
  <c r="I7" i="2"/>
  <c r="H7" i="2"/>
  <c r="F7" i="2"/>
  <c r="D7" i="2"/>
  <c r="A7" i="2" s="1"/>
  <c r="K7" i="2" s="1"/>
  <c r="J6" i="2"/>
  <c r="I6" i="2"/>
  <c r="H6" i="2"/>
  <c r="F6" i="2"/>
  <c r="D6" i="2"/>
  <c r="A6" i="2"/>
  <c r="K6" i="2" s="1"/>
  <c r="J5" i="2"/>
  <c r="I5" i="2"/>
  <c r="H5" i="2"/>
  <c r="F5" i="2"/>
  <c r="D5" i="2"/>
  <c r="A5" i="2"/>
  <c r="K5" i="2" s="1"/>
  <c r="J4" i="2"/>
  <c r="I4" i="2"/>
  <c r="H4" i="2"/>
  <c r="F4" i="2"/>
  <c r="D4" i="2"/>
  <c r="A4" i="2" s="1"/>
  <c r="K4" i="2" s="1"/>
  <c r="J3" i="2"/>
  <c r="I3" i="2"/>
  <c r="H3" i="2"/>
  <c r="F3" i="2"/>
  <c r="D3" i="2"/>
  <c r="A3" i="2" s="1"/>
  <c r="K3" i="2" s="1"/>
  <c r="J2" i="2"/>
  <c r="I2" i="2"/>
  <c r="H2" i="2"/>
  <c r="F2" i="2"/>
  <c r="D2" i="2"/>
  <c r="A2" i="2"/>
  <c r="K2" i="2" s="1"/>
  <c r="C8" i="1"/>
  <c r="V6" i="1"/>
  <c r="S6" i="1"/>
  <c r="AB6" i="1" s="1"/>
  <c r="A1" i="1"/>
  <c r="Y6" i="1" l="1"/>
</calcChain>
</file>

<file path=xl/sharedStrings.xml><?xml version="1.0" encoding="utf-8"?>
<sst xmlns="http://schemas.openxmlformats.org/spreadsheetml/2006/main" count="484" uniqueCount="256">
  <si>
    <t>FICHE DE DISPONIBILITE GLOBALE
retour obligatoirement sur l'adresse : planning.bethoncourtsochaux@gmail.com</t>
  </si>
  <si>
    <t>JUIN 2021</t>
  </si>
  <si>
    <t>AGENT</t>
  </si>
  <si>
    <t>PROFIL</t>
  </si>
  <si>
    <t>REPARTITION A DONNER</t>
  </si>
  <si>
    <t>VOLUME HORAIRE SOUHAITE PAR L AGENT</t>
  </si>
  <si>
    <t>DATE LIMITE DE RETOUR DES DISPOS :</t>
  </si>
  <si>
    <t>JOUR</t>
  </si>
  <si>
    <t>NUIT</t>
  </si>
  <si>
    <t>WEEK END</t>
  </si>
  <si>
    <t>Heures</t>
  </si>
  <si>
    <t>S22</t>
  </si>
  <si>
    <t>EQUIPE</t>
  </si>
  <si>
    <t>JOURNEE</t>
  </si>
  <si>
    <t>EQUIPE A</t>
  </si>
  <si>
    <t>MARDI 01</t>
  </si>
  <si>
    <t xml:space="preserve">JOURNEE </t>
  </si>
  <si>
    <t>EQUIPE B</t>
  </si>
  <si>
    <t>MERCREDI 02</t>
  </si>
  <si>
    <t>EQUIPE C</t>
  </si>
  <si>
    <t>JEUDI 03</t>
  </si>
  <si>
    <t>EQUIPE D</t>
  </si>
  <si>
    <t>VENDREDI 04</t>
  </si>
  <si>
    <t>SAMEDI 05</t>
  </si>
  <si>
    <t>DIMANCHE 06</t>
  </si>
  <si>
    <t>S23</t>
  </si>
  <si>
    <t>LUNDI 07</t>
  </si>
  <si>
    <t>MARDI 08</t>
  </si>
  <si>
    <t>MERCREDI 09</t>
  </si>
  <si>
    <t>JEUDI 10</t>
  </si>
  <si>
    <t>VENDREDI 11</t>
  </si>
  <si>
    <t>SAMEDI 12</t>
  </si>
  <si>
    <t>DIMANCHE 13</t>
  </si>
  <si>
    <t>S24</t>
  </si>
  <si>
    <t>LUNDI 14</t>
  </si>
  <si>
    <t>MARDI 15</t>
  </si>
  <si>
    <t>MERCREDI 16</t>
  </si>
  <si>
    <t>JEUDI 17</t>
  </si>
  <si>
    <t>VENDREDI 18</t>
  </si>
  <si>
    <t>SAMEDI 19</t>
  </si>
  <si>
    <t>DIMANCHE 20</t>
  </si>
  <si>
    <t>S25</t>
  </si>
  <si>
    <t>LUNDI 21</t>
  </si>
  <si>
    <t>MARDI 22</t>
  </si>
  <si>
    <t>MERCREDI 23</t>
  </si>
  <si>
    <t>JEUDI 24</t>
  </si>
  <si>
    <t>VENDREDI 25</t>
  </si>
  <si>
    <t>SAMEDI 26</t>
  </si>
  <si>
    <t>DIMANCHE 27</t>
  </si>
  <si>
    <t>S26</t>
  </si>
  <si>
    <t>LUNDI 28</t>
  </si>
  <si>
    <t>MARDI 29</t>
  </si>
  <si>
    <t>MERCREDI 30</t>
  </si>
  <si>
    <t>RESULTAT</t>
  </si>
  <si>
    <t>GRADE</t>
  </si>
  <si>
    <t>Nom</t>
  </si>
  <si>
    <t>Colonne1</t>
  </si>
  <si>
    <t>Prénom</t>
  </si>
  <si>
    <t>Colonne2</t>
  </si>
  <si>
    <t>Jour</t>
  </si>
  <si>
    <t>Nuit</t>
  </si>
  <si>
    <t>WE</t>
  </si>
  <si>
    <t>Colonne3</t>
  </si>
  <si>
    <t>SCH</t>
  </si>
  <si>
    <t>ALPUYRUK</t>
  </si>
  <si>
    <t>Yusuf</t>
  </si>
  <si>
    <t>ANDRE</t>
  </si>
  <si>
    <t>Johan</t>
  </si>
  <si>
    <t>SAP</t>
  </si>
  <si>
    <t>BELARIBI</t>
  </si>
  <si>
    <t>Ryan</t>
  </si>
  <si>
    <t>SGT</t>
  </si>
  <si>
    <t>BILLOT</t>
  </si>
  <si>
    <t>Mathieu</t>
  </si>
  <si>
    <t>CCH</t>
  </si>
  <si>
    <t>BOILLOT</t>
  </si>
  <si>
    <t>Herve</t>
  </si>
  <si>
    <t>BONNET</t>
  </si>
  <si>
    <t>Anais</t>
  </si>
  <si>
    <t>BORSODI</t>
  </si>
  <si>
    <t>Frederic</t>
  </si>
  <si>
    <t>Profils</t>
  </si>
  <si>
    <t>Total</t>
  </si>
  <si>
    <t>BOUADMA</t>
  </si>
  <si>
    <t>Noura</t>
  </si>
  <si>
    <t>ADJ</t>
  </si>
  <si>
    <t>BOUDJEKADA</t>
  </si>
  <si>
    <t>Karim</t>
  </si>
  <si>
    <t>Samir</t>
  </si>
  <si>
    <t>BOVIGNY Mehdi (SGT)</t>
  </si>
  <si>
    <t>BOVIGNY</t>
  </si>
  <si>
    <t>Mehdi</t>
  </si>
  <si>
    <t>MAN</t>
  </si>
  <si>
    <t>BROCAL</t>
  </si>
  <si>
    <t>Julien</t>
  </si>
  <si>
    <t>BRODA</t>
  </si>
  <si>
    <t>Michaël</t>
  </si>
  <si>
    <t>ADC</t>
  </si>
  <si>
    <t>CALLOIS</t>
  </si>
  <si>
    <t>Francis</t>
  </si>
  <si>
    <t>NC</t>
  </si>
  <si>
    <t>NON CONCERNE - SPP DANS MEME DEPARTEMENT</t>
  </si>
  <si>
    <t>CHAUMONT</t>
  </si>
  <si>
    <t>Fabrice</t>
  </si>
  <si>
    <t>NC2A</t>
  </si>
  <si>
    <t>NON CONCERNE - DOUBLE AFFECTATION</t>
  </si>
  <si>
    <t>D'ALEXIS</t>
  </si>
  <si>
    <t>Allan</t>
  </si>
  <si>
    <t>MAL</t>
  </si>
  <si>
    <t>MALADIE</t>
  </si>
  <si>
    <t>DAMIDAUX</t>
  </si>
  <si>
    <t>Maeva</t>
  </si>
  <si>
    <t xml:space="preserve">TRAVAIL LE WEEK END </t>
  </si>
  <si>
    <t>DE CARVALHO</t>
  </si>
  <si>
    <t>Agostino</t>
  </si>
  <si>
    <t>INFORMATION MANQUANTE</t>
  </si>
  <si>
    <t>DELVAL</t>
  </si>
  <si>
    <t>Jeremy</t>
  </si>
  <si>
    <t>DESHAYES</t>
  </si>
  <si>
    <t>Camille</t>
  </si>
  <si>
    <t>DINQUER</t>
  </si>
  <si>
    <t>Nicolas</t>
  </si>
  <si>
    <t>DOGAN</t>
  </si>
  <si>
    <t>Cem</t>
  </si>
  <si>
    <t>ESPITALIER</t>
  </si>
  <si>
    <t>Daniel</t>
  </si>
  <si>
    <t>Stephane</t>
  </si>
  <si>
    <t>FAOUZI</t>
  </si>
  <si>
    <t>Ahmed</t>
  </si>
  <si>
    <t>Toufik</t>
  </si>
  <si>
    <t>CPL</t>
  </si>
  <si>
    <t>FERRY</t>
  </si>
  <si>
    <t>FONTAINE</t>
  </si>
  <si>
    <t>Audrey</t>
  </si>
  <si>
    <t>GALLOTTE</t>
  </si>
  <si>
    <t>Alexandre</t>
  </si>
  <si>
    <t>GARNIER</t>
  </si>
  <si>
    <t>Jerome</t>
  </si>
  <si>
    <t>GIRARDOT</t>
  </si>
  <si>
    <t>Denis</t>
  </si>
  <si>
    <t>GOSSO</t>
  </si>
  <si>
    <t>GRANDCLERE</t>
  </si>
  <si>
    <t>Jason</t>
  </si>
  <si>
    <t>GRANDMOUGIN</t>
  </si>
  <si>
    <t>Baudoin</t>
  </si>
  <si>
    <t>grember</t>
  </si>
  <si>
    <t xml:space="preserve">luc </t>
  </si>
  <si>
    <t>GRILLOT</t>
  </si>
  <si>
    <t>Yann</t>
  </si>
  <si>
    <t>GRIMAITRE</t>
  </si>
  <si>
    <t>GROSCLAUDE</t>
  </si>
  <si>
    <t>Alexandra</t>
  </si>
  <si>
    <t>GUILLEMOT Dimitri (SAP)</t>
  </si>
  <si>
    <t>GUILLEMOT</t>
  </si>
  <si>
    <t>Dimitri</t>
  </si>
  <si>
    <t>HEMMER</t>
  </si>
  <si>
    <t>Thomas</t>
  </si>
  <si>
    <t>HNIOUA</t>
  </si>
  <si>
    <t>Faysal</t>
  </si>
  <si>
    <t>HOUSSIN Basile (SAP)</t>
  </si>
  <si>
    <t>HOUSSIN</t>
  </si>
  <si>
    <t>Basile</t>
  </si>
  <si>
    <t>HUGUENARD Fabrice (ADC)</t>
  </si>
  <si>
    <t>HUGUENARD</t>
  </si>
  <si>
    <t>JACQUOT</t>
  </si>
  <si>
    <t>Romain</t>
  </si>
  <si>
    <t>JEANDEL</t>
  </si>
  <si>
    <t>Olivier</t>
  </si>
  <si>
    <t>JOLY</t>
  </si>
  <si>
    <t>Bastien</t>
  </si>
  <si>
    <t>KATANCEVIC</t>
  </si>
  <si>
    <t>KEBAILI</t>
  </si>
  <si>
    <t>Rayan</t>
  </si>
  <si>
    <t>KUNTZ</t>
  </si>
  <si>
    <t>Sylvain</t>
  </si>
  <si>
    <t>LABATTUT</t>
  </si>
  <si>
    <t>Steven</t>
  </si>
  <si>
    <t>LAFORGE</t>
  </si>
  <si>
    <t>Lucile</t>
  </si>
  <si>
    <t>LAMBOLEY</t>
  </si>
  <si>
    <t>Arnaud</t>
  </si>
  <si>
    <t>LECULIER</t>
  </si>
  <si>
    <t>Adrien</t>
  </si>
  <si>
    <t>LESIEUR</t>
  </si>
  <si>
    <t>LORGE</t>
  </si>
  <si>
    <t>Tanguy</t>
  </si>
  <si>
    <t>MAGGI</t>
  </si>
  <si>
    <t>Hugo</t>
  </si>
  <si>
    <t>MAKOWIESKY</t>
  </si>
  <si>
    <t>Florent</t>
  </si>
  <si>
    <t>MARCHAL</t>
  </si>
  <si>
    <t>J.Baptiste</t>
  </si>
  <si>
    <t>MERAUX</t>
  </si>
  <si>
    <t>Laurent</t>
  </si>
  <si>
    <t>LTN</t>
  </si>
  <si>
    <t>MICHEL</t>
  </si>
  <si>
    <t>Philippe</t>
  </si>
  <si>
    <t>MOREY</t>
  </si>
  <si>
    <t>Vincent</t>
  </si>
  <si>
    <t>MOSSARD</t>
  </si>
  <si>
    <t>Guillaume</t>
  </si>
  <si>
    <t>N'GUYEN</t>
  </si>
  <si>
    <t>Arthur</t>
  </si>
  <si>
    <t>OUAKKA</t>
  </si>
  <si>
    <t>Abdesslam</t>
  </si>
  <si>
    <t>OZKAN</t>
  </si>
  <si>
    <t>Tevfik</t>
  </si>
  <si>
    <t>PAPE</t>
  </si>
  <si>
    <t>Christophe</t>
  </si>
  <si>
    <t>PERREY</t>
  </si>
  <si>
    <t>Geoffrey</t>
  </si>
  <si>
    <t>PETER</t>
  </si>
  <si>
    <t>Anthony</t>
  </si>
  <si>
    <t>PETITJEAN</t>
  </si>
  <si>
    <t>Jessica</t>
  </si>
  <si>
    <t>PEQUIGNOT Louis (SAP)</t>
  </si>
  <si>
    <t>PEQUIGNOT</t>
  </si>
  <si>
    <t>Louis</t>
  </si>
  <si>
    <t>PFAFF</t>
  </si>
  <si>
    <t>Quentin</t>
  </si>
  <si>
    <t>PIGACHE</t>
  </si>
  <si>
    <t>PIGUET</t>
  </si>
  <si>
    <t>Serge</t>
  </si>
  <si>
    <t>PRIEM</t>
  </si>
  <si>
    <t>RICOTTA</t>
  </si>
  <si>
    <t>Jordan</t>
  </si>
  <si>
    <t>RIDET</t>
  </si>
  <si>
    <t>ROBERT</t>
  </si>
  <si>
    <t>ROCHET</t>
  </si>
  <si>
    <t>Alain</t>
  </si>
  <si>
    <t>ROUARD</t>
  </si>
  <si>
    <t>Fabien</t>
  </si>
  <si>
    <t>ROY</t>
  </si>
  <si>
    <t>Loic</t>
  </si>
  <si>
    <t>SELMI</t>
  </si>
  <si>
    <t>Ramzi</t>
  </si>
  <si>
    <t>SENOUCI</t>
  </si>
  <si>
    <t>Besma</t>
  </si>
  <si>
    <t>STOECKLIN SMOLINSKA</t>
  </si>
  <si>
    <t>Agneska</t>
  </si>
  <si>
    <t>STOLZ Thibault (SGT)</t>
  </si>
  <si>
    <t>STOLZ</t>
  </si>
  <si>
    <t>Thibaut</t>
  </si>
  <si>
    <t>THIBAULT</t>
  </si>
  <si>
    <t>TOUABI</t>
  </si>
  <si>
    <t>Haroune</t>
  </si>
  <si>
    <t>TRESSE</t>
  </si>
  <si>
    <t>Laury</t>
  </si>
  <si>
    <t>VADAM</t>
  </si>
  <si>
    <t>Cyril</t>
  </si>
  <si>
    <t>VALKER</t>
  </si>
  <si>
    <t>Loïc</t>
  </si>
  <si>
    <t>Marc</t>
  </si>
  <si>
    <t>Grades</t>
  </si>
  <si>
    <t>1CL</t>
  </si>
  <si>
    <t>CNE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</si>
</sst>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€&quot;#,##0.00_);[Red]\(&quot;€&quot;#,##0.00\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6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4"/>
      <color rgb="FFFF0000"/>
      <name val="Calibri"/>
      <family val="2"/>
    </font>
    <font>
      <u/>
      <sz val="11"/>
      <color theme="10"/>
      <name val="Calibri"/>
      <family val="2"/>
    </font>
    <font>
      <b/>
      <i/>
      <sz val="11"/>
      <color rgb="FF000000"/>
      <name val="Calibri"/>
      <family val="2"/>
    </font>
    <font>
      <sz val="22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rgb="FFFF40FF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B0F0"/>
      </patternFill>
    </fill>
    <fill>
      <patternFill patternType="solid">
        <fgColor theme="0" tint="-0.249977111117893"/>
        <bgColor rgb="FF70AD47"/>
      </patternFill>
    </fill>
    <fill>
      <patternFill patternType="solid">
        <fgColor theme="0" tint="-0.249977111117893"/>
        <bgColor theme="9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0"/>
      </left>
      <right/>
      <top style="thin">
        <color theme="0"/>
      </top>
      <bottom style="thin">
        <color theme="4" tint="0.39997558519241921"/>
      </bottom>
      <diagonal/>
    </border>
    <border>
      <left style="thin">
        <color theme="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8" fillId="0" borderId="0" applyNumberFormat="0" applyFill="0" applyBorder="0" applyAlignment="0" applyProtection="0"/>
    <xf numFmtId="0" fontId="1" fillId="0" borderId="0"/>
  </cellStyleXfs>
  <cellXfs count="152">
    <xf numFmtId="0" fontId="0" fillId="0" borderId="0" xfId="0"/>
    <xf numFmtId="0" fontId="2" fillId="0" borderId="0" xfId="1" applyFont="1" applyAlignment="1" applyProtection="1">
      <alignment horizontal="left"/>
      <protection locked="0"/>
    </xf>
    <xf numFmtId="0" fontId="2" fillId="0" borderId="0" xfId="1" applyFont="1" applyAlignment="1" applyProtection="1">
      <protection locked="0"/>
    </xf>
    <xf numFmtId="0" fontId="2" fillId="0" borderId="0" xfId="1" applyFont="1" applyAlignment="1" applyProtection="1">
      <protection hidden="1"/>
    </xf>
    <xf numFmtId="0" fontId="3" fillId="0" borderId="1" xfId="1" applyFont="1" applyFill="1" applyBorder="1" applyAlignment="1" applyProtection="1">
      <alignment horizontal="center" vertical="center" wrapText="1"/>
      <protection hidden="1"/>
    </xf>
    <xf numFmtId="0" fontId="3" fillId="0" borderId="2" xfId="1" applyFont="1" applyFill="1" applyBorder="1" applyAlignment="1" applyProtection="1">
      <alignment horizontal="center" vertical="center" wrapText="1"/>
      <protection hidden="1"/>
    </xf>
    <xf numFmtId="17" fontId="3" fillId="2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2" xfId="1" applyFont="1" applyFill="1" applyBorder="1" applyAlignment="1" applyProtection="1">
      <alignment horizontal="center" vertical="center"/>
      <protection hidden="1"/>
    </xf>
    <xf numFmtId="0" fontId="3" fillId="2" borderId="3" xfId="1" applyFont="1" applyFill="1" applyBorder="1" applyAlignment="1" applyProtection="1">
      <alignment horizontal="center" vertical="center"/>
      <protection hidden="1"/>
    </xf>
    <xf numFmtId="0" fontId="4" fillId="0" borderId="0" xfId="1" applyFont="1" applyBorder="1" applyAlignment="1" applyProtection="1">
      <alignment horizontal="center"/>
      <protection hidden="1"/>
    </xf>
    <xf numFmtId="0" fontId="4" fillId="0" borderId="0" xfId="1" applyFont="1" applyFill="1" applyBorder="1" applyAlignment="1" applyProtection="1">
      <alignment horizontal="center"/>
      <protection hidden="1"/>
    </xf>
    <xf numFmtId="0" fontId="4" fillId="0" borderId="0" xfId="1" applyFont="1" applyBorder="1" applyAlignment="1" applyProtection="1">
      <protection hidden="1"/>
    </xf>
    <xf numFmtId="0" fontId="2" fillId="0" borderId="0" xfId="1" applyFont="1" applyBorder="1" applyAlignment="1" applyProtection="1">
      <protection hidden="1"/>
    </xf>
    <xf numFmtId="0" fontId="2" fillId="0" borderId="4" xfId="1" applyFont="1" applyBorder="1" applyAlignment="1" applyProtection="1">
      <alignment horizontal="center" vertical="center"/>
      <protection hidden="1"/>
    </xf>
    <xf numFmtId="0" fontId="2" fillId="0" borderId="5" xfId="1" applyFont="1" applyBorder="1" applyAlignment="1" applyProtection="1">
      <alignment horizontal="center" vertical="center"/>
      <protection hidden="1"/>
    </xf>
    <xf numFmtId="0" fontId="2" fillId="0" borderId="6" xfId="1" applyFont="1" applyBorder="1" applyAlignment="1" applyProtection="1">
      <alignment horizontal="center" vertical="center"/>
      <protection hidden="1"/>
    </xf>
    <xf numFmtId="0" fontId="2" fillId="0" borderId="7" xfId="1" applyFont="1" applyBorder="1" applyAlignment="1" applyProtection="1">
      <alignment horizontal="center" vertical="center"/>
      <protection hidden="1"/>
    </xf>
    <xf numFmtId="0" fontId="2" fillId="0" borderId="8" xfId="1" applyFont="1" applyBorder="1" applyAlignment="1" applyProtection="1">
      <alignment horizontal="center" vertical="center"/>
      <protection hidden="1"/>
    </xf>
    <xf numFmtId="0" fontId="5" fillId="3" borderId="9" xfId="1" applyFont="1" applyFill="1" applyBorder="1" applyAlignment="1" applyProtection="1">
      <alignment horizontal="center" vertical="center"/>
      <protection hidden="1"/>
    </xf>
    <xf numFmtId="0" fontId="5" fillId="3" borderId="10" xfId="1" applyFont="1" applyFill="1" applyBorder="1" applyAlignment="1" applyProtection="1">
      <alignment horizontal="center" vertical="center"/>
      <protection hidden="1"/>
    </xf>
    <xf numFmtId="0" fontId="5" fillId="3" borderId="11" xfId="1" applyFont="1" applyFill="1" applyBorder="1" applyAlignment="1" applyProtection="1">
      <alignment horizontal="center" vertical="center"/>
      <protection hidden="1"/>
    </xf>
    <xf numFmtId="0" fontId="2" fillId="0" borderId="0" xfId="1" applyFont="1" applyBorder="1" applyAlignment="1" applyProtection="1">
      <alignment vertical="center"/>
      <protection hidden="1"/>
    </xf>
    <xf numFmtId="0" fontId="6" fillId="0" borderId="0" xfId="1" applyFont="1" applyBorder="1" applyAlignment="1" applyProtection="1">
      <alignment vertical="center" wrapText="1"/>
      <protection hidden="1"/>
    </xf>
    <xf numFmtId="0" fontId="6" fillId="0" borderId="12" xfId="1" applyFont="1" applyBorder="1" applyAlignment="1" applyProtection="1">
      <alignment horizontal="center" vertical="center" wrapText="1"/>
      <protection hidden="1"/>
    </xf>
    <xf numFmtId="0" fontId="7" fillId="0" borderId="13" xfId="1" applyFont="1" applyBorder="1" applyAlignment="1" applyProtection="1">
      <alignment horizontal="center" vertical="center" wrapText="1"/>
      <protection hidden="1"/>
    </xf>
    <xf numFmtId="0" fontId="7" fillId="0" borderId="14" xfId="1" applyFont="1" applyBorder="1" applyAlignment="1" applyProtection="1">
      <alignment horizontal="center" vertical="center" wrapText="1"/>
      <protection hidden="1"/>
    </xf>
    <xf numFmtId="0" fontId="7" fillId="0" borderId="15" xfId="1" applyFont="1" applyBorder="1" applyAlignment="1" applyProtection="1">
      <alignment horizontal="center" vertical="center" wrapText="1"/>
      <protection hidden="1"/>
    </xf>
    <xf numFmtId="0" fontId="2" fillId="0" borderId="16" xfId="1" applyFont="1" applyBorder="1" applyAlignment="1" applyProtection="1">
      <alignment horizontal="center" vertical="center"/>
      <protection hidden="1"/>
    </xf>
    <xf numFmtId="0" fontId="2" fillId="0" borderId="17" xfId="1" applyFont="1" applyBorder="1" applyAlignment="1" applyProtection="1">
      <alignment horizontal="center" vertical="center"/>
      <protection hidden="1"/>
    </xf>
    <xf numFmtId="0" fontId="2" fillId="0" borderId="18" xfId="1" applyFont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vertical="center"/>
      <protection hidden="1"/>
    </xf>
    <xf numFmtId="0" fontId="2" fillId="0" borderId="19" xfId="1" applyFont="1" applyBorder="1" applyAlignment="1" applyProtection="1">
      <alignment horizontal="center" vertical="center"/>
      <protection hidden="1"/>
    </xf>
    <xf numFmtId="0" fontId="2" fillId="0" borderId="20" xfId="1" applyFont="1" applyBorder="1" applyAlignment="1" applyProtection="1">
      <alignment horizontal="center" vertical="center"/>
      <protection hidden="1"/>
    </xf>
    <xf numFmtId="0" fontId="5" fillId="3" borderId="21" xfId="1" applyFont="1" applyFill="1" applyBorder="1" applyAlignment="1" applyProtection="1">
      <alignment horizontal="center" vertical="center"/>
      <protection hidden="1"/>
    </xf>
    <xf numFmtId="0" fontId="7" fillId="0" borderId="22" xfId="1" applyFont="1" applyBorder="1" applyAlignment="1" applyProtection="1">
      <alignment horizontal="center" vertical="center" wrapText="1"/>
      <protection hidden="1"/>
    </xf>
    <xf numFmtId="0" fontId="7" fillId="0" borderId="0" xfId="1" applyFont="1" applyBorder="1" applyAlignment="1" applyProtection="1">
      <alignment horizontal="center" vertical="center" wrapText="1"/>
      <protection hidden="1"/>
    </xf>
    <xf numFmtId="0" fontId="7" fillId="0" borderId="23" xfId="1" applyFont="1" applyBorder="1" applyAlignment="1" applyProtection="1">
      <alignment horizontal="center" vertical="center" wrapText="1"/>
      <protection hidden="1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 applyProtection="1">
      <alignment horizontal="center" vertical="center"/>
      <protection locked="0"/>
    </xf>
    <xf numFmtId="0" fontId="0" fillId="0" borderId="7" xfId="2" applyFont="1" applyBorder="1" applyAlignment="1" applyProtection="1">
      <alignment horizontal="center" vertical="center"/>
      <protection hidden="1"/>
    </xf>
    <xf numFmtId="0" fontId="8" fillId="0" borderId="8" xfId="2" applyBorder="1" applyAlignment="1" applyProtection="1">
      <alignment horizontal="center" vertical="center"/>
      <protection hidden="1"/>
    </xf>
    <xf numFmtId="0" fontId="5" fillId="3" borderId="24" xfId="1" applyFont="1" applyFill="1" applyBorder="1" applyAlignment="1" applyProtection="1">
      <alignment horizontal="center" vertical="center"/>
      <protection hidden="1"/>
    </xf>
    <xf numFmtId="0" fontId="5" fillId="3" borderId="25" xfId="1" applyFont="1" applyFill="1" applyBorder="1" applyAlignment="1" applyProtection="1">
      <alignment horizontal="center" vertical="center"/>
      <protection hidden="1"/>
    </xf>
    <xf numFmtId="0" fontId="5" fillId="3" borderId="26" xfId="1" applyFont="1" applyFill="1" applyBorder="1" applyAlignment="1" applyProtection="1">
      <alignment horizontal="center" vertical="center"/>
      <protection hidden="1"/>
    </xf>
    <xf numFmtId="0" fontId="2" fillId="0" borderId="12" xfId="1" applyFont="1" applyFill="1" applyBorder="1" applyAlignment="1" applyProtection="1">
      <alignment horizontal="center" vertical="center"/>
      <protection locked="0"/>
    </xf>
    <xf numFmtId="0" fontId="2" fillId="0" borderId="27" xfId="1" applyFont="1" applyFill="1" applyBorder="1" applyAlignment="1" applyProtection="1">
      <alignment horizontal="center" vertical="center"/>
      <protection locked="0"/>
    </xf>
    <xf numFmtId="0" fontId="2" fillId="0" borderId="28" xfId="1" applyFont="1" applyFill="1" applyBorder="1" applyAlignment="1" applyProtection="1">
      <alignment horizontal="center" vertical="center"/>
      <protection locked="0"/>
    </xf>
    <xf numFmtId="0" fontId="2" fillId="0" borderId="29" xfId="1" applyFont="1" applyFill="1" applyBorder="1" applyAlignment="1" applyProtection="1">
      <alignment horizontal="center" vertical="center"/>
      <protection locked="0"/>
    </xf>
    <xf numFmtId="0" fontId="8" fillId="0" borderId="19" xfId="2" applyBorder="1" applyAlignment="1" applyProtection="1">
      <alignment horizontal="center" vertical="center"/>
      <protection hidden="1"/>
    </xf>
    <xf numFmtId="0" fontId="8" fillId="0" borderId="20" xfId="2" applyBorder="1" applyAlignment="1" applyProtection="1">
      <alignment horizontal="center" vertical="center"/>
      <protection hidden="1"/>
    </xf>
    <xf numFmtId="0" fontId="5" fillId="3" borderId="30" xfId="1" applyFont="1" applyFill="1" applyBorder="1" applyAlignment="1" applyProtection="1">
      <alignment horizontal="center" vertical="center"/>
      <protection hidden="1"/>
    </xf>
    <xf numFmtId="0" fontId="5" fillId="3" borderId="31" xfId="1" applyFont="1" applyFill="1" applyBorder="1" applyAlignment="1" applyProtection="1">
      <alignment horizontal="center" vertical="center"/>
      <protection hidden="1"/>
    </xf>
    <xf numFmtId="0" fontId="5" fillId="3" borderId="32" xfId="1" applyFont="1" applyFill="1" applyBorder="1" applyAlignment="1" applyProtection="1">
      <alignment horizontal="center" vertical="center"/>
      <protection hidden="1"/>
    </xf>
    <xf numFmtId="0" fontId="2" fillId="0" borderId="31" xfId="1" applyFont="1" applyFill="1" applyBorder="1" applyAlignment="1" applyProtection="1">
      <alignment horizontal="center" vertical="center"/>
      <protection locked="0"/>
    </xf>
    <xf numFmtId="14" fontId="7" fillId="0" borderId="33" xfId="1" applyNumberFormat="1" applyFont="1" applyBorder="1" applyAlignment="1" applyProtection="1">
      <alignment horizontal="center" vertical="center"/>
      <protection hidden="1"/>
    </xf>
    <xf numFmtId="14" fontId="7" fillId="0" borderId="34" xfId="1" applyNumberFormat="1" applyFont="1" applyBorder="1" applyAlignment="1" applyProtection="1">
      <alignment horizontal="center" vertical="center"/>
      <protection hidden="1"/>
    </xf>
    <xf numFmtId="14" fontId="7" fillId="0" borderId="35" xfId="1" applyNumberFormat="1" applyFont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horizontal="center" vertical="center"/>
    </xf>
    <xf numFmtId="0" fontId="4" fillId="0" borderId="2" xfId="1" applyFont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/>
    </xf>
    <xf numFmtId="0" fontId="9" fillId="0" borderId="0" xfId="1" applyFont="1" applyAlignment="1" applyProtection="1">
      <alignment horizontal="center" vertical="center"/>
      <protection hidden="1"/>
    </xf>
    <xf numFmtId="0" fontId="9" fillId="0" borderId="0" xfId="1" applyFont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locked="0"/>
    </xf>
    <xf numFmtId="0" fontId="2" fillId="4" borderId="36" xfId="1" applyFont="1" applyFill="1" applyBorder="1" applyAlignment="1" applyProtection="1">
      <alignment horizontal="center" vertical="center"/>
      <protection locked="0"/>
    </xf>
    <xf numFmtId="0" fontId="2" fillId="4" borderId="0" xfId="1" applyFont="1" applyFill="1" applyBorder="1" applyAlignment="1" applyProtection="1">
      <alignment horizontal="center" vertical="center"/>
      <protection locked="0"/>
    </xf>
    <xf numFmtId="0" fontId="2" fillId="5" borderId="37" xfId="1" applyFont="1" applyFill="1" applyBorder="1" applyAlignment="1" applyProtection="1">
      <alignment horizontal="center" vertical="center"/>
      <protection locked="0"/>
    </xf>
    <xf numFmtId="0" fontId="2" fillId="5" borderId="38" xfId="1" applyFont="1" applyFill="1" applyBorder="1" applyAlignment="1" applyProtection="1">
      <alignment horizontal="center" vertical="center"/>
      <protection locked="0"/>
    </xf>
    <xf numFmtId="0" fontId="2" fillId="5" borderId="39" xfId="1" applyFont="1" applyFill="1" applyBorder="1" applyAlignment="1" applyProtection="1">
      <alignment horizontal="center" vertical="center"/>
      <protection locked="0"/>
    </xf>
    <xf numFmtId="0" fontId="10" fillId="4" borderId="40" xfId="1" applyFont="1" applyFill="1" applyBorder="1" applyAlignment="1" applyProtection="1">
      <alignment horizontal="center" vertical="center" textRotation="90"/>
      <protection locked="0"/>
    </xf>
    <xf numFmtId="0" fontId="2" fillId="4" borderId="41" xfId="1" applyFont="1" applyFill="1" applyBorder="1" applyAlignment="1" applyProtection="1">
      <alignment horizontal="center" vertical="center"/>
      <protection locked="0"/>
    </xf>
    <xf numFmtId="0" fontId="11" fillId="6" borderId="40" xfId="1" applyFont="1" applyFill="1" applyBorder="1" applyAlignment="1" applyProtection="1">
      <alignment horizontal="center" vertical="center"/>
      <protection locked="0"/>
    </xf>
    <xf numFmtId="0" fontId="11" fillId="6" borderId="42" xfId="1" applyFont="1" applyFill="1" applyBorder="1" applyAlignment="1" applyProtection="1">
      <alignment horizontal="center" vertical="center"/>
      <protection locked="0"/>
    </xf>
    <xf numFmtId="0" fontId="11" fillId="7" borderId="43" xfId="1" applyFont="1" applyFill="1" applyBorder="1" applyAlignment="1" applyProtection="1">
      <alignment horizontal="center" vertical="center"/>
      <protection locked="0"/>
    </xf>
    <xf numFmtId="0" fontId="11" fillId="7" borderId="40" xfId="1" applyFont="1" applyFill="1" applyBorder="1" applyAlignment="1" applyProtection="1">
      <alignment horizontal="center" vertical="center"/>
      <protection locked="0"/>
    </xf>
    <xf numFmtId="0" fontId="2" fillId="0" borderId="44" xfId="1" applyFont="1" applyBorder="1" applyAlignment="1" applyProtection="1">
      <alignment horizontal="center" vertical="center"/>
      <protection locked="0"/>
    </xf>
    <xf numFmtId="0" fontId="2" fillId="8" borderId="40" xfId="1" applyFont="1" applyFill="1" applyBorder="1" applyAlignment="1" applyProtection="1">
      <alignment horizontal="center" vertical="center"/>
      <protection locked="0"/>
    </xf>
    <xf numFmtId="0" fontId="2" fillId="8" borderId="42" xfId="1" applyFont="1" applyFill="1" applyBorder="1" applyAlignment="1" applyProtection="1">
      <alignment horizontal="center" vertical="center"/>
      <protection locked="0"/>
    </xf>
    <xf numFmtId="0" fontId="2" fillId="8" borderId="43" xfId="1" applyFont="1" applyFill="1" applyBorder="1" applyAlignment="1" applyProtection="1">
      <alignment horizontal="center" vertical="center"/>
      <protection locked="0"/>
    </xf>
    <xf numFmtId="0" fontId="2" fillId="8" borderId="43" xfId="1" applyFont="1" applyFill="1" applyBorder="1" applyAlignment="1" applyProtection="1">
      <alignment horizontal="center" vertical="center"/>
      <protection locked="0"/>
    </xf>
    <xf numFmtId="0" fontId="2" fillId="8" borderId="40" xfId="1" applyFont="1" applyFill="1" applyBorder="1" applyAlignment="1" applyProtection="1">
      <alignment horizontal="center" vertical="center"/>
      <protection locked="0"/>
    </xf>
    <xf numFmtId="0" fontId="2" fillId="0" borderId="45" xfId="1" applyFont="1" applyBorder="1" applyAlignment="1" applyProtection="1">
      <alignment horizontal="center" vertical="center"/>
      <protection locked="0"/>
    </xf>
    <xf numFmtId="0" fontId="2" fillId="0" borderId="46" xfId="1" applyFont="1" applyBorder="1" applyAlignment="1" applyProtection="1">
      <alignment horizontal="center" vertical="center"/>
      <protection locked="0"/>
    </xf>
    <xf numFmtId="0" fontId="2" fillId="0" borderId="47" xfId="1" applyFont="1" applyBorder="1" applyAlignment="1" applyProtection="1">
      <alignment horizontal="center" vertical="center"/>
      <protection locked="0"/>
    </xf>
    <xf numFmtId="0" fontId="12" fillId="0" borderId="40" xfId="1" applyFont="1" applyBorder="1" applyAlignment="1" applyProtection="1">
      <alignment horizontal="center"/>
      <protection locked="0"/>
    </xf>
    <xf numFmtId="0" fontId="12" fillId="0" borderId="42" xfId="1" applyFont="1" applyBorder="1" applyAlignment="1" applyProtection="1">
      <alignment horizontal="center"/>
      <protection locked="0"/>
    </xf>
    <xf numFmtId="0" fontId="11" fillId="9" borderId="43" xfId="1" applyFont="1" applyFill="1" applyBorder="1" applyAlignment="1" applyProtection="1">
      <alignment horizontal="center" vertical="center"/>
      <protection locked="0"/>
    </xf>
    <xf numFmtId="0" fontId="12" fillId="10" borderId="40" xfId="1" applyFont="1" applyFill="1" applyBorder="1" applyAlignment="1" applyProtection="1">
      <alignment horizontal="center"/>
      <protection locked="0"/>
    </xf>
    <xf numFmtId="0" fontId="11" fillId="11" borderId="48" xfId="1" applyFont="1" applyFill="1" applyBorder="1" applyAlignment="1" applyProtection="1">
      <alignment horizontal="center" vertical="center"/>
      <protection locked="0"/>
    </xf>
    <xf numFmtId="0" fontId="12" fillId="10" borderId="48" xfId="1" applyFont="1" applyFill="1" applyBorder="1" applyProtection="1">
      <protection locked="0"/>
    </xf>
    <xf numFmtId="0" fontId="12" fillId="10" borderId="49" xfId="1" applyFont="1" applyFill="1" applyBorder="1" applyProtection="1">
      <protection locked="0"/>
    </xf>
    <xf numFmtId="0" fontId="11" fillId="12" borderId="48" xfId="1" applyFont="1" applyFill="1" applyBorder="1" applyAlignment="1" applyProtection="1">
      <alignment horizontal="center" vertical="center"/>
      <protection locked="0"/>
    </xf>
    <xf numFmtId="0" fontId="2" fillId="0" borderId="50" xfId="1" applyFont="1" applyBorder="1" applyAlignment="1" applyProtection="1">
      <alignment horizontal="center" vertical="center"/>
      <protection locked="0"/>
    </xf>
    <xf numFmtId="0" fontId="2" fillId="0" borderId="51" xfId="1" applyFont="1" applyBorder="1" applyAlignment="1" applyProtection="1">
      <alignment horizontal="center" vertical="center"/>
      <protection locked="0"/>
    </xf>
    <xf numFmtId="0" fontId="2" fillId="0" borderId="52" xfId="1" applyFont="1" applyBorder="1" applyAlignment="1" applyProtection="1">
      <alignment horizontal="center" vertical="center"/>
      <protection locked="0"/>
    </xf>
    <xf numFmtId="0" fontId="11" fillId="13" borderId="53" xfId="1" applyFont="1" applyFill="1" applyBorder="1" applyAlignment="1" applyProtection="1">
      <alignment horizontal="center" vertical="center"/>
      <protection locked="0"/>
    </xf>
    <xf numFmtId="0" fontId="12" fillId="10" borderId="54" xfId="1" applyFont="1" applyFill="1" applyBorder="1" applyProtection="1">
      <protection locked="0"/>
    </xf>
    <xf numFmtId="0" fontId="12" fillId="10" borderId="55" xfId="1" applyFont="1" applyFill="1" applyBorder="1" applyProtection="1">
      <protection locked="0"/>
    </xf>
    <xf numFmtId="0" fontId="11" fillId="7" borderId="48" xfId="1" applyFont="1" applyFill="1" applyBorder="1" applyAlignment="1" applyProtection="1">
      <alignment horizontal="center" vertical="center"/>
      <protection locked="0"/>
    </xf>
    <xf numFmtId="0" fontId="12" fillId="10" borderId="56" xfId="1" applyFont="1" applyFill="1" applyBorder="1" applyProtection="1">
      <protection locked="0"/>
    </xf>
    <xf numFmtId="0" fontId="5" fillId="14" borderId="40" xfId="1" applyFont="1" applyFill="1" applyBorder="1" applyAlignment="1" applyProtection="1">
      <alignment horizontal="center" vertical="center"/>
      <protection locked="0"/>
    </xf>
    <xf numFmtId="0" fontId="5" fillId="14" borderId="42" xfId="1" applyFont="1" applyFill="1" applyBorder="1" applyAlignment="1" applyProtection="1">
      <alignment horizontal="center" vertical="center"/>
      <protection locked="0"/>
    </xf>
    <xf numFmtId="0" fontId="5" fillId="14" borderId="43" xfId="1" applyFont="1" applyFill="1" applyBorder="1" applyAlignment="1" applyProtection="1">
      <alignment horizontal="center" vertical="center"/>
      <protection locked="0"/>
    </xf>
    <xf numFmtId="0" fontId="11" fillId="7" borderId="53" xfId="1" applyFont="1" applyFill="1" applyBorder="1" applyAlignment="1" applyProtection="1">
      <alignment horizontal="center" vertical="center"/>
      <protection locked="0"/>
    </xf>
    <xf numFmtId="0" fontId="11" fillId="9" borderId="48" xfId="1" applyFont="1" applyFill="1" applyBorder="1" applyAlignment="1" applyProtection="1">
      <alignment horizontal="center" vertical="center"/>
      <protection locked="0"/>
    </xf>
    <xf numFmtId="0" fontId="2" fillId="4" borderId="56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 vertical="center"/>
      <protection locked="0"/>
    </xf>
    <xf numFmtId="0" fontId="2" fillId="0" borderId="42" xfId="1" applyFont="1" applyFill="1" applyBorder="1" applyAlignment="1" applyProtection="1">
      <alignment horizontal="center" vertical="center"/>
      <protection locked="0"/>
    </xf>
    <xf numFmtId="0" fontId="2" fillId="0" borderId="43" xfId="1" applyFont="1" applyFill="1" applyBorder="1" applyAlignment="1" applyProtection="1">
      <alignment horizontal="center" vertical="center"/>
      <protection locked="0"/>
    </xf>
    <xf numFmtId="0" fontId="2" fillId="0" borderId="43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8" fontId="2" fillId="0" borderId="0" xfId="1" applyNumberFormat="1" applyFont="1" applyAlignment="1" applyProtection="1">
      <alignment horizontal="center" vertical="center"/>
      <protection locked="0"/>
    </xf>
    <xf numFmtId="8" fontId="2" fillId="0" borderId="0" xfId="1" applyNumberFormat="1" applyFont="1" applyAlignment="1" applyProtection="1">
      <protection locked="0"/>
    </xf>
    <xf numFmtId="0" fontId="13" fillId="15" borderId="57" xfId="3" applyNumberFormat="1" applyFont="1" applyFill="1" applyBorder="1" applyAlignment="1" applyProtection="1">
      <alignment horizontal="left"/>
    </xf>
    <xf numFmtId="0" fontId="13" fillId="15" borderId="58" xfId="3" applyNumberFormat="1" applyFont="1" applyFill="1" applyBorder="1" applyAlignment="1" applyProtection="1">
      <protection locked="0"/>
    </xf>
    <xf numFmtId="0" fontId="13" fillId="15" borderId="57" xfId="3" applyNumberFormat="1" applyFont="1" applyFill="1" applyBorder="1" applyAlignment="1" applyProtection="1">
      <alignment horizontal="left"/>
      <protection locked="0"/>
    </xf>
    <xf numFmtId="0" fontId="13" fillId="15" borderId="57" xfId="3" applyNumberFormat="1" applyFont="1" applyFill="1" applyBorder="1" applyAlignment="1" applyProtection="1">
      <alignment horizontal="center"/>
      <protection locked="0"/>
    </xf>
    <xf numFmtId="0" fontId="13" fillId="15" borderId="57" xfId="3" applyNumberFormat="1" applyFont="1" applyFill="1" applyBorder="1" applyAlignment="1" applyProtection="1">
      <alignment horizontal="center"/>
    </xf>
    <xf numFmtId="0" fontId="13" fillId="15" borderId="0" xfId="3" applyNumberFormat="1" applyFont="1" applyFill="1" applyBorder="1" applyAlignment="1" applyProtection="1">
      <alignment horizontal="center"/>
      <protection locked="0"/>
    </xf>
    <xf numFmtId="0" fontId="2" fillId="0" borderId="0" xfId="3" applyFont="1" applyAlignment="1" applyProtection="1">
      <protection locked="0"/>
    </xf>
    <xf numFmtId="0" fontId="5" fillId="2" borderId="59" xfId="3" applyNumberFormat="1" applyFont="1" applyFill="1" applyBorder="1" applyAlignment="1" applyProtection="1">
      <alignment horizontal="left" vertical="center"/>
    </xf>
    <xf numFmtId="0" fontId="2" fillId="0" borderId="60" xfId="3" applyNumberFormat="1" applyFont="1" applyBorder="1" applyAlignment="1" applyProtection="1">
      <alignment vertical="center"/>
      <protection locked="0"/>
    </xf>
    <xf numFmtId="0" fontId="2" fillId="0" borderId="61" xfId="3" applyNumberFormat="1" applyFont="1" applyBorder="1" applyAlignment="1" applyProtection="1">
      <protection locked="0"/>
    </xf>
    <xf numFmtId="0" fontId="2" fillId="0" borderId="61" xfId="3" applyNumberFormat="1" applyFont="1" applyBorder="1" applyAlignment="1" applyProtection="1">
      <alignment horizontal="center"/>
      <protection locked="0"/>
    </xf>
    <xf numFmtId="0" fontId="2" fillId="0" borderId="61" xfId="3" applyNumberFormat="1" applyFont="1" applyBorder="1" applyAlignment="1" applyProtection="1">
      <alignment horizontal="center"/>
    </xf>
    <xf numFmtId="0" fontId="2" fillId="16" borderId="60" xfId="3" applyNumberFormat="1" applyFont="1" applyFill="1" applyBorder="1" applyAlignment="1" applyProtection="1">
      <alignment vertical="center"/>
      <protection locked="0"/>
    </xf>
    <xf numFmtId="0" fontId="2" fillId="16" borderId="61" xfId="3" applyNumberFormat="1" applyFont="1" applyFill="1" applyBorder="1" applyAlignment="1" applyProtection="1">
      <protection locked="0"/>
    </xf>
    <xf numFmtId="0" fontId="2" fillId="16" borderId="61" xfId="3" applyNumberFormat="1" applyFont="1" applyFill="1" applyBorder="1" applyAlignment="1" applyProtection="1">
      <alignment horizontal="center"/>
      <protection locked="0"/>
    </xf>
    <xf numFmtId="0" fontId="2" fillId="16" borderId="61" xfId="3" applyNumberFormat="1" applyFont="1" applyFill="1" applyBorder="1" applyAlignment="1" applyProtection="1">
      <alignment horizontal="center"/>
    </xf>
    <xf numFmtId="0" fontId="13" fillId="15" borderId="40" xfId="3" applyFont="1" applyFill="1" applyBorder="1" applyAlignment="1" applyProtection="1">
      <alignment horizontal="center" vertical="center"/>
      <protection locked="0"/>
    </xf>
    <xf numFmtId="0" fontId="5" fillId="17" borderId="40" xfId="3" applyFont="1" applyFill="1" applyBorder="1" applyAlignment="1" applyProtection="1">
      <alignment horizontal="center" vertical="center"/>
      <protection locked="0"/>
    </xf>
    <xf numFmtId="0" fontId="5" fillId="18" borderId="40" xfId="3" applyFont="1" applyFill="1" applyBorder="1" applyAlignment="1" applyProtection="1">
      <alignment horizontal="center" vertical="center"/>
      <protection locked="0"/>
    </xf>
    <xf numFmtId="0" fontId="5" fillId="17" borderId="62" xfId="3" applyFont="1" applyFill="1" applyBorder="1" applyAlignment="1" applyProtection="1">
      <alignment horizontal="left"/>
      <protection locked="0"/>
    </xf>
    <xf numFmtId="0" fontId="5" fillId="17" borderId="63" xfId="3" applyFont="1" applyFill="1" applyBorder="1" applyAlignment="1" applyProtection="1">
      <alignment horizontal="left"/>
      <protection locked="0"/>
    </xf>
    <xf numFmtId="0" fontId="5" fillId="17" borderId="64" xfId="3" applyFont="1" applyFill="1" applyBorder="1" applyAlignment="1" applyProtection="1">
      <alignment horizontal="left"/>
      <protection locked="0"/>
    </xf>
    <xf numFmtId="0" fontId="5" fillId="18" borderId="62" xfId="3" applyFont="1" applyFill="1" applyBorder="1" applyAlignment="1" applyProtection="1">
      <alignment horizontal="left"/>
      <protection locked="0"/>
    </xf>
    <xf numFmtId="0" fontId="5" fillId="18" borderId="63" xfId="3" applyFont="1" applyFill="1" applyBorder="1" applyAlignment="1" applyProtection="1">
      <alignment horizontal="left"/>
      <protection locked="0"/>
    </xf>
    <xf numFmtId="0" fontId="5" fillId="18" borderId="64" xfId="3" applyFont="1" applyFill="1" applyBorder="1" applyAlignment="1" applyProtection="1">
      <alignment horizontal="left"/>
      <protection locked="0"/>
    </xf>
    <xf numFmtId="0" fontId="5" fillId="19" borderId="40" xfId="3" applyFont="1" applyFill="1" applyBorder="1" applyAlignment="1" applyProtection="1">
      <alignment horizontal="center" vertical="center"/>
      <protection locked="0"/>
    </xf>
    <xf numFmtId="0" fontId="2" fillId="2" borderId="65" xfId="3" applyNumberFormat="1" applyFont="1" applyFill="1" applyBorder="1" applyAlignment="1" applyProtection="1"/>
    <xf numFmtId="0" fontId="2" fillId="0" borderId="60" xfId="3" applyNumberFormat="1" applyFont="1" applyBorder="1" applyAlignment="1" applyProtection="1">
      <protection locked="0"/>
    </xf>
    <xf numFmtId="0" fontId="2" fillId="2" borderId="66" xfId="3" applyNumberFormat="1" applyFont="1" applyFill="1" applyBorder="1" applyAlignment="1" applyProtection="1"/>
    <xf numFmtId="0" fontId="5" fillId="2" borderId="67" xfId="3" applyNumberFormat="1" applyFont="1" applyFill="1" applyBorder="1" applyAlignment="1" applyProtection="1">
      <alignment horizontal="left" vertical="center"/>
    </xf>
    <xf numFmtId="0" fontId="2" fillId="0" borderId="68" xfId="3" applyNumberFormat="1" applyFont="1" applyBorder="1" applyAlignment="1" applyProtection="1">
      <alignment vertical="center"/>
      <protection locked="0"/>
    </xf>
    <xf numFmtId="0" fontId="2" fillId="0" borderId="69" xfId="3" applyNumberFormat="1" applyFont="1" applyBorder="1" applyAlignment="1" applyProtection="1">
      <protection locked="0"/>
    </xf>
    <xf numFmtId="0" fontId="2" fillId="0" borderId="69" xfId="3" applyNumberFormat="1" applyFont="1" applyBorder="1" applyAlignment="1" applyProtection="1">
      <alignment horizontal="center"/>
      <protection locked="0"/>
    </xf>
    <xf numFmtId="0" fontId="2" fillId="0" borderId="69" xfId="3" applyNumberFormat="1" applyFont="1" applyBorder="1" applyAlignment="1" applyProtection="1">
      <alignment horizontal="center"/>
    </xf>
    <xf numFmtId="0" fontId="2" fillId="0" borderId="0" xfId="3" applyFont="1" applyAlignment="1" applyProtection="1"/>
    <xf numFmtId="0" fontId="2" fillId="0" borderId="0" xfId="3" applyFont="1" applyAlignment="1" applyProtection="1">
      <alignment horizontal="center"/>
      <protection locked="0"/>
    </xf>
    <xf numFmtId="0" fontId="2" fillId="0" borderId="0" xfId="3" applyFont="1" applyAlignment="1" applyProtection="1">
      <alignment horizontal="center"/>
    </xf>
  </cellXfs>
  <cellStyles count="4">
    <cellStyle name="Lien hypertexte" xfId="2" builtinId="8"/>
    <cellStyle name="Normal" xfId="0" builtinId="0"/>
    <cellStyle name="Normal 2 2" xfId="3"/>
    <cellStyle name="Normal 3" xfId="1"/>
  </cellStyles>
  <dxfs count="4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1"/>
        </top>
        <bottom/>
        <vertical/>
        <horizontal/>
      </border>
      <protection locked="0" hidden="0"/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0</xdr:row>
      <xdr:rowOff>123824</xdr:rowOff>
    </xdr:from>
    <xdr:to>
      <xdr:col>22</xdr:col>
      <xdr:colOff>200025</xdr:colOff>
      <xdr:row>5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9953625" y="123824"/>
          <a:ext cx="77343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Renseignez ici les informations des personnels</a:t>
          </a:r>
          <a:r>
            <a:rPr lang="fr-FR" sz="1100" baseline="0"/>
            <a:t> (ajout, suppression, changement de grade)</a:t>
          </a:r>
          <a:br>
            <a:rPr lang="fr-FR" sz="1100" baseline="0"/>
          </a:br>
          <a:r>
            <a:rPr lang="fr-FR" sz="1100" baseline="0"/>
            <a:t>_ Les grades seront automatiquement encadrés par des parenthèses après votre saisie</a:t>
          </a:r>
          <a:br>
            <a:rPr lang="fr-FR" sz="1100" baseline="0"/>
          </a:br>
          <a:r>
            <a:rPr lang="fr-FR" sz="1100" baseline="0"/>
            <a:t>_ Les noms de familles seront automatiquement transformés en majuscule après votre saisie</a:t>
          </a:r>
        </a:p>
        <a:p>
          <a:r>
            <a:rPr lang="fr-FR" sz="1100" baseline="0"/>
            <a:t>_ La première lettre des prénoms sera automatiquement mise en majuscule</a:t>
          </a:r>
          <a:br>
            <a:rPr lang="fr-FR" sz="1100" baseline="0"/>
          </a:br>
          <a:endParaRPr lang="fr-FR" sz="11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&#233;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leurs"/>
      <sheetName val="CREATION"/>
      <sheetName val="Garde_vierge_JS"/>
      <sheetName val="Garde_vierge_NS"/>
      <sheetName val="Garde_vierge_WE"/>
      <sheetName val="Mois_vierge"/>
      <sheetName val="Juin 2021"/>
      <sheetName val="Personnels"/>
      <sheetName val="Retour dispos"/>
      <sheetName val="Sem. vi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Tableau1" displayName="Tableau1" ref="A1:K92" totalsRowShown="0" headerRowDxfId="15" dataDxfId="14" headerRowCellStyle="Normal 2 2" dataCellStyle="Normal 2 2">
  <autoFilter ref="A1:K92"/>
  <tableColumns count="11">
    <tableColumn id="1" name="RESULTAT" dataDxfId="13" dataCellStyle="Normal 2 2">
      <calculatedColumnFormula>IF(C1="","",CONCATENATE(D:D," ",F:F," ","(",UPPER(B:B),")"))</calculatedColumnFormula>
    </tableColumn>
    <tableColumn id="2" name="GRADE" dataDxfId="12" dataCellStyle="Normal 2 2"/>
    <tableColumn id="3" name="Nom" dataDxfId="11" dataCellStyle="Normal 2 2"/>
    <tableColumn id="4" name="Colonne1" dataDxfId="10" dataCellStyle="Normal 2 2">
      <calculatedColumnFormula>UPPER(C2)</calculatedColumnFormula>
    </tableColumn>
    <tableColumn id="5" name="Prénom" dataDxfId="9" dataCellStyle="Normal 2 2"/>
    <tableColumn id="6" name="Colonne2" dataDxfId="8" dataCellStyle="Normal 2 2">
      <calculatedColumnFormula>PROPER(E2)</calculatedColumnFormula>
    </tableColumn>
    <tableColumn id="7" name="PROFIL" dataDxfId="7" dataCellStyle="Normal 2 2"/>
    <tableColumn id="8" name="Jour" dataDxfId="6" dataCellStyle="Normal 2 2">
      <calculatedColumnFormula>VLOOKUP(G2,$L$10:$P$16,2)</calculatedColumnFormula>
    </tableColumn>
    <tableColumn id="9" name="Nuit" dataDxfId="5" dataCellStyle="Normal 2 2">
      <calculatedColumnFormula>VLOOKUP(G2,$L$10:$P$16,3)</calculatedColumnFormula>
    </tableColumn>
    <tableColumn id="10" name="WE" dataDxfId="4" dataCellStyle="Normal 2 2">
      <calculatedColumnFormula>VLOOKUP(G2,$L$10:$P$16,4)</calculatedColumnFormula>
    </tableColumn>
    <tableColumn id="11" name="Colonne3" dataDxfId="3" dataCellStyle="Normal 2 2">
      <calculatedColumnFormula>Tableau1[[#This Row],[RESULTAT]]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68:B178" totalsRowShown="0" headerRowDxfId="2" dataDxfId="1" headerRowCellStyle="Normal 2 2" dataCellStyle="Normal 2 2">
  <autoFilter ref="B168:B178"/>
  <tableColumns count="1">
    <tableColumn id="1" name="Grades" dataDxfId="0" dataCellStyle="Normal 2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2">
    <tabColor rgb="FF00B050"/>
    <pageSetUpPr fitToPage="1"/>
  </sheetPr>
  <dimension ref="A1:AY102"/>
  <sheetViews>
    <sheetView tabSelected="1" topLeftCell="A2" zoomScale="85" zoomScaleNormal="85" workbookViewId="0">
      <selection activeCell="C6" sqref="C6:Q7"/>
    </sheetView>
  </sheetViews>
  <sheetFormatPr baseColWidth="10" defaultColWidth="14.42578125" defaultRowHeight="15" x14ac:dyDescent="0.25"/>
  <cols>
    <col min="1" max="1" width="4.28515625" style="2" customWidth="1"/>
    <col min="2" max="2" width="7" style="2" customWidth="1"/>
    <col min="3" max="3" width="13.140625" style="2" bestFit="1" customWidth="1"/>
    <col min="4" max="18" width="3.28515625" style="2" customWidth="1"/>
    <col min="19" max="19" width="3" style="2" bestFit="1" customWidth="1"/>
    <col min="20" max="31" width="3.28515625" style="2" customWidth="1"/>
    <col min="32" max="32" width="2.28515625" style="2" hidden="1" customWidth="1"/>
    <col min="33" max="50" width="3.28515625" style="2" customWidth="1"/>
    <col min="51" max="51" width="3.7109375" style="2" customWidth="1"/>
    <col min="52" max="16384" width="14.42578125" style="2"/>
  </cols>
  <sheetData>
    <row r="1" spans="1:51" ht="15.75" hidden="1" thickBot="1" x14ac:dyDescent="0.3">
      <c r="A1" s="1">
        <f>C6</f>
        <v>0</v>
      </c>
      <c r="B1" s="1"/>
      <c r="C1" s="1"/>
      <c r="D1" s="1"/>
      <c r="E1" s="1"/>
      <c r="F1" s="1"/>
      <c r="G1" s="1"/>
      <c r="H1" s="1"/>
      <c r="I1" s="1"/>
    </row>
    <row r="2" spans="1:51" ht="58.5" customHeight="1" thickBot="1" x14ac:dyDescent="0.3">
      <c r="A2" s="3"/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 t="s">
        <v>1</v>
      </c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8"/>
    </row>
    <row r="3" spans="1:51" ht="21.75" thickBot="1" x14ac:dyDescent="0.4">
      <c r="A3" s="3"/>
      <c r="B3" s="9"/>
      <c r="C3" s="9"/>
      <c r="D3" s="10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</row>
    <row r="4" spans="1:51" ht="15.75" thickBot="1" x14ac:dyDescent="0.3">
      <c r="A4" s="3"/>
      <c r="B4" s="12"/>
      <c r="C4" s="13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5"/>
      <c r="R4" s="12"/>
      <c r="S4" s="16" t="s">
        <v>3</v>
      </c>
      <c r="T4" s="17"/>
      <c r="U4" s="12"/>
      <c r="V4" s="18" t="s">
        <v>4</v>
      </c>
      <c r="W4" s="19"/>
      <c r="X4" s="19"/>
      <c r="Y4" s="19"/>
      <c r="Z4" s="19"/>
      <c r="AA4" s="19"/>
      <c r="AB4" s="19"/>
      <c r="AC4" s="19"/>
      <c r="AD4" s="20"/>
      <c r="AE4" s="21"/>
      <c r="AF4" s="21"/>
      <c r="AG4" s="22"/>
      <c r="AH4" s="23" t="s">
        <v>5</v>
      </c>
      <c r="AI4" s="23"/>
      <c r="AJ4" s="23"/>
      <c r="AK4" s="23"/>
      <c r="AL4" s="23"/>
      <c r="AM4" s="23"/>
      <c r="AN4" s="23"/>
      <c r="AO4" s="23"/>
      <c r="AP4" s="23"/>
      <c r="AQ4" s="3"/>
      <c r="AR4" s="24" t="s">
        <v>6</v>
      </c>
      <c r="AS4" s="25"/>
      <c r="AT4" s="25"/>
      <c r="AU4" s="25"/>
      <c r="AV4" s="25"/>
      <c r="AW4" s="25"/>
      <c r="AX4" s="25"/>
      <c r="AY4" s="26"/>
    </row>
    <row r="5" spans="1:51" ht="15.75" thickBot="1" x14ac:dyDescent="0.3">
      <c r="A5" s="3"/>
      <c r="B5" s="3"/>
      <c r="C5" s="27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9"/>
      <c r="R5" s="30"/>
      <c r="S5" s="31"/>
      <c r="T5" s="32"/>
      <c r="U5" s="3"/>
      <c r="V5" s="33" t="s">
        <v>7</v>
      </c>
      <c r="W5" s="33"/>
      <c r="X5" s="33"/>
      <c r="Y5" s="33" t="s">
        <v>8</v>
      </c>
      <c r="Z5" s="33"/>
      <c r="AA5" s="33"/>
      <c r="AB5" s="33" t="s">
        <v>9</v>
      </c>
      <c r="AC5" s="33"/>
      <c r="AD5" s="33"/>
      <c r="AE5" s="21"/>
      <c r="AF5" s="21"/>
      <c r="AG5" s="22"/>
      <c r="AH5" s="23"/>
      <c r="AI5" s="23"/>
      <c r="AJ5" s="23"/>
      <c r="AK5" s="23"/>
      <c r="AL5" s="23"/>
      <c r="AM5" s="23"/>
      <c r="AN5" s="23"/>
      <c r="AO5" s="23"/>
      <c r="AP5" s="23"/>
      <c r="AQ5" s="3"/>
      <c r="AR5" s="34"/>
      <c r="AS5" s="35"/>
      <c r="AT5" s="35"/>
      <c r="AU5" s="35"/>
      <c r="AV5" s="35"/>
      <c r="AW5" s="35"/>
      <c r="AX5" s="35"/>
      <c r="AY5" s="36"/>
    </row>
    <row r="6" spans="1:51" ht="15.75" thickBot="1" x14ac:dyDescent="0.3">
      <c r="A6" s="3"/>
      <c r="B6" s="3"/>
      <c r="C6" s="37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9"/>
      <c r="R6" s="30"/>
      <c r="S6" s="40" t="e">
        <f>VLOOKUP(C6,Personnels!A2:K92,7)</f>
        <v>#N/A</v>
      </c>
      <c r="T6" s="41"/>
      <c r="U6" s="3"/>
      <c r="V6" s="42" t="e">
        <f>VLOOKUP(S6,Personnels!L9:P19,2)</f>
        <v>#N/A</v>
      </c>
      <c r="W6" s="43"/>
      <c r="X6" s="44"/>
      <c r="Y6" s="42" t="e">
        <f>VLOOKUP(S6,Personnels!L9:P19,3)</f>
        <v>#N/A</v>
      </c>
      <c r="Z6" s="43"/>
      <c r="AA6" s="44"/>
      <c r="AB6" s="42" t="e">
        <f>VLOOKUP(S6,Personnels!L9:P19,4)</f>
        <v>#N/A</v>
      </c>
      <c r="AC6" s="43"/>
      <c r="AD6" s="44"/>
      <c r="AE6" s="21"/>
      <c r="AF6" s="21"/>
      <c r="AG6" s="21"/>
      <c r="AH6" s="45"/>
      <c r="AI6" s="45"/>
      <c r="AJ6" s="45"/>
      <c r="AK6" s="45"/>
      <c r="AL6" s="45"/>
      <c r="AM6" s="45"/>
      <c r="AN6" s="45"/>
      <c r="AO6" s="45"/>
      <c r="AP6" s="45"/>
      <c r="AQ6" s="3"/>
      <c r="AR6" s="34"/>
      <c r="AS6" s="35"/>
      <c r="AT6" s="35"/>
      <c r="AU6" s="35"/>
      <c r="AV6" s="35"/>
      <c r="AW6" s="35"/>
      <c r="AX6" s="35"/>
      <c r="AY6" s="36"/>
    </row>
    <row r="7" spans="1:51" ht="19.5" thickBot="1" x14ac:dyDescent="0.3">
      <c r="A7" s="3"/>
      <c r="B7" s="3"/>
      <c r="C7" s="46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8"/>
      <c r="R7" s="30"/>
      <c r="S7" s="49"/>
      <c r="T7" s="50"/>
      <c r="U7" s="3"/>
      <c r="V7" s="51"/>
      <c r="W7" s="52"/>
      <c r="X7" s="53"/>
      <c r="Y7" s="51"/>
      <c r="Z7" s="52"/>
      <c r="AA7" s="53"/>
      <c r="AB7" s="51"/>
      <c r="AC7" s="52"/>
      <c r="AD7" s="53"/>
      <c r="AE7" s="21"/>
      <c r="AF7" s="21"/>
      <c r="AG7" s="21"/>
      <c r="AH7" s="54"/>
      <c r="AI7" s="54"/>
      <c r="AJ7" s="54"/>
      <c r="AK7" s="54"/>
      <c r="AL7" s="54"/>
      <c r="AM7" s="54"/>
      <c r="AN7" s="54"/>
      <c r="AO7" s="54"/>
      <c r="AP7" s="54"/>
      <c r="AQ7" s="3"/>
      <c r="AR7" s="55">
        <v>44341</v>
      </c>
      <c r="AS7" s="56"/>
      <c r="AT7" s="56"/>
      <c r="AU7" s="56"/>
      <c r="AV7" s="56"/>
      <c r="AW7" s="56"/>
      <c r="AX7" s="56"/>
      <c r="AY7" s="57"/>
    </row>
    <row r="8" spans="1:51" ht="30" customHeight="1" thickBot="1" x14ac:dyDescent="0.3">
      <c r="A8" s="58"/>
      <c r="B8" s="58"/>
      <c r="C8" s="59" t="str">
        <f>IF(OR(ISBLANK(C6),ISBLANK(AH6)),"Merci de complèter votre NOM D'AGENT et le VOLUME SOUHAITE pour que cette consigne s'efface","")</f>
        <v>Merci de complèter votre NOM D'AGENT et le VOLUME SOUHAITE pour que cette consigne s'efface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1"/>
      <c r="AQ8" s="62"/>
      <c r="AR8" s="62"/>
      <c r="AS8" s="62"/>
      <c r="AT8" s="62"/>
      <c r="AU8" s="62"/>
      <c r="AV8" s="62"/>
      <c r="AW8" s="62"/>
      <c r="AX8" s="62"/>
      <c r="AY8" s="63"/>
    </row>
    <row r="9" spans="1:51" x14ac:dyDescent="0.25">
      <c r="A9" s="64"/>
      <c r="B9" s="65" t="s">
        <v>10</v>
      </c>
      <c r="C9" s="66"/>
      <c r="D9" s="67">
        <v>7</v>
      </c>
      <c r="E9" s="67">
        <v>8</v>
      </c>
      <c r="F9" s="67"/>
      <c r="G9" s="67">
        <v>9</v>
      </c>
      <c r="H9" s="67"/>
      <c r="I9" s="67">
        <v>10</v>
      </c>
      <c r="J9" s="67"/>
      <c r="K9" s="67">
        <v>11</v>
      </c>
      <c r="L9" s="67"/>
      <c r="M9" s="67">
        <v>12</v>
      </c>
      <c r="N9" s="67"/>
      <c r="O9" s="67">
        <v>13</v>
      </c>
      <c r="P9" s="67"/>
      <c r="Q9" s="67">
        <v>14</v>
      </c>
      <c r="R9" s="67"/>
      <c r="S9" s="67">
        <v>15</v>
      </c>
      <c r="T9" s="67"/>
      <c r="U9" s="67">
        <v>16</v>
      </c>
      <c r="V9" s="67"/>
      <c r="W9" s="67">
        <v>17</v>
      </c>
      <c r="X9" s="67"/>
      <c r="Y9" s="67">
        <v>18</v>
      </c>
      <c r="Z9" s="67"/>
      <c r="AA9" s="67">
        <v>19</v>
      </c>
      <c r="AB9" s="68"/>
      <c r="AC9" s="68">
        <v>20</v>
      </c>
      <c r="AD9" s="68"/>
      <c r="AE9" s="68">
        <v>21</v>
      </c>
      <c r="AF9" s="68"/>
      <c r="AG9" s="68"/>
      <c r="AH9" s="68">
        <v>22</v>
      </c>
      <c r="AI9" s="68"/>
      <c r="AJ9" s="68">
        <v>23</v>
      </c>
      <c r="AK9" s="68"/>
      <c r="AL9" s="68">
        <v>0</v>
      </c>
      <c r="AM9" s="68"/>
      <c r="AN9" s="68">
        <v>1</v>
      </c>
      <c r="AO9" s="68"/>
      <c r="AP9" s="68">
        <v>2</v>
      </c>
      <c r="AQ9" s="69"/>
      <c r="AR9" s="69">
        <v>3</v>
      </c>
      <c r="AS9" s="69"/>
      <c r="AT9" s="69">
        <v>4</v>
      </c>
      <c r="AU9" s="69"/>
      <c r="AV9" s="69">
        <v>5</v>
      </c>
      <c r="AW9" s="69"/>
      <c r="AX9" s="69">
        <v>6</v>
      </c>
      <c r="AY9" s="69">
        <v>7</v>
      </c>
    </row>
    <row r="10" spans="1:51" ht="18.75" x14ac:dyDescent="0.25">
      <c r="A10" s="64"/>
      <c r="B10" s="70" t="s">
        <v>11</v>
      </c>
      <c r="C10" s="71" t="s">
        <v>12</v>
      </c>
      <c r="D10" s="72" t="s">
        <v>13</v>
      </c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3"/>
      <c r="AB10" s="74" t="s">
        <v>14</v>
      </c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</row>
    <row r="11" spans="1:51" x14ac:dyDescent="0.25">
      <c r="A11" s="64"/>
      <c r="B11" s="70"/>
      <c r="C11" s="76" t="s">
        <v>15</v>
      </c>
      <c r="D11" s="77"/>
      <c r="E11" s="77"/>
      <c r="F11" s="77"/>
      <c r="G11" s="77"/>
      <c r="H11" s="77"/>
      <c r="I11" s="77"/>
      <c r="J11" s="77"/>
      <c r="K11" s="77"/>
      <c r="L11" s="78"/>
      <c r="M11" s="79"/>
      <c r="N11" s="77"/>
      <c r="O11" s="77"/>
      <c r="P11" s="77"/>
      <c r="Q11" s="78"/>
      <c r="R11" s="79"/>
      <c r="S11" s="77"/>
      <c r="T11" s="77"/>
      <c r="U11" s="77"/>
      <c r="V11" s="77"/>
      <c r="W11" s="77"/>
      <c r="X11" s="77"/>
      <c r="Y11" s="77"/>
      <c r="Z11" s="77"/>
      <c r="AA11" s="78"/>
      <c r="AB11" s="80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1"/>
      <c r="AO11" s="81"/>
      <c r="AP11" s="81"/>
      <c r="AQ11" s="81"/>
      <c r="AR11" s="81"/>
      <c r="AS11" s="81"/>
      <c r="AT11" s="81"/>
      <c r="AU11" s="81"/>
      <c r="AV11" s="81"/>
      <c r="AW11" s="81"/>
      <c r="AX11" s="81"/>
      <c r="AY11" s="81"/>
    </row>
    <row r="12" spans="1:51" x14ac:dyDescent="0.25">
      <c r="A12" s="64"/>
      <c r="B12" s="70"/>
      <c r="C12" s="82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4"/>
    </row>
    <row r="13" spans="1:51" ht="18.75" x14ac:dyDescent="0.25">
      <c r="A13" s="64"/>
      <c r="B13" s="70"/>
      <c r="C13" s="71" t="s">
        <v>12</v>
      </c>
      <c r="D13" s="72" t="s">
        <v>16</v>
      </c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6"/>
      <c r="AB13" s="87" t="s">
        <v>17</v>
      </c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</row>
    <row r="14" spans="1:51" x14ac:dyDescent="0.25">
      <c r="A14" s="64"/>
      <c r="B14" s="70"/>
      <c r="C14" s="76" t="s">
        <v>18</v>
      </c>
      <c r="D14" s="77"/>
      <c r="E14" s="85"/>
      <c r="F14" s="85"/>
      <c r="G14" s="85"/>
      <c r="H14" s="85"/>
      <c r="I14" s="85"/>
      <c r="J14" s="85"/>
      <c r="K14" s="85"/>
      <c r="L14" s="86"/>
      <c r="M14" s="79"/>
      <c r="N14" s="85"/>
      <c r="O14" s="85"/>
      <c r="P14" s="85"/>
      <c r="Q14" s="86"/>
      <c r="R14" s="79"/>
      <c r="S14" s="85"/>
      <c r="T14" s="85"/>
      <c r="U14" s="85"/>
      <c r="V14" s="85"/>
      <c r="W14" s="85"/>
      <c r="X14" s="85"/>
      <c r="Y14" s="85"/>
      <c r="Z14" s="85"/>
      <c r="AA14" s="86"/>
      <c r="AB14" s="80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81"/>
      <c r="AU14" s="81"/>
      <c r="AV14" s="81"/>
      <c r="AW14" s="81"/>
      <c r="AX14" s="81"/>
      <c r="AY14" s="81"/>
    </row>
    <row r="15" spans="1:51" x14ac:dyDescent="0.25">
      <c r="A15" s="64"/>
      <c r="B15" s="70"/>
      <c r="C15" s="82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4"/>
    </row>
    <row r="16" spans="1:51" ht="18.75" x14ac:dyDescent="0.25">
      <c r="A16" s="64"/>
      <c r="B16" s="70"/>
      <c r="C16" s="71" t="s">
        <v>12</v>
      </c>
      <c r="D16" s="72" t="s">
        <v>13</v>
      </c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6"/>
      <c r="AB16" s="89" t="s">
        <v>19</v>
      </c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1"/>
    </row>
    <row r="17" spans="1:51" x14ac:dyDescent="0.25">
      <c r="A17" s="64"/>
      <c r="B17" s="70"/>
      <c r="C17" s="76" t="s">
        <v>20</v>
      </c>
      <c r="D17" s="77"/>
      <c r="E17" s="85"/>
      <c r="F17" s="85"/>
      <c r="G17" s="85"/>
      <c r="H17" s="85"/>
      <c r="I17" s="85"/>
      <c r="J17" s="85"/>
      <c r="K17" s="85"/>
      <c r="L17" s="86"/>
      <c r="M17" s="79"/>
      <c r="N17" s="85"/>
      <c r="O17" s="85"/>
      <c r="P17" s="85"/>
      <c r="Q17" s="86"/>
      <c r="R17" s="79"/>
      <c r="S17" s="85"/>
      <c r="T17" s="85"/>
      <c r="U17" s="85"/>
      <c r="V17" s="85"/>
      <c r="W17" s="85"/>
      <c r="X17" s="85"/>
      <c r="Y17" s="85"/>
      <c r="Z17" s="85"/>
      <c r="AA17" s="86"/>
      <c r="AB17" s="80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</row>
    <row r="18" spans="1:51" x14ac:dyDescent="0.25">
      <c r="A18" s="64"/>
      <c r="B18" s="70"/>
      <c r="C18" s="82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4"/>
    </row>
    <row r="19" spans="1:51" ht="18.75" x14ac:dyDescent="0.25">
      <c r="A19" s="64"/>
      <c r="B19" s="70"/>
      <c r="C19" s="71" t="s">
        <v>12</v>
      </c>
      <c r="D19" s="72" t="s">
        <v>16</v>
      </c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6"/>
      <c r="AB19" s="92" t="s">
        <v>21</v>
      </c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90"/>
      <c r="AS19" s="90"/>
      <c r="AT19" s="90"/>
      <c r="AU19" s="90"/>
      <c r="AV19" s="90"/>
      <c r="AW19" s="90"/>
      <c r="AX19" s="90"/>
      <c r="AY19" s="91"/>
    </row>
    <row r="20" spans="1:51" x14ac:dyDescent="0.25">
      <c r="A20" s="64"/>
      <c r="B20" s="70"/>
      <c r="C20" s="76" t="s">
        <v>22</v>
      </c>
      <c r="D20" s="77"/>
      <c r="E20" s="85"/>
      <c r="F20" s="85"/>
      <c r="G20" s="85"/>
      <c r="H20" s="85"/>
      <c r="I20" s="85"/>
      <c r="J20" s="85"/>
      <c r="K20" s="85"/>
      <c r="L20" s="86"/>
      <c r="M20" s="79"/>
      <c r="N20" s="85"/>
      <c r="O20" s="85"/>
      <c r="P20" s="85"/>
      <c r="Q20" s="86"/>
      <c r="R20" s="79"/>
      <c r="S20" s="85"/>
      <c r="T20" s="85"/>
      <c r="U20" s="85"/>
      <c r="V20" s="85"/>
      <c r="W20" s="85"/>
      <c r="X20" s="85"/>
      <c r="Y20" s="85"/>
      <c r="Z20" s="85"/>
      <c r="AA20" s="86"/>
      <c r="AB20" s="80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</row>
    <row r="21" spans="1:51" x14ac:dyDescent="0.25">
      <c r="A21" s="64"/>
      <c r="B21" s="70"/>
      <c r="C21" s="93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94"/>
      <c r="P21" s="94"/>
      <c r="Q21" s="94"/>
      <c r="R21" s="94"/>
      <c r="S21" s="94"/>
      <c r="T21" s="94"/>
      <c r="U21" s="94"/>
      <c r="V21" s="94"/>
      <c r="W21" s="94"/>
      <c r="X21" s="94"/>
      <c r="Y21" s="94"/>
      <c r="Z21" s="94"/>
      <c r="AA21" s="94"/>
      <c r="AB21" s="94"/>
      <c r="AC21" s="94"/>
      <c r="AD21" s="94"/>
      <c r="AE21" s="94"/>
      <c r="AF21" s="94"/>
      <c r="AG21" s="94"/>
      <c r="AH21" s="94"/>
      <c r="AI21" s="94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94"/>
      <c r="AV21" s="94"/>
      <c r="AW21" s="94"/>
      <c r="AX21" s="94"/>
      <c r="AY21" s="95"/>
    </row>
    <row r="22" spans="1:51" ht="18.75" x14ac:dyDescent="0.25">
      <c r="A22" s="64"/>
      <c r="B22" s="70"/>
      <c r="C22" s="71" t="s">
        <v>12</v>
      </c>
      <c r="D22" s="96" t="s">
        <v>21</v>
      </c>
      <c r="E22" s="97"/>
      <c r="F22" s="97"/>
      <c r="G22" s="98"/>
      <c r="H22" s="99" t="s">
        <v>14</v>
      </c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  <c r="AA22" s="100"/>
      <c r="AB22" s="90"/>
      <c r="AC22" s="90"/>
      <c r="AD22" s="90"/>
      <c r="AE22" s="90"/>
      <c r="AF22" s="90"/>
      <c r="AG22" s="90"/>
      <c r="AH22" s="90"/>
      <c r="AI22" s="90"/>
      <c r="AJ22" s="90"/>
      <c r="AK22" s="90"/>
      <c r="AL22" s="90"/>
      <c r="AM22" s="90"/>
      <c r="AN22" s="90"/>
      <c r="AO22" s="90"/>
      <c r="AP22" s="90"/>
      <c r="AQ22" s="90"/>
      <c r="AR22" s="90"/>
      <c r="AS22" s="90"/>
      <c r="AT22" s="90"/>
      <c r="AU22" s="90"/>
      <c r="AV22" s="90"/>
      <c r="AW22" s="90"/>
      <c r="AX22" s="90"/>
      <c r="AY22" s="91"/>
    </row>
    <row r="23" spans="1:51" x14ac:dyDescent="0.25">
      <c r="A23" s="64"/>
      <c r="B23" s="70"/>
      <c r="C23" s="76" t="s">
        <v>23</v>
      </c>
      <c r="D23" s="101"/>
      <c r="E23" s="101"/>
      <c r="F23" s="101"/>
      <c r="G23" s="102"/>
      <c r="H23" s="103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2"/>
      <c r="AB23" s="103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</row>
    <row r="24" spans="1:51" x14ac:dyDescent="0.25">
      <c r="A24" s="64"/>
      <c r="B24" s="70"/>
      <c r="C24" s="93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4"/>
      <c r="T24" s="94"/>
      <c r="U24" s="94"/>
      <c r="V24" s="94"/>
      <c r="W24" s="94"/>
      <c r="X24" s="94"/>
      <c r="Y24" s="94"/>
      <c r="Z24" s="94"/>
      <c r="AA24" s="94"/>
      <c r="AB24" s="94"/>
      <c r="AC24" s="94"/>
      <c r="AD24" s="94"/>
      <c r="AE24" s="94"/>
      <c r="AF24" s="94"/>
      <c r="AG24" s="94"/>
      <c r="AH24" s="94"/>
      <c r="AI24" s="94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94"/>
      <c r="AV24" s="94"/>
      <c r="AW24" s="94"/>
      <c r="AX24" s="94"/>
      <c r="AY24" s="95"/>
    </row>
    <row r="25" spans="1:51" ht="18.75" x14ac:dyDescent="0.25">
      <c r="A25" s="64"/>
      <c r="B25" s="70"/>
      <c r="C25" s="71" t="s">
        <v>12</v>
      </c>
      <c r="D25" s="104" t="s">
        <v>14</v>
      </c>
      <c r="E25" s="97"/>
      <c r="F25" s="97"/>
      <c r="G25" s="98"/>
      <c r="H25" s="105" t="s">
        <v>17</v>
      </c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10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1"/>
    </row>
    <row r="26" spans="1:51" x14ac:dyDescent="0.25">
      <c r="A26" s="64"/>
      <c r="B26" s="70"/>
      <c r="C26" s="76" t="s">
        <v>24</v>
      </c>
      <c r="D26" s="101"/>
      <c r="E26" s="101"/>
      <c r="F26" s="101"/>
      <c r="G26" s="102"/>
      <c r="H26" s="103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2"/>
      <c r="AB26" s="103"/>
      <c r="AC26" s="101"/>
      <c r="AD26" s="101"/>
      <c r="AE26" s="101"/>
      <c r="AF26" s="101"/>
      <c r="AG26" s="101"/>
      <c r="AH26" s="101"/>
      <c r="AI26" s="101"/>
      <c r="AJ26" s="101"/>
      <c r="AK26" s="101"/>
      <c r="AL26" s="101"/>
      <c r="AM26" s="101"/>
      <c r="AN26" s="101"/>
      <c r="AO26" s="101"/>
      <c r="AP26" s="101"/>
      <c r="AQ26" s="101"/>
      <c r="AR26" s="101"/>
      <c r="AS26" s="101"/>
      <c r="AT26" s="101"/>
      <c r="AU26" s="101"/>
      <c r="AV26" s="101"/>
      <c r="AW26" s="101"/>
      <c r="AX26" s="101"/>
      <c r="AY26" s="101"/>
    </row>
    <row r="27" spans="1:51" x14ac:dyDescent="0.25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</row>
    <row r="28" spans="1:51" x14ac:dyDescent="0.25">
      <c r="A28" s="64"/>
      <c r="B28" s="65" t="s">
        <v>10</v>
      </c>
      <c r="C28" s="106"/>
      <c r="D28" s="69">
        <v>7</v>
      </c>
      <c r="E28" s="69">
        <v>8</v>
      </c>
      <c r="F28" s="69"/>
      <c r="G28" s="69">
        <v>9</v>
      </c>
      <c r="H28" s="69"/>
      <c r="I28" s="69">
        <v>10</v>
      </c>
      <c r="J28" s="69"/>
      <c r="K28" s="69">
        <v>11</v>
      </c>
      <c r="L28" s="69"/>
      <c r="M28" s="69">
        <v>12</v>
      </c>
      <c r="N28" s="69"/>
      <c r="O28" s="69">
        <v>13</v>
      </c>
      <c r="P28" s="69"/>
      <c r="Q28" s="69">
        <v>14</v>
      </c>
      <c r="R28" s="69"/>
      <c r="S28" s="69">
        <v>15</v>
      </c>
      <c r="T28" s="69"/>
      <c r="U28" s="69">
        <v>16</v>
      </c>
      <c r="V28" s="69"/>
      <c r="W28" s="69">
        <v>17</v>
      </c>
      <c r="X28" s="69"/>
      <c r="Y28" s="69">
        <v>18</v>
      </c>
      <c r="Z28" s="69"/>
      <c r="AA28" s="69">
        <v>19</v>
      </c>
      <c r="AB28" s="69"/>
      <c r="AC28" s="69">
        <v>20</v>
      </c>
      <c r="AD28" s="69"/>
      <c r="AE28" s="69">
        <v>21</v>
      </c>
      <c r="AF28" s="69"/>
      <c r="AG28" s="69"/>
      <c r="AH28" s="69">
        <v>22</v>
      </c>
      <c r="AI28" s="69"/>
      <c r="AJ28" s="69">
        <v>23</v>
      </c>
      <c r="AK28" s="69"/>
      <c r="AL28" s="69">
        <v>0</v>
      </c>
      <c r="AM28" s="69"/>
      <c r="AN28" s="69">
        <v>1</v>
      </c>
      <c r="AO28" s="69"/>
      <c r="AP28" s="69">
        <v>2</v>
      </c>
      <c r="AQ28" s="69"/>
      <c r="AR28" s="69">
        <v>3</v>
      </c>
      <c r="AS28" s="69"/>
      <c r="AT28" s="69">
        <v>4</v>
      </c>
      <c r="AU28" s="69"/>
      <c r="AV28" s="69">
        <v>5</v>
      </c>
      <c r="AW28" s="69"/>
      <c r="AX28" s="69">
        <v>6</v>
      </c>
      <c r="AY28" s="69">
        <v>7</v>
      </c>
    </row>
    <row r="29" spans="1:51" ht="18.75" x14ac:dyDescent="0.25">
      <c r="A29" s="64"/>
      <c r="B29" s="70" t="s">
        <v>25</v>
      </c>
      <c r="C29" s="71" t="s">
        <v>12</v>
      </c>
      <c r="D29" s="72" t="s">
        <v>13</v>
      </c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3"/>
      <c r="AB29" s="92" t="s">
        <v>19</v>
      </c>
      <c r="AC29" s="90"/>
      <c r="AD29" s="90"/>
      <c r="AE29" s="90"/>
      <c r="AF29" s="90"/>
      <c r="AG29" s="90"/>
      <c r="AH29" s="90"/>
      <c r="AI29" s="90"/>
      <c r="AJ29" s="90"/>
      <c r="AK29" s="90"/>
      <c r="AL29" s="90"/>
      <c r="AM29" s="90"/>
      <c r="AN29" s="90"/>
      <c r="AO29" s="90"/>
      <c r="AP29" s="90"/>
      <c r="AQ29" s="90"/>
      <c r="AR29" s="90"/>
      <c r="AS29" s="90"/>
      <c r="AT29" s="90"/>
      <c r="AU29" s="90"/>
      <c r="AV29" s="90"/>
      <c r="AW29" s="90"/>
      <c r="AX29" s="90"/>
      <c r="AY29" s="91"/>
    </row>
    <row r="30" spans="1:51" x14ac:dyDescent="0.25">
      <c r="A30" s="64"/>
      <c r="B30" s="70"/>
      <c r="C30" s="76" t="s">
        <v>26</v>
      </c>
      <c r="D30" s="107"/>
      <c r="E30" s="107"/>
      <c r="F30" s="107"/>
      <c r="G30" s="107"/>
      <c r="H30" s="107"/>
      <c r="I30" s="107"/>
      <c r="J30" s="107"/>
      <c r="K30" s="107"/>
      <c r="L30" s="108"/>
      <c r="M30" s="109"/>
      <c r="N30" s="107"/>
      <c r="O30" s="107"/>
      <c r="P30" s="107"/>
      <c r="Q30" s="108"/>
      <c r="R30" s="109"/>
      <c r="S30" s="107"/>
      <c r="T30" s="107"/>
      <c r="U30" s="107"/>
      <c r="V30" s="107"/>
      <c r="W30" s="107"/>
      <c r="X30" s="107"/>
      <c r="Y30" s="107"/>
      <c r="Z30" s="107"/>
      <c r="AA30" s="108"/>
      <c r="AB30" s="110"/>
      <c r="AC30" s="111"/>
      <c r="AD30" s="111"/>
      <c r="AE30" s="111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</row>
    <row r="31" spans="1:51" x14ac:dyDescent="0.25">
      <c r="A31" s="64"/>
      <c r="B31" s="70"/>
      <c r="C31" s="82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4"/>
    </row>
    <row r="32" spans="1:51" ht="18.75" x14ac:dyDescent="0.25">
      <c r="A32" s="64"/>
      <c r="B32" s="70"/>
      <c r="C32" s="71" t="s">
        <v>12</v>
      </c>
      <c r="D32" s="72" t="s">
        <v>13</v>
      </c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3"/>
      <c r="AB32" s="74" t="s">
        <v>21</v>
      </c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</row>
    <row r="33" spans="1:51" x14ac:dyDescent="0.25">
      <c r="A33" s="64"/>
      <c r="B33" s="70"/>
      <c r="C33" s="76" t="s">
        <v>27</v>
      </c>
      <c r="D33" s="77"/>
      <c r="E33" s="77"/>
      <c r="F33" s="77"/>
      <c r="G33" s="77"/>
      <c r="H33" s="77"/>
      <c r="I33" s="77"/>
      <c r="J33" s="77"/>
      <c r="K33" s="77"/>
      <c r="L33" s="78"/>
      <c r="M33" s="79"/>
      <c r="N33" s="77"/>
      <c r="O33" s="77"/>
      <c r="P33" s="77"/>
      <c r="Q33" s="78"/>
      <c r="R33" s="79"/>
      <c r="S33" s="77"/>
      <c r="T33" s="77"/>
      <c r="U33" s="77"/>
      <c r="V33" s="77"/>
      <c r="W33" s="77"/>
      <c r="X33" s="77"/>
      <c r="Y33" s="77"/>
      <c r="Z33" s="77"/>
      <c r="AA33" s="78"/>
      <c r="AB33" s="80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</row>
    <row r="34" spans="1:51" x14ac:dyDescent="0.25">
      <c r="A34" s="64"/>
      <c r="B34" s="70"/>
      <c r="C34" s="82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4"/>
    </row>
    <row r="35" spans="1:51" ht="18.75" x14ac:dyDescent="0.25">
      <c r="A35" s="64"/>
      <c r="B35" s="70"/>
      <c r="C35" s="71" t="s">
        <v>12</v>
      </c>
      <c r="D35" s="72" t="s">
        <v>16</v>
      </c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6"/>
      <c r="AB35" s="87" t="s">
        <v>14</v>
      </c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</row>
    <row r="36" spans="1:51" x14ac:dyDescent="0.25">
      <c r="A36" s="64"/>
      <c r="B36" s="70"/>
      <c r="C36" s="76" t="s">
        <v>28</v>
      </c>
      <c r="D36" s="77"/>
      <c r="E36" s="85"/>
      <c r="F36" s="85"/>
      <c r="G36" s="85"/>
      <c r="H36" s="85"/>
      <c r="I36" s="85"/>
      <c r="J36" s="85"/>
      <c r="K36" s="85"/>
      <c r="L36" s="86"/>
      <c r="M36" s="79"/>
      <c r="N36" s="85"/>
      <c r="O36" s="85"/>
      <c r="P36" s="85"/>
      <c r="Q36" s="86"/>
      <c r="R36" s="79"/>
      <c r="S36" s="85"/>
      <c r="T36" s="85"/>
      <c r="U36" s="85"/>
      <c r="V36" s="85"/>
      <c r="W36" s="85"/>
      <c r="X36" s="85"/>
      <c r="Y36" s="85"/>
      <c r="Z36" s="85"/>
      <c r="AA36" s="86"/>
      <c r="AB36" s="80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</row>
    <row r="37" spans="1:51" x14ac:dyDescent="0.25">
      <c r="A37" s="64"/>
      <c r="B37" s="70"/>
      <c r="C37" s="82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4"/>
    </row>
    <row r="38" spans="1:51" ht="18.75" x14ac:dyDescent="0.25">
      <c r="A38" s="64"/>
      <c r="B38" s="70"/>
      <c r="C38" s="71" t="s">
        <v>12</v>
      </c>
      <c r="D38" s="72" t="s">
        <v>13</v>
      </c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6"/>
      <c r="AB38" s="89" t="s">
        <v>17</v>
      </c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1"/>
    </row>
    <row r="39" spans="1:51" x14ac:dyDescent="0.25">
      <c r="A39" s="64"/>
      <c r="B39" s="70"/>
      <c r="C39" s="76" t="s">
        <v>29</v>
      </c>
      <c r="D39" s="77"/>
      <c r="E39" s="85"/>
      <c r="F39" s="85"/>
      <c r="G39" s="85"/>
      <c r="H39" s="85"/>
      <c r="I39" s="85"/>
      <c r="J39" s="85"/>
      <c r="K39" s="85"/>
      <c r="L39" s="86"/>
      <c r="M39" s="79"/>
      <c r="N39" s="85"/>
      <c r="O39" s="85"/>
      <c r="P39" s="85"/>
      <c r="Q39" s="86"/>
      <c r="R39" s="79"/>
      <c r="S39" s="85"/>
      <c r="T39" s="85"/>
      <c r="U39" s="85"/>
      <c r="V39" s="85"/>
      <c r="W39" s="85"/>
      <c r="X39" s="85"/>
      <c r="Y39" s="85"/>
      <c r="Z39" s="85"/>
      <c r="AA39" s="86"/>
      <c r="AB39" s="80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</row>
    <row r="40" spans="1:51" x14ac:dyDescent="0.25">
      <c r="A40" s="64"/>
      <c r="B40" s="70"/>
      <c r="C40" s="82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4"/>
    </row>
    <row r="41" spans="1:51" ht="18.75" x14ac:dyDescent="0.25">
      <c r="A41" s="64"/>
      <c r="B41" s="70"/>
      <c r="C41" s="71" t="s">
        <v>12</v>
      </c>
      <c r="D41" s="72" t="s">
        <v>16</v>
      </c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6"/>
      <c r="AB41" s="92" t="s">
        <v>19</v>
      </c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1"/>
    </row>
    <row r="42" spans="1:51" x14ac:dyDescent="0.25">
      <c r="A42" s="64"/>
      <c r="B42" s="70"/>
      <c r="C42" s="76" t="s">
        <v>30</v>
      </c>
      <c r="D42" s="77"/>
      <c r="E42" s="85"/>
      <c r="F42" s="85"/>
      <c r="G42" s="85"/>
      <c r="H42" s="85"/>
      <c r="I42" s="85"/>
      <c r="J42" s="85"/>
      <c r="K42" s="85"/>
      <c r="L42" s="86"/>
      <c r="M42" s="79"/>
      <c r="N42" s="85"/>
      <c r="O42" s="85"/>
      <c r="P42" s="85"/>
      <c r="Q42" s="86"/>
      <c r="R42" s="79"/>
      <c r="S42" s="85"/>
      <c r="T42" s="85"/>
      <c r="U42" s="85"/>
      <c r="V42" s="85"/>
      <c r="W42" s="85"/>
      <c r="X42" s="85"/>
      <c r="Y42" s="85"/>
      <c r="Z42" s="85"/>
      <c r="AA42" s="86"/>
      <c r="AB42" s="80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</row>
    <row r="43" spans="1:51" x14ac:dyDescent="0.25">
      <c r="A43" s="64"/>
      <c r="B43" s="70"/>
      <c r="C43" s="93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5"/>
    </row>
    <row r="44" spans="1:51" ht="18.75" x14ac:dyDescent="0.25">
      <c r="A44" s="64"/>
      <c r="B44" s="70"/>
      <c r="C44" s="71" t="s">
        <v>12</v>
      </c>
      <c r="D44" s="96" t="s">
        <v>19</v>
      </c>
      <c r="E44" s="97"/>
      <c r="F44" s="97"/>
      <c r="G44" s="98"/>
      <c r="H44" s="99" t="s">
        <v>21</v>
      </c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  <c r="AA44" s="10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  <c r="AN44" s="90"/>
      <c r="AO44" s="90"/>
      <c r="AP44" s="90"/>
      <c r="AQ44" s="90"/>
      <c r="AR44" s="90"/>
      <c r="AS44" s="90"/>
      <c r="AT44" s="90"/>
      <c r="AU44" s="90"/>
      <c r="AV44" s="90"/>
      <c r="AW44" s="90"/>
      <c r="AX44" s="90"/>
      <c r="AY44" s="91"/>
    </row>
    <row r="45" spans="1:51" x14ac:dyDescent="0.25">
      <c r="A45" s="64"/>
      <c r="B45" s="70"/>
      <c r="C45" s="76" t="s">
        <v>31</v>
      </c>
      <c r="D45" s="101"/>
      <c r="E45" s="101"/>
      <c r="F45" s="101"/>
      <c r="G45" s="102"/>
      <c r="H45" s="103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2"/>
      <c r="AB45" s="103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101"/>
      <c r="AY45" s="101"/>
    </row>
    <row r="46" spans="1:51" x14ac:dyDescent="0.25">
      <c r="A46" s="64"/>
      <c r="B46" s="70"/>
      <c r="C46" s="93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4"/>
      <c r="AE46" s="94"/>
      <c r="AF46" s="94"/>
      <c r="AG46" s="94"/>
      <c r="AH46" s="94"/>
      <c r="AI46" s="94"/>
      <c r="AJ46" s="94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5"/>
    </row>
    <row r="47" spans="1:51" ht="18.75" x14ac:dyDescent="0.25">
      <c r="A47" s="64"/>
      <c r="B47" s="70"/>
      <c r="C47" s="71" t="s">
        <v>12</v>
      </c>
      <c r="D47" s="104" t="s">
        <v>21</v>
      </c>
      <c r="E47" s="97"/>
      <c r="F47" s="97"/>
      <c r="G47" s="98"/>
      <c r="H47" s="105" t="s">
        <v>14</v>
      </c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  <c r="AA47" s="100"/>
      <c r="AB47" s="90"/>
      <c r="AC47" s="90"/>
      <c r="AD47" s="90"/>
      <c r="AE47" s="90"/>
      <c r="AF47" s="90"/>
      <c r="AG47" s="90"/>
      <c r="AH47" s="90"/>
      <c r="AI47" s="90"/>
      <c r="AJ47" s="90"/>
      <c r="AK47" s="90"/>
      <c r="AL47" s="90"/>
      <c r="AM47" s="90"/>
      <c r="AN47" s="90"/>
      <c r="AO47" s="90"/>
      <c r="AP47" s="90"/>
      <c r="AQ47" s="90"/>
      <c r="AR47" s="90"/>
      <c r="AS47" s="90"/>
      <c r="AT47" s="90"/>
      <c r="AU47" s="90"/>
      <c r="AV47" s="90"/>
      <c r="AW47" s="90"/>
      <c r="AX47" s="90"/>
      <c r="AY47" s="91"/>
    </row>
    <row r="48" spans="1:51" x14ac:dyDescent="0.25">
      <c r="A48" s="64"/>
      <c r="B48" s="70"/>
      <c r="C48" s="76" t="s">
        <v>32</v>
      </c>
      <c r="D48" s="101"/>
      <c r="E48" s="101"/>
      <c r="F48" s="101"/>
      <c r="G48" s="102"/>
      <c r="H48" s="103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2"/>
      <c r="AB48" s="103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</row>
    <row r="49" spans="1:51" x14ac:dyDescent="0.25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2"/>
      <c r="AS49" s="112"/>
      <c r="AT49" s="112"/>
      <c r="AU49" s="112"/>
      <c r="AV49" s="112"/>
      <c r="AW49" s="112"/>
      <c r="AX49" s="112"/>
      <c r="AY49" s="112"/>
    </row>
    <row r="50" spans="1:51" x14ac:dyDescent="0.25">
      <c r="A50" s="64"/>
      <c r="B50" s="65" t="s">
        <v>10</v>
      </c>
      <c r="C50" s="106"/>
      <c r="D50" s="69">
        <v>7</v>
      </c>
      <c r="E50" s="69">
        <v>8</v>
      </c>
      <c r="F50" s="69"/>
      <c r="G50" s="69">
        <v>9</v>
      </c>
      <c r="H50" s="69"/>
      <c r="I50" s="69">
        <v>10</v>
      </c>
      <c r="J50" s="69"/>
      <c r="K50" s="69">
        <v>11</v>
      </c>
      <c r="L50" s="69"/>
      <c r="M50" s="69">
        <v>12</v>
      </c>
      <c r="N50" s="69"/>
      <c r="O50" s="69">
        <v>13</v>
      </c>
      <c r="P50" s="69"/>
      <c r="Q50" s="69">
        <v>14</v>
      </c>
      <c r="R50" s="69"/>
      <c r="S50" s="69">
        <v>15</v>
      </c>
      <c r="T50" s="69"/>
      <c r="U50" s="69">
        <v>16</v>
      </c>
      <c r="V50" s="69"/>
      <c r="W50" s="69">
        <v>17</v>
      </c>
      <c r="X50" s="69"/>
      <c r="Y50" s="69">
        <v>18</v>
      </c>
      <c r="Z50" s="69"/>
      <c r="AA50" s="69">
        <v>19</v>
      </c>
      <c r="AB50" s="69"/>
      <c r="AC50" s="69">
        <v>20</v>
      </c>
      <c r="AD50" s="69"/>
      <c r="AE50" s="69">
        <v>21</v>
      </c>
      <c r="AF50" s="69"/>
      <c r="AG50" s="69"/>
      <c r="AH50" s="69">
        <v>22</v>
      </c>
      <c r="AI50" s="69"/>
      <c r="AJ50" s="69">
        <v>23</v>
      </c>
      <c r="AK50" s="69"/>
      <c r="AL50" s="69">
        <v>0</v>
      </c>
      <c r="AM50" s="69"/>
      <c r="AN50" s="69">
        <v>1</v>
      </c>
      <c r="AO50" s="69"/>
      <c r="AP50" s="69">
        <v>2</v>
      </c>
      <c r="AQ50" s="69"/>
      <c r="AR50" s="69">
        <v>3</v>
      </c>
      <c r="AS50" s="69"/>
      <c r="AT50" s="69">
        <v>4</v>
      </c>
      <c r="AU50" s="69"/>
      <c r="AV50" s="69">
        <v>5</v>
      </c>
      <c r="AW50" s="69"/>
      <c r="AX50" s="69">
        <v>6</v>
      </c>
      <c r="AY50" s="69">
        <v>7</v>
      </c>
    </row>
    <row r="51" spans="1:51" ht="18.75" x14ac:dyDescent="0.25">
      <c r="A51" s="64"/>
      <c r="B51" s="70" t="s">
        <v>33</v>
      </c>
      <c r="C51" s="71" t="s">
        <v>12</v>
      </c>
      <c r="D51" s="72" t="s">
        <v>13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3"/>
      <c r="AB51" s="92" t="s">
        <v>17</v>
      </c>
      <c r="AC51" s="90"/>
      <c r="AD51" s="90"/>
      <c r="AE51" s="90"/>
      <c r="AF51" s="90"/>
      <c r="AG51" s="90"/>
      <c r="AH51" s="90"/>
      <c r="AI51" s="90"/>
      <c r="AJ51" s="90"/>
      <c r="AK51" s="90"/>
      <c r="AL51" s="90"/>
      <c r="AM51" s="90"/>
      <c r="AN51" s="90"/>
      <c r="AO51" s="90"/>
      <c r="AP51" s="90"/>
      <c r="AQ51" s="90"/>
      <c r="AR51" s="90"/>
      <c r="AS51" s="90"/>
      <c r="AT51" s="90"/>
      <c r="AU51" s="90"/>
      <c r="AV51" s="90"/>
      <c r="AW51" s="90"/>
      <c r="AX51" s="90"/>
      <c r="AY51" s="91"/>
    </row>
    <row r="52" spans="1:51" x14ac:dyDescent="0.25">
      <c r="A52" s="64"/>
      <c r="B52" s="70"/>
      <c r="C52" s="76" t="s">
        <v>34</v>
      </c>
      <c r="D52" s="107"/>
      <c r="E52" s="107"/>
      <c r="F52" s="107"/>
      <c r="G52" s="107"/>
      <c r="H52" s="107"/>
      <c r="I52" s="107"/>
      <c r="J52" s="107"/>
      <c r="K52" s="107"/>
      <c r="L52" s="108"/>
      <c r="M52" s="109"/>
      <c r="N52" s="107"/>
      <c r="O52" s="107"/>
      <c r="P52" s="107"/>
      <c r="Q52" s="108"/>
      <c r="R52" s="109"/>
      <c r="S52" s="107"/>
      <c r="T52" s="107"/>
      <c r="U52" s="107"/>
      <c r="V52" s="107"/>
      <c r="W52" s="107"/>
      <c r="X52" s="107"/>
      <c r="Y52" s="107"/>
      <c r="Z52" s="107"/>
      <c r="AA52" s="108"/>
      <c r="AB52" s="110"/>
      <c r="AC52" s="111"/>
      <c r="AD52" s="111"/>
      <c r="AE52" s="111"/>
      <c r="AF52" s="111"/>
      <c r="AG52" s="111"/>
      <c r="AH52" s="111"/>
      <c r="AI52" s="111"/>
      <c r="AJ52" s="111"/>
      <c r="AK52" s="111"/>
      <c r="AL52" s="111"/>
      <c r="AM52" s="111"/>
      <c r="AN52" s="111"/>
      <c r="AO52" s="111"/>
      <c r="AP52" s="111"/>
      <c r="AQ52" s="111"/>
      <c r="AR52" s="111"/>
      <c r="AS52" s="111"/>
      <c r="AT52" s="111"/>
      <c r="AU52" s="111"/>
      <c r="AV52" s="111"/>
      <c r="AW52" s="111"/>
      <c r="AX52" s="111"/>
      <c r="AY52" s="111"/>
    </row>
    <row r="53" spans="1:51" x14ac:dyDescent="0.25">
      <c r="A53" s="64"/>
      <c r="B53" s="70"/>
      <c r="C53" s="82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4"/>
    </row>
    <row r="54" spans="1:51" ht="18.75" x14ac:dyDescent="0.25">
      <c r="A54" s="64"/>
      <c r="B54" s="70"/>
      <c r="C54" s="71" t="s">
        <v>12</v>
      </c>
      <c r="D54" s="72" t="s">
        <v>13</v>
      </c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3"/>
      <c r="AB54" s="74" t="s">
        <v>19</v>
      </c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</row>
    <row r="55" spans="1:51" x14ac:dyDescent="0.25">
      <c r="A55" s="64"/>
      <c r="B55" s="70"/>
      <c r="C55" s="76" t="s">
        <v>35</v>
      </c>
      <c r="D55" s="77"/>
      <c r="E55" s="77"/>
      <c r="F55" s="77"/>
      <c r="G55" s="77"/>
      <c r="H55" s="77"/>
      <c r="I55" s="77"/>
      <c r="J55" s="77"/>
      <c r="K55" s="77"/>
      <c r="L55" s="78"/>
      <c r="M55" s="79"/>
      <c r="N55" s="77"/>
      <c r="O55" s="77"/>
      <c r="P55" s="77"/>
      <c r="Q55" s="78"/>
      <c r="R55" s="79"/>
      <c r="S55" s="77"/>
      <c r="T55" s="77"/>
      <c r="U55" s="77"/>
      <c r="V55" s="77"/>
      <c r="W55" s="77"/>
      <c r="X55" s="77"/>
      <c r="Y55" s="77"/>
      <c r="Z55" s="77"/>
      <c r="AA55" s="78"/>
      <c r="AB55" s="80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</row>
    <row r="56" spans="1:51" x14ac:dyDescent="0.25">
      <c r="A56" s="64"/>
      <c r="B56" s="70"/>
      <c r="C56" s="82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4"/>
    </row>
    <row r="57" spans="1:51" ht="18.75" x14ac:dyDescent="0.25">
      <c r="A57" s="64"/>
      <c r="B57" s="70"/>
      <c r="C57" s="71" t="s">
        <v>12</v>
      </c>
      <c r="D57" s="72" t="s">
        <v>16</v>
      </c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6"/>
      <c r="AB57" s="87" t="s">
        <v>21</v>
      </c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88"/>
      <c r="AX57" s="88"/>
      <c r="AY57" s="88"/>
    </row>
    <row r="58" spans="1:51" x14ac:dyDescent="0.25">
      <c r="A58" s="64"/>
      <c r="B58" s="70"/>
      <c r="C58" s="76" t="s">
        <v>36</v>
      </c>
      <c r="D58" s="77"/>
      <c r="E58" s="85"/>
      <c r="F58" s="85"/>
      <c r="G58" s="85"/>
      <c r="H58" s="85"/>
      <c r="I58" s="85"/>
      <c r="J58" s="85"/>
      <c r="K58" s="85"/>
      <c r="L58" s="86"/>
      <c r="M58" s="79"/>
      <c r="N58" s="85"/>
      <c r="O58" s="85"/>
      <c r="P58" s="85"/>
      <c r="Q58" s="86"/>
      <c r="R58" s="79"/>
      <c r="S58" s="85"/>
      <c r="T58" s="85"/>
      <c r="U58" s="85"/>
      <c r="V58" s="85"/>
      <c r="W58" s="85"/>
      <c r="X58" s="85"/>
      <c r="Y58" s="85"/>
      <c r="Z58" s="85"/>
      <c r="AA58" s="86"/>
      <c r="AB58" s="80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</row>
    <row r="59" spans="1:51" x14ac:dyDescent="0.25">
      <c r="A59" s="64"/>
      <c r="B59" s="70"/>
      <c r="C59" s="82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4"/>
    </row>
    <row r="60" spans="1:51" ht="18.75" x14ac:dyDescent="0.25">
      <c r="A60" s="64"/>
      <c r="B60" s="70"/>
      <c r="C60" s="71" t="s">
        <v>12</v>
      </c>
      <c r="D60" s="72" t="s">
        <v>13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89" t="s">
        <v>14</v>
      </c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0"/>
      <c r="AY60" s="91"/>
    </row>
    <row r="61" spans="1:51" x14ac:dyDescent="0.25">
      <c r="A61" s="64"/>
      <c r="B61" s="70"/>
      <c r="C61" s="76" t="s">
        <v>37</v>
      </c>
      <c r="D61" s="77"/>
      <c r="E61" s="85"/>
      <c r="F61" s="85"/>
      <c r="G61" s="85"/>
      <c r="H61" s="85"/>
      <c r="I61" s="85"/>
      <c r="J61" s="85"/>
      <c r="K61" s="85"/>
      <c r="L61" s="86"/>
      <c r="M61" s="79"/>
      <c r="N61" s="85"/>
      <c r="O61" s="85"/>
      <c r="P61" s="85"/>
      <c r="Q61" s="86"/>
      <c r="R61" s="79"/>
      <c r="S61" s="85"/>
      <c r="T61" s="85"/>
      <c r="U61" s="85"/>
      <c r="V61" s="85"/>
      <c r="W61" s="85"/>
      <c r="X61" s="85"/>
      <c r="Y61" s="85"/>
      <c r="Z61" s="85"/>
      <c r="AA61" s="86"/>
      <c r="AB61" s="80"/>
      <c r="AC61" s="81"/>
      <c r="AD61" s="81"/>
      <c r="AE61" s="81"/>
      <c r="AF61" s="81"/>
      <c r="AG61" s="81"/>
      <c r="AH61" s="81"/>
      <c r="AI61" s="81"/>
      <c r="AJ61" s="81"/>
      <c r="AK61" s="81"/>
      <c r="AL61" s="81"/>
      <c r="AM61" s="81"/>
      <c r="AN61" s="81"/>
      <c r="AO61" s="81"/>
      <c r="AP61" s="81"/>
      <c r="AQ61" s="81"/>
      <c r="AR61" s="81"/>
      <c r="AS61" s="81"/>
      <c r="AT61" s="81"/>
      <c r="AU61" s="81"/>
      <c r="AV61" s="81"/>
      <c r="AW61" s="81"/>
      <c r="AX61" s="81"/>
      <c r="AY61" s="81"/>
    </row>
    <row r="62" spans="1:51" x14ac:dyDescent="0.25">
      <c r="A62" s="64"/>
      <c r="B62" s="70"/>
      <c r="C62" s="82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4"/>
    </row>
    <row r="63" spans="1:51" ht="18.75" x14ac:dyDescent="0.25">
      <c r="A63" s="64"/>
      <c r="B63" s="70"/>
      <c r="C63" s="71" t="s">
        <v>12</v>
      </c>
      <c r="D63" s="72" t="s">
        <v>16</v>
      </c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6"/>
      <c r="AB63" s="92" t="s">
        <v>17</v>
      </c>
      <c r="AC63" s="90"/>
      <c r="AD63" s="90"/>
      <c r="AE63" s="90"/>
      <c r="AF63" s="90"/>
      <c r="AG63" s="90"/>
      <c r="AH63" s="90"/>
      <c r="AI63" s="90"/>
      <c r="AJ63" s="90"/>
      <c r="AK63" s="90"/>
      <c r="AL63" s="90"/>
      <c r="AM63" s="90"/>
      <c r="AN63" s="90"/>
      <c r="AO63" s="90"/>
      <c r="AP63" s="90"/>
      <c r="AQ63" s="90"/>
      <c r="AR63" s="90"/>
      <c r="AS63" s="90"/>
      <c r="AT63" s="90"/>
      <c r="AU63" s="90"/>
      <c r="AV63" s="90"/>
      <c r="AW63" s="90"/>
      <c r="AX63" s="90"/>
      <c r="AY63" s="91"/>
    </row>
    <row r="64" spans="1:51" x14ac:dyDescent="0.25">
      <c r="A64" s="64"/>
      <c r="B64" s="70"/>
      <c r="C64" s="76" t="s">
        <v>38</v>
      </c>
      <c r="D64" s="77"/>
      <c r="E64" s="85"/>
      <c r="F64" s="85"/>
      <c r="G64" s="85"/>
      <c r="H64" s="85"/>
      <c r="I64" s="85"/>
      <c r="J64" s="85"/>
      <c r="K64" s="85"/>
      <c r="L64" s="86"/>
      <c r="M64" s="79"/>
      <c r="N64" s="85"/>
      <c r="O64" s="85"/>
      <c r="P64" s="85"/>
      <c r="Q64" s="86"/>
      <c r="R64" s="79"/>
      <c r="S64" s="85"/>
      <c r="T64" s="85"/>
      <c r="U64" s="85"/>
      <c r="V64" s="85"/>
      <c r="W64" s="85"/>
      <c r="X64" s="85"/>
      <c r="Y64" s="85"/>
      <c r="Z64" s="85"/>
      <c r="AA64" s="86"/>
      <c r="AB64" s="80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</row>
    <row r="65" spans="1:51" x14ac:dyDescent="0.25">
      <c r="A65" s="64"/>
      <c r="B65" s="70"/>
      <c r="C65" s="93"/>
      <c r="D65" s="94"/>
      <c r="E65" s="94"/>
      <c r="F65" s="94"/>
      <c r="G65" s="94"/>
      <c r="H65" s="94"/>
      <c r="I65" s="94"/>
      <c r="J65" s="94"/>
      <c r="K65" s="94"/>
      <c r="L65" s="94"/>
      <c r="M65" s="94"/>
      <c r="N65" s="94"/>
      <c r="O65" s="94"/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5"/>
    </row>
    <row r="66" spans="1:51" ht="18.75" x14ac:dyDescent="0.25">
      <c r="A66" s="64"/>
      <c r="B66" s="70"/>
      <c r="C66" s="71" t="s">
        <v>12</v>
      </c>
      <c r="D66" s="96" t="s">
        <v>17</v>
      </c>
      <c r="E66" s="97"/>
      <c r="F66" s="97"/>
      <c r="G66" s="98"/>
      <c r="H66" s="99" t="s">
        <v>19</v>
      </c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  <c r="AA66" s="100"/>
      <c r="AB66" s="90"/>
      <c r="AC66" s="90"/>
      <c r="AD66" s="90"/>
      <c r="AE66" s="90"/>
      <c r="AF66" s="90"/>
      <c r="AG66" s="90"/>
      <c r="AH66" s="90"/>
      <c r="AI66" s="90"/>
      <c r="AJ66" s="90"/>
      <c r="AK66" s="90"/>
      <c r="AL66" s="90"/>
      <c r="AM66" s="90"/>
      <c r="AN66" s="90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1"/>
    </row>
    <row r="67" spans="1:51" x14ac:dyDescent="0.25">
      <c r="A67" s="64"/>
      <c r="B67" s="70"/>
      <c r="C67" s="76" t="s">
        <v>39</v>
      </c>
      <c r="D67" s="101"/>
      <c r="E67" s="101"/>
      <c r="F67" s="101"/>
      <c r="G67" s="102"/>
      <c r="H67" s="103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2"/>
      <c r="AB67" s="103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101"/>
      <c r="AO67" s="101"/>
      <c r="AP67" s="101"/>
      <c r="AQ67" s="101"/>
      <c r="AR67" s="101"/>
      <c r="AS67" s="101"/>
      <c r="AT67" s="101"/>
      <c r="AU67" s="101"/>
      <c r="AV67" s="101"/>
      <c r="AW67" s="101"/>
      <c r="AX67" s="101"/>
      <c r="AY67" s="101"/>
    </row>
    <row r="68" spans="1:51" x14ac:dyDescent="0.25">
      <c r="A68" s="64"/>
      <c r="B68" s="70"/>
      <c r="C68" s="93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5"/>
    </row>
    <row r="69" spans="1:51" ht="18.75" x14ac:dyDescent="0.25">
      <c r="A69" s="64"/>
      <c r="B69" s="70"/>
      <c r="C69" s="71" t="s">
        <v>12</v>
      </c>
      <c r="D69" s="104" t="s">
        <v>19</v>
      </c>
      <c r="E69" s="97"/>
      <c r="F69" s="97"/>
      <c r="G69" s="98"/>
      <c r="H69" s="105" t="s">
        <v>21</v>
      </c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100"/>
      <c r="AB69" s="90"/>
      <c r="AC69" s="90"/>
      <c r="AD69" s="90"/>
      <c r="AE69" s="90"/>
      <c r="AF69" s="90"/>
      <c r="AG69" s="90"/>
      <c r="AH69" s="90"/>
      <c r="AI69" s="90"/>
      <c r="AJ69" s="90"/>
      <c r="AK69" s="90"/>
      <c r="AL69" s="90"/>
      <c r="AM69" s="90"/>
      <c r="AN69" s="90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1"/>
    </row>
    <row r="70" spans="1:51" x14ac:dyDescent="0.25">
      <c r="A70" s="64"/>
      <c r="B70" s="70"/>
      <c r="C70" s="76" t="s">
        <v>40</v>
      </c>
      <c r="D70" s="101"/>
      <c r="E70" s="101"/>
      <c r="F70" s="101"/>
      <c r="G70" s="102"/>
      <c r="H70" s="103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2"/>
      <c r="AB70" s="103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101"/>
      <c r="AO70" s="101"/>
      <c r="AP70" s="101"/>
      <c r="AQ70" s="101"/>
      <c r="AR70" s="101"/>
      <c r="AS70" s="101"/>
      <c r="AT70" s="101"/>
      <c r="AU70" s="101"/>
      <c r="AV70" s="101"/>
      <c r="AW70" s="101"/>
      <c r="AX70" s="101"/>
      <c r="AY70" s="101"/>
    </row>
    <row r="72" spans="1:51" s="114" customFormat="1" x14ac:dyDescent="0.25">
      <c r="A72" s="113"/>
      <c r="B72" s="65" t="s">
        <v>10</v>
      </c>
      <c r="C72" s="106"/>
      <c r="D72" s="69">
        <v>7</v>
      </c>
      <c r="E72" s="69">
        <v>8</v>
      </c>
      <c r="F72" s="69"/>
      <c r="G72" s="69">
        <v>9</v>
      </c>
      <c r="H72" s="69"/>
      <c r="I72" s="69">
        <v>10</v>
      </c>
      <c r="J72" s="69"/>
      <c r="K72" s="69">
        <v>11</v>
      </c>
      <c r="L72" s="69"/>
      <c r="M72" s="69">
        <v>12</v>
      </c>
      <c r="N72" s="69"/>
      <c r="O72" s="69">
        <v>13</v>
      </c>
      <c r="P72" s="69"/>
      <c r="Q72" s="69">
        <v>14</v>
      </c>
      <c r="R72" s="69"/>
      <c r="S72" s="69">
        <v>15</v>
      </c>
      <c r="T72" s="69"/>
      <c r="U72" s="69">
        <v>16</v>
      </c>
      <c r="V72" s="69"/>
      <c r="W72" s="69">
        <v>17</v>
      </c>
      <c r="X72" s="69"/>
      <c r="Y72" s="69">
        <v>18</v>
      </c>
      <c r="Z72" s="69"/>
      <c r="AA72" s="69">
        <v>19</v>
      </c>
      <c r="AB72" s="69"/>
      <c r="AC72" s="69">
        <v>20</v>
      </c>
      <c r="AD72" s="69"/>
      <c r="AE72" s="69">
        <v>21</v>
      </c>
      <c r="AF72" s="69"/>
      <c r="AG72" s="69"/>
      <c r="AH72" s="69">
        <v>22</v>
      </c>
      <c r="AI72" s="69"/>
      <c r="AJ72" s="69">
        <v>23</v>
      </c>
      <c r="AK72" s="69"/>
      <c r="AL72" s="69">
        <v>0</v>
      </c>
      <c r="AM72" s="69"/>
      <c r="AN72" s="69">
        <v>1</v>
      </c>
      <c r="AO72" s="69"/>
      <c r="AP72" s="69">
        <v>2</v>
      </c>
      <c r="AQ72" s="69"/>
      <c r="AR72" s="69">
        <v>3</v>
      </c>
      <c r="AS72" s="69"/>
      <c r="AT72" s="69">
        <v>4</v>
      </c>
      <c r="AU72" s="69"/>
      <c r="AV72" s="69">
        <v>5</v>
      </c>
      <c r="AW72" s="69"/>
      <c r="AX72" s="69">
        <v>6</v>
      </c>
      <c r="AY72" s="69">
        <v>7</v>
      </c>
    </row>
    <row r="73" spans="1:51" ht="18.75" x14ac:dyDescent="0.25">
      <c r="A73" s="64"/>
      <c r="B73" s="70" t="s">
        <v>41</v>
      </c>
      <c r="C73" s="71" t="s">
        <v>12</v>
      </c>
      <c r="D73" s="72" t="s">
        <v>13</v>
      </c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3"/>
      <c r="AB73" s="92" t="s">
        <v>14</v>
      </c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1"/>
    </row>
    <row r="74" spans="1:51" x14ac:dyDescent="0.25">
      <c r="A74" s="64"/>
      <c r="B74" s="70"/>
      <c r="C74" s="76" t="s">
        <v>42</v>
      </c>
      <c r="D74" s="107"/>
      <c r="E74" s="107"/>
      <c r="F74" s="107"/>
      <c r="G74" s="107"/>
      <c r="H74" s="107"/>
      <c r="I74" s="107"/>
      <c r="J74" s="107"/>
      <c r="K74" s="107"/>
      <c r="L74" s="108"/>
      <c r="M74" s="109"/>
      <c r="N74" s="107"/>
      <c r="O74" s="107"/>
      <c r="P74" s="107"/>
      <c r="Q74" s="108"/>
      <c r="R74" s="109"/>
      <c r="S74" s="107"/>
      <c r="T74" s="107"/>
      <c r="U74" s="107"/>
      <c r="V74" s="107"/>
      <c r="W74" s="107"/>
      <c r="X74" s="107"/>
      <c r="Y74" s="107"/>
      <c r="Z74" s="107"/>
      <c r="AA74" s="108"/>
      <c r="AB74" s="110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</row>
    <row r="75" spans="1:51" x14ac:dyDescent="0.25">
      <c r="A75" s="64"/>
      <c r="B75" s="70"/>
      <c r="C75" s="82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83"/>
      <c r="AU75" s="83"/>
      <c r="AV75" s="83"/>
      <c r="AW75" s="83"/>
      <c r="AX75" s="83"/>
      <c r="AY75" s="84"/>
    </row>
    <row r="76" spans="1:51" ht="18.75" x14ac:dyDescent="0.25">
      <c r="A76" s="64"/>
      <c r="B76" s="70"/>
      <c r="C76" s="71" t="s">
        <v>12</v>
      </c>
      <c r="D76" s="72" t="s">
        <v>13</v>
      </c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3"/>
      <c r="AB76" s="74" t="s">
        <v>17</v>
      </c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</row>
    <row r="77" spans="1:51" x14ac:dyDescent="0.25">
      <c r="A77" s="64"/>
      <c r="B77" s="70"/>
      <c r="C77" s="76" t="s">
        <v>43</v>
      </c>
      <c r="D77" s="77"/>
      <c r="E77" s="77"/>
      <c r="F77" s="77"/>
      <c r="G77" s="77"/>
      <c r="H77" s="77"/>
      <c r="I77" s="77"/>
      <c r="J77" s="77"/>
      <c r="K77" s="77"/>
      <c r="L77" s="78"/>
      <c r="M77" s="79"/>
      <c r="N77" s="77"/>
      <c r="O77" s="77"/>
      <c r="P77" s="77"/>
      <c r="Q77" s="78"/>
      <c r="R77" s="79"/>
      <c r="S77" s="77"/>
      <c r="T77" s="77"/>
      <c r="U77" s="77"/>
      <c r="V77" s="77"/>
      <c r="W77" s="77"/>
      <c r="X77" s="77"/>
      <c r="Y77" s="77"/>
      <c r="Z77" s="77"/>
      <c r="AA77" s="78"/>
      <c r="AB77" s="80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</row>
    <row r="78" spans="1:51" x14ac:dyDescent="0.25">
      <c r="A78" s="64"/>
      <c r="B78" s="70"/>
      <c r="C78" s="82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4"/>
    </row>
    <row r="79" spans="1:51" ht="18.75" x14ac:dyDescent="0.25">
      <c r="A79" s="64"/>
      <c r="B79" s="70"/>
      <c r="C79" s="71" t="s">
        <v>12</v>
      </c>
      <c r="D79" s="72" t="s">
        <v>16</v>
      </c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6"/>
      <c r="AB79" s="87" t="s">
        <v>19</v>
      </c>
      <c r="AC79" s="88"/>
      <c r="AD79" s="88"/>
      <c r="AE79" s="88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  <c r="AT79" s="88"/>
      <c r="AU79" s="88"/>
      <c r="AV79" s="88"/>
      <c r="AW79" s="88"/>
      <c r="AX79" s="88"/>
      <c r="AY79" s="88"/>
    </row>
    <row r="80" spans="1:51" x14ac:dyDescent="0.25">
      <c r="A80" s="64"/>
      <c r="B80" s="70"/>
      <c r="C80" s="76" t="s">
        <v>44</v>
      </c>
      <c r="D80" s="77"/>
      <c r="E80" s="85"/>
      <c r="F80" s="85"/>
      <c r="G80" s="85"/>
      <c r="H80" s="85"/>
      <c r="I80" s="85"/>
      <c r="J80" s="85"/>
      <c r="K80" s="85"/>
      <c r="L80" s="86"/>
      <c r="M80" s="79"/>
      <c r="N80" s="85"/>
      <c r="O80" s="85"/>
      <c r="P80" s="85"/>
      <c r="Q80" s="86"/>
      <c r="R80" s="79"/>
      <c r="S80" s="85"/>
      <c r="T80" s="85"/>
      <c r="U80" s="85"/>
      <c r="V80" s="85"/>
      <c r="W80" s="85"/>
      <c r="X80" s="85"/>
      <c r="Y80" s="85"/>
      <c r="Z80" s="85"/>
      <c r="AA80" s="86"/>
      <c r="AB80" s="80"/>
      <c r="AC80" s="81"/>
      <c r="AD80" s="81"/>
      <c r="AE80" s="81"/>
      <c r="AF80" s="81"/>
      <c r="AG80" s="81"/>
      <c r="AH80" s="81"/>
      <c r="AI80" s="81"/>
      <c r="AJ80" s="81"/>
      <c r="AK80" s="81"/>
      <c r="AL80" s="81"/>
      <c r="AM80" s="81"/>
      <c r="AN80" s="81"/>
      <c r="AO80" s="81"/>
      <c r="AP80" s="81"/>
      <c r="AQ80" s="81"/>
      <c r="AR80" s="81"/>
      <c r="AS80" s="81"/>
      <c r="AT80" s="81"/>
      <c r="AU80" s="81"/>
      <c r="AV80" s="81"/>
      <c r="AW80" s="81"/>
      <c r="AX80" s="81"/>
      <c r="AY80" s="81"/>
    </row>
    <row r="81" spans="1:51" x14ac:dyDescent="0.25">
      <c r="A81" s="64"/>
      <c r="B81" s="70"/>
      <c r="C81" s="82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3"/>
      <c r="AX81" s="83"/>
      <c r="AY81" s="84"/>
    </row>
    <row r="82" spans="1:51" ht="18.75" x14ac:dyDescent="0.25">
      <c r="A82" s="64"/>
      <c r="B82" s="70"/>
      <c r="C82" s="71" t="s">
        <v>12</v>
      </c>
      <c r="D82" s="72" t="s">
        <v>13</v>
      </c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6"/>
      <c r="AB82" s="89" t="s">
        <v>21</v>
      </c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  <c r="AQ82" s="90"/>
      <c r="AR82" s="90"/>
      <c r="AS82" s="90"/>
      <c r="AT82" s="90"/>
      <c r="AU82" s="90"/>
      <c r="AV82" s="90"/>
      <c r="AW82" s="90"/>
      <c r="AX82" s="90"/>
      <c r="AY82" s="91"/>
    </row>
    <row r="83" spans="1:51" x14ac:dyDescent="0.25">
      <c r="A83" s="64"/>
      <c r="B83" s="70"/>
      <c r="C83" s="76" t="s">
        <v>45</v>
      </c>
      <c r="D83" s="77"/>
      <c r="E83" s="85"/>
      <c r="F83" s="85"/>
      <c r="G83" s="85"/>
      <c r="H83" s="85"/>
      <c r="I83" s="85"/>
      <c r="J83" s="85"/>
      <c r="K83" s="85"/>
      <c r="L83" s="86"/>
      <c r="M83" s="79"/>
      <c r="N83" s="85"/>
      <c r="O83" s="85"/>
      <c r="P83" s="85"/>
      <c r="Q83" s="86"/>
      <c r="R83" s="79"/>
      <c r="S83" s="85"/>
      <c r="T83" s="85"/>
      <c r="U83" s="85"/>
      <c r="V83" s="85"/>
      <c r="W83" s="85"/>
      <c r="X83" s="85"/>
      <c r="Y83" s="85"/>
      <c r="Z83" s="85"/>
      <c r="AA83" s="86"/>
      <c r="AB83" s="80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</row>
    <row r="84" spans="1:51" x14ac:dyDescent="0.25">
      <c r="A84" s="64"/>
      <c r="B84" s="70"/>
      <c r="C84" s="82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83"/>
      <c r="AV84" s="83"/>
      <c r="AW84" s="83"/>
      <c r="AX84" s="83"/>
      <c r="AY84" s="84"/>
    </row>
    <row r="85" spans="1:51" ht="18.75" x14ac:dyDescent="0.25">
      <c r="A85" s="64"/>
      <c r="B85" s="70"/>
      <c r="C85" s="71" t="s">
        <v>12</v>
      </c>
      <c r="D85" s="72" t="s">
        <v>16</v>
      </c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6"/>
      <c r="AB85" s="92" t="s">
        <v>14</v>
      </c>
      <c r="AC85" s="90"/>
      <c r="AD85" s="90"/>
      <c r="AE85" s="90"/>
      <c r="AF85" s="90"/>
      <c r="AG85" s="90"/>
      <c r="AH85" s="90"/>
      <c r="AI85" s="90"/>
      <c r="AJ85" s="90"/>
      <c r="AK85" s="90"/>
      <c r="AL85" s="90"/>
      <c r="AM85" s="90"/>
      <c r="AN85" s="90"/>
      <c r="AO85" s="90"/>
      <c r="AP85" s="90"/>
      <c r="AQ85" s="90"/>
      <c r="AR85" s="90"/>
      <c r="AS85" s="90"/>
      <c r="AT85" s="90"/>
      <c r="AU85" s="90"/>
      <c r="AV85" s="90"/>
      <c r="AW85" s="90"/>
      <c r="AX85" s="90"/>
      <c r="AY85" s="91"/>
    </row>
    <row r="86" spans="1:51" x14ac:dyDescent="0.25">
      <c r="A86" s="64"/>
      <c r="B86" s="70"/>
      <c r="C86" s="76" t="s">
        <v>46</v>
      </c>
      <c r="D86" s="77"/>
      <c r="E86" s="85"/>
      <c r="F86" s="85"/>
      <c r="G86" s="85"/>
      <c r="H86" s="85"/>
      <c r="I86" s="85"/>
      <c r="J86" s="85"/>
      <c r="K86" s="85"/>
      <c r="L86" s="86"/>
      <c r="M86" s="79"/>
      <c r="N86" s="85"/>
      <c r="O86" s="85"/>
      <c r="P86" s="85"/>
      <c r="Q86" s="86"/>
      <c r="R86" s="79"/>
      <c r="S86" s="85"/>
      <c r="T86" s="85"/>
      <c r="U86" s="85"/>
      <c r="V86" s="85"/>
      <c r="W86" s="85"/>
      <c r="X86" s="85"/>
      <c r="Y86" s="85"/>
      <c r="Z86" s="85"/>
      <c r="AA86" s="86"/>
      <c r="AB86" s="80"/>
      <c r="AC86" s="81"/>
      <c r="AD86" s="81"/>
      <c r="AE86" s="81"/>
      <c r="AF86" s="81"/>
      <c r="AG86" s="81"/>
      <c r="AH86" s="81"/>
      <c r="AI86" s="81"/>
      <c r="AJ86" s="81"/>
      <c r="AK86" s="81"/>
      <c r="AL86" s="81"/>
      <c r="AM86" s="81"/>
      <c r="AN86" s="81"/>
      <c r="AO86" s="81"/>
      <c r="AP86" s="81"/>
      <c r="AQ86" s="81"/>
      <c r="AR86" s="81"/>
      <c r="AS86" s="81"/>
      <c r="AT86" s="81"/>
      <c r="AU86" s="81"/>
      <c r="AV86" s="81"/>
      <c r="AW86" s="81"/>
      <c r="AX86" s="81"/>
      <c r="AY86" s="81"/>
    </row>
    <row r="87" spans="1:51" x14ac:dyDescent="0.25">
      <c r="A87" s="64"/>
      <c r="B87" s="70"/>
      <c r="C87" s="93"/>
      <c r="D87" s="94"/>
      <c r="E87" s="94"/>
      <c r="F87" s="94"/>
      <c r="G87" s="94"/>
      <c r="H87" s="94"/>
      <c r="I87" s="94"/>
      <c r="J87" s="94"/>
      <c r="K87" s="94"/>
      <c r="L87" s="94"/>
      <c r="M87" s="94"/>
      <c r="N87" s="94"/>
      <c r="O87" s="94"/>
      <c r="P87" s="94"/>
      <c r="Q87" s="94"/>
      <c r="R87" s="94"/>
      <c r="S87" s="94"/>
      <c r="T87" s="94"/>
      <c r="U87" s="94"/>
      <c r="V87" s="94"/>
      <c r="W87" s="94"/>
      <c r="X87" s="94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  <c r="AQ87" s="94"/>
      <c r="AR87" s="94"/>
      <c r="AS87" s="94"/>
      <c r="AT87" s="94"/>
      <c r="AU87" s="94"/>
      <c r="AV87" s="94"/>
      <c r="AW87" s="94"/>
      <c r="AX87" s="94"/>
      <c r="AY87" s="95"/>
    </row>
    <row r="88" spans="1:51" ht="18.75" x14ac:dyDescent="0.25">
      <c r="A88" s="64"/>
      <c r="B88" s="70"/>
      <c r="C88" s="71" t="s">
        <v>12</v>
      </c>
      <c r="D88" s="96" t="s">
        <v>14</v>
      </c>
      <c r="E88" s="97"/>
      <c r="F88" s="97"/>
      <c r="G88" s="98"/>
      <c r="H88" s="99" t="s">
        <v>17</v>
      </c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  <c r="AA88" s="100"/>
      <c r="AB88" s="90"/>
      <c r="AC88" s="90"/>
      <c r="AD88" s="90"/>
      <c r="AE88" s="90"/>
      <c r="AF88" s="90"/>
      <c r="AG88" s="90"/>
      <c r="AH88" s="90"/>
      <c r="AI88" s="90"/>
      <c r="AJ88" s="90"/>
      <c r="AK88" s="90"/>
      <c r="AL88" s="90"/>
      <c r="AM88" s="90"/>
      <c r="AN88" s="90"/>
      <c r="AO88" s="90"/>
      <c r="AP88" s="90"/>
      <c r="AQ88" s="90"/>
      <c r="AR88" s="90"/>
      <c r="AS88" s="90"/>
      <c r="AT88" s="90"/>
      <c r="AU88" s="90"/>
      <c r="AV88" s="90"/>
      <c r="AW88" s="90"/>
      <c r="AX88" s="90"/>
      <c r="AY88" s="91"/>
    </row>
    <row r="89" spans="1:51" x14ac:dyDescent="0.25">
      <c r="A89" s="64"/>
      <c r="B89" s="70"/>
      <c r="C89" s="76" t="s">
        <v>47</v>
      </c>
      <c r="D89" s="101"/>
      <c r="E89" s="101"/>
      <c r="F89" s="101"/>
      <c r="G89" s="102"/>
      <c r="H89" s="103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2"/>
      <c r="AB89" s="103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</row>
    <row r="90" spans="1:51" x14ac:dyDescent="0.25">
      <c r="A90" s="64"/>
      <c r="B90" s="70"/>
      <c r="C90" s="93"/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4"/>
      <c r="Q90" s="94"/>
      <c r="R90" s="94"/>
      <c r="S90" s="94"/>
      <c r="T90" s="94"/>
      <c r="U90" s="94"/>
      <c r="V90" s="94"/>
      <c r="W90" s="94"/>
      <c r="X90" s="94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4"/>
      <c r="AP90" s="94"/>
      <c r="AQ90" s="94"/>
      <c r="AR90" s="94"/>
      <c r="AS90" s="94"/>
      <c r="AT90" s="94"/>
      <c r="AU90" s="94"/>
      <c r="AV90" s="94"/>
      <c r="AW90" s="94"/>
      <c r="AX90" s="94"/>
      <c r="AY90" s="95"/>
    </row>
    <row r="91" spans="1:51" ht="18.75" x14ac:dyDescent="0.25">
      <c r="A91" s="64"/>
      <c r="B91" s="70"/>
      <c r="C91" s="71" t="s">
        <v>12</v>
      </c>
      <c r="D91" s="104" t="s">
        <v>17</v>
      </c>
      <c r="E91" s="97"/>
      <c r="F91" s="97"/>
      <c r="G91" s="98"/>
      <c r="H91" s="105" t="s">
        <v>19</v>
      </c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100"/>
      <c r="AB91" s="90"/>
      <c r="AC91" s="90"/>
      <c r="AD91" s="90"/>
      <c r="AE91" s="90"/>
      <c r="AF91" s="90"/>
      <c r="AG91" s="90"/>
      <c r="AH91" s="90"/>
      <c r="AI91" s="90"/>
      <c r="AJ91" s="90"/>
      <c r="AK91" s="90"/>
      <c r="AL91" s="90"/>
      <c r="AM91" s="90"/>
      <c r="AN91" s="90"/>
      <c r="AO91" s="90"/>
      <c r="AP91" s="90"/>
      <c r="AQ91" s="90"/>
      <c r="AR91" s="90"/>
      <c r="AS91" s="90"/>
      <c r="AT91" s="90"/>
      <c r="AU91" s="90"/>
      <c r="AV91" s="90"/>
      <c r="AW91" s="90"/>
      <c r="AX91" s="90"/>
      <c r="AY91" s="91"/>
    </row>
    <row r="92" spans="1:51" x14ac:dyDescent="0.25">
      <c r="A92" s="64"/>
      <c r="B92" s="70"/>
      <c r="C92" s="76" t="s">
        <v>48</v>
      </c>
      <c r="D92" s="101"/>
      <c r="E92" s="101"/>
      <c r="F92" s="101"/>
      <c r="G92" s="102"/>
      <c r="H92" s="103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2"/>
      <c r="AB92" s="103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101"/>
      <c r="AP92" s="101"/>
      <c r="AQ92" s="101"/>
      <c r="AR92" s="101"/>
      <c r="AS92" s="101"/>
      <c r="AT92" s="101"/>
      <c r="AU92" s="101"/>
      <c r="AV92" s="101"/>
      <c r="AW92" s="101"/>
      <c r="AX92" s="101"/>
      <c r="AY92" s="101"/>
    </row>
    <row r="94" spans="1:51" s="114" customFormat="1" x14ac:dyDescent="0.25">
      <c r="A94" s="113"/>
      <c r="B94" s="65" t="s">
        <v>10</v>
      </c>
      <c r="C94" s="106"/>
      <c r="D94" s="69">
        <v>7</v>
      </c>
      <c r="E94" s="69">
        <v>8</v>
      </c>
      <c r="F94" s="69"/>
      <c r="G94" s="69">
        <v>9</v>
      </c>
      <c r="H94" s="69"/>
      <c r="I94" s="69">
        <v>10</v>
      </c>
      <c r="J94" s="69"/>
      <c r="K94" s="69">
        <v>11</v>
      </c>
      <c r="L94" s="69"/>
      <c r="M94" s="69">
        <v>12</v>
      </c>
      <c r="N94" s="69"/>
      <c r="O94" s="69">
        <v>13</v>
      </c>
      <c r="P94" s="69"/>
      <c r="Q94" s="69">
        <v>14</v>
      </c>
      <c r="R94" s="69"/>
      <c r="S94" s="69">
        <v>15</v>
      </c>
      <c r="T94" s="69"/>
      <c r="U94" s="69">
        <v>16</v>
      </c>
      <c r="V94" s="69"/>
      <c r="W94" s="69">
        <v>17</v>
      </c>
      <c r="X94" s="69"/>
      <c r="Y94" s="69">
        <v>18</v>
      </c>
      <c r="Z94" s="69"/>
      <c r="AA94" s="69">
        <v>19</v>
      </c>
      <c r="AB94" s="69"/>
      <c r="AC94" s="69">
        <v>20</v>
      </c>
      <c r="AD94" s="69"/>
      <c r="AE94" s="69">
        <v>21</v>
      </c>
      <c r="AF94" s="69"/>
      <c r="AG94" s="69"/>
      <c r="AH94" s="69">
        <v>22</v>
      </c>
      <c r="AI94" s="69"/>
      <c r="AJ94" s="69">
        <v>23</v>
      </c>
      <c r="AK94" s="69"/>
      <c r="AL94" s="69">
        <v>0</v>
      </c>
      <c r="AM94" s="69"/>
      <c r="AN94" s="69">
        <v>1</v>
      </c>
      <c r="AO94" s="69"/>
      <c r="AP94" s="69">
        <v>2</v>
      </c>
      <c r="AQ94" s="69"/>
      <c r="AR94" s="69">
        <v>3</v>
      </c>
      <c r="AS94" s="69"/>
      <c r="AT94" s="69">
        <v>4</v>
      </c>
      <c r="AU94" s="69"/>
      <c r="AV94" s="69">
        <v>5</v>
      </c>
      <c r="AW94" s="69"/>
      <c r="AX94" s="69">
        <v>6</v>
      </c>
      <c r="AY94" s="69">
        <v>7</v>
      </c>
    </row>
    <row r="95" spans="1:51" ht="18.75" x14ac:dyDescent="0.25">
      <c r="A95" s="64"/>
      <c r="B95" s="70" t="s">
        <v>49</v>
      </c>
      <c r="C95" s="71" t="s">
        <v>12</v>
      </c>
      <c r="D95" s="72" t="s">
        <v>13</v>
      </c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3"/>
      <c r="AB95" s="92" t="s">
        <v>21</v>
      </c>
      <c r="AC95" s="90"/>
      <c r="AD95" s="90"/>
      <c r="AE95" s="90"/>
      <c r="AF95" s="90"/>
      <c r="AG95" s="90"/>
      <c r="AH95" s="90"/>
      <c r="AI95" s="90"/>
      <c r="AJ95" s="90"/>
      <c r="AK95" s="90"/>
      <c r="AL95" s="90"/>
      <c r="AM95" s="90"/>
      <c r="AN95" s="90"/>
      <c r="AO95" s="90"/>
      <c r="AP95" s="90"/>
      <c r="AQ95" s="90"/>
      <c r="AR95" s="90"/>
      <c r="AS95" s="90"/>
      <c r="AT95" s="90"/>
      <c r="AU95" s="90"/>
      <c r="AV95" s="90"/>
      <c r="AW95" s="90"/>
      <c r="AX95" s="90"/>
      <c r="AY95" s="91"/>
    </row>
    <row r="96" spans="1:51" x14ac:dyDescent="0.25">
      <c r="A96" s="64"/>
      <c r="B96" s="70"/>
      <c r="C96" s="76" t="s">
        <v>50</v>
      </c>
      <c r="D96" s="107"/>
      <c r="E96" s="107"/>
      <c r="F96" s="107"/>
      <c r="G96" s="107"/>
      <c r="H96" s="107"/>
      <c r="I96" s="107"/>
      <c r="J96" s="107"/>
      <c r="K96" s="107"/>
      <c r="L96" s="108"/>
      <c r="M96" s="109"/>
      <c r="N96" s="107"/>
      <c r="O96" s="107"/>
      <c r="P96" s="107"/>
      <c r="Q96" s="108"/>
      <c r="R96" s="109"/>
      <c r="S96" s="107"/>
      <c r="T96" s="107"/>
      <c r="U96" s="107"/>
      <c r="V96" s="107"/>
      <c r="W96" s="107"/>
      <c r="X96" s="107"/>
      <c r="Y96" s="107"/>
      <c r="Z96" s="107"/>
      <c r="AA96" s="108"/>
      <c r="AB96" s="110"/>
      <c r="AC96" s="111"/>
      <c r="AD96" s="111"/>
      <c r="AE96" s="111"/>
      <c r="AF96" s="111"/>
      <c r="AG96" s="111"/>
      <c r="AH96" s="111"/>
      <c r="AI96" s="111"/>
      <c r="AJ96" s="111"/>
      <c r="AK96" s="111"/>
      <c r="AL96" s="111"/>
      <c r="AM96" s="111"/>
      <c r="AN96" s="111"/>
      <c r="AO96" s="111"/>
      <c r="AP96" s="111"/>
      <c r="AQ96" s="111"/>
      <c r="AR96" s="111"/>
      <c r="AS96" s="111"/>
      <c r="AT96" s="111"/>
      <c r="AU96" s="111"/>
      <c r="AV96" s="111"/>
      <c r="AW96" s="111"/>
      <c r="AX96" s="111"/>
      <c r="AY96" s="111"/>
    </row>
    <row r="97" spans="1:51" x14ac:dyDescent="0.25">
      <c r="A97" s="64"/>
      <c r="B97" s="70"/>
      <c r="C97" s="82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4"/>
    </row>
    <row r="98" spans="1:51" ht="18.75" x14ac:dyDescent="0.25">
      <c r="A98" s="64"/>
      <c r="B98" s="70"/>
      <c r="C98" s="71" t="s">
        <v>12</v>
      </c>
      <c r="D98" s="72" t="s">
        <v>13</v>
      </c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3"/>
      <c r="AB98" s="74" t="s">
        <v>14</v>
      </c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  <c r="AX98" s="75"/>
      <c r="AY98" s="75"/>
    </row>
    <row r="99" spans="1:51" x14ac:dyDescent="0.25">
      <c r="A99" s="64"/>
      <c r="B99" s="70"/>
      <c r="C99" s="76" t="s">
        <v>51</v>
      </c>
      <c r="D99" s="77"/>
      <c r="E99" s="77"/>
      <c r="F99" s="77"/>
      <c r="G99" s="77"/>
      <c r="H99" s="77"/>
      <c r="I99" s="77"/>
      <c r="J99" s="77"/>
      <c r="K99" s="77"/>
      <c r="L99" s="78"/>
      <c r="M99" s="79"/>
      <c r="N99" s="77"/>
      <c r="O99" s="77"/>
      <c r="P99" s="77"/>
      <c r="Q99" s="78"/>
      <c r="R99" s="79"/>
      <c r="S99" s="77"/>
      <c r="T99" s="77"/>
      <c r="U99" s="77"/>
      <c r="V99" s="77"/>
      <c r="W99" s="77"/>
      <c r="X99" s="77"/>
      <c r="Y99" s="77"/>
      <c r="Z99" s="77"/>
      <c r="AA99" s="78"/>
      <c r="AB99" s="80"/>
      <c r="AC99" s="81"/>
      <c r="AD99" s="81"/>
      <c r="AE99" s="81"/>
      <c r="AF99" s="81"/>
      <c r="AG99" s="81"/>
      <c r="AH99" s="81"/>
      <c r="AI99" s="81"/>
      <c r="AJ99" s="81"/>
      <c r="AK99" s="81"/>
      <c r="AL99" s="81"/>
      <c r="AM99" s="81"/>
      <c r="AN99" s="81"/>
      <c r="AO99" s="81"/>
      <c r="AP99" s="81"/>
      <c r="AQ99" s="81"/>
      <c r="AR99" s="81"/>
      <c r="AS99" s="81"/>
      <c r="AT99" s="81"/>
      <c r="AU99" s="81"/>
      <c r="AV99" s="81"/>
      <c r="AW99" s="81"/>
      <c r="AX99" s="81"/>
      <c r="AY99" s="81"/>
    </row>
    <row r="100" spans="1:51" x14ac:dyDescent="0.25">
      <c r="A100" s="64"/>
      <c r="B100" s="70"/>
      <c r="C100" s="82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83"/>
      <c r="AU100" s="83"/>
      <c r="AV100" s="83"/>
      <c r="AW100" s="83"/>
      <c r="AX100" s="83"/>
      <c r="AY100" s="84"/>
    </row>
    <row r="101" spans="1:51" ht="18.75" x14ac:dyDescent="0.25">
      <c r="A101" s="64"/>
      <c r="B101" s="70"/>
      <c r="C101" s="71" t="s">
        <v>12</v>
      </c>
      <c r="D101" s="72" t="s">
        <v>16</v>
      </c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6"/>
      <c r="AB101" s="87" t="s">
        <v>17</v>
      </c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88"/>
      <c r="AO101" s="88"/>
      <c r="AP101" s="88"/>
      <c r="AQ101" s="88"/>
      <c r="AR101" s="88"/>
      <c r="AS101" s="88"/>
      <c r="AT101" s="88"/>
      <c r="AU101" s="88"/>
      <c r="AV101" s="88"/>
      <c r="AW101" s="88"/>
      <c r="AX101" s="88"/>
      <c r="AY101" s="88"/>
    </row>
    <row r="102" spans="1:51" x14ac:dyDescent="0.25">
      <c r="A102" s="64"/>
      <c r="B102" s="70"/>
      <c r="C102" s="76" t="s">
        <v>52</v>
      </c>
      <c r="D102" s="77"/>
      <c r="E102" s="85"/>
      <c r="F102" s="85"/>
      <c r="G102" s="85"/>
      <c r="H102" s="85"/>
      <c r="I102" s="85"/>
      <c r="J102" s="85"/>
      <c r="K102" s="85"/>
      <c r="L102" s="86"/>
      <c r="M102" s="79"/>
      <c r="N102" s="85"/>
      <c r="O102" s="85"/>
      <c r="P102" s="85"/>
      <c r="Q102" s="86"/>
      <c r="R102" s="79"/>
      <c r="S102" s="85"/>
      <c r="T102" s="85"/>
      <c r="U102" s="85"/>
      <c r="V102" s="85"/>
      <c r="W102" s="85"/>
      <c r="X102" s="85"/>
      <c r="Y102" s="85"/>
      <c r="Z102" s="85"/>
      <c r="AA102" s="86"/>
      <c r="AB102" s="80"/>
      <c r="AC102" s="81"/>
      <c r="AD102" s="81"/>
      <c r="AE102" s="81"/>
      <c r="AF102" s="81"/>
      <c r="AG102" s="81"/>
      <c r="AH102" s="81"/>
      <c r="AI102" s="81"/>
      <c r="AJ102" s="81"/>
      <c r="AK102" s="81"/>
      <c r="AL102" s="81"/>
      <c r="AM102" s="81"/>
      <c r="AN102" s="81"/>
      <c r="AO102" s="81"/>
      <c r="AP102" s="81"/>
      <c r="AQ102" s="81"/>
      <c r="AR102" s="81"/>
      <c r="AS102" s="81"/>
      <c r="AT102" s="81"/>
      <c r="AU102" s="81"/>
      <c r="AV102" s="81"/>
      <c r="AW102" s="81"/>
      <c r="AX102" s="81"/>
      <c r="AY102" s="81"/>
    </row>
  </sheetData>
  <sheetProtection sheet="1" scenarios="1" formatCells="0" selectLockedCells="1"/>
  <mergeCells count="180">
    <mergeCell ref="C100:AY100"/>
    <mergeCell ref="D101:AA101"/>
    <mergeCell ref="AB101:AY101"/>
    <mergeCell ref="D102:L102"/>
    <mergeCell ref="M102:Q102"/>
    <mergeCell ref="R102:AA102"/>
    <mergeCell ref="C97:AY97"/>
    <mergeCell ref="D98:AA98"/>
    <mergeCell ref="AB98:AY98"/>
    <mergeCell ref="D99:L99"/>
    <mergeCell ref="M99:Q99"/>
    <mergeCell ref="R99:AA99"/>
    <mergeCell ref="C90:AY90"/>
    <mergeCell ref="D91:G91"/>
    <mergeCell ref="H91:AY91"/>
    <mergeCell ref="B94:C94"/>
    <mergeCell ref="B95:B102"/>
    <mergeCell ref="D95:AA95"/>
    <mergeCell ref="AB95:AY95"/>
    <mergeCell ref="D96:L96"/>
    <mergeCell ref="M96:Q96"/>
    <mergeCell ref="R96:AA96"/>
    <mergeCell ref="D86:L86"/>
    <mergeCell ref="M86:Q86"/>
    <mergeCell ref="R86:AA86"/>
    <mergeCell ref="C87:AY87"/>
    <mergeCell ref="D88:G88"/>
    <mergeCell ref="H88:AY88"/>
    <mergeCell ref="D83:L83"/>
    <mergeCell ref="M83:Q83"/>
    <mergeCell ref="R83:AA83"/>
    <mergeCell ref="C84:AY84"/>
    <mergeCell ref="D85:AA85"/>
    <mergeCell ref="AB85:AY85"/>
    <mergeCell ref="D80:L80"/>
    <mergeCell ref="M80:Q80"/>
    <mergeCell ref="R80:AA80"/>
    <mergeCell ref="C81:AY81"/>
    <mergeCell ref="D82:AA82"/>
    <mergeCell ref="AB82:AY82"/>
    <mergeCell ref="D77:L77"/>
    <mergeCell ref="M77:Q77"/>
    <mergeCell ref="R77:AA77"/>
    <mergeCell ref="C78:AY78"/>
    <mergeCell ref="D79:AA79"/>
    <mergeCell ref="AB79:AY79"/>
    <mergeCell ref="B72:C72"/>
    <mergeCell ref="B73:B92"/>
    <mergeCell ref="D73:AA73"/>
    <mergeCell ref="AB73:AY73"/>
    <mergeCell ref="D74:L74"/>
    <mergeCell ref="M74:Q74"/>
    <mergeCell ref="R74:AA74"/>
    <mergeCell ref="C75:AY75"/>
    <mergeCell ref="D76:AA76"/>
    <mergeCell ref="AB76:AY76"/>
    <mergeCell ref="C65:AY65"/>
    <mergeCell ref="D66:G66"/>
    <mergeCell ref="H66:AY66"/>
    <mergeCell ref="C68:AY68"/>
    <mergeCell ref="D69:G69"/>
    <mergeCell ref="H69:AY69"/>
    <mergeCell ref="C62:AY62"/>
    <mergeCell ref="D63:AA63"/>
    <mergeCell ref="AB63:AY63"/>
    <mergeCell ref="D64:L64"/>
    <mergeCell ref="M64:Q64"/>
    <mergeCell ref="R64:AA64"/>
    <mergeCell ref="C59:AY59"/>
    <mergeCell ref="D60:AA60"/>
    <mergeCell ref="AB60:AY60"/>
    <mergeCell ref="D61:L61"/>
    <mergeCell ref="M61:Q61"/>
    <mergeCell ref="R61:AA61"/>
    <mergeCell ref="C56:AY56"/>
    <mergeCell ref="D57:AA57"/>
    <mergeCell ref="AB57:AY57"/>
    <mergeCell ref="D58:L58"/>
    <mergeCell ref="M58:Q58"/>
    <mergeCell ref="R58:AA58"/>
    <mergeCell ref="C53:AY53"/>
    <mergeCell ref="D54:AA54"/>
    <mergeCell ref="AB54:AY54"/>
    <mergeCell ref="D55:L55"/>
    <mergeCell ref="M55:Q55"/>
    <mergeCell ref="R55:AA55"/>
    <mergeCell ref="C46:AY46"/>
    <mergeCell ref="D47:G47"/>
    <mergeCell ref="H47:AY47"/>
    <mergeCell ref="B50:C50"/>
    <mergeCell ref="B51:B70"/>
    <mergeCell ref="D51:AA51"/>
    <mergeCell ref="AB51:AY51"/>
    <mergeCell ref="D52:L52"/>
    <mergeCell ref="M52:Q52"/>
    <mergeCell ref="R52:AA52"/>
    <mergeCell ref="D42:L42"/>
    <mergeCell ref="M42:Q42"/>
    <mergeCell ref="R42:AA42"/>
    <mergeCell ref="C43:AY43"/>
    <mergeCell ref="D44:G44"/>
    <mergeCell ref="H44:AY44"/>
    <mergeCell ref="D39:L39"/>
    <mergeCell ref="M39:Q39"/>
    <mergeCell ref="R39:AA39"/>
    <mergeCell ref="C40:AY40"/>
    <mergeCell ref="D41:AA41"/>
    <mergeCell ref="AB41:AY41"/>
    <mergeCell ref="D36:L36"/>
    <mergeCell ref="M36:Q36"/>
    <mergeCell ref="R36:AA36"/>
    <mergeCell ref="C37:AY37"/>
    <mergeCell ref="D38:AA38"/>
    <mergeCell ref="AB38:AY38"/>
    <mergeCell ref="D33:L33"/>
    <mergeCell ref="M33:Q33"/>
    <mergeCell ref="R33:AA33"/>
    <mergeCell ref="C34:AY34"/>
    <mergeCell ref="D35:AA35"/>
    <mergeCell ref="AB35:AY35"/>
    <mergeCell ref="B28:C28"/>
    <mergeCell ref="B29:B48"/>
    <mergeCell ref="D29:AA29"/>
    <mergeCell ref="AB29:AY29"/>
    <mergeCell ref="D30:L30"/>
    <mergeCell ref="M30:Q30"/>
    <mergeCell ref="R30:AA30"/>
    <mergeCell ref="C31:AY31"/>
    <mergeCell ref="D32:AA32"/>
    <mergeCell ref="AB32:AY32"/>
    <mergeCell ref="C21:AY21"/>
    <mergeCell ref="D22:G22"/>
    <mergeCell ref="H22:AY22"/>
    <mergeCell ref="C24:AY24"/>
    <mergeCell ref="D25:G25"/>
    <mergeCell ref="H25:AY25"/>
    <mergeCell ref="C18:AY18"/>
    <mergeCell ref="D19:AA19"/>
    <mergeCell ref="AB19:AY19"/>
    <mergeCell ref="D20:L20"/>
    <mergeCell ref="M20:Q20"/>
    <mergeCell ref="R20:AA20"/>
    <mergeCell ref="C15:AY15"/>
    <mergeCell ref="D16:AA16"/>
    <mergeCell ref="AB16:AY16"/>
    <mergeCell ref="D17:L17"/>
    <mergeCell ref="M17:Q17"/>
    <mergeCell ref="R17:AA17"/>
    <mergeCell ref="C12:AY12"/>
    <mergeCell ref="D13:AA13"/>
    <mergeCell ref="AB13:AY13"/>
    <mergeCell ref="D14:L14"/>
    <mergeCell ref="M14:Q14"/>
    <mergeCell ref="R14:AA14"/>
    <mergeCell ref="AH6:AP7"/>
    <mergeCell ref="AR7:AY7"/>
    <mergeCell ref="C8:AP8"/>
    <mergeCell ref="B9:C9"/>
    <mergeCell ref="B10:B26"/>
    <mergeCell ref="D10:AA10"/>
    <mergeCell ref="AB10:AY10"/>
    <mergeCell ref="D11:L11"/>
    <mergeCell ref="M11:Q11"/>
    <mergeCell ref="R11:AA11"/>
    <mergeCell ref="AB5:AD5"/>
    <mergeCell ref="C6:Q7"/>
    <mergeCell ref="S6:T7"/>
    <mergeCell ref="V6:X7"/>
    <mergeCell ref="Y6:AA7"/>
    <mergeCell ref="AB6:AD7"/>
    <mergeCell ref="A1:I1"/>
    <mergeCell ref="B2:AJ2"/>
    <mergeCell ref="AK2:AY2"/>
    <mergeCell ref="C4:Q5"/>
    <mergeCell ref="S4:T5"/>
    <mergeCell ref="V4:AD4"/>
    <mergeCell ref="AH4:AP5"/>
    <mergeCell ref="AR4:AY6"/>
    <mergeCell ref="V5:X5"/>
    <mergeCell ref="Y5:AA5"/>
  </mergeCells>
  <conditionalFormatting sqref="R20">
    <cfRule type="endsWith" dxfId="460" priority="350" operator="endsWith" text=")">
      <formula>RIGHT((R20),LEN(")"))=(")")</formula>
    </cfRule>
  </conditionalFormatting>
  <conditionalFormatting sqref="D20:AA20">
    <cfRule type="endsWith" dxfId="459" priority="351" operator="endsWith" text=")">
      <formula>RIGHT((D20),LEN(")"))=(")")</formula>
    </cfRule>
  </conditionalFormatting>
  <conditionalFormatting sqref="D20:AA20">
    <cfRule type="endsWith" dxfId="458" priority="352" operator="endsWith" text=")">
      <formula>RIGHT((D20),LEN(")"))=(")")</formula>
    </cfRule>
  </conditionalFormatting>
  <conditionalFormatting sqref="R20">
    <cfRule type="endsWith" dxfId="457" priority="353" operator="endsWith" text=")">
      <formula>RIGHT((R20),LEN(")"))=(")")</formula>
    </cfRule>
  </conditionalFormatting>
  <conditionalFormatting sqref="D20:AA20">
    <cfRule type="endsWith" dxfId="456" priority="354" operator="endsWith" text=")">
      <formula>RIGHT((D20),LEN(")"))=(")")</formula>
    </cfRule>
  </conditionalFormatting>
  <conditionalFormatting sqref="D20:AA20">
    <cfRule type="endsWith" dxfId="455" priority="355" operator="endsWith" text=")">
      <formula>RIGHT((D20),LEN(")"))=(")")</formula>
    </cfRule>
  </conditionalFormatting>
  <conditionalFormatting sqref="D20 M20 R20">
    <cfRule type="endsWith" dxfId="454" priority="356" operator="endsWith" text=")">
      <formula>RIGHT((D20),LEN(")"))=(")")</formula>
    </cfRule>
  </conditionalFormatting>
  <conditionalFormatting sqref="D20 M20 R20">
    <cfRule type="endsWith" dxfId="453" priority="357" operator="endsWith" text=")">
      <formula>RIGHT((D20),LEN(")"))=(")")</formula>
    </cfRule>
  </conditionalFormatting>
  <conditionalFormatting sqref="R20">
    <cfRule type="endsWith" dxfId="452" priority="358" operator="endsWith" text=")">
      <formula>RIGHT((R20),LEN(")"))=(")")</formula>
    </cfRule>
  </conditionalFormatting>
  <conditionalFormatting sqref="D20:AA20">
    <cfRule type="endsWith" dxfId="451" priority="359" operator="endsWith" text=")">
      <formula>RIGHT((D20),LEN(")"))=(")")</formula>
    </cfRule>
  </conditionalFormatting>
  <conditionalFormatting sqref="D20:AA20">
    <cfRule type="endsWith" dxfId="450" priority="360" operator="endsWith" text=")">
      <formula>RIGHT((D20),LEN(")"))=(")")</formula>
    </cfRule>
  </conditionalFormatting>
  <conditionalFormatting sqref="D20 M20 R20">
    <cfRule type="endsWith" dxfId="449" priority="361" operator="endsWith" text=")">
      <formula>RIGHT((D20),LEN(")"))=(")")</formula>
    </cfRule>
  </conditionalFormatting>
  <conditionalFormatting sqref="D20 M20 R20">
    <cfRule type="endsWith" dxfId="448" priority="362" operator="endsWith" text=")">
      <formula>RIGHT((D20),LEN(")"))=(")")</formula>
    </cfRule>
  </conditionalFormatting>
  <conditionalFormatting sqref="D20 M20 R20">
    <cfRule type="endsWith" dxfId="447" priority="363" operator="endsWith" text=")">
      <formula>RIGHT((D20),LEN(")"))=(")")</formula>
    </cfRule>
  </conditionalFormatting>
  <conditionalFormatting sqref="D20 M20 R20">
    <cfRule type="endsWith" dxfId="446" priority="364" operator="endsWith" text=")">
      <formula>RIGHT((D20),LEN(")"))=(")")</formula>
    </cfRule>
  </conditionalFormatting>
  <conditionalFormatting sqref="R20">
    <cfRule type="endsWith" dxfId="445" priority="365" operator="endsWith" text=")">
      <formula>RIGHT((R20),LEN(")"))=(")")</formula>
    </cfRule>
  </conditionalFormatting>
  <conditionalFormatting sqref="D20:AA20">
    <cfRule type="endsWith" dxfId="444" priority="366" operator="endsWith" text=")">
      <formula>RIGHT((D20),LEN(")"))=(")")</formula>
    </cfRule>
  </conditionalFormatting>
  <conditionalFormatting sqref="D20:AA20">
    <cfRule type="endsWith" dxfId="443" priority="367" operator="endsWith" text=")">
      <formula>RIGHT((D20),LEN(")"))=(")")</formula>
    </cfRule>
  </conditionalFormatting>
  <conditionalFormatting sqref="D20 M20 R20">
    <cfRule type="endsWith" dxfId="442" priority="368" operator="endsWith" text=")">
      <formula>RIGHT((D20),LEN(")"))=(")")</formula>
    </cfRule>
  </conditionalFormatting>
  <conditionalFormatting sqref="D20 M20 R20">
    <cfRule type="endsWith" dxfId="441" priority="369" operator="endsWith" text=")">
      <formula>RIGHT((D20),LEN(")"))=(")")</formula>
    </cfRule>
  </conditionalFormatting>
  <conditionalFormatting sqref="D20 M20 R20">
    <cfRule type="endsWith" dxfId="440" priority="370" operator="endsWith" text=")">
      <formula>RIGHT((D20),LEN(")"))=(")")</formula>
    </cfRule>
  </conditionalFormatting>
  <conditionalFormatting sqref="D20 M20 R20">
    <cfRule type="endsWith" dxfId="439" priority="371" operator="endsWith" text=")">
      <formula>RIGHT((D20),LEN(")"))=(")")</formula>
    </cfRule>
  </conditionalFormatting>
  <conditionalFormatting sqref="D20 M20 R20">
    <cfRule type="endsWith" dxfId="438" priority="372" operator="endsWith" text=")">
      <formula>RIGHT((D20),LEN(")"))=(")")</formula>
    </cfRule>
  </conditionalFormatting>
  <conditionalFormatting sqref="D20 M20 R20">
    <cfRule type="endsWith" dxfId="437" priority="373" operator="endsWith" text=")">
      <formula>RIGHT((D20),LEN(")"))=(")")</formula>
    </cfRule>
  </conditionalFormatting>
  <conditionalFormatting sqref="D20 M20 R20">
    <cfRule type="endsWith" dxfId="436" priority="374" operator="endsWith" text=")">
      <formula>RIGHT((D20),LEN(")"))=(")")</formula>
    </cfRule>
  </conditionalFormatting>
  <conditionalFormatting sqref="D20 M20 R20">
    <cfRule type="endsWith" dxfId="435" priority="375" operator="endsWith" text=")">
      <formula>RIGHT((D20),LEN(")"))=(")")</formula>
    </cfRule>
  </conditionalFormatting>
  <conditionalFormatting sqref="D20 M20 R20">
    <cfRule type="endsWith" dxfId="434" priority="376" operator="endsWith" text=")">
      <formula>RIGHT((D20),LEN(")"))=(")")</formula>
    </cfRule>
  </conditionalFormatting>
  <conditionalFormatting sqref="D20 M20 R20">
    <cfRule type="endsWith" dxfId="433" priority="377" operator="endsWith" text=")">
      <formula>RIGHT((D20),LEN(")"))=(")")</formula>
    </cfRule>
  </conditionalFormatting>
  <conditionalFormatting sqref="D20 M20 R20">
    <cfRule type="endsWith" dxfId="432" priority="378" operator="endsWith" text=")">
      <formula>RIGHT((D20),LEN(")"))=(")")</formula>
    </cfRule>
  </conditionalFormatting>
  <conditionalFormatting sqref="D20 M20 R20">
    <cfRule type="endsWith" dxfId="431" priority="379" operator="endsWith" text=")">
      <formula>RIGHT((D20),LEN(")"))=(")")</formula>
    </cfRule>
  </conditionalFormatting>
  <conditionalFormatting sqref="D20 M20 R20">
    <cfRule type="endsWith" dxfId="430" priority="380" operator="endsWith" text=")">
      <formula>RIGHT((D20),LEN(")"))=(")")</formula>
    </cfRule>
  </conditionalFormatting>
  <conditionalFormatting sqref="D20 M20 R20">
    <cfRule type="endsWith" dxfId="429" priority="381" operator="endsWith" text=")">
      <formula>RIGHT((D20),LEN(")"))=(")")</formula>
    </cfRule>
  </conditionalFormatting>
  <conditionalFormatting sqref="D20 M20 R20">
    <cfRule type="endsWith" dxfId="428" priority="382" operator="endsWith" text=")">
      <formula>RIGHT((D20),LEN(")"))=(")")</formula>
    </cfRule>
  </conditionalFormatting>
  <conditionalFormatting sqref="D20 M20 R20">
    <cfRule type="endsWith" dxfId="427" priority="383" operator="endsWith" text=")">
      <formula>RIGHT((D20),LEN(")"))=(")")</formula>
    </cfRule>
  </conditionalFormatting>
  <conditionalFormatting sqref="D20 M20 R20">
    <cfRule type="endsWith" dxfId="426" priority="384" operator="endsWith" text=")">
      <formula>RIGHT((D20),LEN(")"))=(")")</formula>
    </cfRule>
  </conditionalFormatting>
  <conditionalFormatting sqref="D20 M20 R20">
    <cfRule type="endsWith" dxfId="425" priority="385" operator="endsWith" text=")">
      <formula>RIGHT((D20),LEN(")"))=(")")</formula>
    </cfRule>
  </conditionalFormatting>
  <conditionalFormatting sqref="D20 M20 R20">
    <cfRule type="endsWith" dxfId="424" priority="386" operator="endsWith" text=")">
      <formula>RIGHT((D20),LEN(")"))=(")")</formula>
    </cfRule>
  </conditionalFormatting>
  <conditionalFormatting sqref="D20 M20 R20">
    <cfRule type="endsWith" dxfId="423" priority="387" operator="endsWith" text=")">
      <formula>RIGHT((D20),LEN(")"))=(")")</formula>
    </cfRule>
  </conditionalFormatting>
  <conditionalFormatting sqref="D20 M20 R20">
    <cfRule type="endsWith" dxfId="422" priority="388" operator="endsWith" text=")">
      <formula>RIGHT((D20),LEN(")"))=(")")</formula>
    </cfRule>
  </conditionalFormatting>
  <conditionalFormatting sqref="D20 M20 R20">
    <cfRule type="endsWith" dxfId="421" priority="389" operator="endsWith" text=")">
      <formula>RIGHT((D20),LEN(")"))=(")")</formula>
    </cfRule>
  </conditionalFormatting>
  <conditionalFormatting sqref="D20 M20 R20">
    <cfRule type="endsWith" dxfId="420" priority="390" operator="endsWith" text=")">
      <formula>RIGHT((D20),LEN(")"))=(")")</formula>
    </cfRule>
  </conditionalFormatting>
  <conditionalFormatting sqref="D20 M20 R20">
    <cfRule type="endsWith" dxfId="419" priority="391" operator="endsWith" text=")">
      <formula>RIGHT((D20),LEN(")"))=(")")</formula>
    </cfRule>
  </conditionalFormatting>
  <conditionalFormatting sqref="D20 M20 R20">
    <cfRule type="endsWith" dxfId="418" priority="392" operator="endsWith" text=")">
      <formula>RIGHT((D20),LEN(")"))=(")")</formula>
    </cfRule>
  </conditionalFormatting>
  <conditionalFormatting sqref="D20 M20 R20">
    <cfRule type="endsWith" dxfId="417" priority="393" operator="endsWith" text=")">
      <formula>RIGHT((D20),LEN(")"))=(")")</formula>
    </cfRule>
  </conditionalFormatting>
  <conditionalFormatting sqref="D20 M20 R20">
    <cfRule type="endsWith" dxfId="416" priority="394" operator="endsWith" text=")">
      <formula>RIGHT((D20),LEN(")"))=(")")</formula>
    </cfRule>
  </conditionalFormatting>
  <conditionalFormatting sqref="D20 M20 R20">
    <cfRule type="endsWith" dxfId="415" priority="395" operator="endsWith" text=")">
      <formula>RIGHT((D20),LEN(")"))=(")")</formula>
    </cfRule>
  </conditionalFormatting>
  <conditionalFormatting sqref="D20 M20 R20">
    <cfRule type="endsWith" dxfId="414" priority="396" operator="endsWith" text=")">
      <formula>RIGHT((D20),LEN(")"))=(")")</formula>
    </cfRule>
  </conditionalFormatting>
  <conditionalFormatting sqref="D20 M20 R20">
    <cfRule type="endsWith" dxfId="413" priority="397" operator="endsWith" text=")">
      <formula>RIGHT((D20),LEN(")"))=(")")</formula>
    </cfRule>
  </conditionalFormatting>
  <conditionalFormatting sqref="R17">
    <cfRule type="endsWith" dxfId="412" priority="398" operator="endsWith" text=")">
      <formula>RIGHT((R17),LEN(")"))=(")")</formula>
    </cfRule>
  </conditionalFormatting>
  <conditionalFormatting sqref="D17:AA17">
    <cfRule type="endsWith" dxfId="411" priority="399" operator="endsWith" text=")">
      <formula>RIGHT((D17),LEN(")"))=(")")</formula>
    </cfRule>
  </conditionalFormatting>
  <conditionalFormatting sqref="D17:AA17">
    <cfRule type="endsWith" dxfId="410" priority="400" operator="endsWith" text=")">
      <formula>RIGHT((D17),LEN(")"))=(")")</formula>
    </cfRule>
  </conditionalFormatting>
  <conditionalFormatting sqref="R17">
    <cfRule type="endsWith" dxfId="409" priority="401" operator="endsWith" text=")">
      <formula>RIGHT((R17),LEN(")"))=(")")</formula>
    </cfRule>
  </conditionalFormatting>
  <conditionalFormatting sqref="D17:AA17">
    <cfRule type="endsWith" dxfId="408" priority="402" operator="endsWith" text=")">
      <formula>RIGHT((D17),LEN(")"))=(")")</formula>
    </cfRule>
  </conditionalFormatting>
  <conditionalFormatting sqref="D17:AA17">
    <cfRule type="endsWith" dxfId="407" priority="403" operator="endsWith" text=")">
      <formula>RIGHT((D17),LEN(")"))=(")")</formula>
    </cfRule>
  </conditionalFormatting>
  <conditionalFormatting sqref="D17 M17 R17">
    <cfRule type="endsWith" dxfId="406" priority="404" operator="endsWith" text=")">
      <formula>RIGHT((D17),LEN(")"))=(")")</formula>
    </cfRule>
  </conditionalFormatting>
  <conditionalFormatting sqref="D17 M17 R17">
    <cfRule type="endsWith" dxfId="405" priority="405" operator="endsWith" text=")">
      <formula>RIGHT((D17),LEN(")"))=(")")</formula>
    </cfRule>
  </conditionalFormatting>
  <conditionalFormatting sqref="R17">
    <cfRule type="endsWith" dxfId="404" priority="406" operator="endsWith" text=")">
      <formula>RIGHT((R17),LEN(")"))=(")")</formula>
    </cfRule>
  </conditionalFormatting>
  <conditionalFormatting sqref="D17:AA17">
    <cfRule type="endsWith" dxfId="403" priority="407" operator="endsWith" text=")">
      <formula>RIGHT((D17),LEN(")"))=(")")</formula>
    </cfRule>
  </conditionalFormatting>
  <conditionalFormatting sqref="D17:AA17">
    <cfRule type="endsWith" dxfId="402" priority="408" operator="endsWith" text=")">
      <formula>RIGHT((D17),LEN(")"))=(")")</formula>
    </cfRule>
  </conditionalFormatting>
  <conditionalFormatting sqref="D17 M17 R17">
    <cfRule type="endsWith" dxfId="401" priority="409" operator="endsWith" text=")">
      <formula>RIGHT((D17),LEN(")"))=(")")</formula>
    </cfRule>
  </conditionalFormatting>
  <conditionalFormatting sqref="D17 M17 R17">
    <cfRule type="endsWith" dxfId="400" priority="410" operator="endsWith" text=")">
      <formula>RIGHT((D17),LEN(")"))=(")")</formula>
    </cfRule>
  </conditionalFormatting>
  <conditionalFormatting sqref="D17 M17 R17">
    <cfRule type="endsWith" dxfId="399" priority="411" operator="endsWith" text=")">
      <formula>RIGHT((D17),LEN(")"))=(")")</formula>
    </cfRule>
  </conditionalFormatting>
  <conditionalFormatting sqref="D17 M17 R17">
    <cfRule type="endsWith" dxfId="398" priority="412" operator="endsWith" text=")">
      <formula>RIGHT((D17),LEN(")"))=(")")</formula>
    </cfRule>
  </conditionalFormatting>
  <conditionalFormatting sqref="R17">
    <cfRule type="endsWith" dxfId="397" priority="413" operator="endsWith" text=")">
      <formula>RIGHT((R17),LEN(")"))=(")")</formula>
    </cfRule>
  </conditionalFormatting>
  <conditionalFormatting sqref="D17:AA17">
    <cfRule type="endsWith" dxfId="396" priority="414" operator="endsWith" text=")">
      <formula>RIGHT((D17),LEN(")"))=(")")</formula>
    </cfRule>
  </conditionalFormatting>
  <conditionalFormatting sqref="D17:AA17">
    <cfRule type="endsWith" dxfId="395" priority="415" operator="endsWith" text=")">
      <formula>RIGHT((D17),LEN(")"))=(")")</formula>
    </cfRule>
  </conditionalFormatting>
  <conditionalFormatting sqref="D17 M17 R17">
    <cfRule type="endsWith" dxfId="394" priority="416" operator="endsWith" text=")">
      <formula>RIGHT((D17),LEN(")"))=(")")</formula>
    </cfRule>
  </conditionalFormatting>
  <conditionalFormatting sqref="D17 M17 R17">
    <cfRule type="endsWith" dxfId="393" priority="417" operator="endsWith" text=")">
      <formula>RIGHT((D17),LEN(")"))=(")")</formula>
    </cfRule>
  </conditionalFormatting>
  <conditionalFormatting sqref="D17 M17 R17">
    <cfRule type="endsWith" dxfId="392" priority="418" operator="endsWith" text=")">
      <formula>RIGHT((D17),LEN(")"))=(")")</formula>
    </cfRule>
  </conditionalFormatting>
  <conditionalFormatting sqref="D17 M17 R17">
    <cfRule type="endsWith" dxfId="391" priority="419" operator="endsWith" text=")">
      <formula>RIGHT((D17),LEN(")"))=(")")</formula>
    </cfRule>
  </conditionalFormatting>
  <conditionalFormatting sqref="D17 M17 R17">
    <cfRule type="endsWith" dxfId="390" priority="420" operator="endsWith" text=")">
      <formula>RIGHT((D17),LEN(")"))=(")")</formula>
    </cfRule>
  </conditionalFormatting>
  <conditionalFormatting sqref="D17 M17 R17">
    <cfRule type="endsWith" dxfId="389" priority="421" operator="endsWith" text=")">
      <formula>RIGHT((D17),LEN(")"))=(")")</formula>
    </cfRule>
  </conditionalFormatting>
  <conditionalFormatting sqref="D17 M17 R17">
    <cfRule type="endsWith" dxfId="388" priority="422" operator="endsWith" text=")">
      <formula>RIGHT((D17),LEN(")"))=(")")</formula>
    </cfRule>
  </conditionalFormatting>
  <conditionalFormatting sqref="D17 M17 R17">
    <cfRule type="endsWith" dxfId="387" priority="423" operator="endsWith" text=")">
      <formula>RIGHT((D17),LEN(")"))=(")")</formula>
    </cfRule>
  </conditionalFormatting>
  <conditionalFormatting sqref="D17 M17 R17">
    <cfRule type="endsWith" dxfId="386" priority="424" operator="endsWith" text=")">
      <formula>RIGHT((D17),LEN(")"))=(")")</formula>
    </cfRule>
  </conditionalFormatting>
  <conditionalFormatting sqref="D17 M17 R17">
    <cfRule type="endsWith" dxfId="385" priority="425" operator="endsWith" text=")">
      <formula>RIGHT((D17),LEN(")"))=(")")</formula>
    </cfRule>
  </conditionalFormatting>
  <conditionalFormatting sqref="D17 M17 R17">
    <cfRule type="endsWith" dxfId="384" priority="426" operator="endsWith" text=")">
      <formula>RIGHT((D17),LEN(")"))=(")")</formula>
    </cfRule>
  </conditionalFormatting>
  <conditionalFormatting sqref="D17 M17 R17">
    <cfRule type="endsWith" dxfId="383" priority="427" operator="endsWith" text=")">
      <formula>RIGHT((D17),LEN(")"))=(")")</formula>
    </cfRule>
  </conditionalFormatting>
  <conditionalFormatting sqref="D17 M17 R17">
    <cfRule type="endsWith" dxfId="382" priority="428" operator="endsWith" text=")">
      <formula>RIGHT((D17),LEN(")"))=(")")</formula>
    </cfRule>
  </conditionalFormatting>
  <conditionalFormatting sqref="D17 M17 R17">
    <cfRule type="endsWith" dxfId="381" priority="429" operator="endsWith" text=")">
      <formula>RIGHT((D17),LEN(")"))=(")")</formula>
    </cfRule>
  </conditionalFormatting>
  <conditionalFormatting sqref="D17 M17 R17">
    <cfRule type="endsWith" dxfId="380" priority="430" operator="endsWith" text=")">
      <formula>RIGHT((D17),LEN(")"))=(")")</formula>
    </cfRule>
  </conditionalFormatting>
  <conditionalFormatting sqref="D17 M17 R17">
    <cfRule type="endsWith" dxfId="379" priority="431" operator="endsWith" text=")">
      <formula>RIGHT((D17),LEN(")"))=(")")</formula>
    </cfRule>
  </conditionalFormatting>
  <conditionalFormatting sqref="D17 M17 R17">
    <cfRule type="endsWith" dxfId="378" priority="432" operator="endsWith" text=")">
      <formula>RIGHT((D17),LEN(")"))=(")")</formula>
    </cfRule>
  </conditionalFormatting>
  <conditionalFormatting sqref="D17 M17 R17">
    <cfRule type="endsWith" dxfId="377" priority="433" operator="endsWith" text=")">
      <formula>RIGHT((D17),LEN(")"))=(")")</formula>
    </cfRule>
  </conditionalFormatting>
  <conditionalFormatting sqref="D17 M17 R17">
    <cfRule type="endsWith" dxfId="376" priority="434" operator="endsWith" text=")">
      <formula>RIGHT((D17),LEN(")"))=(")")</formula>
    </cfRule>
  </conditionalFormatting>
  <conditionalFormatting sqref="D17 M17 R17">
    <cfRule type="endsWith" dxfId="375" priority="435" operator="endsWith" text=")">
      <formula>RIGHT((D17),LEN(")"))=(")")</formula>
    </cfRule>
  </conditionalFormatting>
  <conditionalFormatting sqref="D17 M17 R17">
    <cfRule type="endsWith" dxfId="374" priority="436" operator="endsWith" text=")">
      <formula>RIGHT((D17),LEN(")"))=(")")</formula>
    </cfRule>
  </conditionalFormatting>
  <conditionalFormatting sqref="D17 M17 R17">
    <cfRule type="endsWith" dxfId="373" priority="437" operator="endsWith" text=")">
      <formula>RIGHT((D17),LEN(")"))=(")")</formula>
    </cfRule>
  </conditionalFormatting>
  <conditionalFormatting sqref="D17 M17 R17">
    <cfRule type="endsWith" dxfId="372" priority="438" operator="endsWith" text=")">
      <formula>RIGHT((D17),LEN(")"))=(")")</formula>
    </cfRule>
  </conditionalFormatting>
  <conditionalFormatting sqref="D17 M17 R17">
    <cfRule type="endsWith" dxfId="371" priority="439" operator="endsWith" text=")">
      <formula>RIGHT((D17),LEN(")"))=(")")</formula>
    </cfRule>
  </conditionalFormatting>
  <conditionalFormatting sqref="D17 M17 R17">
    <cfRule type="endsWith" dxfId="370" priority="440" operator="endsWith" text=")">
      <formula>RIGHT((D17),LEN(")"))=(")")</formula>
    </cfRule>
  </conditionalFormatting>
  <conditionalFormatting sqref="D17 M17 R17">
    <cfRule type="endsWith" dxfId="369" priority="441" operator="endsWith" text=")">
      <formula>RIGHT((D17),LEN(")"))=(")")</formula>
    </cfRule>
  </conditionalFormatting>
  <conditionalFormatting sqref="D17 M17 R17">
    <cfRule type="endsWith" dxfId="368" priority="442" operator="endsWith" text=")">
      <formula>RIGHT((D17),LEN(")"))=(")")</formula>
    </cfRule>
  </conditionalFormatting>
  <conditionalFormatting sqref="D17 M17 R17">
    <cfRule type="endsWith" dxfId="367" priority="443" operator="endsWith" text=")">
      <formula>RIGHT((D17),LEN(")"))=(")")</formula>
    </cfRule>
  </conditionalFormatting>
  <conditionalFormatting sqref="D17 M17 R17">
    <cfRule type="endsWith" dxfId="366" priority="444" operator="endsWith" text=")">
      <formula>RIGHT((D17),LEN(")"))=(")")</formula>
    </cfRule>
  </conditionalFormatting>
  <conditionalFormatting sqref="D17 M17 R17">
    <cfRule type="endsWith" dxfId="365" priority="445" operator="endsWith" text=")">
      <formula>RIGHT((D17),LEN(")"))=(")")</formula>
    </cfRule>
  </conditionalFormatting>
  <conditionalFormatting sqref="R14">
    <cfRule type="endsWith" dxfId="364" priority="254" operator="endsWith" text=")">
      <formula>RIGHT((R14),LEN(")"))=(")")</formula>
    </cfRule>
  </conditionalFormatting>
  <conditionalFormatting sqref="D14:AA14">
    <cfRule type="endsWith" dxfId="363" priority="255" operator="endsWith" text=")">
      <formula>RIGHT((D14),LEN(")"))=(")")</formula>
    </cfRule>
  </conditionalFormatting>
  <conditionalFormatting sqref="D14:AA14">
    <cfRule type="endsWith" dxfId="362" priority="256" operator="endsWith" text=")">
      <formula>RIGHT((D14),LEN(")"))=(")")</formula>
    </cfRule>
  </conditionalFormatting>
  <conditionalFormatting sqref="R14">
    <cfRule type="endsWith" dxfId="361" priority="257" operator="endsWith" text=")">
      <formula>RIGHT((R14),LEN(")"))=(")")</formula>
    </cfRule>
  </conditionalFormatting>
  <conditionalFormatting sqref="D14:AA14">
    <cfRule type="endsWith" dxfId="360" priority="258" operator="endsWith" text=")">
      <formula>RIGHT((D14),LEN(")"))=(")")</formula>
    </cfRule>
  </conditionalFormatting>
  <conditionalFormatting sqref="D14:AA14">
    <cfRule type="endsWith" dxfId="359" priority="259" operator="endsWith" text=")">
      <formula>RIGHT((D14),LEN(")"))=(")")</formula>
    </cfRule>
  </conditionalFormatting>
  <conditionalFormatting sqref="D14 M14 R14">
    <cfRule type="endsWith" dxfId="358" priority="260" operator="endsWith" text=")">
      <formula>RIGHT((D14),LEN(")"))=(")")</formula>
    </cfRule>
  </conditionalFormatting>
  <conditionalFormatting sqref="D14 M14 R14">
    <cfRule type="endsWith" dxfId="357" priority="261" operator="endsWith" text=")">
      <formula>RIGHT((D14),LEN(")"))=(")")</formula>
    </cfRule>
  </conditionalFormatting>
  <conditionalFormatting sqref="R14">
    <cfRule type="endsWith" dxfId="356" priority="262" operator="endsWith" text=")">
      <formula>RIGHT((R14),LEN(")"))=(")")</formula>
    </cfRule>
  </conditionalFormatting>
  <conditionalFormatting sqref="D14:AA14">
    <cfRule type="endsWith" dxfId="355" priority="263" operator="endsWith" text=")">
      <formula>RIGHT((D14),LEN(")"))=(")")</formula>
    </cfRule>
  </conditionalFormatting>
  <conditionalFormatting sqref="D14:AA14">
    <cfRule type="endsWith" dxfId="354" priority="264" operator="endsWith" text=")">
      <formula>RIGHT((D14),LEN(")"))=(")")</formula>
    </cfRule>
  </conditionalFormatting>
  <conditionalFormatting sqref="D14 M14 R14">
    <cfRule type="endsWith" dxfId="353" priority="265" operator="endsWith" text=")">
      <formula>RIGHT((D14),LEN(")"))=(")")</formula>
    </cfRule>
  </conditionalFormatting>
  <conditionalFormatting sqref="D14 M14 R14">
    <cfRule type="endsWith" dxfId="352" priority="266" operator="endsWith" text=")">
      <formula>RIGHT((D14),LEN(")"))=(")")</formula>
    </cfRule>
  </conditionalFormatting>
  <conditionalFormatting sqref="D14 M14 R14">
    <cfRule type="endsWith" dxfId="351" priority="267" operator="endsWith" text=")">
      <formula>RIGHT((D14),LEN(")"))=(")")</formula>
    </cfRule>
  </conditionalFormatting>
  <conditionalFormatting sqref="D14 M14 R14">
    <cfRule type="endsWith" dxfId="350" priority="268" operator="endsWith" text=")">
      <formula>RIGHT((D14),LEN(")"))=(")")</formula>
    </cfRule>
  </conditionalFormatting>
  <conditionalFormatting sqref="R14">
    <cfRule type="endsWith" dxfId="349" priority="269" operator="endsWith" text=")">
      <formula>RIGHT((R14),LEN(")"))=(")")</formula>
    </cfRule>
  </conditionalFormatting>
  <conditionalFormatting sqref="D14:AA14">
    <cfRule type="endsWith" dxfId="348" priority="270" operator="endsWith" text=")">
      <formula>RIGHT((D14),LEN(")"))=(")")</formula>
    </cfRule>
  </conditionalFormatting>
  <conditionalFormatting sqref="D14:AA14">
    <cfRule type="endsWith" dxfId="347" priority="271" operator="endsWith" text=")">
      <formula>RIGHT((D14),LEN(")"))=(")")</formula>
    </cfRule>
  </conditionalFormatting>
  <conditionalFormatting sqref="D14 M14 R14">
    <cfRule type="endsWith" dxfId="346" priority="272" operator="endsWith" text=")">
      <formula>RIGHT((D14),LEN(")"))=(")")</formula>
    </cfRule>
  </conditionalFormatting>
  <conditionalFormatting sqref="D14 M14 R14">
    <cfRule type="endsWith" dxfId="345" priority="273" operator="endsWith" text=")">
      <formula>RIGHT((D14),LEN(")"))=(")")</formula>
    </cfRule>
  </conditionalFormatting>
  <conditionalFormatting sqref="D14 M14 R14">
    <cfRule type="endsWith" dxfId="344" priority="274" operator="endsWith" text=")">
      <formula>RIGHT((D14),LEN(")"))=(")")</formula>
    </cfRule>
  </conditionalFormatting>
  <conditionalFormatting sqref="D14 M14 R14">
    <cfRule type="endsWith" dxfId="343" priority="275" operator="endsWith" text=")">
      <formula>RIGHT((D14),LEN(")"))=(")")</formula>
    </cfRule>
  </conditionalFormatting>
  <conditionalFormatting sqref="D14 M14 R14">
    <cfRule type="endsWith" dxfId="342" priority="276" operator="endsWith" text=")">
      <formula>RIGHT((D14),LEN(")"))=(")")</formula>
    </cfRule>
  </conditionalFormatting>
  <conditionalFormatting sqref="D14 M14 R14">
    <cfRule type="endsWith" dxfId="341" priority="277" operator="endsWith" text=")">
      <formula>RIGHT((D14),LEN(")"))=(")")</formula>
    </cfRule>
  </conditionalFormatting>
  <conditionalFormatting sqref="D14 M14 R14">
    <cfRule type="endsWith" dxfId="340" priority="278" operator="endsWith" text=")">
      <formula>RIGHT((D14),LEN(")"))=(")")</formula>
    </cfRule>
  </conditionalFormatting>
  <conditionalFormatting sqref="D14 M14 R14">
    <cfRule type="endsWith" dxfId="339" priority="279" operator="endsWith" text=")">
      <formula>RIGHT((D14),LEN(")"))=(")")</formula>
    </cfRule>
  </conditionalFormatting>
  <conditionalFormatting sqref="D14 M14 R14">
    <cfRule type="endsWith" dxfId="338" priority="280" operator="endsWith" text=")">
      <formula>RIGHT((D14),LEN(")"))=(")")</formula>
    </cfRule>
  </conditionalFormatting>
  <conditionalFormatting sqref="D14 M14 R14">
    <cfRule type="endsWith" dxfId="337" priority="281" operator="endsWith" text=")">
      <formula>RIGHT((D14),LEN(")"))=(")")</formula>
    </cfRule>
  </conditionalFormatting>
  <conditionalFormatting sqref="D14 M14 R14">
    <cfRule type="endsWith" dxfId="336" priority="282" operator="endsWith" text=")">
      <formula>RIGHT((D14),LEN(")"))=(")")</formula>
    </cfRule>
  </conditionalFormatting>
  <conditionalFormatting sqref="D14 M14 R14">
    <cfRule type="endsWith" dxfId="335" priority="283" operator="endsWith" text=")">
      <formula>RIGHT((D14),LEN(")"))=(")")</formula>
    </cfRule>
  </conditionalFormatting>
  <conditionalFormatting sqref="D14 M14 R14">
    <cfRule type="endsWith" dxfId="334" priority="284" operator="endsWith" text=")">
      <formula>RIGHT((D14),LEN(")"))=(")")</formula>
    </cfRule>
  </conditionalFormatting>
  <conditionalFormatting sqref="D14 M14 R14">
    <cfRule type="endsWith" dxfId="333" priority="285" operator="endsWith" text=")">
      <formula>RIGHT((D14),LEN(")"))=(")")</formula>
    </cfRule>
  </conditionalFormatting>
  <conditionalFormatting sqref="D14 M14 R14">
    <cfRule type="endsWith" dxfId="332" priority="286" operator="endsWith" text=")">
      <formula>RIGHT((D14),LEN(")"))=(")")</formula>
    </cfRule>
  </conditionalFormatting>
  <conditionalFormatting sqref="D14 M14 R14">
    <cfRule type="endsWith" dxfId="331" priority="287" operator="endsWith" text=")">
      <formula>RIGHT((D14),LEN(")"))=(")")</formula>
    </cfRule>
  </conditionalFormatting>
  <conditionalFormatting sqref="D14 M14 R14">
    <cfRule type="endsWith" dxfId="330" priority="288" operator="endsWith" text=")">
      <formula>RIGHT((D14),LEN(")"))=(")")</formula>
    </cfRule>
  </conditionalFormatting>
  <conditionalFormatting sqref="D14 M14 R14">
    <cfRule type="endsWith" dxfId="329" priority="289" operator="endsWith" text=")">
      <formula>RIGHT((D14),LEN(")"))=(")")</formula>
    </cfRule>
  </conditionalFormatting>
  <conditionalFormatting sqref="D14 M14 R14">
    <cfRule type="endsWith" dxfId="328" priority="290" operator="endsWith" text=")">
      <formula>RIGHT((D14),LEN(")"))=(")")</formula>
    </cfRule>
  </conditionalFormatting>
  <conditionalFormatting sqref="D14 M14 R14">
    <cfRule type="endsWith" dxfId="327" priority="291" operator="endsWith" text=")">
      <formula>RIGHT((D14),LEN(")"))=(")")</formula>
    </cfRule>
  </conditionalFormatting>
  <conditionalFormatting sqref="D14 M14 R14">
    <cfRule type="endsWith" dxfId="326" priority="292" operator="endsWith" text=")">
      <formula>RIGHT((D14),LEN(")"))=(")")</formula>
    </cfRule>
  </conditionalFormatting>
  <conditionalFormatting sqref="D14 M14 R14">
    <cfRule type="endsWith" dxfId="325" priority="293" operator="endsWith" text=")">
      <formula>RIGHT((D14),LEN(")"))=(")")</formula>
    </cfRule>
  </conditionalFormatting>
  <conditionalFormatting sqref="D14 M14 R14">
    <cfRule type="endsWith" dxfId="324" priority="294" operator="endsWith" text=")">
      <formula>RIGHT((D14),LEN(")"))=(")")</formula>
    </cfRule>
  </conditionalFormatting>
  <conditionalFormatting sqref="D14 M14 R14">
    <cfRule type="endsWith" dxfId="323" priority="295" operator="endsWith" text=")">
      <formula>RIGHT((D14),LEN(")"))=(")")</formula>
    </cfRule>
  </conditionalFormatting>
  <conditionalFormatting sqref="D14 M14 R14">
    <cfRule type="endsWith" dxfId="322" priority="296" operator="endsWith" text=")">
      <formula>RIGHT((D14),LEN(")"))=(")")</formula>
    </cfRule>
  </conditionalFormatting>
  <conditionalFormatting sqref="D14 M14 R14">
    <cfRule type="endsWith" dxfId="321" priority="297" operator="endsWith" text=")">
      <formula>RIGHT((D14),LEN(")"))=(")")</formula>
    </cfRule>
  </conditionalFormatting>
  <conditionalFormatting sqref="D14 M14 R14">
    <cfRule type="endsWith" dxfId="320" priority="298" operator="endsWith" text=")">
      <formula>RIGHT((D14),LEN(")"))=(")")</formula>
    </cfRule>
  </conditionalFormatting>
  <conditionalFormatting sqref="D14 M14 R14">
    <cfRule type="endsWith" dxfId="319" priority="299" operator="endsWith" text=")">
      <formula>RIGHT((D14),LEN(")"))=(")")</formula>
    </cfRule>
  </conditionalFormatting>
  <conditionalFormatting sqref="D14 M14 R14">
    <cfRule type="endsWith" dxfId="318" priority="300" operator="endsWith" text=")">
      <formula>RIGHT((D14),LEN(")"))=(")")</formula>
    </cfRule>
  </conditionalFormatting>
  <conditionalFormatting sqref="D14 M14 R14">
    <cfRule type="endsWith" dxfId="317" priority="301" operator="endsWith" text=")">
      <formula>RIGHT((D14),LEN(")"))=(")")</formula>
    </cfRule>
  </conditionalFormatting>
  <conditionalFormatting sqref="R11">
    <cfRule type="endsWith" dxfId="316" priority="302" operator="endsWith" text=")">
      <formula>RIGHT((R11),LEN(")"))=(")")</formula>
    </cfRule>
  </conditionalFormatting>
  <conditionalFormatting sqref="D11:AA11">
    <cfRule type="endsWith" dxfId="315" priority="303" operator="endsWith" text=")">
      <formula>RIGHT((D11),LEN(")"))=(")")</formula>
    </cfRule>
  </conditionalFormatting>
  <conditionalFormatting sqref="D11:AA11">
    <cfRule type="endsWith" dxfId="314" priority="304" operator="endsWith" text=")">
      <formula>RIGHT((D11),LEN(")"))=(")")</formula>
    </cfRule>
  </conditionalFormatting>
  <conditionalFormatting sqref="R11">
    <cfRule type="endsWith" dxfId="313" priority="305" operator="endsWith" text=")">
      <formula>RIGHT((R11),LEN(")"))=(")")</formula>
    </cfRule>
  </conditionalFormatting>
  <conditionalFormatting sqref="D11:AA11">
    <cfRule type="endsWith" dxfId="312" priority="306" operator="endsWith" text=")">
      <formula>RIGHT((D11),LEN(")"))=(")")</formula>
    </cfRule>
  </conditionalFormatting>
  <conditionalFormatting sqref="D11:AA11">
    <cfRule type="endsWith" dxfId="311" priority="307" operator="endsWith" text=")">
      <formula>RIGHT((D11),LEN(")"))=(")")</formula>
    </cfRule>
  </conditionalFormatting>
  <conditionalFormatting sqref="D11 M11 R11">
    <cfRule type="endsWith" dxfId="310" priority="308" operator="endsWith" text=")">
      <formula>RIGHT((D11),LEN(")"))=(")")</formula>
    </cfRule>
  </conditionalFormatting>
  <conditionalFormatting sqref="D11 M11 R11">
    <cfRule type="endsWith" dxfId="309" priority="309" operator="endsWith" text=")">
      <formula>RIGHT((D11),LEN(")"))=(")")</formula>
    </cfRule>
  </conditionalFormatting>
  <conditionalFormatting sqref="R11">
    <cfRule type="endsWith" dxfId="308" priority="310" operator="endsWith" text=")">
      <formula>RIGHT((R11),LEN(")"))=(")")</formula>
    </cfRule>
  </conditionalFormatting>
  <conditionalFormatting sqref="D11:AA11">
    <cfRule type="endsWith" dxfId="307" priority="311" operator="endsWith" text=")">
      <formula>RIGHT((D11),LEN(")"))=(")")</formula>
    </cfRule>
  </conditionalFormatting>
  <conditionalFormatting sqref="D11:AA11">
    <cfRule type="endsWith" dxfId="306" priority="312" operator="endsWith" text=")">
      <formula>RIGHT((D11),LEN(")"))=(")")</formula>
    </cfRule>
  </conditionalFormatting>
  <conditionalFormatting sqref="D11 M11 R11">
    <cfRule type="endsWith" dxfId="305" priority="313" operator="endsWith" text=")">
      <formula>RIGHT((D11),LEN(")"))=(")")</formula>
    </cfRule>
  </conditionalFormatting>
  <conditionalFormatting sqref="D11 M11 R11">
    <cfRule type="endsWith" dxfId="304" priority="314" operator="endsWith" text=")">
      <formula>RIGHT((D11),LEN(")"))=(")")</formula>
    </cfRule>
  </conditionalFormatting>
  <conditionalFormatting sqref="D11 M11 R11">
    <cfRule type="endsWith" dxfId="303" priority="315" operator="endsWith" text=")">
      <formula>RIGHT((D11),LEN(")"))=(")")</formula>
    </cfRule>
  </conditionalFormatting>
  <conditionalFormatting sqref="D11 M11 R11">
    <cfRule type="endsWith" dxfId="302" priority="316" operator="endsWith" text=")">
      <formula>RIGHT((D11),LEN(")"))=(")")</formula>
    </cfRule>
  </conditionalFormatting>
  <conditionalFormatting sqref="R11">
    <cfRule type="endsWith" dxfId="301" priority="317" operator="endsWith" text=")">
      <formula>RIGHT((R11),LEN(")"))=(")")</formula>
    </cfRule>
  </conditionalFormatting>
  <conditionalFormatting sqref="D11:AA11">
    <cfRule type="endsWith" dxfId="300" priority="318" operator="endsWith" text=")">
      <formula>RIGHT((D11),LEN(")"))=(")")</formula>
    </cfRule>
  </conditionalFormatting>
  <conditionalFormatting sqref="D11:AA11">
    <cfRule type="endsWith" dxfId="299" priority="319" operator="endsWith" text=")">
      <formula>RIGHT((D11),LEN(")"))=(")")</formula>
    </cfRule>
  </conditionalFormatting>
  <conditionalFormatting sqref="D11 M11 R11">
    <cfRule type="endsWith" dxfId="298" priority="320" operator="endsWith" text=")">
      <formula>RIGHT((D11),LEN(")"))=(")")</formula>
    </cfRule>
  </conditionalFormatting>
  <conditionalFormatting sqref="D11 M11 R11">
    <cfRule type="endsWith" dxfId="297" priority="321" operator="endsWith" text=")">
      <formula>RIGHT((D11),LEN(")"))=(")")</formula>
    </cfRule>
  </conditionalFormatting>
  <conditionalFormatting sqref="D11 M11 R11">
    <cfRule type="endsWith" dxfId="296" priority="322" operator="endsWith" text=")">
      <formula>RIGHT((D11),LEN(")"))=(")")</formula>
    </cfRule>
  </conditionalFormatting>
  <conditionalFormatting sqref="D11 M11 R11">
    <cfRule type="endsWith" dxfId="295" priority="323" operator="endsWith" text=")">
      <formula>RIGHT((D11),LEN(")"))=(")")</formula>
    </cfRule>
  </conditionalFormatting>
  <conditionalFormatting sqref="D11 M11 R11">
    <cfRule type="endsWith" dxfId="294" priority="324" operator="endsWith" text=")">
      <formula>RIGHT((D11),LEN(")"))=(")")</formula>
    </cfRule>
  </conditionalFormatting>
  <conditionalFormatting sqref="D11 M11 R11">
    <cfRule type="endsWith" dxfId="293" priority="325" operator="endsWith" text=")">
      <formula>RIGHT((D11),LEN(")"))=(")")</formula>
    </cfRule>
  </conditionalFormatting>
  <conditionalFormatting sqref="D11 M11 R11">
    <cfRule type="endsWith" dxfId="292" priority="326" operator="endsWith" text=")">
      <formula>RIGHT((D11),LEN(")"))=(")")</formula>
    </cfRule>
  </conditionalFormatting>
  <conditionalFormatting sqref="D11 M11 R11">
    <cfRule type="endsWith" dxfId="291" priority="327" operator="endsWith" text=")">
      <formula>RIGHT((D11),LEN(")"))=(")")</formula>
    </cfRule>
  </conditionalFormatting>
  <conditionalFormatting sqref="D11 M11 R11">
    <cfRule type="endsWith" dxfId="290" priority="328" operator="endsWith" text=")">
      <formula>RIGHT((D11),LEN(")"))=(")")</formula>
    </cfRule>
  </conditionalFormatting>
  <conditionalFormatting sqref="D11 M11 R11">
    <cfRule type="endsWith" dxfId="289" priority="329" operator="endsWith" text=")">
      <formula>RIGHT((D11),LEN(")"))=(")")</formula>
    </cfRule>
  </conditionalFormatting>
  <conditionalFormatting sqref="D11 M11 R11">
    <cfRule type="endsWith" dxfId="288" priority="330" operator="endsWith" text=")">
      <formula>RIGHT((D11),LEN(")"))=(")")</formula>
    </cfRule>
  </conditionalFormatting>
  <conditionalFormatting sqref="D11 M11 R11">
    <cfRule type="endsWith" dxfId="287" priority="331" operator="endsWith" text=")">
      <formula>RIGHT((D11),LEN(")"))=(")")</formula>
    </cfRule>
  </conditionalFormatting>
  <conditionalFormatting sqref="D11 M11 R11">
    <cfRule type="endsWith" dxfId="286" priority="332" operator="endsWith" text=")">
      <formula>RIGHT((D11),LEN(")"))=(")")</formula>
    </cfRule>
  </conditionalFormatting>
  <conditionalFormatting sqref="D11 M11 R11">
    <cfRule type="endsWith" dxfId="285" priority="333" operator="endsWith" text=")">
      <formula>RIGHT((D11),LEN(")"))=(")")</formula>
    </cfRule>
  </conditionalFormatting>
  <conditionalFormatting sqref="D11 M11 R11">
    <cfRule type="endsWith" dxfId="284" priority="334" operator="endsWith" text=")">
      <formula>RIGHT((D11),LEN(")"))=(")")</formula>
    </cfRule>
  </conditionalFormatting>
  <conditionalFormatting sqref="D11 M11 R11">
    <cfRule type="endsWith" dxfId="283" priority="335" operator="endsWith" text=")">
      <formula>RIGHT((D11),LEN(")"))=(")")</formula>
    </cfRule>
  </conditionalFormatting>
  <conditionalFormatting sqref="D11 M11 R11">
    <cfRule type="endsWith" dxfId="282" priority="336" operator="endsWith" text=")">
      <formula>RIGHT((D11),LEN(")"))=(")")</formula>
    </cfRule>
  </conditionalFormatting>
  <conditionalFormatting sqref="D11 M11 R11">
    <cfRule type="endsWith" dxfId="281" priority="337" operator="endsWith" text=")">
      <formula>RIGHT((D11),LEN(")"))=(")")</formula>
    </cfRule>
  </conditionalFormatting>
  <conditionalFormatting sqref="D11 M11 R11">
    <cfRule type="endsWith" dxfId="280" priority="338" operator="endsWith" text=")">
      <formula>RIGHT((D11),LEN(")"))=(")")</formula>
    </cfRule>
  </conditionalFormatting>
  <conditionalFormatting sqref="D11 M11 R11">
    <cfRule type="endsWith" dxfId="279" priority="339" operator="endsWith" text=")">
      <formula>RIGHT((D11),LEN(")"))=(")")</formula>
    </cfRule>
  </conditionalFormatting>
  <conditionalFormatting sqref="D11 M11 R11">
    <cfRule type="endsWith" dxfId="278" priority="340" operator="endsWith" text=")">
      <formula>RIGHT((D11),LEN(")"))=(")")</formula>
    </cfRule>
  </conditionalFormatting>
  <conditionalFormatting sqref="D11 M11 R11">
    <cfRule type="endsWith" dxfId="277" priority="341" operator="endsWith" text=")">
      <formula>RIGHT((D11),LEN(")"))=(")")</formula>
    </cfRule>
  </conditionalFormatting>
  <conditionalFormatting sqref="D11 M11 R11">
    <cfRule type="endsWith" dxfId="276" priority="342" operator="endsWith" text=")">
      <formula>RIGHT((D11),LEN(")"))=(")")</formula>
    </cfRule>
  </conditionalFormatting>
  <conditionalFormatting sqref="D11 M11 R11">
    <cfRule type="endsWith" dxfId="275" priority="343" operator="endsWith" text=")">
      <formula>RIGHT((D11),LEN(")"))=(")")</formula>
    </cfRule>
  </conditionalFormatting>
  <conditionalFormatting sqref="D11 M11 R11">
    <cfRule type="endsWith" dxfId="274" priority="344" operator="endsWith" text=")">
      <formula>RIGHT((D11),LEN(")"))=(")")</formula>
    </cfRule>
  </conditionalFormatting>
  <conditionalFormatting sqref="D11 M11 R11">
    <cfRule type="endsWith" dxfId="273" priority="345" operator="endsWith" text=")">
      <formula>RIGHT((D11),LEN(")"))=(")")</formula>
    </cfRule>
  </conditionalFormatting>
  <conditionalFormatting sqref="D11 M11 R11">
    <cfRule type="endsWith" dxfId="272" priority="346" operator="endsWith" text=")">
      <formula>RIGHT((D11),LEN(")"))=(")")</formula>
    </cfRule>
  </conditionalFormatting>
  <conditionalFormatting sqref="D11 M11 R11">
    <cfRule type="endsWith" dxfId="271" priority="347" operator="endsWith" text=")">
      <formula>RIGHT((D11),LEN(")"))=(")")</formula>
    </cfRule>
  </conditionalFormatting>
  <conditionalFormatting sqref="D11 M11 R11">
    <cfRule type="endsWith" dxfId="270" priority="348" operator="endsWith" text=")">
      <formula>RIGHT((D11),LEN(")"))=(")")</formula>
    </cfRule>
  </conditionalFormatting>
  <conditionalFormatting sqref="D11 M11 R11">
    <cfRule type="endsWith" dxfId="269" priority="349" operator="endsWith" text=")">
      <formula>RIGHT((D11),LEN(")"))=(")")</formula>
    </cfRule>
  </conditionalFormatting>
  <conditionalFormatting sqref="D49:AY50 D71:AY72 D93:AY94 D10:AY28 H103:AY11506">
    <cfRule type="cellIs" dxfId="268" priority="250" operator="equal">
      <formula>"EQUIPE D"</formula>
    </cfRule>
    <cfRule type="cellIs" dxfId="267" priority="251" operator="equal">
      <formula>"EQUIPE C"</formula>
    </cfRule>
    <cfRule type="cellIs" dxfId="266" priority="252" operator="equal">
      <formula>"EQUIPE B"</formula>
    </cfRule>
    <cfRule type="cellIs" dxfId="265" priority="253" operator="equal">
      <formula>"EQUIPE A"</formula>
    </cfRule>
  </conditionalFormatting>
  <conditionalFormatting sqref="R86 R64 R42">
    <cfRule type="endsWith" dxfId="264" priority="154" operator="endsWith" text=")">
      <formula>RIGHT((R42),LEN(")"))=(")")</formula>
    </cfRule>
  </conditionalFormatting>
  <conditionalFormatting sqref="D86:AA86 D64:AA64 D42:AA42">
    <cfRule type="endsWith" dxfId="263" priority="155" operator="endsWith" text=")">
      <formula>RIGHT((D42),LEN(")"))=(")")</formula>
    </cfRule>
  </conditionalFormatting>
  <conditionalFormatting sqref="D86:AA86 D64:AA64 D42:AA42">
    <cfRule type="endsWith" dxfId="262" priority="156" operator="endsWith" text=")">
      <formula>RIGHT((D42),LEN(")"))=(")")</formula>
    </cfRule>
  </conditionalFormatting>
  <conditionalFormatting sqref="R86 R64 R42">
    <cfRule type="endsWith" dxfId="261" priority="157" operator="endsWith" text=")">
      <formula>RIGHT((R42),LEN(")"))=(")")</formula>
    </cfRule>
  </conditionalFormatting>
  <conditionalFormatting sqref="D86:AA86 D64:AA64 D42:AA42">
    <cfRule type="endsWith" dxfId="260" priority="158" operator="endsWith" text=")">
      <formula>RIGHT((D42),LEN(")"))=(")")</formula>
    </cfRule>
  </conditionalFormatting>
  <conditionalFormatting sqref="D86:AA86 D64:AA64 D42:AA42">
    <cfRule type="endsWith" dxfId="259" priority="159" operator="endsWith" text=")">
      <formula>RIGHT((D42),LEN(")"))=(")")</formula>
    </cfRule>
  </conditionalFormatting>
  <conditionalFormatting sqref="D86 M86 R86 D64 M64 R64 D42 M42 R42">
    <cfRule type="endsWith" dxfId="258" priority="160" operator="endsWith" text=")">
      <formula>RIGHT((D42),LEN(")"))=(")")</formula>
    </cfRule>
  </conditionalFormatting>
  <conditionalFormatting sqref="D86 M86 R86 D64 M64 R64 D42 M42 R42">
    <cfRule type="endsWith" dxfId="257" priority="161" operator="endsWith" text=")">
      <formula>RIGHT((D42),LEN(")"))=(")")</formula>
    </cfRule>
  </conditionalFormatting>
  <conditionalFormatting sqref="R86 R64 R42">
    <cfRule type="endsWith" dxfId="256" priority="162" operator="endsWith" text=")">
      <formula>RIGHT((R42),LEN(")"))=(")")</formula>
    </cfRule>
  </conditionalFormatting>
  <conditionalFormatting sqref="D86:AA86 D64:AA64 D42:AA42">
    <cfRule type="endsWith" dxfId="255" priority="163" operator="endsWith" text=")">
      <formula>RIGHT((D42),LEN(")"))=(")")</formula>
    </cfRule>
  </conditionalFormatting>
  <conditionalFormatting sqref="D86:AA86 D64:AA64 D42:AA42">
    <cfRule type="endsWith" dxfId="254" priority="164" operator="endsWith" text=")">
      <formula>RIGHT((D42),LEN(")"))=(")")</formula>
    </cfRule>
  </conditionalFormatting>
  <conditionalFormatting sqref="D86 M86 R86 D64 M64 R64 D42 M42 R42">
    <cfRule type="endsWith" dxfId="253" priority="165" operator="endsWith" text=")">
      <formula>RIGHT((D42),LEN(")"))=(")")</formula>
    </cfRule>
  </conditionalFormatting>
  <conditionalFormatting sqref="D86 M86 R86 D64 M64 R64 D42 M42 R42">
    <cfRule type="endsWith" dxfId="252" priority="166" operator="endsWith" text=")">
      <formula>RIGHT((D42),LEN(")"))=(")")</formula>
    </cfRule>
  </conditionalFormatting>
  <conditionalFormatting sqref="D86 M86 R86 D64 M64 R64 D42 M42 R42">
    <cfRule type="endsWith" dxfId="251" priority="167" operator="endsWith" text=")">
      <formula>RIGHT((D42),LEN(")"))=(")")</formula>
    </cfRule>
  </conditionalFormatting>
  <conditionalFormatting sqref="D86 M86 R86 D64 M64 R64 D42 M42 R42">
    <cfRule type="endsWith" dxfId="250" priority="168" operator="endsWith" text=")">
      <formula>RIGHT((D42),LEN(")"))=(")")</formula>
    </cfRule>
  </conditionalFormatting>
  <conditionalFormatting sqref="R86 R64 R42">
    <cfRule type="endsWith" dxfId="249" priority="169" operator="endsWith" text=")">
      <formula>RIGHT((R42),LEN(")"))=(")")</formula>
    </cfRule>
  </conditionalFormatting>
  <conditionalFormatting sqref="D86:AA86 D64:AA64 D42:AA42">
    <cfRule type="endsWith" dxfId="248" priority="170" operator="endsWith" text=")">
      <formula>RIGHT((D42),LEN(")"))=(")")</formula>
    </cfRule>
  </conditionalFormatting>
  <conditionalFormatting sqref="D86:AA86 D64:AA64 D42:AA42">
    <cfRule type="endsWith" dxfId="247" priority="171" operator="endsWith" text=")">
      <formula>RIGHT((D42),LEN(")"))=(")")</formula>
    </cfRule>
  </conditionalFormatting>
  <conditionalFormatting sqref="D86 M86 R86 D64 M64 R64 D42 M42 R42">
    <cfRule type="endsWith" dxfId="246" priority="172" operator="endsWith" text=")">
      <formula>RIGHT((D42),LEN(")"))=(")")</formula>
    </cfRule>
  </conditionalFormatting>
  <conditionalFormatting sqref="D86 M86 R86 D64 M64 R64 D42 M42 R42">
    <cfRule type="endsWith" dxfId="245" priority="173" operator="endsWith" text=")">
      <formula>RIGHT((D42),LEN(")"))=(")")</formula>
    </cfRule>
  </conditionalFormatting>
  <conditionalFormatting sqref="D86 M86 R86 D64 M64 R64 D42 M42 R42">
    <cfRule type="endsWith" dxfId="244" priority="174" operator="endsWith" text=")">
      <formula>RIGHT((D42),LEN(")"))=(")")</formula>
    </cfRule>
  </conditionalFormatting>
  <conditionalFormatting sqref="D86 M86 R86 D64 M64 R64 D42 M42 R42">
    <cfRule type="endsWith" dxfId="243" priority="175" operator="endsWith" text=")">
      <formula>RIGHT((D42),LEN(")"))=(")")</formula>
    </cfRule>
  </conditionalFormatting>
  <conditionalFormatting sqref="D86 M86 R86 D64 M64 R64 D42 M42 R42">
    <cfRule type="endsWith" dxfId="242" priority="176" operator="endsWith" text=")">
      <formula>RIGHT((D42),LEN(")"))=(")")</formula>
    </cfRule>
  </conditionalFormatting>
  <conditionalFormatting sqref="D86 M86 R86 D64 M64 R64 D42 M42 R42">
    <cfRule type="endsWith" dxfId="241" priority="177" operator="endsWith" text=")">
      <formula>RIGHT((D42),LEN(")"))=(")")</formula>
    </cfRule>
  </conditionalFormatting>
  <conditionalFormatting sqref="D86 M86 R86 D64 M64 R64 D42 M42 R42">
    <cfRule type="endsWith" dxfId="240" priority="178" operator="endsWith" text=")">
      <formula>RIGHT((D42),LEN(")"))=(")")</formula>
    </cfRule>
  </conditionalFormatting>
  <conditionalFormatting sqref="D86 M86 R86 D64 M64 R64 D42 M42 R42">
    <cfRule type="endsWith" dxfId="239" priority="179" operator="endsWith" text=")">
      <formula>RIGHT((D42),LEN(")"))=(")")</formula>
    </cfRule>
  </conditionalFormatting>
  <conditionalFormatting sqref="D86 M86 R86 D64 M64 R64 D42 M42 R42">
    <cfRule type="endsWith" dxfId="238" priority="180" operator="endsWith" text=")">
      <formula>RIGHT((D42),LEN(")"))=(")")</formula>
    </cfRule>
  </conditionalFormatting>
  <conditionalFormatting sqref="D86 M86 R86 D64 M64 R64 D42 M42 R42">
    <cfRule type="endsWith" dxfId="237" priority="181" operator="endsWith" text=")">
      <formula>RIGHT((D42),LEN(")"))=(")")</formula>
    </cfRule>
  </conditionalFormatting>
  <conditionalFormatting sqref="D86 M86 R86 D64 M64 R64 D42 M42 R42">
    <cfRule type="endsWith" dxfId="236" priority="182" operator="endsWith" text=")">
      <formula>RIGHT((D42),LEN(")"))=(")")</formula>
    </cfRule>
  </conditionalFormatting>
  <conditionalFormatting sqref="D86 M86 R86 D64 M64 R64 D42 M42 R42">
    <cfRule type="endsWith" dxfId="235" priority="183" operator="endsWith" text=")">
      <formula>RIGHT((D42),LEN(")"))=(")")</formula>
    </cfRule>
  </conditionalFormatting>
  <conditionalFormatting sqref="D86 M86 R86 D64 M64 R64 D42 M42 R42">
    <cfRule type="endsWith" dxfId="234" priority="184" operator="endsWith" text=")">
      <formula>RIGHT((D42),LEN(")"))=(")")</formula>
    </cfRule>
  </conditionalFormatting>
  <conditionalFormatting sqref="D86 M86 R86 D64 M64 R64 D42 M42 R42">
    <cfRule type="endsWith" dxfId="233" priority="185" operator="endsWith" text=")">
      <formula>RIGHT((D42),LEN(")"))=(")")</formula>
    </cfRule>
  </conditionalFormatting>
  <conditionalFormatting sqref="D86 M86 R86 D64 M64 R64 D42 M42 R42">
    <cfRule type="endsWith" dxfId="232" priority="186" operator="endsWith" text=")">
      <formula>RIGHT((D42),LEN(")"))=(")")</formula>
    </cfRule>
  </conditionalFormatting>
  <conditionalFormatting sqref="D86 M86 R86 D64 M64 R64 D42 M42 R42">
    <cfRule type="endsWith" dxfId="231" priority="187" operator="endsWith" text=")">
      <formula>RIGHT((D42),LEN(")"))=(")")</formula>
    </cfRule>
  </conditionalFormatting>
  <conditionalFormatting sqref="D86 M86 R86 D64 M64 R64 D42 M42 R42">
    <cfRule type="endsWith" dxfId="230" priority="188" operator="endsWith" text=")">
      <formula>RIGHT((D42),LEN(")"))=(")")</formula>
    </cfRule>
  </conditionalFormatting>
  <conditionalFormatting sqref="D86 M86 R86 D64 M64 R64 D42 M42 R42">
    <cfRule type="endsWith" dxfId="229" priority="189" operator="endsWith" text=")">
      <formula>RIGHT((D42),LEN(")"))=(")")</formula>
    </cfRule>
  </conditionalFormatting>
  <conditionalFormatting sqref="D86 M86 R86 D64 M64 R64 D42 M42 R42">
    <cfRule type="endsWith" dxfId="228" priority="190" operator="endsWith" text=")">
      <formula>RIGHT((D42),LEN(")"))=(")")</formula>
    </cfRule>
  </conditionalFormatting>
  <conditionalFormatting sqref="D86 M86 R86 D64 M64 R64 D42 M42 R42">
    <cfRule type="endsWith" dxfId="227" priority="191" operator="endsWith" text=")">
      <formula>RIGHT((D42),LEN(")"))=(")")</formula>
    </cfRule>
  </conditionalFormatting>
  <conditionalFormatting sqref="D86 M86 R86 D64 M64 R64 D42 M42 R42">
    <cfRule type="endsWith" dxfId="226" priority="192" operator="endsWith" text=")">
      <formula>RIGHT((D42),LEN(")"))=(")")</formula>
    </cfRule>
  </conditionalFormatting>
  <conditionalFormatting sqref="D86 M86 R86 D64 M64 R64 D42 M42 R42">
    <cfRule type="endsWith" dxfId="225" priority="193" operator="endsWith" text=")">
      <formula>RIGHT((D42),LEN(")"))=(")")</formula>
    </cfRule>
  </conditionalFormatting>
  <conditionalFormatting sqref="D86 M86 R86 D64 M64 R64 D42 M42 R42">
    <cfRule type="endsWith" dxfId="224" priority="194" operator="endsWith" text=")">
      <formula>RIGHT((D42),LEN(")"))=(")")</formula>
    </cfRule>
  </conditionalFormatting>
  <conditionalFormatting sqref="D86 M86 R86 D64 M64 R64 D42 M42 R42">
    <cfRule type="endsWith" dxfId="223" priority="195" operator="endsWith" text=")">
      <formula>RIGHT((D42),LEN(")"))=(")")</formula>
    </cfRule>
  </conditionalFormatting>
  <conditionalFormatting sqref="D86 M86 R86 D64 M64 R64 D42 M42 R42">
    <cfRule type="endsWith" dxfId="222" priority="196" operator="endsWith" text=")">
      <formula>RIGHT((D42),LEN(")"))=(")")</formula>
    </cfRule>
  </conditionalFormatting>
  <conditionalFormatting sqref="D86 M86 R86 D64 M64 R64 D42 M42 R42">
    <cfRule type="endsWith" dxfId="221" priority="197" operator="endsWith" text=")">
      <formula>RIGHT((D42),LEN(")"))=(")")</formula>
    </cfRule>
  </conditionalFormatting>
  <conditionalFormatting sqref="D86 M86 R86 D64 M64 R64 D42 M42 R42">
    <cfRule type="endsWith" dxfId="220" priority="198" operator="endsWith" text=")">
      <formula>RIGHT((D42),LEN(")"))=(")")</formula>
    </cfRule>
  </conditionalFormatting>
  <conditionalFormatting sqref="D86 M86 R86 D64 M64 R64 D42 M42 R42">
    <cfRule type="endsWith" dxfId="219" priority="199" operator="endsWith" text=")">
      <formula>RIGHT((D42),LEN(")"))=(")")</formula>
    </cfRule>
  </conditionalFormatting>
  <conditionalFormatting sqref="D86 M86 R86 D64 M64 R64 D42 M42 R42">
    <cfRule type="endsWith" dxfId="218" priority="200" operator="endsWith" text=")">
      <formula>RIGHT((D42),LEN(")"))=(")")</formula>
    </cfRule>
  </conditionalFormatting>
  <conditionalFormatting sqref="D86 M86 R86 D64 M64 R64 D42 M42 R42">
    <cfRule type="endsWith" dxfId="217" priority="201" operator="endsWith" text=")">
      <formula>RIGHT((D42),LEN(")"))=(")")</formula>
    </cfRule>
  </conditionalFormatting>
  <conditionalFormatting sqref="R83 R61 R39">
    <cfRule type="endsWith" dxfId="216" priority="202" operator="endsWith" text=")">
      <formula>RIGHT((R39),LEN(")"))=(")")</formula>
    </cfRule>
  </conditionalFormatting>
  <conditionalFormatting sqref="D83:AA83 D61:AA61 D39:AA39">
    <cfRule type="endsWith" dxfId="215" priority="203" operator="endsWith" text=")">
      <formula>RIGHT((D39),LEN(")"))=(")")</formula>
    </cfRule>
  </conditionalFormatting>
  <conditionalFormatting sqref="D83:AA83 D61:AA61 D39:AA39">
    <cfRule type="endsWith" dxfId="214" priority="204" operator="endsWith" text=")">
      <formula>RIGHT((D39),LEN(")"))=(")")</formula>
    </cfRule>
  </conditionalFormatting>
  <conditionalFormatting sqref="R83 R61 R39">
    <cfRule type="endsWith" dxfId="213" priority="205" operator="endsWith" text=")">
      <formula>RIGHT((R39),LEN(")"))=(")")</formula>
    </cfRule>
  </conditionalFormatting>
  <conditionalFormatting sqref="D83:AA83 D61:AA61 D39:AA39">
    <cfRule type="endsWith" dxfId="212" priority="206" operator="endsWith" text=")">
      <formula>RIGHT((D39),LEN(")"))=(")")</formula>
    </cfRule>
  </conditionalFormatting>
  <conditionalFormatting sqref="D83:AA83 D61:AA61 D39:AA39">
    <cfRule type="endsWith" dxfId="211" priority="207" operator="endsWith" text=")">
      <formula>RIGHT((D39),LEN(")"))=(")")</formula>
    </cfRule>
  </conditionalFormatting>
  <conditionalFormatting sqref="D83 M83 R83 D61 M61 R61 D39 M39 R39">
    <cfRule type="endsWith" dxfId="210" priority="208" operator="endsWith" text=")">
      <formula>RIGHT((D39),LEN(")"))=(")")</formula>
    </cfRule>
  </conditionalFormatting>
  <conditionalFormatting sqref="D83 M83 R83 D61 M61 R61 D39 M39 R39">
    <cfRule type="endsWith" dxfId="209" priority="209" operator="endsWith" text=")">
      <formula>RIGHT((D39),LEN(")"))=(")")</formula>
    </cfRule>
  </conditionalFormatting>
  <conditionalFormatting sqref="R83 R61 R39">
    <cfRule type="endsWith" dxfId="208" priority="210" operator="endsWith" text=")">
      <formula>RIGHT((R39),LEN(")"))=(")")</formula>
    </cfRule>
  </conditionalFormatting>
  <conditionalFormatting sqref="D83:AA83 D61:AA61 D39:AA39">
    <cfRule type="endsWith" dxfId="207" priority="211" operator="endsWith" text=")">
      <formula>RIGHT((D39),LEN(")"))=(")")</formula>
    </cfRule>
  </conditionalFormatting>
  <conditionalFormatting sqref="D83:AA83 D61:AA61 D39:AA39">
    <cfRule type="endsWith" dxfId="206" priority="212" operator="endsWith" text=")">
      <formula>RIGHT((D39),LEN(")"))=(")")</formula>
    </cfRule>
  </conditionalFormatting>
  <conditionalFormatting sqref="D83 M83 R83 D61 M61 R61 D39 M39 R39">
    <cfRule type="endsWith" dxfId="205" priority="213" operator="endsWith" text=")">
      <formula>RIGHT((D39),LEN(")"))=(")")</formula>
    </cfRule>
  </conditionalFormatting>
  <conditionalFormatting sqref="D83 M83 R83 D61 M61 R61 D39 M39 R39">
    <cfRule type="endsWith" dxfId="204" priority="214" operator="endsWith" text=")">
      <formula>RIGHT((D39),LEN(")"))=(")")</formula>
    </cfRule>
  </conditionalFormatting>
  <conditionalFormatting sqref="D83 M83 R83 D61 M61 R61 D39 M39 R39">
    <cfRule type="endsWith" dxfId="203" priority="215" operator="endsWith" text=")">
      <formula>RIGHT((D39),LEN(")"))=(")")</formula>
    </cfRule>
  </conditionalFormatting>
  <conditionalFormatting sqref="D83 M83 R83 D61 M61 R61 D39 M39 R39">
    <cfRule type="endsWith" dxfId="202" priority="216" operator="endsWith" text=")">
      <formula>RIGHT((D39),LEN(")"))=(")")</formula>
    </cfRule>
  </conditionalFormatting>
  <conditionalFormatting sqref="R83 R61 R39">
    <cfRule type="endsWith" dxfId="201" priority="217" operator="endsWith" text=")">
      <formula>RIGHT((R39),LEN(")"))=(")")</formula>
    </cfRule>
  </conditionalFormatting>
  <conditionalFormatting sqref="D83:AA83 D61:AA61 D39:AA39">
    <cfRule type="endsWith" dxfId="200" priority="218" operator="endsWith" text=")">
      <formula>RIGHT((D39),LEN(")"))=(")")</formula>
    </cfRule>
  </conditionalFormatting>
  <conditionalFormatting sqref="D83:AA83 D61:AA61 D39:AA39">
    <cfRule type="endsWith" dxfId="199" priority="219" operator="endsWith" text=")">
      <formula>RIGHT((D39),LEN(")"))=(")")</formula>
    </cfRule>
  </conditionalFormatting>
  <conditionalFormatting sqref="D83 M83 R83 D61 M61 R61 D39 M39 R39">
    <cfRule type="endsWith" dxfId="198" priority="220" operator="endsWith" text=")">
      <formula>RIGHT((D39),LEN(")"))=(")")</formula>
    </cfRule>
  </conditionalFormatting>
  <conditionalFormatting sqref="D83 M83 R83 D61 M61 R61 D39 M39 R39">
    <cfRule type="endsWith" dxfId="197" priority="221" operator="endsWith" text=")">
      <formula>RIGHT((D39),LEN(")"))=(")")</formula>
    </cfRule>
  </conditionalFormatting>
  <conditionalFormatting sqref="D83 M83 R83 D61 M61 R61 D39 M39 R39">
    <cfRule type="endsWith" dxfId="196" priority="222" operator="endsWith" text=")">
      <formula>RIGHT((D39),LEN(")"))=(")")</formula>
    </cfRule>
  </conditionalFormatting>
  <conditionalFormatting sqref="D83 M83 R83 D61 M61 R61 D39 M39 R39">
    <cfRule type="endsWith" dxfId="195" priority="223" operator="endsWith" text=")">
      <formula>RIGHT((D39),LEN(")"))=(")")</formula>
    </cfRule>
  </conditionalFormatting>
  <conditionalFormatting sqref="D83 M83 R83 D61 M61 R61 D39 M39 R39">
    <cfRule type="endsWith" dxfId="194" priority="224" operator="endsWith" text=")">
      <formula>RIGHT((D39),LEN(")"))=(")")</formula>
    </cfRule>
  </conditionalFormatting>
  <conditionalFormatting sqref="D83 M83 R83 D61 M61 R61 D39 M39 R39">
    <cfRule type="endsWith" dxfId="193" priority="225" operator="endsWith" text=")">
      <formula>RIGHT((D39),LEN(")"))=(")")</formula>
    </cfRule>
  </conditionalFormatting>
  <conditionalFormatting sqref="D83 M83 R83 D61 M61 R61 D39 M39 R39">
    <cfRule type="endsWith" dxfId="192" priority="226" operator="endsWith" text=")">
      <formula>RIGHT((D39),LEN(")"))=(")")</formula>
    </cfRule>
  </conditionalFormatting>
  <conditionalFormatting sqref="D83 M83 R83 D61 M61 R61 D39 M39 R39">
    <cfRule type="endsWith" dxfId="191" priority="227" operator="endsWith" text=")">
      <formula>RIGHT((D39),LEN(")"))=(")")</formula>
    </cfRule>
  </conditionalFormatting>
  <conditionalFormatting sqref="D83 M83 R83 D61 M61 R61 D39 M39 R39">
    <cfRule type="endsWith" dxfId="190" priority="228" operator="endsWith" text=")">
      <formula>RIGHT((D39),LEN(")"))=(")")</formula>
    </cfRule>
  </conditionalFormatting>
  <conditionalFormatting sqref="D83 M83 R83 D61 M61 R61 D39 M39 R39">
    <cfRule type="endsWith" dxfId="189" priority="229" operator="endsWith" text=")">
      <formula>RIGHT((D39),LEN(")"))=(")")</formula>
    </cfRule>
  </conditionalFormatting>
  <conditionalFormatting sqref="D83 M83 R83 D61 M61 R61 D39 M39 R39">
    <cfRule type="endsWith" dxfId="188" priority="230" operator="endsWith" text=")">
      <formula>RIGHT((D39),LEN(")"))=(")")</formula>
    </cfRule>
  </conditionalFormatting>
  <conditionalFormatting sqref="D83 M83 R83 D61 M61 R61 D39 M39 R39">
    <cfRule type="endsWith" dxfId="187" priority="231" operator="endsWith" text=")">
      <formula>RIGHT((D39),LEN(")"))=(")")</formula>
    </cfRule>
  </conditionalFormatting>
  <conditionalFormatting sqref="D83 M83 R83 D61 M61 R61 D39 M39 R39">
    <cfRule type="endsWith" dxfId="186" priority="232" operator="endsWith" text=")">
      <formula>RIGHT((D39),LEN(")"))=(")")</formula>
    </cfRule>
  </conditionalFormatting>
  <conditionalFormatting sqref="D83 M83 R83 D61 M61 R61 D39 M39 R39">
    <cfRule type="endsWith" dxfId="185" priority="233" operator="endsWith" text=")">
      <formula>RIGHT((D39),LEN(")"))=(")")</formula>
    </cfRule>
  </conditionalFormatting>
  <conditionalFormatting sqref="D83 M83 R83 D61 M61 R61 D39 M39 R39">
    <cfRule type="endsWith" dxfId="184" priority="234" operator="endsWith" text=")">
      <formula>RIGHT((D39),LEN(")"))=(")")</formula>
    </cfRule>
  </conditionalFormatting>
  <conditionalFormatting sqref="D83 M83 R83 D61 M61 R61 D39 M39 R39">
    <cfRule type="endsWith" dxfId="183" priority="235" operator="endsWith" text=")">
      <formula>RIGHT((D39),LEN(")"))=(")")</formula>
    </cfRule>
  </conditionalFormatting>
  <conditionalFormatting sqref="D83 M83 R83 D61 M61 R61 D39 M39 R39">
    <cfRule type="endsWith" dxfId="182" priority="236" operator="endsWith" text=")">
      <formula>RIGHT((D39),LEN(")"))=(")")</formula>
    </cfRule>
  </conditionalFormatting>
  <conditionalFormatting sqref="D83 M83 R83 D61 M61 R61 D39 M39 R39">
    <cfRule type="endsWith" dxfId="181" priority="237" operator="endsWith" text=")">
      <formula>RIGHT((D39),LEN(")"))=(")")</formula>
    </cfRule>
  </conditionalFormatting>
  <conditionalFormatting sqref="D83 M83 R83 D61 M61 R61 D39 M39 R39">
    <cfRule type="endsWith" dxfId="180" priority="238" operator="endsWith" text=")">
      <formula>RIGHT((D39),LEN(")"))=(")")</formula>
    </cfRule>
  </conditionalFormatting>
  <conditionalFormatting sqref="D83 M83 R83 D61 M61 R61 D39 M39 R39">
    <cfRule type="endsWith" dxfId="179" priority="239" operator="endsWith" text=")">
      <formula>RIGHT((D39),LEN(")"))=(")")</formula>
    </cfRule>
  </conditionalFormatting>
  <conditionalFormatting sqref="D83 M83 R83 D61 M61 R61 D39 M39 R39">
    <cfRule type="endsWith" dxfId="178" priority="240" operator="endsWith" text=")">
      <formula>RIGHT((D39),LEN(")"))=(")")</formula>
    </cfRule>
  </conditionalFormatting>
  <conditionalFormatting sqref="D83 M83 R83 D61 M61 R61 D39 M39 R39">
    <cfRule type="endsWith" dxfId="177" priority="241" operator="endsWith" text=")">
      <formula>RIGHT((D39),LEN(")"))=(")")</formula>
    </cfRule>
  </conditionalFormatting>
  <conditionalFormatting sqref="D83 M83 R83 D61 M61 R61 D39 M39 R39">
    <cfRule type="endsWith" dxfId="176" priority="242" operator="endsWith" text=")">
      <formula>RIGHT((D39),LEN(")"))=(")")</formula>
    </cfRule>
  </conditionalFormatting>
  <conditionalFormatting sqref="D83 M83 R83 D61 M61 R61 D39 M39 R39">
    <cfRule type="endsWith" dxfId="175" priority="243" operator="endsWith" text=")">
      <formula>RIGHT((D39),LEN(")"))=(")")</formula>
    </cfRule>
  </conditionalFormatting>
  <conditionalFormatting sqref="D83 M83 R83 D61 M61 R61 D39 M39 R39">
    <cfRule type="endsWith" dxfId="174" priority="244" operator="endsWith" text=")">
      <formula>RIGHT((D39),LEN(")"))=(")")</formula>
    </cfRule>
  </conditionalFormatting>
  <conditionalFormatting sqref="D83 M83 R83 D61 M61 R61 D39 M39 R39">
    <cfRule type="endsWith" dxfId="173" priority="245" operator="endsWith" text=")">
      <formula>RIGHT((D39),LEN(")"))=(")")</formula>
    </cfRule>
  </conditionalFormatting>
  <conditionalFormatting sqref="D83 M83 R83 D61 M61 R61 D39 M39 R39">
    <cfRule type="endsWith" dxfId="172" priority="246" operator="endsWith" text=")">
      <formula>RIGHT((D39),LEN(")"))=(")")</formula>
    </cfRule>
  </conditionalFormatting>
  <conditionalFormatting sqref="D83 M83 R83 D61 M61 R61 D39 M39 R39">
    <cfRule type="endsWith" dxfId="171" priority="247" operator="endsWith" text=")">
      <formula>RIGHT((D39),LEN(")"))=(")")</formula>
    </cfRule>
  </conditionalFormatting>
  <conditionalFormatting sqref="D83 M83 R83 D61 M61 R61 D39 M39 R39">
    <cfRule type="endsWith" dxfId="170" priority="248" operator="endsWith" text=")">
      <formula>RIGHT((D39),LEN(")"))=(")")</formula>
    </cfRule>
  </conditionalFormatting>
  <conditionalFormatting sqref="D83 M83 R83 D61 M61 R61 D39 M39 R39">
    <cfRule type="endsWith" dxfId="169" priority="249" operator="endsWith" text=")">
      <formula>RIGHT((D39),LEN(")"))=(")")</formula>
    </cfRule>
  </conditionalFormatting>
  <conditionalFormatting sqref="R102 R80 R58 R36">
    <cfRule type="endsWith" dxfId="168" priority="58" operator="endsWith" text=")">
      <formula>RIGHT((R36),LEN(")"))=(")")</formula>
    </cfRule>
  </conditionalFormatting>
  <conditionalFormatting sqref="D102:AA102 D80:AA80 D58:AA58 D36:AA36">
    <cfRule type="endsWith" dxfId="167" priority="59" operator="endsWith" text=")">
      <formula>RIGHT((D36),LEN(")"))=(")")</formula>
    </cfRule>
  </conditionalFormatting>
  <conditionalFormatting sqref="D102:AA102 D80:AA80 D58:AA58 D36:AA36">
    <cfRule type="endsWith" dxfId="166" priority="60" operator="endsWith" text=")">
      <formula>RIGHT((D36),LEN(")"))=(")")</formula>
    </cfRule>
  </conditionalFormatting>
  <conditionalFormatting sqref="R102 R80 R58 R36">
    <cfRule type="endsWith" dxfId="165" priority="61" operator="endsWith" text=")">
      <formula>RIGHT((R36),LEN(")"))=(")")</formula>
    </cfRule>
  </conditionalFormatting>
  <conditionalFormatting sqref="D102:AA102 D80:AA80 D58:AA58 D36:AA36">
    <cfRule type="endsWith" dxfId="164" priority="62" operator="endsWith" text=")">
      <formula>RIGHT((D36),LEN(")"))=(")")</formula>
    </cfRule>
  </conditionalFormatting>
  <conditionalFormatting sqref="D102:AA102 D80:AA80 D58:AA58 D36:AA36">
    <cfRule type="endsWith" dxfId="163" priority="63" operator="endsWith" text=")">
      <formula>RIGHT((D36),LEN(")"))=(")")</formula>
    </cfRule>
  </conditionalFormatting>
  <conditionalFormatting sqref="D102 M102 R102 D80 M80 R80 D58 M58 R58 D36 M36 R36">
    <cfRule type="endsWith" dxfId="162" priority="64" operator="endsWith" text=")">
      <formula>RIGHT((D36),LEN(")"))=(")")</formula>
    </cfRule>
  </conditionalFormatting>
  <conditionalFormatting sqref="D102 M102 R102 D80 M80 R80 D58 M58 R58 D36 M36 R36">
    <cfRule type="endsWith" dxfId="161" priority="65" operator="endsWith" text=")">
      <formula>RIGHT((D36),LEN(")"))=(")")</formula>
    </cfRule>
  </conditionalFormatting>
  <conditionalFormatting sqref="R102 R80 R58 R36">
    <cfRule type="endsWith" dxfId="160" priority="66" operator="endsWith" text=")">
      <formula>RIGHT((R36),LEN(")"))=(")")</formula>
    </cfRule>
  </conditionalFormatting>
  <conditionalFormatting sqref="D102:AA102 D80:AA80 D58:AA58 D36:AA36">
    <cfRule type="endsWith" dxfId="159" priority="67" operator="endsWith" text=")">
      <formula>RIGHT((D36),LEN(")"))=(")")</formula>
    </cfRule>
  </conditionalFormatting>
  <conditionalFormatting sqref="D102:AA102 D80:AA80 D58:AA58 D36:AA36">
    <cfRule type="endsWith" dxfId="158" priority="68" operator="endsWith" text=")">
      <formula>RIGHT((D36),LEN(")"))=(")")</formula>
    </cfRule>
  </conditionalFormatting>
  <conditionalFormatting sqref="D102 M102 R102 D80 M80 R80 D58 M58 R58 D36 M36 R36">
    <cfRule type="endsWith" dxfId="157" priority="69" operator="endsWith" text=")">
      <formula>RIGHT((D36),LEN(")"))=(")")</formula>
    </cfRule>
  </conditionalFormatting>
  <conditionalFormatting sqref="D102 M102 R102 D80 M80 R80 D58 M58 R58 D36 M36 R36">
    <cfRule type="endsWith" dxfId="156" priority="70" operator="endsWith" text=")">
      <formula>RIGHT((D36),LEN(")"))=(")")</formula>
    </cfRule>
  </conditionalFormatting>
  <conditionalFormatting sqref="D102 M102 R102 D80 M80 R80 D58 M58 R58 D36 M36 R36">
    <cfRule type="endsWith" dxfId="155" priority="71" operator="endsWith" text=")">
      <formula>RIGHT((D36),LEN(")"))=(")")</formula>
    </cfRule>
  </conditionalFormatting>
  <conditionalFormatting sqref="D102 M102 R102 D80 M80 R80 D58 M58 R58 D36 M36 R36">
    <cfRule type="endsWith" dxfId="154" priority="72" operator="endsWith" text=")">
      <formula>RIGHT((D36),LEN(")"))=(")")</formula>
    </cfRule>
  </conditionalFormatting>
  <conditionalFormatting sqref="R102 R80 R58 R36">
    <cfRule type="endsWith" dxfId="153" priority="73" operator="endsWith" text=")">
      <formula>RIGHT((R36),LEN(")"))=(")")</formula>
    </cfRule>
  </conditionalFormatting>
  <conditionalFormatting sqref="D102:AA102 D80:AA80 D58:AA58 D36:AA36">
    <cfRule type="endsWith" dxfId="152" priority="74" operator="endsWith" text=")">
      <formula>RIGHT((D36),LEN(")"))=(")")</formula>
    </cfRule>
  </conditionalFormatting>
  <conditionalFormatting sqref="D102:AA102 D80:AA80 D58:AA58 D36:AA36">
    <cfRule type="endsWith" dxfId="151" priority="75" operator="endsWith" text=")">
      <formula>RIGHT((D36),LEN(")"))=(")")</formula>
    </cfRule>
  </conditionalFormatting>
  <conditionalFormatting sqref="D102 M102 R102 D80 M80 R80 D58 M58 R58 D36 M36 R36">
    <cfRule type="endsWith" dxfId="150" priority="76" operator="endsWith" text=")">
      <formula>RIGHT((D36),LEN(")"))=(")")</formula>
    </cfRule>
  </conditionalFormatting>
  <conditionalFormatting sqref="D102 M102 R102 D80 M80 R80 D58 M58 R58 D36 M36 R36">
    <cfRule type="endsWith" dxfId="149" priority="77" operator="endsWith" text=")">
      <formula>RIGHT((D36),LEN(")"))=(")")</formula>
    </cfRule>
  </conditionalFormatting>
  <conditionalFormatting sqref="D102 M102 R102 D80 M80 R80 D58 M58 R58 D36 M36 R36">
    <cfRule type="endsWith" dxfId="148" priority="78" operator="endsWith" text=")">
      <formula>RIGHT((D36),LEN(")"))=(")")</formula>
    </cfRule>
  </conditionalFormatting>
  <conditionalFormatting sqref="D102 M102 R102 D80 M80 R80 D58 M58 R58 D36 M36 R36">
    <cfRule type="endsWith" dxfId="147" priority="79" operator="endsWith" text=")">
      <formula>RIGHT((D36),LEN(")"))=(")")</formula>
    </cfRule>
  </conditionalFormatting>
  <conditionalFormatting sqref="D102 M102 R102 D80 M80 R80 D58 M58 R58 D36 M36 R36">
    <cfRule type="endsWith" dxfId="146" priority="80" operator="endsWith" text=")">
      <formula>RIGHT((D36),LEN(")"))=(")")</formula>
    </cfRule>
  </conditionalFormatting>
  <conditionalFormatting sqref="D102 M102 R102 D80 M80 R80 D58 M58 R58 D36 M36 R36">
    <cfRule type="endsWith" dxfId="145" priority="81" operator="endsWith" text=")">
      <formula>RIGHT((D36),LEN(")"))=(")")</formula>
    </cfRule>
  </conditionalFormatting>
  <conditionalFormatting sqref="D102 M102 R102 D80 M80 R80 D58 M58 R58 D36 M36 R36">
    <cfRule type="endsWith" dxfId="144" priority="82" operator="endsWith" text=")">
      <formula>RIGHT((D36),LEN(")"))=(")")</formula>
    </cfRule>
  </conditionalFormatting>
  <conditionalFormatting sqref="D102 M102 R102 D80 M80 R80 D58 M58 R58 D36 M36 R36">
    <cfRule type="endsWith" dxfId="143" priority="83" operator="endsWith" text=")">
      <formula>RIGHT((D36),LEN(")"))=(")")</formula>
    </cfRule>
  </conditionalFormatting>
  <conditionalFormatting sqref="D102 M102 R102 D80 M80 R80 D58 M58 R58 D36 M36 R36">
    <cfRule type="endsWith" dxfId="142" priority="84" operator="endsWith" text=")">
      <formula>RIGHT((D36),LEN(")"))=(")")</formula>
    </cfRule>
  </conditionalFormatting>
  <conditionalFormatting sqref="D102 M102 R102 D80 M80 R80 D58 M58 R58 D36 M36 R36">
    <cfRule type="endsWith" dxfId="141" priority="85" operator="endsWith" text=")">
      <formula>RIGHT((D36),LEN(")"))=(")")</formula>
    </cfRule>
  </conditionalFormatting>
  <conditionalFormatting sqref="D102 M102 R102 D80 M80 R80 D58 M58 R58 D36 M36 R36">
    <cfRule type="endsWith" dxfId="140" priority="86" operator="endsWith" text=")">
      <formula>RIGHT((D36),LEN(")"))=(")")</formula>
    </cfRule>
  </conditionalFormatting>
  <conditionalFormatting sqref="D102 M102 R102 D80 M80 R80 D58 M58 R58 D36 M36 R36">
    <cfRule type="endsWith" dxfId="139" priority="87" operator="endsWith" text=")">
      <formula>RIGHT((D36),LEN(")"))=(")")</formula>
    </cfRule>
  </conditionalFormatting>
  <conditionalFormatting sqref="D102 M102 R102 D80 M80 R80 D58 M58 R58 D36 M36 R36">
    <cfRule type="endsWith" dxfId="138" priority="88" operator="endsWith" text=")">
      <formula>RIGHT((D36),LEN(")"))=(")")</formula>
    </cfRule>
  </conditionalFormatting>
  <conditionalFormatting sqref="D102 M102 R102 D80 M80 R80 D58 M58 R58 D36 M36 R36">
    <cfRule type="endsWith" dxfId="137" priority="89" operator="endsWith" text=")">
      <formula>RIGHT((D36),LEN(")"))=(")")</formula>
    </cfRule>
  </conditionalFormatting>
  <conditionalFormatting sqref="D102 M102 R102 D80 M80 R80 D58 M58 R58 D36 M36 R36">
    <cfRule type="endsWith" dxfId="136" priority="90" operator="endsWith" text=")">
      <formula>RIGHT((D36),LEN(")"))=(")")</formula>
    </cfRule>
  </conditionalFormatting>
  <conditionalFormatting sqref="D102 M102 R102 D80 M80 R80 D58 M58 R58 D36 M36 R36">
    <cfRule type="endsWith" dxfId="135" priority="91" operator="endsWith" text=")">
      <formula>RIGHT((D36),LEN(")"))=(")")</formula>
    </cfRule>
  </conditionalFormatting>
  <conditionalFormatting sqref="D102 M102 R102 D80 M80 R80 D58 M58 R58 D36 M36 R36">
    <cfRule type="endsWith" dxfId="134" priority="92" operator="endsWith" text=")">
      <formula>RIGHT((D36),LEN(")"))=(")")</formula>
    </cfRule>
  </conditionalFormatting>
  <conditionalFormatting sqref="D102 M102 R102 D80 M80 R80 D58 M58 R58 D36 M36 R36">
    <cfRule type="endsWith" dxfId="133" priority="93" operator="endsWith" text=")">
      <formula>RIGHT((D36),LEN(")"))=(")")</formula>
    </cfRule>
  </conditionalFormatting>
  <conditionalFormatting sqref="D102 M102 R102 D80 M80 R80 D58 M58 R58 D36 M36 R36">
    <cfRule type="endsWith" dxfId="132" priority="94" operator="endsWith" text=")">
      <formula>RIGHT((D36),LEN(")"))=(")")</formula>
    </cfRule>
  </conditionalFormatting>
  <conditionalFormatting sqref="D102 M102 R102 D80 M80 R80 D58 M58 R58 D36 M36 R36">
    <cfRule type="endsWith" dxfId="131" priority="95" operator="endsWith" text=")">
      <formula>RIGHT((D36),LEN(")"))=(")")</formula>
    </cfRule>
  </conditionalFormatting>
  <conditionalFormatting sqref="D102 M102 R102 D80 M80 R80 D58 M58 R58 D36 M36 R36">
    <cfRule type="endsWith" dxfId="130" priority="96" operator="endsWith" text=")">
      <formula>RIGHT((D36),LEN(")"))=(")")</formula>
    </cfRule>
  </conditionalFormatting>
  <conditionalFormatting sqref="D102 M102 R102 D80 M80 R80 D58 M58 R58 D36 M36 R36">
    <cfRule type="endsWith" dxfId="129" priority="97" operator="endsWith" text=")">
      <formula>RIGHT((D36),LEN(")"))=(")")</formula>
    </cfRule>
  </conditionalFormatting>
  <conditionalFormatting sqref="D102 M102 R102 D80 M80 R80 D58 M58 R58 D36 M36 R36">
    <cfRule type="endsWith" dxfId="128" priority="98" operator="endsWith" text=")">
      <formula>RIGHT((D36),LEN(")"))=(")")</formula>
    </cfRule>
  </conditionalFormatting>
  <conditionalFormatting sqref="D102 M102 R102 D80 M80 R80 D58 M58 R58 D36 M36 R36">
    <cfRule type="endsWith" dxfId="127" priority="99" operator="endsWith" text=")">
      <formula>RIGHT((D36),LEN(")"))=(")")</formula>
    </cfRule>
  </conditionalFormatting>
  <conditionalFormatting sqref="D102 M102 R102 D80 M80 R80 D58 M58 R58 D36 M36 R36">
    <cfRule type="endsWith" dxfId="126" priority="100" operator="endsWith" text=")">
      <formula>RIGHT((D36),LEN(")"))=(")")</formula>
    </cfRule>
  </conditionalFormatting>
  <conditionalFormatting sqref="D102 M102 R102 D80 M80 R80 D58 M58 R58 D36 M36 R36">
    <cfRule type="endsWith" dxfId="125" priority="101" operator="endsWith" text=")">
      <formula>RIGHT((D36),LEN(")"))=(")")</formula>
    </cfRule>
  </conditionalFormatting>
  <conditionalFormatting sqref="D102 M102 R102 D80 M80 R80 D58 M58 R58 D36 M36 R36">
    <cfRule type="endsWith" dxfId="124" priority="102" operator="endsWith" text=")">
      <formula>RIGHT((D36),LEN(")"))=(")")</formula>
    </cfRule>
  </conditionalFormatting>
  <conditionalFormatting sqref="D102 M102 R102 D80 M80 R80 D58 M58 R58 D36 M36 R36">
    <cfRule type="endsWith" dxfId="123" priority="103" operator="endsWith" text=")">
      <formula>RIGHT((D36),LEN(")"))=(")")</formula>
    </cfRule>
  </conditionalFormatting>
  <conditionalFormatting sqref="D102 M102 R102 D80 M80 R80 D58 M58 R58 D36 M36 R36">
    <cfRule type="endsWith" dxfId="122" priority="104" operator="endsWith" text=")">
      <formula>RIGHT((D36),LEN(")"))=(")")</formula>
    </cfRule>
  </conditionalFormatting>
  <conditionalFormatting sqref="D102 M102 R102 D80 M80 R80 D58 M58 R58 D36 M36 R36">
    <cfRule type="endsWith" dxfId="121" priority="105" operator="endsWith" text=")">
      <formula>RIGHT((D36),LEN(")"))=(")")</formula>
    </cfRule>
  </conditionalFormatting>
  <conditionalFormatting sqref="R99 R77 R55 R33">
    <cfRule type="endsWith" dxfId="120" priority="106" operator="endsWith" text=")">
      <formula>RIGHT((R33),LEN(")"))=(")")</formula>
    </cfRule>
  </conditionalFormatting>
  <conditionalFormatting sqref="D99:AA99 D77:AA77 D55:AA55 D33:AA33">
    <cfRule type="endsWith" dxfId="119" priority="107" operator="endsWith" text=")">
      <formula>RIGHT((D33),LEN(")"))=(")")</formula>
    </cfRule>
  </conditionalFormatting>
  <conditionalFormatting sqref="D99:AA99 D77:AA77 D55:AA55 D33:AA33">
    <cfRule type="endsWith" dxfId="118" priority="108" operator="endsWith" text=")">
      <formula>RIGHT((D33),LEN(")"))=(")")</formula>
    </cfRule>
  </conditionalFormatting>
  <conditionalFormatting sqref="R99 R77 R55 R33">
    <cfRule type="endsWith" dxfId="117" priority="109" operator="endsWith" text=")">
      <formula>RIGHT((R33),LEN(")"))=(")")</formula>
    </cfRule>
  </conditionalFormatting>
  <conditionalFormatting sqref="D99:AA99 D77:AA77 D55:AA55 D33:AA33">
    <cfRule type="endsWith" dxfId="116" priority="110" operator="endsWith" text=")">
      <formula>RIGHT((D33),LEN(")"))=(")")</formula>
    </cfRule>
  </conditionalFormatting>
  <conditionalFormatting sqref="D99:AA99 D77:AA77 D55:AA55 D33:AA33">
    <cfRule type="endsWith" dxfId="115" priority="111" operator="endsWith" text=")">
      <formula>RIGHT((D33),LEN(")"))=(")")</formula>
    </cfRule>
  </conditionalFormatting>
  <conditionalFormatting sqref="D99 M99 R99 D77 M77 R77 D55 M55 R55 D33 M33 R33">
    <cfRule type="endsWith" dxfId="114" priority="112" operator="endsWith" text=")">
      <formula>RIGHT((D33),LEN(")"))=(")")</formula>
    </cfRule>
  </conditionalFormatting>
  <conditionalFormatting sqref="D99 M99 R99 D77 M77 R77 D55 M55 R55 D33 M33 R33">
    <cfRule type="endsWith" dxfId="113" priority="113" operator="endsWith" text=")">
      <formula>RIGHT((D33),LEN(")"))=(")")</formula>
    </cfRule>
  </conditionalFormatting>
  <conditionalFormatting sqref="R99 R77 R55 R33">
    <cfRule type="endsWith" dxfId="112" priority="114" operator="endsWith" text=")">
      <formula>RIGHT((R33),LEN(")"))=(")")</formula>
    </cfRule>
  </conditionalFormatting>
  <conditionalFormatting sqref="D99:AA99 D77:AA77 D55:AA55 D33:AA33">
    <cfRule type="endsWith" dxfId="111" priority="115" operator="endsWith" text=")">
      <formula>RIGHT((D33),LEN(")"))=(")")</formula>
    </cfRule>
  </conditionalFormatting>
  <conditionalFormatting sqref="D99:AA99 D77:AA77 D55:AA55 D33:AA33">
    <cfRule type="endsWith" dxfId="110" priority="116" operator="endsWith" text=")">
      <formula>RIGHT((D33),LEN(")"))=(")")</formula>
    </cfRule>
  </conditionalFormatting>
  <conditionalFormatting sqref="D99 M99 R99 D77 M77 R77 D55 M55 R55 D33 M33 R33">
    <cfRule type="endsWith" dxfId="109" priority="117" operator="endsWith" text=")">
      <formula>RIGHT((D33),LEN(")"))=(")")</formula>
    </cfRule>
  </conditionalFormatting>
  <conditionalFormatting sqref="D99 M99 R99 D77 M77 R77 D55 M55 R55 D33 M33 R33">
    <cfRule type="endsWith" dxfId="108" priority="118" operator="endsWith" text=")">
      <formula>RIGHT((D33),LEN(")"))=(")")</formula>
    </cfRule>
  </conditionalFormatting>
  <conditionalFormatting sqref="D99 M99 R99 D77 M77 R77 D55 M55 R55 D33 M33 R33">
    <cfRule type="endsWith" dxfId="107" priority="119" operator="endsWith" text=")">
      <formula>RIGHT((D33),LEN(")"))=(")")</formula>
    </cfRule>
  </conditionalFormatting>
  <conditionalFormatting sqref="D99 M99 R99 D77 M77 R77 D55 M55 R55 D33 M33 R33">
    <cfRule type="endsWith" dxfId="106" priority="120" operator="endsWith" text=")">
      <formula>RIGHT((D33),LEN(")"))=(")")</formula>
    </cfRule>
  </conditionalFormatting>
  <conditionalFormatting sqref="R99 R77 R55 R33">
    <cfRule type="endsWith" dxfId="105" priority="121" operator="endsWith" text=")">
      <formula>RIGHT((R33),LEN(")"))=(")")</formula>
    </cfRule>
  </conditionalFormatting>
  <conditionalFormatting sqref="D99:AA99 D77:AA77 D55:AA55 D33:AA33">
    <cfRule type="endsWith" dxfId="104" priority="122" operator="endsWith" text=")">
      <formula>RIGHT((D33),LEN(")"))=(")")</formula>
    </cfRule>
  </conditionalFormatting>
  <conditionalFormatting sqref="D99:AA99 D77:AA77 D55:AA55 D33:AA33">
    <cfRule type="endsWith" dxfId="103" priority="123" operator="endsWith" text=")">
      <formula>RIGHT((D33),LEN(")"))=(")")</formula>
    </cfRule>
  </conditionalFormatting>
  <conditionalFormatting sqref="D99 M99 R99 D77 M77 R77 D55 M55 R55 D33 M33 R33">
    <cfRule type="endsWith" dxfId="102" priority="124" operator="endsWith" text=")">
      <formula>RIGHT((D33),LEN(")"))=(")")</formula>
    </cfRule>
  </conditionalFormatting>
  <conditionalFormatting sqref="D99 M99 R99 D77 M77 R77 D55 M55 R55 D33 M33 R33">
    <cfRule type="endsWith" dxfId="101" priority="125" operator="endsWith" text=")">
      <formula>RIGHT((D33),LEN(")"))=(")")</formula>
    </cfRule>
  </conditionalFormatting>
  <conditionalFormatting sqref="D99 M99 R99 D77 M77 R77 D55 M55 R55 D33 M33 R33">
    <cfRule type="endsWith" dxfId="100" priority="126" operator="endsWith" text=")">
      <formula>RIGHT((D33),LEN(")"))=(")")</formula>
    </cfRule>
  </conditionalFormatting>
  <conditionalFormatting sqref="D99 M99 R99 D77 M77 R77 D55 M55 R55 D33 M33 R33">
    <cfRule type="endsWith" dxfId="99" priority="127" operator="endsWith" text=")">
      <formula>RIGHT((D33),LEN(")"))=(")")</formula>
    </cfRule>
  </conditionalFormatting>
  <conditionalFormatting sqref="D99 M99 R99 D77 M77 R77 D55 M55 R55 D33 M33 R33">
    <cfRule type="endsWith" dxfId="98" priority="128" operator="endsWith" text=")">
      <formula>RIGHT((D33),LEN(")"))=(")")</formula>
    </cfRule>
  </conditionalFormatting>
  <conditionalFormatting sqref="D99 M99 R99 D77 M77 R77 D55 M55 R55 D33 M33 R33">
    <cfRule type="endsWith" dxfId="97" priority="129" operator="endsWith" text=")">
      <formula>RIGHT((D33),LEN(")"))=(")")</formula>
    </cfRule>
  </conditionalFormatting>
  <conditionalFormatting sqref="D99 M99 R99 D77 M77 R77 D55 M55 R55 D33 M33 R33">
    <cfRule type="endsWith" dxfId="96" priority="130" operator="endsWith" text=")">
      <formula>RIGHT((D33),LEN(")"))=(")")</formula>
    </cfRule>
  </conditionalFormatting>
  <conditionalFormatting sqref="D99 M99 R99 D77 M77 R77 D55 M55 R55 D33 M33 R33">
    <cfRule type="endsWith" dxfId="95" priority="131" operator="endsWith" text=")">
      <formula>RIGHT((D33),LEN(")"))=(")")</formula>
    </cfRule>
  </conditionalFormatting>
  <conditionalFormatting sqref="D99 M99 R99 D77 M77 R77 D55 M55 R55 D33 M33 R33">
    <cfRule type="endsWith" dxfId="94" priority="132" operator="endsWith" text=")">
      <formula>RIGHT((D33),LEN(")"))=(")")</formula>
    </cfRule>
  </conditionalFormatting>
  <conditionalFormatting sqref="D99 M99 R99 D77 M77 R77 D55 M55 R55 D33 M33 R33">
    <cfRule type="endsWith" dxfId="93" priority="133" operator="endsWith" text=")">
      <formula>RIGHT((D33),LEN(")"))=(")")</formula>
    </cfRule>
  </conditionalFormatting>
  <conditionalFormatting sqref="D99 M99 R99 D77 M77 R77 D55 M55 R55 D33 M33 R33">
    <cfRule type="endsWith" dxfId="92" priority="134" operator="endsWith" text=")">
      <formula>RIGHT((D33),LEN(")"))=(")")</formula>
    </cfRule>
  </conditionalFormatting>
  <conditionalFormatting sqref="D99 M99 R99 D77 M77 R77 D55 M55 R55 D33 M33 R33">
    <cfRule type="endsWith" dxfId="91" priority="135" operator="endsWith" text=")">
      <formula>RIGHT((D33),LEN(")"))=(")")</formula>
    </cfRule>
  </conditionalFormatting>
  <conditionalFormatting sqref="D99 M99 R99 D77 M77 R77 D55 M55 R55 D33 M33 R33">
    <cfRule type="endsWith" dxfId="90" priority="136" operator="endsWith" text=")">
      <formula>RIGHT((D33),LEN(")"))=(")")</formula>
    </cfRule>
  </conditionalFormatting>
  <conditionalFormatting sqref="D99 M99 R99 D77 M77 R77 D55 M55 R55 D33 M33 R33">
    <cfRule type="endsWith" dxfId="89" priority="137" operator="endsWith" text=")">
      <formula>RIGHT((D33),LEN(")"))=(")")</formula>
    </cfRule>
  </conditionalFormatting>
  <conditionalFormatting sqref="D99 M99 R99 D77 M77 R77 D55 M55 R55 D33 M33 R33">
    <cfRule type="endsWith" dxfId="88" priority="138" operator="endsWith" text=")">
      <formula>RIGHT((D33),LEN(")"))=(")")</formula>
    </cfRule>
  </conditionalFormatting>
  <conditionalFormatting sqref="D99 M99 R99 D77 M77 R77 D55 M55 R55 D33 M33 R33">
    <cfRule type="endsWith" dxfId="87" priority="139" operator="endsWith" text=")">
      <formula>RIGHT((D33),LEN(")"))=(")")</formula>
    </cfRule>
  </conditionalFormatting>
  <conditionalFormatting sqref="D99 M99 R99 D77 M77 R77 D55 M55 R55 D33 M33 R33">
    <cfRule type="endsWith" dxfId="86" priority="140" operator="endsWith" text=")">
      <formula>RIGHT((D33),LEN(")"))=(")")</formula>
    </cfRule>
  </conditionalFormatting>
  <conditionalFormatting sqref="D99 M99 R99 D77 M77 R77 D55 M55 R55 D33 M33 R33">
    <cfRule type="endsWith" dxfId="85" priority="141" operator="endsWith" text=")">
      <formula>RIGHT((D33),LEN(")"))=(")")</formula>
    </cfRule>
  </conditionalFormatting>
  <conditionalFormatting sqref="D99 M99 R99 D77 M77 R77 D55 M55 R55 D33 M33 R33">
    <cfRule type="endsWith" dxfId="84" priority="142" operator="endsWith" text=")">
      <formula>RIGHT((D33),LEN(")"))=(")")</formula>
    </cfRule>
  </conditionalFormatting>
  <conditionalFormatting sqref="D99 M99 R99 D77 M77 R77 D55 M55 R55 D33 M33 R33">
    <cfRule type="endsWith" dxfId="83" priority="143" operator="endsWith" text=")">
      <formula>RIGHT((D33),LEN(")"))=(")")</formula>
    </cfRule>
  </conditionalFormatting>
  <conditionalFormatting sqref="D99 M99 R99 D77 M77 R77 D55 M55 R55 D33 M33 R33">
    <cfRule type="endsWith" dxfId="82" priority="144" operator="endsWith" text=")">
      <formula>RIGHT((D33),LEN(")"))=(")")</formula>
    </cfRule>
  </conditionalFormatting>
  <conditionalFormatting sqref="D99 M99 R99 D77 M77 R77 D55 M55 R55 D33 M33 R33">
    <cfRule type="endsWith" dxfId="81" priority="145" operator="endsWith" text=")">
      <formula>RIGHT((D33),LEN(")"))=(")")</formula>
    </cfRule>
  </conditionalFormatting>
  <conditionalFormatting sqref="D99 M99 R99 D77 M77 R77 D55 M55 R55 D33 M33 R33">
    <cfRule type="endsWith" dxfId="80" priority="146" operator="endsWith" text=")">
      <formula>RIGHT((D33),LEN(")"))=(")")</formula>
    </cfRule>
  </conditionalFormatting>
  <conditionalFormatting sqref="D99 M99 R99 D77 M77 R77 D55 M55 R55 D33 M33 R33">
    <cfRule type="endsWith" dxfId="79" priority="147" operator="endsWith" text=")">
      <formula>RIGHT((D33),LEN(")"))=(")")</formula>
    </cfRule>
  </conditionalFormatting>
  <conditionalFormatting sqref="D99 M99 R99 D77 M77 R77 D55 M55 R55 D33 M33 R33">
    <cfRule type="endsWith" dxfId="78" priority="148" operator="endsWith" text=")">
      <formula>RIGHT((D33),LEN(")"))=(")")</formula>
    </cfRule>
  </conditionalFormatting>
  <conditionalFormatting sqref="D99 M99 R99 D77 M77 R77 D55 M55 R55 D33 M33 R33">
    <cfRule type="endsWith" dxfId="77" priority="149" operator="endsWith" text=")">
      <formula>RIGHT((D33),LEN(")"))=(")")</formula>
    </cfRule>
  </conditionalFormatting>
  <conditionalFormatting sqref="D99 M99 R99 D77 M77 R77 D55 M55 R55 D33 M33 R33">
    <cfRule type="endsWith" dxfId="76" priority="150" operator="endsWith" text=")">
      <formula>RIGHT((D33),LEN(")"))=(")")</formula>
    </cfRule>
  </conditionalFormatting>
  <conditionalFormatting sqref="D99 M99 R99 D77 M77 R77 D55 M55 R55 D33 M33 R33">
    <cfRule type="endsWith" dxfId="75" priority="151" operator="endsWith" text=")">
      <formula>RIGHT((D33),LEN(")"))=(")")</formula>
    </cfRule>
  </conditionalFormatting>
  <conditionalFormatting sqref="D99 M99 R99 D77 M77 R77 D55 M55 R55 D33 M33 R33">
    <cfRule type="endsWith" dxfId="74" priority="152" operator="endsWith" text=")">
      <formula>RIGHT((D33),LEN(")"))=(")")</formula>
    </cfRule>
  </conditionalFormatting>
  <conditionalFormatting sqref="D99 M99 R99 D77 M77 R77 D55 M55 R55 D33 M33 R33">
    <cfRule type="endsWith" dxfId="73" priority="153" operator="endsWith" text=")">
      <formula>RIGHT((D33),LEN(")"))=(")")</formula>
    </cfRule>
  </conditionalFormatting>
  <conditionalFormatting sqref="R96 R74 R52 R30">
    <cfRule type="endsWith" dxfId="72" priority="10" operator="endsWith" text=")">
      <formula>RIGHT((R30),LEN(")"))=(")")</formula>
    </cfRule>
  </conditionalFormatting>
  <conditionalFormatting sqref="D96:AA96 D74:AA74 D52:AA52 D30:AA30">
    <cfRule type="endsWith" dxfId="71" priority="11" operator="endsWith" text=")">
      <formula>RIGHT((D30),LEN(")"))=(")")</formula>
    </cfRule>
  </conditionalFormatting>
  <conditionalFormatting sqref="D96:AA96 D74:AA74 D52:AA52 D30:AA30">
    <cfRule type="endsWith" dxfId="70" priority="12" operator="endsWith" text=")">
      <formula>RIGHT((D30),LEN(")"))=(")")</formula>
    </cfRule>
  </conditionalFormatting>
  <conditionalFormatting sqref="R96 R74 R52 R30">
    <cfRule type="endsWith" dxfId="69" priority="13" operator="endsWith" text=")">
      <formula>RIGHT((R30),LEN(")"))=(")")</formula>
    </cfRule>
  </conditionalFormatting>
  <conditionalFormatting sqref="D96:AA96 D74:AA74 D52:AA52 D30:AA30">
    <cfRule type="endsWith" dxfId="68" priority="14" operator="endsWith" text=")">
      <formula>RIGHT((D30),LEN(")"))=(")")</formula>
    </cfRule>
  </conditionalFormatting>
  <conditionalFormatting sqref="D96:AA96 D74:AA74 D52:AA52 D30:AA30">
    <cfRule type="endsWith" dxfId="67" priority="15" operator="endsWith" text=")">
      <formula>RIGHT((D30),LEN(")"))=(")")</formula>
    </cfRule>
  </conditionalFormatting>
  <conditionalFormatting sqref="D96 M96 R96 D74 M74 R74 D52 M52 R52 D30 M30 R30">
    <cfRule type="endsWith" dxfId="66" priority="16" operator="endsWith" text=")">
      <formula>RIGHT((D30),LEN(")"))=(")")</formula>
    </cfRule>
  </conditionalFormatting>
  <conditionalFormatting sqref="D96 M96 R96 D74 M74 R74 D52 M52 R52 D30 M30 R30">
    <cfRule type="endsWith" dxfId="65" priority="17" operator="endsWith" text=")">
      <formula>RIGHT((D30),LEN(")"))=(")")</formula>
    </cfRule>
  </conditionalFormatting>
  <conditionalFormatting sqref="R96 R74 R52 R30">
    <cfRule type="endsWith" dxfId="64" priority="18" operator="endsWith" text=")">
      <formula>RIGHT((R30),LEN(")"))=(")")</formula>
    </cfRule>
  </conditionalFormatting>
  <conditionalFormatting sqref="D96:AA96 D74:AA74 D52:AA52 D30:AA30">
    <cfRule type="endsWith" dxfId="63" priority="19" operator="endsWith" text=")">
      <formula>RIGHT((D30),LEN(")"))=(")")</formula>
    </cfRule>
  </conditionalFormatting>
  <conditionalFormatting sqref="D96:AA96 D74:AA74 D52:AA52 D30:AA30">
    <cfRule type="endsWith" dxfId="62" priority="20" operator="endsWith" text=")">
      <formula>RIGHT((D30),LEN(")"))=(")")</formula>
    </cfRule>
  </conditionalFormatting>
  <conditionalFormatting sqref="D96 M96 R96 D74 M74 R74 D52 M52 R52 D30 M30 R30">
    <cfRule type="endsWith" dxfId="61" priority="21" operator="endsWith" text=")">
      <formula>RIGHT((D30),LEN(")"))=(")")</formula>
    </cfRule>
  </conditionalFormatting>
  <conditionalFormatting sqref="D96 M96 R96 D74 M74 R74 D52 M52 R52 D30 M30 R30">
    <cfRule type="endsWith" dxfId="60" priority="22" operator="endsWith" text=")">
      <formula>RIGHT((D30),LEN(")"))=(")")</formula>
    </cfRule>
  </conditionalFormatting>
  <conditionalFormatting sqref="D96 M96 R96 D74 M74 R74 D52 M52 R52 D30 M30 R30">
    <cfRule type="endsWith" dxfId="59" priority="23" operator="endsWith" text=")">
      <formula>RIGHT((D30),LEN(")"))=(")")</formula>
    </cfRule>
  </conditionalFormatting>
  <conditionalFormatting sqref="D96 M96 R96 D74 M74 R74 D52 M52 R52 D30 M30 R30">
    <cfRule type="endsWith" dxfId="58" priority="24" operator="endsWith" text=")">
      <formula>RIGHT((D30),LEN(")"))=(")")</formula>
    </cfRule>
  </conditionalFormatting>
  <conditionalFormatting sqref="R96 R74 R52 R30">
    <cfRule type="endsWith" dxfId="57" priority="25" operator="endsWith" text=")">
      <formula>RIGHT((R30),LEN(")"))=(")")</formula>
    </cfRule>
  </conditionalFormatting>
  <conditionalFormatting sqref="D96:AA96 D74:AA74 D52:AA52 D30:AA30">
    <cfRule type="endsWith" dxfId="56" priority="26" operator="endsWith" text=")">
      <formula>RIGHT((D30),LEN(")"))=(")")</formula>
    </cfRule>
  </conditionalFormatting>
  <conditionalFormatting sqref="D96:AA96 D74:AA74 D52:AA52 D30:AA30">
    <cfRule type="endsWith" dxfId="55" priority="27" operator="endsWith" text=")">
      <formula>RIGHT((D30),LEN(")"))=(")")</formula>
    </cfRule>
  </conditionalFormatting>
  <conditionalFormatting sqref="D96 M96 R96 D74 M74 R74 D52 M52 R52 D30 M30 R30">
    <cfRule type="endsWith" dxfId="54" priority="28" operator="endsWith" text=")">
      <formula>RIGHT((D30),LEN(")"))=(")")</formula>
    </cfRule>
  </conditionalFormatting>
  <conditionalFormatting sqref="D96 M96 R96 D74 M74 R74 D52 M52 R52 D30 M30 R30">
    <cfRule type="endsWith" dxfId="53" priority="29" operator="endsWith" text=")">
      <formula>RIGHT((D30),LEN(")"))=(")")</formula>
    </cfRule>
  </conditionalFormatting>
  <conditionalFormatting sqref="D96 M96 R96 D74 M74 R74 D52 M52 R52 D30 M30 R30">
    <cfRule type="endsWith" dxfId="52" priority="30" operator="endsWith" text=")">
      <formula>RIGHT((D30),LEN(")"))=(")")</formula>
    </cfRule>
  </conditionalFormatting>
  <conditionalFormatting sqref="D96 M96 R96 D74 M74 R74 D52 M52 R52 D30 M30 R30">
    <cfRule type="endsWith" dxfId="51" priority="31" operator="endsWith" text=")">
      <formula>RIGHT((D30),LEN(")"))=(")")</formula>
    </cfRule>
  </conditionalFormatting>
  <conditionalFormatting sqref="D96 M96 R96 D74 M74 R74 D52 M52 R52 D30 M30 R30">
    <cfRule type="endsWith" dxfId="50" priority="32" operator="endsWith" text=")">
      <formula>RIGHT((D30),LEN(")"))=(")")</formula>
    </cfRule>
  </conditionalFormatting>
  <conditionalFormatting sqref="D96 M96 R96 D74 M74 R74 D52 M52 R52 D30 M30 R30">
    <cfRule type="endsWith" dxfId="49" priority="33" operator="endsWith" text=")">
      <formula>RIGHT((D30),LEN(")"))=(")")</formula>
    </cfRule>
  </conditionalFormatting>
  <conditionalFormatting sqref="D96 M96 R96 D74 M74 R74 D52 M52 R52 D30 M30 R30">
    <cfRule type="endsWith" dxfId="48" priority="34" operator="endsWith" text=")">
      <formula>RIGHT((D30),LEN(")"))=(")")</formula>
    </cfRule>
  </conditionalFormatting>
  <conditionalFormatting sqref="D96 M96 R96 D74 M74 R74 D52 M52 R52 D30 M30 R30">
    <cfRule type="endsWith" dxfId="47" priority="35" operator="endsWith" text=")">
      <formula>RIGHT((D30),LEN(")"))=(")")</formula>
    </cfRule>
  </conditionalFormatting>
  <conditionalFormatting sqref="D96 M96 R96 D74 M74 R74 D52 M52 R52 D30 M30 R30">
    <cfRule type="endsWith" dxfId="46" priority="36" operator="endsWith" text=")">
      <formula>RIGHT((D30),LEN(")"))=(")")</formula>
    </cfRule>
  </conditionalFormatting>
  <conditionalFormatting sqref="D96 M96 R96 D74 M74 R74 D52 M52 R52 D30 M30 R30">
    <cfRule type="endsWith" dxfId="45" priority="37" operator="endsWith" text=")">
      <formula>RIGHT((D30),LEN(")"))=(")")</formula>
    </cfRule>
  </conditionalFormatting>
  <conditionalFormatting sqref="D96 M96 R96 D74 M74 R74 D52 M52 R52 D30 M30 R30">
    <cfRule type="endsWith" dxfId="44" priority="38" operator="endsWith" text=")">
      <formula>RIGHT((D30),LEN(")"))=(")")</formula>
    </cfRule>
  </conditionalFormatting>
  <conditionalFormatting sqref="D96 M96 R96 D74 M74 R74 D52 M52 R52 D30 M30 R30">
    <cfRule type="endsWith" dxfId="43" priority="39" operator="endsWith" text=")">
      <formula>RIGHT((D30),LEN(")"))=(")")</formula>
    </cfRule>
  </conditionalFormatting>
  <conditionalFormatting sqref="D96 M96 R96 D74 M74 R74 D52 M52 R52 D30 M30 R30">
    <cfRule type="endsWith" dxfId="42" priority="40" operator="endsWith" text=")">
      <formula>RIGHT((D30),LEN(")"))=(")")</formula>
    </cfRule>
  </conditionalFormatting>
  <conditionalFormatting sqref="D96 M96 R96 D74 M74 R74 D52 M52 R52 D30 M30 R30">
    <cfRule type="endsWith" dxfId="41" priority="41" operator="endsWith" text=")">
      <formula>RIGHT((D30),LEN(")"))=(")")</formula>
    </cfRule>
  </conditionalFormatting>
  <conditionalFormatting sqref="D96 M96 R96 D74 M74 R74 D52 M52 R52 D30 M30 R30">
    <cfRule type="endsWith" dxfId="40" priority="42" operator="endsWith" text=")">
      <formula>RIGHT((D30),LEN(")"))=(")")</formula>
    </cfRule>
  </conditionalFormatting>
  <conditionalFormatting sqref="D96 M96 R96 D74 M74 R74 D52 M52 R52 D30 M30 R30">
    <cfRule type="endsWith" dxfId="39" priority="43" operator="endsWith" text=")">
      <formula>RIGHT((D30),LEN(")"))=(")")</formula>
    </cfRule>
  </conditionalFormatting>
  <conditionalFormatting sqref="D96 M96 R96 D74 M74 R74 D52 M52 R52 D30 M30 R30">
    <cfRule type="endsWith" dxfId="38" priority="44" operator="endsWith" text=")">
      <formula>RIGHT((D30),LEN(")"))=(")")</formula>
    </cfRule>
  </conditionalFormatting>
  <conditionalFormatting sqref="D96 M96 R96 D74 M74 R74 D52 M52 R52 D30 M30 R30">
    <cfRule type="endsWith" dxfId="37" priority="45" operator="endsWith" text=")">
      <formula>RIGHT((D30),LEN(")"))=(")")</formula>
    </cfRule>
  </conditionalFormatting>
  <conditionalFormatting sqref="D96 M96 R96 D74 M74 R74 D52 M52 R52 D30 M30 R30">
    <cfRule type="endsWith" dxfId="36" priority="46" operator="endsWith" text=")">
      <formula>RIGHT((D30),LEN(")"))=(")")</formula>
    </cfRule>
  </conditionalFormatting>
  <conditionalFormatting sqref="D96 M96 R96 D74 M74 R74 D52 M52 R52 D30 M30 R30">
    <cfRule type="endsWith" dxfId="35" priority="47" operator="endsWith" text=")">
      <formula>RIGHT((D30),LEN(")"))=(")")</formula>
    </cfRule>
  </conditionalFormatting>
  <conditionalFormatting sqref="D96 M96 R96 D74 M74 R74 D52 M52 R52 D30 M30 R30">
    <cfRule type="endsWith" dxfId="34" priority="48" operator="endsWith" text=")">
      <formula>RIGHT((D30),LEN(")"))=(")")</formula>
    </cfRule>
  </conditionalFormatting>
  <conditionalFormatting sqref="D96 M96 R96 D74 M74 R74 D52 M52 R52 D30 M30 R30">
    <cfRule type="endsWith" dxfId="33" priority="49" operator="endsWith" text=")">
      <formula>RIGHT((D30),LEN(")"))=(")")</formula>
    </cfRule>
  </conditionalFormatting>
  <conditionalFormatting sqref="D96 M96 R96 D74 M74 R74 D52 M52 R52 D30 M30 R30">
    <cfRule type="endsWith" dxfId="32" priority="50" operator="endsWith" text=")">
      <formula>RIGHT((D30),LEN(")"))=(")")</formula>
    </cfRule>
  </conditionalFormatting>
  <conditionalFormatting sqref="D96 M96 R96 D74 M74 R74 D52 M52 R52 D30 M30 R30">
    <cfRule type="endsWith" dxfId="31" priority="51" operator="endsWith" text=")">
      <formula>RIGHT((D30),LEN(")"))=(")")</formula>
    </cfRule>
  </conditionalFormatting>
  <conditionalFormatting sqref="D96 M96 R96 D74 M74 R74 D52 M52 R52 D30 M30 R30">
    <cfRule type="endsWith" dxfId="30" priority="52" operator="endsWith" text=")">
      <formula>RIGHT((D30),LEN(")"))=(")")</formula>
    </cfRule>
  </conditionalFormatting>
  <conditionalFormatting sqref="D96 M96 R96 D74 M74 R74 D52 M52 R52 D30 M30 R30">
    <cfRule type="endsWith" dxfId="29" priority="53" operator="endsWith" text=")">
      <formula>RIGHT((D30),LEN(")"))=(")")</formula>
    </cfRule>
  </conditionalFormatting>
  <conditionalFormatting sqref="D96 M96 R96 D74 M74 R74 D52 M52 R52 D30 M30 R30">
    <cfRule type="endsWith" dxfId="28" priority="54" operator="endsWith" text=")">
      <formula>RIGHT((D30),LEN(")"))=(")")</formula>
    </cfRule>
  </conditionalFormatting>
  <conditionalFormatting sqref="D96 M96 R96 D74 M74 R74 D52 M52 R52 D30 M30 R30">
    <cfRule type="endsWith" dxfId="27" priority="55" operator="endsWith" text=")">
      <formula>RIGHT((D30),LEN(")"))=(")")</formula>
    </cfRule>
  </conditionalFormatting>
  <conditionalFormatting sqref="D96 M96 R96 D74 M74 R74 D52 M52 R52 D30 M30 R30">
    <cfRule type="endsWith" dxfId="26" priority="56" operator="endsWith" text=")">
      <formula>RIGHT((D30),LEN(")"))=(")")</formula>
    </cfRule>
  </conditionalFormatting>
  <conditionalFormatting sqref="D96 M96 R96 D74 M74 R74 D52 M52 R52 D30 M30 R30">
    <cfRule type="endsWith" dxfId="25" priority="57" operator="endsWith" text=")">
      <formula>RIGHT((D30),LEN(")"))=(")")</formula>
    </cfRule>
  </conditionalFormatting>
  <conditionalFormatting sqref="D95:AY102 D73:AY92 D51:AY70 D29:AY48">
    <cfRule type="cellIs" dxfId="24" priority="6" operator="equal">
      <formula>"EQUIPE D"</formula>
    </cfRule>
    <cfRule type="cellIs" dxfId="23" priority="7" operator="equal">
      <formula>"EQUIPE C"</formula>
    </cfRule>
    <cfRule type="cellIs" dxfId="22" priority="8" operator="equal">
      <formula>"EQUIPE B"</formula>
    </cfRule>
    <cfRule type="cellIs" dxfId="21" priority="9" operator="equal">
      <formula>"EQUIPE A"</formula>
    </cfRule>
  </conditionalFormatting>
  <conditionalFormatting sqref="C8">
    <cfRule type="cellIs" dxfId="20" priority="5" operator="notEqual">
      <formula>""</formula>
    </cfRule>
  </conditionalFormatting>
  <conditionalFormatting sqref="C6">
    <cfRule type="cellIs" dxfId="19" priority="2" operator="notEqual">
      <formula>""</formula>
    </cfRule>
    <cfRule type="cellIs" dxfId="18" priority="4" operator="equal">
      <formula>""</formula>
    </cfRule>
  </conditionalFormatting>
  <conditionalFormatting sqref="AH6">
    <cfRule type="cellIs" dxfId="17" priority="1" operator="notEqual">
      <formula>""</formula>
    </cfRule>
    <cfRule type="cellIs" dxfId="16" priority="3" operator="equal">
      <formula>""</formula>
    </cfRule>
  </conditionalFormatting>
  <printOptions horizontalCentered="1" verticalCentered="1"/>
  <pageMargins left="0" right="0" top="0" bottom="0" header="0" footer="0"/>
  <pageSetup paperSize="9" scale="31" pageOrder="overThenDown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Personnels!$A$2:$A$150</xm:f>
          </x14:formula1>
          <xm:sqref>C6:Q7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P178"/>
  <sheetViews>
    <sheetView topLeftCell="A2" workbookViewId="0">
      <selection activeCell="A2" sqref="A2:A92"/>
    </sheetView>
  </sheetViews>
  <sheetFormatPr baseColWidth="10" defaultRowHeight="15" x14ac:dyDescent="0.25"/>
  <cols>
    <col min="1" max="1" width="35.28515625" style="149" bestFit="1" customWidth="1"/>
    <col min="2" max="2" width="11.5703125" style="121" customWidth="1"/>
    <col min="3" max="3" width="14.42578125" style="121" customWidth="1"/>
    <col min="4" max="4" width="21.7109375" style="121" hidden="1" customWidth="1"/>
    <col min="5" max="5" width="10.7109375" style="121" bestFit="1" customWidth="1"/>
    <col min="6" max="6" width="10.7109375" style="121" hidden="1" customWidth="1"/>
    <col min="7" max="7" width="9.28515625" style="150" customWidth="1"/>
    <col min="8" max="8" width="6.85546875" style="151" customWidth="1"/>
    <col min="9" max="9" width="7" style="151" customWidth="1"/>
    <col min="10" max="10" width="6.140625" style="151" customWidth="1"/>
    <col min="11" max="11" width="35.28515625" style="150" bestFit="1" customWidth="1"/>
    <col min="12" max="16384" width="11.42578125" style="121"/>
  </cols>
  <sheetData>
    <row r="1" spans="1:16" x14ac:dyDescent="0.25">
      <c r="A1" s="115" t="s">
        <v>53</v>
      </c>
      <c r="B1" s="116" t="s">
        <v>54</v>
      </c>
      <c r="C1" s="117" t="s">
        <v>55</v>
      </c>
      <c r="D1" s="117" t="s">
        <v>56</v>
      </c>
      <c r="E1" s="117" t="s">
        <v>57</v>
      </c>
      <c r="F1" s="117" t="s">
        <v>58</v>
      </c>
      <c r="G1" s="118" t="s">
        <v>3</v>
      </c>
      <c r="H1" s="119" t="s">
        <v>59</v>
      </c>
      <c r="I1" s="119" t="s">
        <v>60</v>
      </c>
      <c r="J1" s="119" t="s">
        <v>61</v>
      </c>
      <c r="K1" s="120" t="s">
        <v>62</v>
      </c>
    </row>
    <row r="2" spans="1:16" x14ac:dyDescent="0.25">
      <c r="A2" s="122" t="str">
        <f t="shared" ref="A2:A11" si="0">IF(C2="","",CONCATENATE(D:D," ",F:F," ","(",UPPER(B:B),")"))</f>
        <v>ALPUYRUK Yusuf (SCH)</v>
      </c>
      <c r="B2" s="123" t="s">
        <v>63</v>
      </c>
      <c r="C2" s="124" t="s">
        <v>64</v>
      </c>
      <c r="D2" s="124" t="str">
        <f t="shared" ref="D2:D44" si="1">UPPER(C2)</f>
        <v>ALPUYRUK</v>
      </c>
      <c r="E2" s="124" t="s">
        <v>65</v>
      </c>
      <c r="F2" s="124" t="str">
        <f t="shared" ref="F2:F43" si="2">PROPER(E2)</f>
        <v>Yusuf</v>
      </c>
      <c r="G2" s="125">
        <v>2</v>
      </c>
      <c r="H2" s="126">
        <f t="shared" ref="H2:H52" si="3">VLOOKUP(G2,$L$9:$P$15,2)</f>
        <v>24</v>
      </c>
      <c r="I2" s="126">
        <f t="shared" ref="I2:I52" si="4">VLOOKUP(G2,$L$9:$P$15,3)</f>
        <v>24</v>
      </c>
      <c r="J2" s="126">
        <f t="shared" ref="J2:J52" si="5">VLOOKUP(G2,$L$9:$P$15,4)</f>
        <v>24</v>
      </c>
      <c r="K2" s="125" t="str">
        <f>Tableau1[[#This Row],[RESULTAT]]</f>
        <v>ALPUYRUK Yusuf (SCH)</v>
      </c>
    </row>
    <row r="3" spans="1:16" x14ac:dyDescent="0.25">
      <c r="A3" s="122" t="str">
        <f t="shared" si="0"/>
        <v>ANDRE Johan (SCH)</v>
      </c>
      <c r="B3" s="127" t="s">
        <v>63</v>
      </c>
      <c r="C3" s="128" t="s">
        <v>66</v>
      </c>
      <c r="D3" s="128" t="str">
        <f t="shared" si="1"/>
        <v>ANDRE</v>
      </c>
      <c r="E3" s="128" t="s">
        <v>67</v>
      </c>
      <c r="F3" s="128" t="str">
        <f t="shared" si="2"/>
        <v>Johan</v>
      </c>
      <c r="G3" s="129">
        <v>4</v>
      </c>
      <c r="H3" s="130">
        <f t="shared" si="3"/>
        <v>0</v>
      </c>
      <c r="I3" s="130">
        <f t="shared" si="4"/>
        <v>36</v>
      </c>
      <c r="J3" s="130">
        <f t="shared" si="5"/>
        <v>36</v>
      </c>
      <c r="K3" s="129" t="str">
        <f>Tableau1[[#This Row],[RESULTAT]]</f>
        <v>ANDRE Johan (SCH)</v>
      </c>
    </row>
    <row r="4" spans="1:16" x14ac:dyDescent="0.25">
      <c r="A4" s="122" t="str">
        <f t="shared" si="0"/>
        <v>BELARIBI Ryan (SAP)</v>
      </c>
      <c r="B4" s="123" t="s">
        <v>68</v>
      </c>
      <c r="C4" s="124" t="s">
        <v>69</v>
      </c>
      <c r="D4" s="124" t="str">
        <f t="shared" si="1"/>
        <v>BELARIBI</v>
      </c>
      <c r="E4" s="124" t="s">
        <v>70</v>
      </c>
      <c r="F4" s="124" t="str">
        <f t="shared" si="2"/>
        <v>Ryan</v>
      </c>
      <c r="G4" s="125">
        <v>2</v>
      </c>
      <c r="H4" s="126">
        <f t="shared" si="3"/>
        <v>24</v>
      </c>
      <c r="I4" s="126">
        <f t="shared" si="4"/>
        <v>24</v>
      </c>
      <c r="J4" s="126">
        <f t="shared" si="5"/>
        <v>24</v>
      </c>
      <c r="K4" s="125" t="str">
        <f>Tableau1[[#This Row],[RESULTAT]]</f>
        <v>BELARIBI Ryan (SAP)</v>
      </c>
    </row>
    <row r="5" spans="1:16" x14ac:dyDescent="0.25">
      <c r="A5" s="122" t="str">
        <f t="shared" si="0"/>
        <v>BILLOT Mathieu (SGT)</v>
      </c>
      <c r="B5" s="127" t="s">
        <v>71</v>
      </c>
      <c r="C5" s="128" t="s">
        <v>72</v>
      </c>
      <c r="D5" s="128" t="str">
        <f t="shared" si="1"/>
        <v>BILLOT</v>
      </c>
      <c r="E5" s="128" t="s">
        <v>73</v>
      </c>
      <c r="F5" s="128" t="str">
        <f t="shared" si="2"/>
        <v>Mathieu</v>
      </c>
      <c r="G5" s="129">
        <v>2</v>
      </c>
      <c r="H5" s="130">
        <f t="shared" si="3"/>
        <v>24</v>
      </c>
      <c r="I5" s="130">
        <f t="shared" si="4"/>
        <v>24</v>
      </c>
      <c r="J5" s="130">
        <f t="shared" si="5"/>
        <v>24</v>
      </c>
      <c r="K5" s="129" t="str">
        <f>Tableau1[[#This Row],[RESULTAT]]</f>
        <v>BILLOT Mathieu (SGT)</v>
      </c>
    </row>
    <row r="6" spans="1:16" x14ac:dyDescent="0.25">
      <c r="A6" s="122" t="str">
        <f t="shared" si="0"/>
        <v>BOILLOT Herve (CCH)</v>
      </c>
      <c r="B6" s="123" t="s">
        <v>74</v>
      </c>
      <c r="C6" s="124" t="s">
        <v>75</v>
      </c>
      <c r="D6" s="124" t="str">
        <f t="shared" si="1"/>
        <v>BOILLOT</v>
      </c>
      <c r="E6" s="124" t="s">
        <v>76</v>
      </c>
      <c r="F6" s="124" t="str">
        <f t="shared" si="2"/>
        <v>Herve</v>
      </c>
      <c r="G6" s="125">
        <v>5</v>
      </c>
      <c r="H6" s="126">
        <f t="shared" si="3"/>
        <v>0</v>
      </c>
      <c r="I6" s="126">
        <f t="shared" si="4"/>
        <v>24</v>
      </c>
      <c r="J6" s="126">
        <f t="shared" si="5"/>
        <v>48</v>
      </c>
      <c r="K6" s="125" t="str">
        <f>Tableau1[[#This Row],[RESULTAT]]</f>
        <v>BOILLOT Herve (CCH)</v>
      </c>
    </row>
    <row r="7" spans="1:16" x14ac:dyDescent="0.25">
      <c r="A7" s="122" t="str">
        <f t="shared" si="0"/>
        <v>BONNET Anais (SCH)</v>
      </c>
      <c r="B7" s="127" t="s">
        <v>63</v>
      </c>
      <c r="C7" s="128" t="s">
        <v>77</v>
      </c>
      <c r="D7" s="128" t="str">
        <f t="shared" si="1"/>
        <v>BONNET</v>
      </c>
      <c r="E7" s="128" t="s">
        <v>78</v>
      </c>
      <c r="F7" s="128" t="str">
        <f t="shared" si="2"/>
        <v>Anais</v>
      </c>
      <c r="G7" s="129">
        <v>1</v>
      </c>
      <c r="H7" s="130">
        <f t="shared" si="3"/>
        <v>48</v>
      </c>
      <c r="I7" s="130">
        <f t="shared" si="4"/>
        <v>0</v>
      </c>
      <c r="J7" s="130">
        <f t="shared" si="5"/>
        <v>24</v>
      </c>
      <c r="K7" s="129" t="str">
        <f>Tableau1[[#This Row],[RESULTAT]]</f>
        <v>BONNET Anais (SCH)</v>
      </c>
    </row>
    <row r="8" spans="1:16" x14ac:dyDescent="0.25">
      <c r="A8" s="122" t="str">
        <f t="shared" si="0"/>
        <v>BORSODI Frederic (CCH)</v>
      </c>
      <c r="B8" s="123" t="s">
        <v>74</v>
      </c>
      <c r="C8" s="124" t="s">
        <v>79</v>
      </c>
      <c r="D8" s="124" t="str">
        <f t="shared" si="1"/>
        <v>BORSODI</v>
      </c>
      <c r="E8" s="124" t="s">
        <v>80</v>
      </c>
      <c r="F8" s="124" t="str">
        <f t="shared" si="2"/>
        <v>Frederic</v>
      </c>
      <c r="G8" s="125">
        <v>4</v>
      </c>
      <c r="H8" s="126">
        <f t="shared" si="3"/>
        <v>0</v>
      </c>
      <c r="I8" s="126">
        <f t="shared" si="4"/>
        <v>36</v>
      </c>
      <c r="J8" s="126">
        <f t="shared" si="5"/>
        <v>36</v>
      </c>
      <c r="K8" s="125" t="str">
        <f>Tableau1[[#This Row],[RESULTAT]]</f>
        <v>BORSODI Frederic (CCH)</v>
      </c>
      <c r="L8" s="131" t="s">
        <v>81</v>
      </c>
      <c r="M8" s="131" t="s">
        <v>59</v>
      </c>
      <c r="N8" s="131" t="s">
        <v>60</v>
      </c>
      <c r="O8" s="131" t="s">
        <v>61</v>
      </c>
      <c r="P8" s="131" t="s">
        <v>82</v>
      </c>
    </row>
    <row r="9" spans="1:16" x14ac:dyDescent="0.25">
      <c r="A9" s="122" t="str">
        <f t="shared" si="0"/>
        <v>BOUADMA Noura (SCH)</v>
      </c>
      <c r="B9" s="127" t="s">
        <v>63</v>
      </c>
      <c r="C9" s="128" t="s">
        <v>83</v>
      </c>
      <c r="D9" s="128" t="str">
        <f t="shared" si="1"/>
        <v>BOUADMA</v>
      </c>
      <c r="E9" s="128" t="s">
        <v>84</v>
      </c>
      <c r="F9" s="128" t="str">
        <f t="shared" si="2"/>
        <v>Noura</v>
      </c>
      <c r="G9" s="129">
        <v>2</v>
      </c>
      <c r="H9" s="130">
        <f t="shared" si="3"/>
        <v>24</v>
      </c>
      <c r="I9" s="130">
        <f t="shared" si="4"/>
        <v>24</v>
      </c>
      <c r="J9" s="130">
        <f t="shared" si="5"/>
        <v>24</v>
      </c>
      <c r="K9" s="129" t="str">
        <f>Tableau1[[#This Row],[RESULTAT]]</f>
        <v>BOUADMA Noura (SCH)</v>
      </c>
      <c r="L9" s="132">
        <v>1</v>
      </c>
      <c r="M9" s="132">
        <v>48</v>
      </c>
      <c r="N9" s="132">
        <v>0</v>
      </c>
      <c r="O9" s="132">
        <v>24</v>
      </c>
      <c r="P9" s="132">
        <f t="shared" ref="P9:P14" si="6">M9+N9+O9</f>
        <v>72</v>
      </c>
    </row>
    <row r="10" spans="1:16" x14ac:dyDescent="0.25">
      <c r="A10" s="122" t="str">
        <f t="shared" si="0"/>
        <v>BOUDJEKADA Karim (ADJ)</v>
      </c>
      <c r="B10" s="123" t="s">
        <v>85</v>
      </c>
      <c r="C10" s="124" t="s">
        <v>86</v>
      </c>
      <c r="D10" s="124" t="str">
        <f t="shared" si="1"/>
        <v>BOUDJEKADA</v>
      </c>
      <c r="E10" s="124" t="s">
        <v>87</v>
      </c>
      <c r="F10" s="124" t="str">
        <f t="shared" si="2"/>
        <v>Karim</v>
      </c>
      <c r="G10" s="125">
        <v>4</v>
      </c>
      <c r="H10" s="126">
        <f t="shared" si="3"/>
        <v>0</v>
      </c>
      <c r="I10" s="126">
        <f t="shared" si="4"/>
        <v>36</v>
      </c>
      <c r="J10" s="126">
        <f t="shared" si="5"/>
        <v>36</v>
      </c>
      <c r="K10" s="125" t="str">
        <f>Tableau1[[#This Row],[RESULTAT]]</f>
        <v>BOUDJEKADA Karim (ADJ)</v>
      </c>
      <c r="L10" s="133">
        <v>2</v>
      </c>
      <c r="M10" s="133">
        <v>24</v>
      </c>
      <c r="N10" s="133">
        <v>24</v>
      </c>
      <c r="O10" s="133">
        <v>24</v>
      </c>
      <c r="P10" s="133">
        <f t="shared" si="6"/>
        <v>72</v>
      </c>
    </row>
    <row r="11" spans="1:16" x14ac:dyDescent="0.25">
      <c r="A11" s="122" t="str">
        <f t="shared" si="0"/>
        <v>BOUDJEKADA Samir (SAP)</v>
      </c>
      <c r="B11" s="127" t="s">
        <v>68</v>
      </c>
      <c r="C11" s="128" t="s">
        <v>86</v>
      </c>
      <c r="D11" s="128" t="str">
        <f t="shared" si="1"/>
        <v>BOUDJEKADA</v>
      </c>
      <c r="E11" s="128" t="s">
        <v>88</v>
      </c>
      <c r="F11" s="128" t="str">
        <f t="shared" si="2"/>
        <v>Samir</v>
      </c>
      <c r="G11" s="129">
        <v>2</v>
      </c>
      <c r="H11" s="130">
        <f t="shared" si="3"/>
        <v>24</v>
      </c>
      <c r="I11" s="130">
        <f t="shared" si="4"/>
        <v>24</v>
      </c>
      <c r="J11" s="130">
        <f t="shared" si="5"/>
        <v>24</v>
      </c>
      <c r="K11" s="129" t="str">
        <f>Tableau1[[#This Row],[RESULTAT]]</f>
        <v>BOUDJEKADA Samir (SAP)</v>
      </c>
      <c r="L11" s="132">
        <v>3</v>
      </c>
      <c r="M11" s="132">
        <v>24</v>
      </c>
      <c r="N11" s="132">
        <v>24</v>
      </c>
      <c r="O11" s="132">
        <v>24</v>
      </c>
      <c r="P11" s="132">
        <f t="shared" si="6"/>
        <v>72</v>
      </c>
    </row>
    <row r="12" spans="1:16" x14ac:dyDescent="0.25">
      <c r="A12" s="122" t="s">
        <v>89</v>
      </c>
      <c r="B12" s="123" t="s">
        <v>71</v>
      </c>
      <c r="C12" s="124" t="s">
        <v>90</v>
      </c>
      <c r="D12" s="124" t="str">
        <f t="shared" si="1"/>
        <v>BOVIGNY</v>
      </c>
      <c r="E12" s="124" t="s">
        <v>91</v>
      </c>
      <c r="F12" s="124" t="str">
        <f t="shared" si="2"/>
        <v>Mehdi</v>
      </c>
      <c r="G12" s="125" t="s">
        <v>92</v>
      </c>
      <c r="H12" s="126" t="e">
        <f t="shared" si="3"/>
        <v>#N/A</v>
      </c>
      <c r="I12" s="126" t="e">
        <f t="shared" si="4"/>
        <v>#N/A</v>
      </c>
      <c r="J12" s="126" t="e">
        <f t="shared" si="5"/>
        <v>#N/A</v>
      </c>
      <c r="K12" s="125" t="str">
        <f>Tableau1[[#This Row],[RESULTAT]]</f>
        <v>BOVIGNY Mehdi (SGT)</v>
      </c>
      <c r="L12" s="133">
        <v>4</v>
      </c>
      <c r="M12" s="133">
        <v>0</v>
      </c>
      <c r="N12" s="133">
        <v>36</v>
      </c>
      <c r="O12" s="133">
        <v>36</v>
      </c>
      <c r="P12" s="133">
        <f t="shared" si="6"/>
        <v>72</v>
      </c>
    </row>
    <row r="13" spans="1:16" x14ac:dyDescent="0.25">
      <c r="A13" s="122" t="str">
        <f t="shared" ref="A13:A40" si="7">IF(C13="","",CONCATENATE(D:D," ",F:F," ","(",UPPER(B:B),")"))</f>
        <v>BROCAL Julien (SCH)</v>
      </c>
      <c r="B13" s="127" t="s">
        <v>63</v>
      </c>
      <c r="C13" s="128" t="s">
        <v>93</v>
      </c>
      <c r="D13" s="128" t="str">
        <f t="shared" si="1"/>
        <v>BROCAL</v>
      </c>
      <c r="E13" s="128" t="s">
        <v>94</v>
      </c>
      <c r="F13" s="128" t="str">
        <f t="shared" si="2"/>
        <v>Julien</v>
      </c>
      <c r="G13" s="129">
        <v>3</v>
      </c>
      <c r="H13" s="130">
        <f t="shared" si="3"/>
        <v>24</v>
      </c>
      <c r="I13" s="130">
        <f t="shared" si="4"/>
        <v>24</v>
      </c>
      <c r="J13" s="130">
        <f t="shared" si="5"/>
        <v>24</v>
      </c>
      <c r="K13" s="129" t="str">
        <f>Tableau1[[#This Row],[RESULTAT]]</f>
        <v>BROCAL Julien (SCH)</v>
      </c>
      <c r="L13" s="132">
        <v>5</v>
      </c>
      <c r="M13" s="132">
        <v>0</v>
      </c>
      <c r="N13" s="132">
        <v>24</v>
      </c>
      <c r="O13" s="132">
        <v>48</v>
      </c>
      <c r="P13" s="132">
        <f t="shared" si="6"/>
        <v>72</v>
      </c>
    </row>
    <row r="14" spans="1:16" x14ac:dyDescent="0.25">
      <c r="A14" s="122" t="str">
        <f t="shared" si="7"/>
        <v>BRODA Michaël (ADJ)</v>
      </c>
      <c r="B14" s="123" t="s">
        <v>85</v>
      </c>
      <c r="C14" s="124" t="s">
        <v>95</v>
      </c>
      <c r="D14" s="124" t="str">
        <f t="shared" si="1"/>
        <v>BRODA</v>
      </c>
      <c r="E14" s="124" t="s">
        <v>96</v>
      </c>
      <c r="F14" s="124" t="str">
        <f t="shared" si="2"/>
        <v>Michaël</v>
      </c>
      <c r="G14" s="125">
        <v>5</v>
      </c>
      <c r="H14" s="126">
        <f t="shared" si="3"/>
        <v>0</v>
      </c>
      <c r="I14" s="126">
        <f t="shared" si="4"/>
        <v>24</v>
      </c>
      <c r="J14" s="126">
        <f t="shared" si="5"/>
        <v>48</v>
      </c>
      <c r="K14" s="125" t="str">
        <f>Tableau1[[#This Row],[RESULTAT]]</f>
        <v>BRODA Michaël (ADJ)</v>
      </c>
      <c r="L14" s="133">
        <v>6</v>
      </c>
      <c r="M14" s="133">
        <v>0</v>
      </c>
      <c r="N14" s="133">
        <v>0</v>
      </c>
      <c r="O14" s="133">
        <v>72</v>
      </c>
      <c r="P14" s="133">
        <f t="shared" si="6"/>
        <v>72</v>
      </c>
    </row>
    <row r="15" spans="1:16" x14ac:dyDescent="0.25">
      <c r="A15" s="122" t="str">
        <f t="shared" si="7"/>
        <v>CALLOIS Francis (ADC)</v>
      </c>
      <c r="B15" s="127" t="s">
        <v>97</v>
      </c>
      <c r="C15" s="128" t="s">
        <v>98</v>
      </c>
      <c r="D15" s="128" t="str">
        <f t="shared" si="1"/>
        <v>CALLOIS</v>
      </c>
      <c r="E15" s="128" t="s">
        <v>99</v>
      </c>
      <c r="F15" s="128" t="str">
        <f t="shared" si="2"/>
        <v>Francis</v>
      </c>
      <c r="G15" s="129" t="s">
        <v>100</v>
      </c>
      <c r="H15" s="130" t="str">
        <f t="shared" si="3"/>
        <v>NON CONCERNE - SPP DANS MEME DEPARTEMENT</v>
      </c>
      <c r="I15" s="130">
        <f t="shared" si="4"/>
        <v>0</v>
      </c>
      <c r="J15" s="130">
        <f t="shared" si="5"/>
        <v>0</v>
      </c>
      <c r="K15" s="129" t="str">
        <f>Tableau1[[#This Row],[RESULTAT]]</f>
        <v>CALLOIS Francis (ADC)</v>
      </c>
      <c r="L15" s="132" t="s">
        <v>100</v>
      </c>
      <c r="M15" s="134" t="s">
        <v>101</v>
      </c>
      <c r="N15" s="135"/>
      <c r="O15" s="135"/>
      <c r="P15" s="136"/>
    </row>
    <row r="16" spans="1:16" x14ac:dyDescent="0.25">
      <c r="A16" s="122" t="str">
        <f t="shared" si="7"/>
        <v>CHAUMONT Fabrice (ADC)</v>
      </c>
      <c r="B16" s="123" t="s">
        <v>97</v>
      </c>
      <c r="C16" s="124" t="s">
        <v>102</v>
      </c>
      <c r="D16" s="124" t="str">
        <f t="shared" si="1"/>
        <v>CHAUMONT</v>
      </c>
      <c r="E16" s="124" t="s">
        <v>103</v>
      </c>
      <c r="F16" s="124" t="str">
        <f t="shared" si="2"/>
        <v>Fabrice</v>
      </c>
      <c r="G16" s="125">
        <v>3</v>
      </c>
      <c r="H16" s="126">
        <f t="shared" si="3"/>
        <v>24</v>
      </c>
      <c r="I16" s="126">
        <f t="shared" si="4"/>
        <v>24</v>
      </c>
      <c r="J16" s="126">
        <f t="shared" si="5"/>
        <v>24</v>
      </c>
      <c r="K16" s="125" t="str">
        <f>Tableau1[[#This Row],[RESULTAT]]</f>
        <v>CHAUMONT Fabrice (ADC)</v>
      </c>
      <c r="L16" s="133" t="s">
        <v>104</v>
      </c>
      <c r="M16" s="137" t="s">
        <v>105</v>
      </c>
      <c r="N16" s="138"/>
      <c r="O16" s="138"/>
      <c r="P16" s="139"/>
    </row>
    <row r="17" spans="1:16" x14ac:dyDescent="0.25">
      <c r="A17" s="122" t="str">
        <f t="shared" si="7"/>
        <v>D'ALEXIS Allan (SAP)</v>
      </c>
      <c r="B17" s="123" t="s">
        <v>68</v>
      </c>
      <c r="C17" s="124" t="s">
        <v>106</v>
      </c>
      <c r="D17" s="124" t="str">
        <f t="shared" si="1"/>
        <v>D'ALEXIS</v>
      </c>
      <c r="E17" s="124" t="s">
        <v>107</v>
      </c>
      <c r="F17" s="124" t="str">
        <f t="shared" si="2"/>
        <v>Allan</v>
      </c>
      <c r="G17" s="125">
        <v>4</v>
      </c>
      <c r="H17" s="126">
        <f t="shared" si="3"/>
        <v>0</v>
      </c>
      <c r="I17" s="126">
        <f t="shared" si="4"/>
        <v>36</v>
      </c>
      <c r="J17" s="126">
        <f t="shared" si="5"/>
        <v>36</v>
      </c>
      <c r="K17" s="125" t="str">
        <f>Tableau1[[#This Row],[RESULTAT]]</f>
        <v>D'ALEXIS Allan (SAP)</v>
      </c>
      <c r="L17" s="132" t="s">
        <v>108</v>
      </c>
      <c r="M17" s="134" t="s">
        <v>109</v>
      </c>
      <c r="N17" s="135"/>
      <c r="O17" s="135"/>
      <c r="P17" s="136"/>
    </row>
    <row r="18" spans="1:16" x14ac:dyDescent="0.25">
      <c r="A18" s="122" t="str">
        <f t="shared" si="7"/>
        <v>DAMIDAUX Maeva (SAP)</v>
      </c>
      <c r="B18" s="127" t="s">
        <v>68</v>
      </c>
      <c r="C18" s="128" t="s">
        <v>110</v>
      </c>
      <c r="D18" s="128" t="str">
        <f t="shared" si="1"/>
        <v>DAMIDAUX</v>
      </c>
      <c r="E18" s="128" t="s">
        <v>111</v>
      </c>
      <c r="F18" s="128" t="str">
        <f t="shared" si="2"/>
        <v>Maeva</v>
      </c>
      <c r="G18" s="129">
        <v>4</v>
      </c>
      <c r="H18" s="130">
        <f t="shared" si="3"/>
        <v>0</v>
      </c>
      <c r="I18" s="130">
        <f t="shared" si="4"/>
        <v>36</v>
      </c>
      <c r="J18" s="130">
        <f t="shared" si="5"/>
        <v>36</v>
      </c>
      <c r="K18" s="129" t="str">
        <f>Tableau1[[#This Row],[RESULTAT]]</f>
        <v>DAMIDAUX Maeva (SAP)</v>
      </c>
      <c r="L18" s="133" t="s">
        <v>61</v>
      </c>
      <c r="M18" s="137" t="s">
        <v>112</v>
      </c>
      <c r="N18" s="138"/>
      <c r="O18" s="138"/>
      <c r="P18" s="139"/>
    </row>
    <row r="19" spans="1:16" x14ac:dyDescent="0.25">
      <c r="A19" s="122" t="str">
        <f t="shared" si="7"/>
        <v>DE CARVALHO Agostino (CCH)</v>
      </c>
      <c r="B19" s="123" t="s">
        <v>74</v>
      </c>
      <c r="C19" s="124" t="s">
        <v>113</v>
      </c>
      <c r="D19" s="124" t="str">
        <f t="shared" si="1"/>
        <v>DE CARVALHO</v>
      </c>
      <c r="E19" s="124" t="s">
        <v>114</v>
      </c>
      <c r="F19" s="124" t="str">
        <f t="shared" si="2"/>
        <v>Agostino</v>
      </c>
      <c r="G19" s="125">
        <v>4</v>
      </c>
      <c r="H19" s="126">
        <f t="shared" si="3"/>
        <v>0</v>
      </c>
      <c r="I19" s="126">
        <f t="shared" si="4"/>
        <v>36</v>
      </c>
      <c r="J19" s="126">
        <f t="shared" si="5"/>
        <v>36</v>
      </c>
      <c r="K19" s="125" t="str">
        <f>Tableau1[[#This Row],[RESULTAT]]</f>
        <v>DE CARVALHO Agostino (CCH)</v>
      </c>
      <c r="L19" s="140" t="s">
        <v>92</v>
      </c>
      <c r="M19" s="134" t="s">
        <v>115</v>
      </c>
      <c r="N19" s="135"/>
      <c r="O19" s="135"/>
      <c r="P19" s="136"/>
    </row>
    <row r="20" spans="1:16" x14ac:dyDescent="0.25">
      <c r="A20" s="122" t="str">
        <f t="shared" si="7"/>
        <v>DELVAL Jeremy (CCH)</v>
      </c>
      <c r="B20" s="127" t="s">
        <v>74</v>
      </c>
      <c r="C20" s="128" t="s">
        <v>116</v>
      </c>
      <c r="D20" s="128" t="str">
        <f t="shared" si="1"/>
        <v>DELVAL</v>
      </c>
      <c r="E20" s="128" t="s">
        <v>117</v>
      </c>
      <c r="F20" s="128" t="str">
        <f t="shared" si="2"/>
        <v>Jeremy</v>
      </c>
      <c r="G20" s="129">
        <v>4</v>
      </c>
      <c r="H20" s="130">
        <f t="shared" si="3"/>
        <v>0</v>
      </c>
      <c r="I20" s="130">
        <f t="shared" si="4"/>
        <v>36</v>
      </c>
      <c r="J20" s="130">
        <f t="shared" si="5"/>
        <v>36</v>
      </c>
      <c r="K20" s="129" t="str">
        <f>Tableau1[[#This Row],[RESULTAT]]</f>
        <v>DELVAL Jeremy (CCH)</v>
      </c>
    </row>
    <row r="21" spans="1:16" x14ac:dyDescent="0.25">
      <c r="A21" s="122" t="str">
        <f t="shared" si="7"/>
        <v>DESHAYES Camille (CCH)</v>
      </c>
      <c r="B21" s="123" t="s">
        <v>74</v>
      </c>
      <c r="C21" s="124" t="s">
        <v>118</v>
      </c>
      <c r="D21" s="124" t="str">
        <f t="shared" si="1"/>
        <v>DESHAYES</v>
      </c>
      <c r="E21" s="124" t="s">
        <v>119</v>
      </c>
      <c r="F21" s="124" t="str">
        <f t="shared" si="2"/>
        <v>Camille</v>
      </c>
      <c r="G21" s="125">
        <v>2</v>
      </c>
      <c r="H21" s="126">
        <f t="shared" si="3"/>
        <v>24</v>
      </c>
      <c r="I21" s="126">
        <f t="shared" si="4"/>
        <v>24</v>
      </c>
      <c r="J21" s="126">
        <f t="shared" si="5"/>
        <v>24</v>
      </c>
      <c r="K21" s="125" t="str">
        <f>Tableau1[[#This Row],[RESULTAT]]</f>
        <v>DESHAYES Camille (CCH)</v>
      </c>
    </row>
    <row r="22" spans="1:16" x14ac:dyDescent="0.25">
      <c r="A22" s="122" t="str">
        <f t="shared" si="7"/>
        <v>DINQUER Nicolas (SCH)</v>
      </c>
      <c r="B22" s="127" t="s">
        <v>63</v>
      </c>
      <c r="C22" s="128" t="s">
        <v>120</v>
      </c>
      <c r="D22" s="128" t="str">
        <f t="shared" si="1"/>
        <v>DINQUER</v>
      </c>
      <c r="E22" s="128" t="s">
        <v>121</v>
      </c>
      <c r="F22" s="128" t="str">
        <f t="shared" si="2"/>
        <v>Nicolas</v>
      </c>
      <c r="G22" s="129">
        <v>2</v>
      </c>
      <c r="H22" s="130">
        <f t="shared" si="3"/>
        <v>24</v>
      </c>
      <c r="I22" s="130">
        <f t="shared" si="4"/>
        <v>24</v>
      </c>
      <c r="J22" s="130">
        <f t="shared" si="5"/>
        <v>24</v>
      </c>
      <c r="K22" s="129" t="str">
        <f>Tableau1[[#This Row],[RESULTAT]]</f>
        <v>DINQUER Nicolas (SCH)</v>
      </c>
    </row>
    <row r="23" spans="1:16" x14ac:dyDescent="0.25">
      <c r="A23" s="122" t="str">
        <f t="shared" si="7"/>
        <v>DOGAN Cem (SCH)</v>
      </c>
      <c r="B23" s="123" t="s">
        <v>63</v>
      </c>
      <c r="C23" s="124" t="s">
        <v>122</v>
      </c>
      <c r="D23" s="124" t="str">
        <f t="shared" si="1"/>
        <v>DOGAN</v>
      </c>
      <c r="E23" s="124" t="s">
        <v>123</v>
      </c>
      <c r="F23" s="124" t="str">
        <f t="shared" si="2"/>
        <v>Cem</v>
      </c>
      <c r="G23" s="125">
        <v>2</v>
      </c>
      <c r="H23" s="126">
        <f t="shared" si="3"/>
        <v>24</v>
      </c>
      <c r="I23" s="126">
        <f t="shared" si="4"/>
        <v>24</v>
      </c>
      <c r="J23" s="126">
        <f t="shared" si="5"/>
        <v>24</v>
      </c>
      <c r="K23" s="125" t="str">
        <f>Tableau1[[#This Row],[RESULTAT]]</f>
        <v>DOGAN Cem (SCH)</v>
      </c>
    </row>
    <row r="24" spans="1:16" x14ac:dyDescent="0.25">
      <c r="A24" s="122" t="str">
        <f t="shared" si="7"/>
        <v>ESPITALIER Daniel (ADC)</v>
      </c>
      <c r="B24" s="123" t="s">
        <v>97</v>
      </c>
      <c r="C24" s="124" t="s">
        <v>124</v>
      </c>
      <c r="D24" s="124" t="str">
        <f t="shared" si="1"/>
        <v>ESPITALIER</v>
      </c>
      <c r="E24" s="124" t="s">
        <v>125</v>
      </c>
      <c r="F24" s="124" t="str">
        <f t="shared" si="2"/>
        <v>Daniel</v>
      </c>
      <c r="G24" s="125" t="s">
        <v>100</v>
      </c>
      <c r="H24" s="126" t="str">
        <f t="shared" si="3"/>
        <v>NON CONCERNE - SPP DANS MEME DEPARTEMENT</v>
      </c>
      <c r="I24" s="126">
        <f t="shared" si="4"/>
        <v>0</v>
      </c>
      <c r="J24" s="126">
        <f t="shared" si="5"/>
        <v>0</v>
      </c>
      <c r="K24" s="125" t="str">
        <f>Tableau1[[#This Row],[RESULTAT]]</f>
        <v>ESPITALIER Daniel (ADC)</v>
      </c>
    </row>
    <row r="25" spans="1:16" x14ac:dyDescent="0.25">
      <c r="A25" s="122" t="str">
        <f t="shared" si="7"/>
        <v>ESPITALIER Stephane (ADC)</v>
      </c>
      <c r="B25" s="127" t="s">
        <v>97</v>
      </c>
      <c r="C25" s="128" t="s">
        <v>124</v>
      </c>
      <c r="D25" s="128" t="str">
        <f t="shared" si="1"/>
        <v>ESPITALIER</v>
      </c>
      <c r="E25" s="128" t="s">
        <v>126</v>
      </c>
      <c r="F25" s="128" t="str">
        <f t="shared" si="2"/>
        <v>Stephane</v>
      </c>
      <c r="G25" s="129" t="s">
        <v>100</v>
      </c>
      <c r="H25" s="130" t="str">
        <f t="shared" si="3"/>
        <v>NON CONCERNE - SPP DANS MEME DEPARTEMENT</v>
      </c>
      <c r="I25" s="130">
        <f t="shared" si="4"/>
        <v>0</v>
      </c>
      <c r="J25" s="130">
        <f t="shared" si="5"/>
        <v>0</v>
      </c>
      <c r="K25" s="129" t="str">
        <f>Tableau1[[#This Row],[RESULTAT]]</f>
        <v>ESPITALIER Stephane (ADC)</v>
      </c>
    </row>
    <row r="26" spans="1:16" x14ac:dyDescent="0.25">
      <c r="A26" s="122" t="str">
        <f t="shared" si="7"/>
        <v>FAOUZI Ahmed (ADC)</v>
      </c>
      <c r="B26" s="123" t="s">
        <v>97</v>
      </c>
      <c r="C26" s="124" t="s">
        <v>127</v>
      </c>
      <c r="D26" s="124" t="str">
        <f t="shared" si="1"/>
        <v>FAOUZI</v>
      </c>
      <c r="E26" s="124" t="s">
        <v>128</v>
      </c>
      <c r="F26" s="124" t="str">
        <f t="shared" si="2"/>
        <v>Ahmed</v>
      </c>
      <c r="G26" s="125">
        <v>1</v>
      </c>
      <c r="H26" s="126">
        <f t="shared" si="3"/>
        <v>48</v>
      </c>
      <c r="I26" s="126">
        <f t="shared" si="4"/>
        <v>0</v>
      </c>
      <c r="J26" s="126">
        <f t="shared" si="5"/>
        <v>24</v>
      </c>
      <c r="K26" s="125" t="str">
        <f>Tableau1[[#This Row],[RESULTAT]]</f>
        <v>FAOUZI Ahmed (ADC)</v>
      </c>
    </row>
    <row r="27" spans="1:16" x14ac:dyDescent="0.25">
      <c r="A27" s="122" t="str">
        <f t="shared" si="7"/>
        <v>FAOUZI Toufik (ADC)</v>
      </c>
      <c r="B27" s="127" t="s">
        <v>97</v>
      </c>
      <c r="C27" s="128" t="s">
        <v>127</v>
      </c>
      <c r="D27" s="128" t="str">
        <f t="shared" si="1"/>
        <v>FAOUZI</v>
      </c>
      <c r="E27" s="128" t="s">
        <v>129</v>
      </c>
      <c r="F27" s="128" t="str">
        <f t="shared" si="2"/>
        <v>Toufik</v>
      </c>
      <c r="G27" s="129">
        <v>3</v>
      </c>
      <c r="H27" s="130">
        <f t="shared" si="3"/>
        <v>24</v>
      </c>
      <c r="I27" s="130">
        <f t="shared" si="4"/>
        <v>24</v>
      </c>
      <c r="J27" s="130">
        <f t="shared" si="5"/>
        <v>24</v>
      </c>
      <c r="K27" s="129" t="str">
        <f>Tableau1[[#This Row],[RESULTAT]]</f>
        <v>FAOUZI Toufik (ADC)</v>
      </c>
    </row>
    <row r="28" spans="1:16" x14ac:dyDescent="0.25">
      <c r="A28" s="122" t="str">
        <f t="shared" si="7"/>
        <v>FERRY Stephane (CPL)</v>
      </c>
      <c r="B28" s="123" t="s">
        <v>130</v>
      </c>
      <c r="C28" s="124" t="s">
        <v>131</v>
      </c>
      <c r="D28" s="124" t="str">
        <f t="shared" si="1"/>
        <v>FERRY</v>
      </c>
      <c r="E28" s="124" t="s">
        <v>126</v>
      </c>
      <c r="F28" s="124" t="str">
        <f t="shared" si="2"/>
        <v>Stephane</v>
      </c>
      <c r="G28" s="125">
        <v>3</v>
      </c>
      <c r="H28" s="126">
        <f t="shared" si="3"/>
        <v>24</v>
      </c>
      <c r="I28" s="126">
        <f t="shared" si="4"/>
        <v>24</v>
      </c>
      <c r="J28" s="126">
        <f t="shared" si="5"/>
        <v>24</v>
      </c>
      <c r="K28" s="125" t="str">
        <f>Tableau1[[#This Row],[RESULTAT]]</f>
        <v>FERRY Stephane (CPL)</v>
      </c>
    </row>
    <row r="29" spans="1:16" x14ac:dyDescent="0.25">
      <c r="A29" s="122" t="str">
        <f t="shared" si="7"/>
        <v>FONTAINE Audrey (SAP)</v>
      </c>
      <c r="B29" s="127" t="s">
        <v>68</v>
      </c>
      <c r="C29" s="128" t="s">
        <v>132</v>
      </c>
      <c r="D29" s="128" t="str">
        <f t="shared" si="1"/>
        <v>FONTAINE</v>
      </c>
      <c r="E29" s="128" t="s">
        <v>133</v>
      </c>
      <c r="F29" s="128" t="str">
        <f t="shared" si="2"/>
        <v>Audrey</v>
      </c>
      <c r="G29" s="129">
        <v>4</v>
      </c>
      <c r="H29" s="130">
        <f t="shared" si="3"/>
        <v>0</v>
      </c>
      <c r="I29" s="130">
        <f t="shared" si="4"/>
        <v>36</v>
      </c>
      <c r="J29" s="130">
        <f t="shared" si="5"/>
        <v>36</v>
      </c>
      <c r="K29" s="129" t="str">
        <f>Tableau1[[#This Row],[RESULTAT]]</f>
        <v>FONTAINE Audrey (SAP)</v>
      </c>
    </row>
    <row r="30" spans="1:16" x14ac:dyDescent="0.25">
      <c r="A30" s="122" t="str">
        <f t="shared" si="7"/>
        <v>GALLOTTE Alexandre (CCH)</v>
      </c>
      <c r="B30" s="123" t="s">
        <v>74</v>
      </c>
      <c r="C30" s="124" t="s">
        <v>134</v>
      </c>
      <c r="D30" s="124" t="str">
        <f t="shared" si="1"/>
        <v>GALLOTTE</v>
      </c>
      <c r="E30" s="124" t="s">
        <v>135</v>
      </c>
      <c r="F30" s="124" t="str">
        <f t="shared" si="2"/>
        <v>Alexandre</v>
      </c>
      <c r="G30" s="125">
        <v>2</v>
      </c>
      <c r="H30" s="126">
        <f t="shared" si="3"/>
        <v>24</v>
      </c>
      <c r="I30" s="126">
        <f t="shared" si="4"/>
        <v>24</v>
      </c>
      <c r="J30" s="126">
        <f t="shared" si="5"/>
        <v>24</v>
      </c>
      <c r="K30" s="125" t="str">
        <f>Tableau1[[#This Row],[RESULTAT]]</f>
        <v>GALLOTTE Alexandre (CCH)</v>
      </c>
    </row>
    <row r="31" spans="1:16" x14ac:dyDescent="0.25">
      <c r="A31" s="122" t="str">
        <f t="shared" si="7"/>
        <v>GARNIER Jerome (ADC)</v>
      </c>
      <c r="B31" s="127" t="s">
        <v>97</v>
      </c>
      <c r="C31" s="128" t="s">
        <v>136</v>
      </c>
      <c r="D31" s="128" t="str">
        <f t="shared" si="1"/>
        <v>GARNIER</v>
      </c>
      <c r="E31" s="128" t="s">
        <v>137</v>
      </c>
      <c r="F31" s="128" t="str">
        <f t="shared" si="2"/>
        <v>Jerome</v>
      </c>
      <c r="G31" s="129">
        <v>4</v>
      </c>
      <c r="H31" s="130">
        <f t="shared" si="3"/>
        <v>0</v>
      </c>
      <c r="I31" s="130">
        <f t="shared" si="4"/>
        <v>36</v>
      </c>
      <c r="J31" s="130">
        <f t="shared" si="5"/>
        <v>36</v>
      </c>
      <c r="K31" s="129" t="str">
        <f>Tableau1[[#This Row],[RESULTAT]]</f>
        <v>GARNIER Jerome (ADC)</v>
      </c>
    </row>
    <row r="32" spans="1:16" x14ac:dyDescent="0.25">
      <c r="A32" s="122" t="str">
        <f t="shared" si="7"/>
        <v>GIRARDOT Denis (ADC)</v>
      </c>
      <c r="B32" s="123" t="s">
        <v>97</v>
      </c>
      <c r="C32" s="124" t="s">
        <v>138</v>
      </c>
      <c r="D32" s="124" t="str">
        <f t="shared" si="1"/>
        <v>GIRARDOT</v>
      </c>
      <c r="E32" s="124" t="s">
        <v>139</v>
      </c>
      <c r="F32" s="124" t="str">
        <f t="shared" si="2"/>
        <v>Denis</v>
      </c>
      <c r="G32" s="125" t="s">
        <v>92</v>
      </c>
      <c r="H32" s="126" t="e">
        <f t="shared" si="3"/>
        <v>#N/A</v>
      </c>
      <c r="I32" s="126" t="e">
        <f t="shared" si="4"/>
        <v>#N/A</v>
      </c>
      <c r="J32" s="126" t="e">
        <f t="shared" si="5"/>
        <v>#N/A</v>
      </c>
      <c r="K32" s="125" t="str">
        <f>Tableau1[[#This Row],[RESULTAT]]</f>
        <v>GIRARDOT Denis (ADC)</v>
      </c>
    </row>
    <row r="33" spans="1:11" x14ac:dyDescent="0.25">
      <c r="A33" s="122" t="str">
        <f t="shared" si="7"/>
        <v>GOSSO Nicolas (SCH)</v>
      </c>
      <c r="B33" s="127" t="s">
        <v>63</v>
      </c>
      <c r="C33" s="128" t="s">
        <v>140</v>
      </c>
      <c r="D33" s="128" t="str">
        <f t="shared" si="1"/>
        <v>GOSSO</v>
      </c>
      <c r="E33" s="128" t="s">
        <v>121</v>
      </c>
      <c r="F33" s="128" t="str">
        <f t="shared" si="2"/>
        <v>Nicolas</v>
      </c>
      <c r="G33" s="129">
        <v>5</v>
      </c>
      <c r="H33" s="130">
        <f t="shared" si="3"/>
        <v>0</v>
      </c>
      <c r="I33" s="130">
        <f t="shared" si="4"/>
        <v>24</v>
      </c>
      <c r="J33" s="130">
        <f t="shared" si="5"/>
        <v>48</v>
      </c>
      <c r="K33" s="129" t="str">
        <f>Tableau1[[#This Row],[RESULTAT]]</f>
        <v>GOSSO Nicolas (SCH)</v>
      </c>
    </row>
    <row r="34" spans="1:11" x14ac:dyDescent="0.25">
      <c r="A34" s="122" t="str">
        <f t="shared" si="7"/>
        <v>GRANDCLERE Jason (SCH)</v>
      </c>
      <c r="B34" s="123" t="s">
        <v>63</v>
      </c>
      <c r="C34" s="124" t="s">
        <v>141</v>
      </c>
      <c r="D34" s="124" t="str">
        <f t="shared" si="1"/>
        <v>GRANDCLERE</v>
      </c>
      <c r="E34" s="124" t="s">
        <v>142</v>
      </c>
      <c r="F34" s="124" t="str">
        <f t="shared" si="2"/>
        <v>Jason</v>
      </c>
      <c r="G34" s="125" t="s">
        <v>92</v>
      </c>
      <c r="H34" s="126" t="e">
        <f t="shared" si="3"/>
        <v>#N/A</v>
      </c>
      <c r="I34" s="126" t="e">
        <f t="shared" si="4"/>
        <v>#N/A</v>
      </c>
      <c r="J34" s="126" t="e">
        <f t="shared" si="5"/>
        <v>#N/A</v>
      </c>
      <c r="K34" s="125" t="str">
        <f>Tableau1[[#This Row],[RESULTAT]]</f>
        <v>GRANDCLERE Jason (SCH)</v>
      </c>
    </row>
    <row r="35" spans="1:11" x14ac:dyDescent="0.25">
      <c r="A35" s="122" t="str">
        <f t="shared" si="7"/>
        <v>GRANDMOUGIN Baudoin (CCH)</v>
      </c>
      <c r="B35" s="127" t="s">
        <v>74</v>
      </c>
      <c r="C35" s="128" t="s">
        <v>143</v>
      </c>
      <c r="D35" s="128" t="str">
        <f t="shared" si="1"/>
        <v>GRANDMOUGIN</v>
      </c>
      <c r="E35" s="128" t="s">
        <v>144</v>
      </c>
      <c r="F35" s="128" t="str">
        <f t="shared" si="2"/>
        <v>Baudoin</v>
      </c>
      <c r="G35" s="129" t="s">
        <v>100</v>
      </c>
      <c r="H35" s="130" t="str">
        <f t="shared" si="3"/>
        <v>NON CONCERNE - SPP DANS MEME DEPARTEMENT</v>
      </c>
      <c r="I35" s="130">
        <f t="shared" si="4"/>
        <v>0</v>
      </c>
      <c r="J35" s="130">
        <f t="shared" si="5"/>
        <v>0</v>
      </c>
      <c r="K35" s="129" t="str">
        <f>Tableau1[[#This Row],[RESULTAT]]</f>
        <v>GRANDMOUGIN Baudoin (CCH)</v>
      </c>
    </row>
    <row r="36" spans="1:11" x14ac:dyDescent="0.25">
      <c r="A36" s="122" t="str">
        <f t="shared" si="7"/>
        <v>GRANDMOUGIN Baudoin (CCH)</v>
      </c>
      <c r="B36" s="123" t="s">
        <v>74</v>
      </c>
      <c r="C36" s="124" t="s">
        <v>143</v>
      </c>
      <c r="D36" s="124" t="str">
        <f t="shared" si="1"/>
        <v>GRANDMOUGIN</v>
      </c>
      <c r="E36" s="124" t="s">
        <v>144</v>
      </c>
      <c r="F36" s="124" t="str">
        <f t="shared" si="2"/>
        <v>Baudoin</v>
      </c>
      <c r="G36" s="125" t="s">
        <v>100</v>
      </c>
      <c r="H36" s="126" t="str">
        <f t="shared" si="3"/>
        <v>NON CONCERNE - SPP DANS MEME DEPARTEMENT</v>
      </c>
      <c r="I36" s="126">
        <f t="shared" si="4"/>
        <v>0</v>
      </c>
      <c r="J36" s="126">
        <f t="shared" si="5"/>
        <v>0</v>
      </c>
      <c r="K36" s="125" t="str">
        <f>Tableau1[[#This Row],[RESULTAT]]</f>
        <v>GRANDMOUGIN Baudoin (CCH)</v>
      </c>
    </row>
    <row r="37" spans="1:11" x14ac:dyDescent="0.25">
      <c r="A37" s="122" t="str">
        <f t="shared" si="7"/>
        <v>GREMBER Luc  (SAP)</v>
      </c>
      <c r="B37" s="127" t="s">
        <v>68</v>
      </c>
      <c r="C37" s="128" t="s">
        <v>145</v>
      </c>
      <c r="D37" s="128" t="str">
        <f t="shared" si="1"/>
        <v>GREMBER</v>
      </c>
      <c r="E37" s="128" t="s">
        <v>146</v>
      </c>
      <c r="F37" s="128" t="str">
        <f t="shared" si="2"/>
        <v xml:space="preserve">Luc </v>
      </c>
      <c r="G37" s="129" t="s">
        <v>100</v>
      </c>
      <c r="H37" s="130" t="str">
        <f t="shared" si="3"/>
        <v>NON CONCERNE - SPP DANS MEME DEPARTEMENT</v>
      </c>
      <c r="I37" s="130">
        <f t="shared" si="4"/>
        <v>0</v>
      </c>
      <c r="J37" s="130">
        <f t="shared" si="5"/>
        <v>0</v>
      </c>
      <c r="K37" s="129" t="str">
        <f>Tableau1[[#This Row],[RESULTAT]]</f>
        <v>GREMBER Luc  (SAP)</v>
      </c>
    </row>
    <row r="38" spans="1:11" x14ac:dyDescent="0.25">
      <c r="A38" s="122" t="str">
        <f t="shared" si="7"/>
        <v>GRILLOT Yann (SAP)</v>
      </c>
      <c r="B38" s="123" t="s">
        <v>68</v>
      </c>
      <c r="C38" s="124" t="s">
        <v>147</v>
      </c>
      <c r="D38" s="124" t="str">
        <f t="shared" si="1"/>
        <v>GRILLOT</v>
      </c>
      <c r="E38" s="124" t="s">
        <v>148</v>
      </c>
      <c r="F38" s="124" t="str">
        <f t="shared" si="2"/>
        <v>Yann</v>
      </c>
      <c r="G38" s="125">
        <v>3</v>
      </c>
      <c r="H38" s="126">
        <f t="shared" si="3"/>
        <v>24</v>
      </c>
      <c r="I38" s="126">
        <f t="shared" si="4"/>
        <v>24</v>
      </c>
      <c r="J38" s="126">
        <f t="shared" si="5"/>
        <v>24</v>
      </c>
      <c r="K38" s="125" t="str">
        <f>Tableau1[[#This Row],[RESULTAT]]</f>
        <v>GRILLOT Yann (SAP)</v>
      </c>
    </row>
    <row r="39" spans="1:11" x14ac:dyDescent="0.25">
      <c r="A39" s="122" t="str">
        <f t="shared" si="7"/>
        <v>GRIMAITRE Julien (CCH)</v>
      </c>
      <c r="B39" s="127" t="s">
        <v>74</v>
      </c>
      <c r="C39" s="128" t="s">
        <v>149</v>
      </c>
      <c r="D39" s="128" t="str">
        <f t="shared" si="1"/>
        <v>GRIMAITRE</v>
      </c>
      <c r="E39" s="128" t="s">
        <v>94</v>
      </c>
      <c r="F39" s="128" t="str">
        <f t="shared" si="2"/>
        <v>Julien</v>
      </c>
      <c r="G39" s="129">
        <v>4</v>
      </c>
      <c r="H39" s="130">
        <f t="shared" si="3"/>
        <v>0</v>
      </c>
      <c r="I39" s="130">
        <f t="shared" si="4"/>
        <v>36</v>
      </c>
      <c r="J39" s="130">
        <f t="shared" si="5"/>
        <v>36</v>
      </c>
      <c r="K39" s="129" t="str">
        <f>Tableau1[[#This Row],[RESULTAT]]</f>
        <v>GRIMAITRE Julien (CCH)</v>
      </c>
    </row>
    <row r="40" spans="1:11" x14ac:dyDescent="0.25">
      <c r="A40" s="122" t="str">
        <f t="shared" si="7"/>
        <v>GROSCLAUDE Alexandra (SAP)</v>
      </c>
      <c r="B40" s="123" t="s">
        <v>68</v>
      </c>
      <c r="C40" s="124" t="s">
        <v>150</v>
      </c>
      <c r="D40" s="124" t="str">
        <f t="shared" si="1"/>
        <v>GROSCLAUDE</v>
      </c>
      <c r="E40" s="124" t="s">
        <v>151</v>
      </c>
      <c r="F40" s="124" t="str">
        <f t="shared" si="2"/>
        <v>Alexandra</v>
      </c>
      <c r="G40" s="125">
        <v>6</v>
      </c>
      <c r="H40" s="126">
        <f t="shared" si="3"/>
        <v>0</v>
      </c>
      <c r="I40" s="126">
        <f t="shared" si="4"/>
        <v>0</v>
      </c>
      <c r="J40" s="126">
        <f t="shared" si="5"/>
        <v>72</v>
      </c>
      <c r="K40" s="125" t="str">
        <f>Tableau1[[#This Row],[RESULTAT]]</f>
        <v>GROSCLAUDE Alexandra (SAP)</v>
      </c>
    </row>
    <row r="41" spans="1:11" x14ac:dyDescent="0.25">
      <c r="A41" s="122" t="s">
        <v>152</v>
      </c>
      <c r="B41" s="127" t="s">
        <v>68</v>
      </c>
      <c r="C41" s="128" t="s">
        <v>153</v>
      </c>
      <c r="D41" s="128" t="str">
        <f t="shared" si="1"/>
        <v>GUILLEMOT</v>
      </c>
      <c r="E41" s="128" t="s">
        <v>154</v>
      </c>
      <c r="F41" s="128" t="str">
        <f t="shared" si="2"/>
        <v>Dimitri</v>
      </c>
      <c r="G41" s="129" t="s">
        <v>92</v>
      </c>
      <c r="H41" s="130" t="e">
        <f t="shared" si="3"/>
        <v>#N/A</v>
      </c>
      <c r="I41" s="130" t="e">
        <f t="shared" si="4"/>
        <v>#N/A</v>
      </c>
      <c r="J41" s="130" t="e">
        <f t="shared" si="5"/>
        <v>#N/A</v>
      </c>
      <c r="K41" s="129" t="str">
        <f>Tableau1[[#This Row],[RESULTAT]]</f>
        <v>GUILLEMOT Dimitri (SAP)</v>
      </c>
    </row>
    <row r="42" spans="1:11" x14ac:dyDescent="0.25">
      <c r="A42" s="122" t="str">
        <f>IF(C42="","",CONCATENATE(D:D," ",F:F," ","(",UPPER(B:B),")"))</f>
        <v>HEMMER Thomas (SAP)</v>
      </c>
      <c r="B42" s="123" t="s">
        <v>68</v>
      </c>
      <c r="C42" s="124" t="s">
        <v>155</v>
      </c>
      <c r="D42" s="124" t="str">
        <f t="shared" si="1"/>
        <v>HEMMER</v>
      </c>
      <c r="E42" s="124" t="s">
        <v>156</v>
      </c>
      <c r="F42" s="124" t="str">
        <f t="shared" si="2"/>
        <v>Thomas</v>
      </c>
      <c r="G42" s="125">
        <v>4</v>
      </c>
      <c r="H42" s="126">
        <f t="shared" si="3"/>
        <v>0</v>
      </c>
      <c r="I42" s="126">
        <f t="shared" si="4"/>
        <v>36</v>
      </c>
      <c r="J42" s="126">
        <f t="shared" si="5"/>
        <v>36</v>
      </c>
      <c r="K42" s="125" t="str">
        <f>Tableau1[[#This Row],[RESULTAT]]</f>
        <v>HEMMER Thomas (SAP)</v>
      </c>
    </row>
    <row r="43" spans="1:11" x14ac:dyDescent="0.25">
      <c r="A43" s="122" t="str">
        <f>IF(C43="","",CONCATENATE(D:D," ",F:F," ","(",UPPER(B:B),")"))</f>
        <v>HNIOUA Faysal (CCH)</v>
      </c>
      <c r="B43" s="127" t="s">
        <v>74</v>
      </c>
      <c r="C43" s="128" t="s">
        <v>157</v>
      </c>
      <c r="D43" s="128" t="str">
        <f t="shared" si="1"/>
        <v>HNIOUA</v>
      </c>
      <c r="E43" s="128" t="s">
        <v>158</v>
      </c>
      <c r="F43" s="128" t="str">
        <f t="shared" si="2"/>
        <v>Faysal</v>
      </c>
      <c r="G43" s="129">
        <v>4</v>
      </c>
      <c r="H43" s="130">
        <f t="shared" si="3"/>
        <v>0</v>
      </c>
      <c r="I43" s="130">
        <f t="shared" si="4"/>
        <v>36</v>
      </c>
      <c r="J43" s="130">
        <f t="shared" si="5"/>
        <v>36</v>
      </c>
      <c r="K43" s="129" t="str">
        <f>Tableau1[[#This Row],[RESULTAT]]</f>
        <v>HNIOUA Faysal (CCH)</v>
      </c>
    </row>
    <row r="44" spans="1:11" x14ac:dyDescent="0.25">
      <c r="A44" s="141" t="s">
        <v>159</v>
      </c>
      <c r="B44" s="142" t="s">
        <v>68</v>
      </c>
      <c r="C44" s="124" t="s">
        <v>160</v>
      </c>
      <c r="D44" s="124" t="str">
        <f t="shared" si="1"/>
        <v>HOUSSIN</v>
      </c>
      <c r="E44" s="124" t="s">
        <v>161</v>
      </c>
      <c r="F44" s="124" t="str">
        <f>PROPER(E45)</f>
        <v>Fabrice</v>
      </c>
      <c r="G44" s="125" t="s">
        <v>104</v>
      </c>
      <c r="H44" s="126" t="str">
        <f t="shared" si="3"/>
        <v>NON CONCERNE - SPP DANS MEME DEPARTEMENT</v>
      </c>
      <c r="I44" s="126">
        <f t="shared" si="4"/>
        <v>0</v>
      </c>
      <c r="J44" s="126">
        <f t="shared" si="5"/>
        <v>0</v>
      </c>
      <c r="K44" s="125" t="str">
        <f>Tableau1[[#This Row],[RESULTAT]]</f>
        <v>HOUSSIN Basile (SAP)</v>
      </c>
    </row>
    <row r="45" spans="1:11" x14ac:dyDescent="0.25">
      <c r="A45" s="143" t="s">
        <v>162</v>
      </c>
      <c r="B45" s="127" t="s">
        <v>97</v>
      </c>
      <c r="C45" s="128" t="s">
        <v>163</v>
      </c>
      <c r="D45" s="128" t="str">
        <f>UPPER(C45)</f>
        <v>HUGUENARD</v>
      </c>
      <c r="E45" s="128" t="s">
        <v>103</v>
      </c>
      <c r="F45" s="128"/>
      <c r="G45" s="129" t="s">
        <v>100</v>
      </c>
      <c r="H45" s="130" t="str">
        <f t="shared" si="3"/>
        <v>NON CONCERNE - SPP DANS MEME DEPARTEMENT</v>
      </c>
      <c r="I45" s="130">
        <f t="shared" si="4"/>
        <v>0</v>
      </c>
      <c r="J45" s="130">
        <f t="shared" si="5"/>
        <v>0</v>
      </c>
      <c r="K45" s="129" t="str">
        <f>Tableau1[[#This Row],[RESULTAT]]</f>
        <v>HUGUENARD Fabrice (ADC)</v>
      </c>
    </row>
    <row r="46" spans="1:11" x14ac:dyDescent="0.25">
      <c r="A46" s="122" t="str">
        <f t="shared" ref="A46:A71" si="8">IF(C45="","",CONCATENATE(D:D," ",F:F," ","(",UPPER(B:B),")"))</f>
        <v>JACQUOT Romain (CCH)</v>
      </c>
      <c r="B46" s="123" t="s">
        <v>74</v>
      </c>
      <c r="C46" s="124" t="s">
        <v>164</v>
      </c>
      <c r="D46" s="124" t="str">
        <f t="shared" ref="D46:D92" si="9">UPPER(C46)</f>
        <v>JACQUOT</v>
      </c>
      <c r="E46" s="124" t="s">
        <v>165</v>
      </c>
      <c r="F46" s="124" t="str">
        <f t="shared" ref="F46:F92" si="10">PROPER(E46)</f>
        <v>Romain</v>
      </c>
      <c r="G46" s="125" t="s">
        <v>61</v>
      </c>
      <c r="H46" s="126" t="str">
        <f t="shared" si="3"/>
        <v>NON CONCERNE - SPP DANS MEME DEPARTEMENT</v>
      </c>
      <c r="I46" s="126">
        <f t="shared" si="4"/>
        <v>0</v>
      </c>
      <c r="J46" s="126">
        <f t="shared" si="5"/>
        <v>0</v>
      </c>
      <c r="K46" s="125" t="str">
        <f>Tableau1[[#This Row],[RESULTAT]]</f>
        <v>JACQUOT Romain (CCH)</v>
      </c>
    </row>
    <row r="47" spans="1:11" x14ac:dyDescent="0.25">
      <c r="A47" s="122" t="str">
        <f t="shared" si="8"/>
        <v>JEANDEL Olivier (CCH)</v>
      </c>
      <c r="B47" s="127" t="s">
        <v>74</v>
      </c>
      <c r="C47" s="128" t="s">
        <v>166</v>
      </c>
      <c r="D47" s="128" t="str">
        <f t="shared" si="9"/>
        <v>JEANDEL</v>
      </c>
      <c r="E47" s="128" t="s">
        <v>167</v>
      </c>
      <c r="F47" s="128" t="str">
        <f t="shared" si="10"/>
        <v>Olivier</v>
      </c>
      <c r="G47" s="129">
        <v>4</v>
      </c>
      <c r="H47" s="130">
        <f t="shared" si="3"/>
        <v>0</v>
      </c>
      <c r="I47" s="130">
        <f t="shared" si="4"/>
        <v>36</v>
      </c>
      <c r="J47" s="130">
        <f t="shared" si="5"/>
        <v>36</v>
      </c>
      <c r="K47" s="129" t="str">
        <f>Tableau1[[#This Row],[RESULTAT]]</f>
        <v>JEANDEL Olivier (CCH)</v>
      </c>
    </row>
    <row r="48" spans="1:11" x14ac:dyDescent="0.25">
      <c r="A48" s="122" t="str">
        <f t="shared" si="8"/>
        <v>JOLY Bastien (SCH)</v>
      </c>
      <c r="B48" s="123" t="s">
        <v>63</v>
      </c>
      <c r="C48" s="124" t="s">
        <v>168</v>
      </c>
      <c r="D48" s="124" t="str">
        <f t="shared" si="9"/>
        <v>JOLY</v>
      </c>
      <c r="E48" s="124" t="s">
        <v>169</v>
      </c>
      <c r="F48" s="124" t="str">
        <f t="shared" si="10"/>
        <v>Bastien</v>
      </c>
      <c r="G48" s="125">
        <v>4</v>
      </c>
      <c r="H48" s="126">
        <f t="shared" si="3"/>
        <v>0</v>
      </c>
      <c r="I48" s="126">
        <f t="shared" si="4"/>
        <v>36</v>
      </c>
      <c r="J48" s="126">
        <f t="shared" si="5"/>
        <v>36</v>
      </c>
      <c r="K48" s="125" t="str">
        <f>Tableau1[[#This Row],[RESULTAT]]</f>
        <v>JOLY Bastien (SCH)</v>
      </c>
    </row>
    <row r="49" spans="1:11" x14ac:dyDescent="0.25">
      <c r="A49" s="122" t="str">
        <f t="shared" si="8"/>
        <v>KATANCEVIC Nicolas (CCH)</v>
      </c>
      <c r="B49" s="127" t="s">
        <v>74</v>
      </c>
      <c r="C49" s="128" t="s">
        <v>170</v>
      </c>
      <c r="D49" s="128" t="str">
        <f t="shared" si="9"/>
        <v>KATANCEVIC</v>
      </c>
      <c r="E49" s="128" t="s">
        <v>121</v>
      </c>
      <c r="F49" s="128" t="str">
        <f t="shared" si="10"/>
        <v>Nicolas</v>
      </c>
      <c r="G49" s="129" t="s">
        <v>100</v>
      </c>
      <c r="H49" s="130" t="str">
        <f t="shared" si="3"/>
        <v>NON CONCERNE - SPP DANS MEME DEPARTEMENT</v>
      </c>
      <c r="I49" s="130">
        <f t="shared" si="4"/>
        <v>0</v>
      </c>
      <c r="J49" s="130">
        <f t="shared" si="5"/>
        <v>0</v>
      </c>
      <c r="K49" s="129" t="str">
        <f>Tableau1[[#This Row],[RESULTAT]]</f>
        <v>KATANCEVIC Nicolas (CCH)</v>
      </c>
    </row>
    <row r="50" spans="1:11" x14ac:dyDescent="0.25">
      <c r="A50" s="122" t="str">
        <f t="shared" si="8"/>
        <v>KEBAILI Rayan (SCH)</v>
      </c>
      <c r="B50" s="123" t="s">
        <v>63</v>
      </c>
      <c r="C50" s="124" t="s">
        <v>171</v>
      </c>
      <c r="D50" s="124" t="str">
        <f t="shared" si="9"/>
        <v>KEBAILI</v>
      </c>
      <c r="E50" s="124" t="s">
        <v>172</v>
      </c>
      <c r="F50" s="124" t="str">
        <f t="shared" si="10"/>
        <v>Rayan</v>
      </c>
      <c r="G50" s="125" t="s">
        <v>104</v>
      </c>
      <c r="H50" s="126" t="str">
        <f t="shared" si="3"/>
        <v>NON CONCERNE - SPP DANS MEME DEPARTEMENT</v>
      </c>
      <c r="I50" s="126">
        <f t="shared" si="4"/>
        <v>0</v>
      </c>
      <c r="J50" s="126">
        <f t="shared" si="5"/>
        <v>0</v>
      </c>
      <c r="K50" s="125" t="str">
        <f>Tableau1[[#This Row],[RESULTAT]]</f>
        <v>KEBAILI Rayan (SCH)</v>
      </c>
    </row>
    <row r="51" spans="1:11" x14ac:dyDescent="0.25">
      <c r="A51" s="122" t="str">
        <f t="shared" si="8"/>
        <v>KUNTZ Sylvain (ADC)</v>
      </c>
      <c r="B51" s="127" t="s">
        <v>97</v>
      </c>
      <c r="C51" s="128" t="s">
        <v>173</v>
      </c>
      <c r="D51" s="128" t="str">
        <f t="shared" si="9"/>
        <v>KUNTZ</v>
      </c>
      <c r="E51" s="128" t="s">
        <v>174</v>
      </c>
      <c r="F51" s="128" t="str">
        <f t="shared" si="10"/>
        <v>Sylvain</v>
      </c>
      <c r="G51" s="129">
        <v>4</v>
      </c>
      <c r="H51" s="130">
        <f t="shared" si="3"/>
        <v>0</v>
      </c>
      <c r="I51" s="130">
        <f t="shared" si="4"/>
        <v>36</v>
      </c>
      <c r="J51" s="130">
        <f t="shared" si="5"/>
        <v>36</v>
      </c>
      <c r="K51" s="129" t="str">
        <f>Tableau1[[#This Row],[RESULTAT]]</f>
        <v>KUNTZ Sylvain (ADC)</v>
      </c>
    </row>
    <row r="52" spans="1:11" x14ac:dyDescent="0.25">
      <c r="A52" s="122" t="str">
        <f t="shared" si="8"/>
        <v>LABATTUT Steven (CCH)</v>
      </c>
      <c r="B52" s="123" t="s">
        <v>74</v>
      </c>
      <c r="C52" s="124" t="s">
        <v>175</v>
      </c>
      <c r="D52" s="124" t="str">
        <f t="shared" si="9"/>
        <v>LABATTUT</v>
      </c>
      <c r="E52" s="124" t="s">
        <v>176</v>
      </c>
      <c r="F52" s="124" t="str">
        <f t="shared" si="10"/>
        <v>Steven</v>
      </c>
      <c r="G52" s="125">
        <v>1</v>
      </c>
      <c r="H52" s="126">
        <f t="shared" si="3"/>
        <v>48</v>
      </c>
      <c r="I52" s="126">
        <f t="shared" si="4"/>
        <v>0</v>
      </c>
      <c r="J52" s="126">
        <f t="shared" si="5"/>
        <v>24</v>
      </c>
      <c r="K52" s="125" t="str">
        <f>Tableau1[[#This Row],[RESULTAT]]</f>
        <v>LABATTUT Steven (CCH)</v>
      </c>
    </row>
    <row r="53" spans="1:11" x14ac:dyDescent="0.25">
      <c r="A53" s="122" t="str">
        <f t="shared" si="8"/>
        <v>LAFORGE Lucile (SAP)</v>
      </c>
      <c r="B53" s="127" t="s">
        <v>68</v>
      </c>
      <c r="C53" s="128" t="s">
        <v>177</v>
      </c>
      <c r="D53" s="128" t="str">
        <f t="shared" si="9"/>
        <v>LAFORGE</v>
      </c>
      <c r="E53" s="128" t="s">
        <v>178</v>
      </c>
      <c r="F53" s="128" t="str">
        <f t="shared" si="10"/>
        <v>Lucile</v>
      </c>
      <c r="G53" s="129">
        <v>2</v>
      </c>
      <c r="H53" s="130" t="e">
        <f>VLOOKUP(#REF!,$L$9:$P$15,2)</f>
        <v>#REF!</v>
      </c>
      <c r="I53" s="130" t="e">
        <f>VLOOKUP(#REF!,$L$9:$P$15,3)</f>
        <v>#REF!</v>
      </c>
      <c r="J53" s="130" t="e">
        <f>VLOOKUP(#REF!,$L$9:$P$15,4)</f>
        <v>#REF!</v>
      </c>
      <c r="K53" s="129" t="str">
        <f>Tableau1[[#This Row],[RESULTAT]]</f>
        <v>LAFORGE Lucile (SAP)</v>
      </c>
    </row>
    <row r="54" spans="1:11" x14ac:dyDescent="0.25">
      <c r="A54" s="122" t="str">
        <f t="shared" si="8"/>
        <v>LAMBOLEY Arnaud (SGT)</v>
      </c>
      <c r="B54" s="123" t="s">
        <v>71</v>
      </c>
      <c r="C54" s="124" t="s">
        <v>179</v>
      </c>
      <c r="D54" s="124" t="str">
        <f t="shared" si="9"/>
        <v>LAMBOLEY</v>
      </c>
      <c r="E54" s="124" t="s">
        <v>180</v>
      </c>
      <c r="F54" s="124" t="str">
        <f t="shared" si="10"/>
        <v>Arnaud</v>
      </c>
      <c r="G54" s="125">
        <v>2</v>
      </c>
      <c r="H54" s="126">
        <f>VLOOKUP(G53,$L$9:$P$15,2)</f>
        <v>24</v>
      </c>
      <c r="I54" s="126">
        <f>VLOOKUP(G53,$L$9:$P$15,3)</f>
        <v>24</v>
      </c>
      <c r="J54" s="126">
        <f>VLOOKUP(G53,$L$9:$P$15,4)</f>
        <v>24</v>
      </c>
      <c r="K54" s="125" t="str">
        <f>Tableau1[[#This Row],[RESULTAT]]</f>
        <v>LAMBOLEY Arnaud (SGT)</v>
      </c>
    </row>
    <row r="55" spans="1:11" x14ac:dyDescent="0.25">
      <c r="A55" s="122" t="str">
        <f t="shared" si="8"/>
        <v>LECULIER Adrien (SAP)</v>
      </c>
      <c r="B55" s="127" t="s">
        <v>68</v>
      </c>
      <c r="C55" s="128" t="s">
        <v>181</v>
      </c>
      <c r="D55" s="128" t="str">
        <f t="shared" si="9"/>
        <v>LECULIER</v>
      </c>
      <c r="E55" s="128" t="s">
        <v>182</v>
      </c>
      <c r="F55" s="128" t="str">
        <f t="shared" si="10"/>
        <v>Adrien</v>
      </c>
      <c r="G55" s="128">
        <v>4</v>
      </c>
      <c r="H55" s="130">
        <f>VLOOKUP(G54,$L$9:$P$15,2)</f>
        <v>24</v>
      </c>
      <c r="I55" s="130">
        <f>VLOOKUP(G54,$L$9:$P$15,3)</f>
        <v>24</v>
      </c>
      <c r="J55" s="130">
        <f>VLOOKUP(G54,$L$9:$P$15,4)</f>
        <v>24</v>
      </c>
      <c r="K55" s="129" t="str">
        <f>Tableau1[[#This Row],[RESULTAT]]</f>
        <v>LECULIER Adrien (SAP)</v>
      </c>
    </row>
    <row r="56" spans="1:11" x14ac:dyDescent="0.25">
      <c r="A56" s="122" t="str">
        <f t="shared" si="8"/>
        <v>LESIEUR Nicolas (CCH)</v>
      </c>
      <c r="B56" s="123" t="s">
        <v>74</v>
      </c>
      <c r="C56" s="124" t="s">
        <v>183</v>
      </c>
      <c r="D56" s="124" t="str">
        <f t="shared" si="9"/>
        <v>LESIEUR</v>
      </c>
      <c r="E56" s="124" t="s">
        <v>121</v>
      </c>
      <c r="F56" s="124" t="str">
        <f t="shared" si="10"/>
        <v>Nicolas</v>
      </c>
      <c r="G56" s="125">
        <v>4</v>
      </c>
      <c r="H56" s="126">
        <f t="shared" ref="H56:H92" si="11">VLOOKUP(G56,$L$9:$P$15,2)</f>
        <v>0</v>
      </c>
      <c r="I56" s="126">
        <f t="shared" ref="I56:I92" si="12">VLOOKUP(G56,$L$9:$P$15,3)</f>
        <v>36</v>
      </c>
      <c r="J56" s="126">
        <f t="shared" ref="J56:J92" si="13">VLOOKUP(G56,$L$9:$P$15,4)</f>
        <v>36</v>
      </c>
      <c r="K56" s="125" t="str">
        <f>Tableau1[[#This Row],[RESULTAT]]</f>
        <v>LESIEUR Nicolas (CCH)</v>
      </c>
    </row>
    <row r="57" spans="1:11" x14ac:dyDescent="0.25">
      <c r="A57" s="122" t="str">
        <f t="shared" si="8"/>
        <v>LORGE Tanguy (SAP)</v>
      </c>
      <c r="B57" s="127" t="s">
        <v>68</v>
      </c>
      <c r="C57" s="128" t="s">
        <v>184</v>
      </c>
      <c r="D57" s="128" t="str">
        <f t="shared" si="9"/>
        <v>LORGE</v>
      </c>
      <c r="E57" s="128" t="s">
        <v>185</v>
      </c>
      <c r="F57" s="128" t="str">
        <f t="shared" si="10"/>
        <v>Tanguy</v>
      </c>
      <c r="G57" s="129" t="s">
        <v>92</v>
      </c>
      <c r="H57" s="130" t="e">
        <f t="shared" si="11"/>
        <v>#N/A</v>
      </c>
      <c r="I57" s="130" t="e">
        <f t="shared" si="12"/>
        <v>#N/A</v>
      </c>
      <c r="J57" s="130" t="e">
        <f t="shared" si="13"/>
        <v>#N/A</v>
      </c>
      <c r="K57" s="129" t="str">
        <f>Tableau1[[#This Row],[RESULTAT]]</f>
        <v>LORGE Tanguy (SAP)</v>
      </c>
    </row>
    <row r="58" spans="1:11" x14ac:dyDescent="0.25">
      <c r="A58" s="122" t="str">
        <f t="shared" si="8"/>
        <v>MAGGI Hugo (SAP)</v>
      </c>
      <c r="B58" s="123" t="s">
        <v>68</v>
      </c>
      <c r="C58" s="124" t="s">
        <v>186</v>
      </c>
      <c r="D58" s="124" t="str">
        <f t="shared" si="9"/>
        <v>MAGGI</v>
      </c>
      <c r="E58" s="124" t="s">
        <v>187</v>
      </c>
      <c r="F58" s="124" t="str">
        <f t="shared" si="10"/>
        <v>Hugo</v>
      </c>
      <c r="G58" s="125">
        <v>3</v>
      </c>
      <c r="H58" s="126">
        <f t="shared" si="11"/>
        <v>24</v>
      </c>
      <c r="I58" s="126">
        <f t="shared" si="12"/>
        <v>24</v>
      </c>
      <c r="J58" s="126">
        <f t="shared" si="13"/>
        <v>24</v>
      </c>
      <c r="K58" s="125" t="str">
        <f>Tableau1[[#This Row],[RESULTAT]]</f>
        <v>MAGGI Hugo (SAP)</v>
      </c>
    </row>
    <row r="59" spans="1:11" x14ac:dyDescent="0.25">
      <c r="A59" s="122" t="str">
        <f t="shared" si="8"/>
        <v>MAKOWIESKY Florent (SGT)</v>
      </c>
      <c r="B59" s="127" t="s">
        <v>71</v>
      </c>
      <c r="C59" s="128" t="s">
        <v>188</v>
      </c>
      <c r="D59" s="128" t="str">
        <f t="shared" si="9"/>
        <v>MAKOWIESKY</v>
      </c>
      <c r="E59" s="128" t="s">
        <v>189</v>
      </c>
      <c r="F59" s="128" t="str">
        <f t="shared" si="10"/>
        <v>Florent</v>
      </c>
      <c r="G59" s="129">
        <v>1</v>
      </c>
      <c r="H59" s="130">
        <f t="shared" si="11"/>
        <v>48</v>
      </c>
      <c r="I59" s="130">
        <f t="shared" si="12"/>
        <v>0</v>
      </c>
      <c r="J59" s="130">
        <f t="shared" si="13"/>
        <v>24</v>
      </c>
      <c r="K59" s="129" t="str">
        <f>Tableau1[[#This Row],[RESULTAT]]</f>
        <v>MAKOWIESKY Florent (SGT)</v>
      </c>
    </row>
    <row r="60" spans="1:11" x14ac:dyDescent="0.25">
      <c r="A60" s="122" t="str">
        <f t="shared" si="8"/>
        <v>MARCHAL J.Baptiste (CPL)</v>
      </c>
      <c r="B60" s="123" t="s">
        <v>130</v>
      </c>
      <c r="C60" s="124" t="s">
        <v>190</v>
      </c>
      <c r="D60" s="124" t="str">
        <f t="shared" si="9"/>
        <v>MARCHAL</v>
      </c>
      <c r="E60" s="124" t="s">
        <v>191</v>
      </c>
      <c r="F60" s="124" t="str">
        <f t="shared" si="10"/>
        <v>J.Baptiste</v>
      </c>
      <c r="G60" s="125">
        <v>3</v>
      </c>
      <c r="H60" s="126">
        <f t="shared" si="11"/>
        <v>24</v>
      </c>
      <c r="I60" s="126">
        <f t="shared" si="12"/>
        <v>24</v>
      </c>
      <c r="J60" s="126">
        <f t="shared" si="13"/>
        <v>24</v>
      </c>
      <c r="K60" s="125" t="str">
        <f>Tableau1[[#This Row],[RESULTAT]]</f>
        <v>MARCHAL J.Baptiste (CPL)</v>
      </c>
    </row>
    <row r="61" spans="1:11" x14ac:dyDescent="0.25">
      <c r="A61" s="122" t="str">
        <f t="shared" si="8"/>
        <v>MERAUX Laurent (SCH)</v>
      </c>
      <c r="B61" s="127" t="s">
        <v>63</v>
      </c>
      <c r="C61" s="128" t="s">
        <v>192</v>
      </c>
      <c r="D61" s="128" t="str">
        <f t="shared" si="9"/>
        <v>MERAUX</v>
      </c>
      <c r="E61" s="128" t="s">
        <v>193</v>
      </c>
      <c r="F61" s="128" t="str">
        <f t="shared" si="10"/>
        <v>Laurent</v>
      </c>
      <c r="G61" s="129">
        <v>4</v>
      </c>
      <c r="H61" s="130">
        <f t="shared" si="11"/>
        <v>0</v>
      </c>
      <c r="I61" s="130">
        <f t="shared" si="12"/>
        <v>36</v>
      </c>
      <c r="J61" s="130">
        <f t="shared" si="13"/>
        <v>36</v>
      </c>
      <c r="K61" s="129" t="str">
        <f>Tableau1[[#This Row],[RESULTAT]]</f>
        <v>MERAUX Laurent (SCH)</v>
      </c>
    </row>
    <row r="62" spans="1:11" x14ac:dyDescent="0.25">
      <c r="A62" s="122" t="str">
        <f t="shared" si="8"/>
        <v>MICHEL Philippe (LTN)</v>
      </c>
      <c r="B62" s="123" t="s">
        <v>194</v>
      </c>
      <c r="C62" s="124" t="s">
        <v>195</v>
      </c>
      <c r="D62" s="124" t="str">
        <f t="shared" si="9"/>
        <v>MICHEL</v>
      </c>
      <c r="E62" s="124" t="s">
        <v>196</v>
      </c>
      <c r="F62" s="124" t="str">
        <f t="shared" si="10"/>
        <v>Philippe</v>
      </c>
      <c r="G62" s="125" t="s">
        <v>100</v>
      </c>
      <c r="H62" s="126" t="str">
        <f t="shared" si="11"/>
        <v>NON CONCERNE - SPP DANS MEME DEPARTEMENT</v>
      </c>
      <c r="I62" s="126">
        <f t="shared" si="12"/>
        <v>0</v>
      </c>
      <c r="J62" s="126">
        <f t="shared" si="13"/>
        <v>0</v>
      </c>
      <c r="K62" s="125" t="str">
        <f>Tableau1[[#This Row],[RESULTAT]]</f>
        <v>MICHEL Philippe (LTN)</v>
      </c>
    </row>
    <row r="63" spans="1:11" x14ac:dyDescent="0.25">
      <c r="A63" s="122" t="str">
        <f t="shared" si="8"/>
        <v>MOREY Vincent (SCH)</v>
      </c>
      <c r="B63" s="127" t="s">
        <v>63</v>
      </c>
      <c r="C63" s="128" t="s">
        <v>197</v>
      </c>
      <c r="D63" s="128" t="str">
        <f t="shared" si="9"/>
        <v>MOREY</v>
      </c>
      <c r="E63" s="128" t="s">
        <v>198</v>
      </c>
      <c r="F63" s="128" t="str">
        <f t="shared" si="10"/>
        <v>Vincent</v>
      </c>
      <c r="G63" s="129" t="s">
        <v>100</v>
      </c>
      <c r="H63" s="130" t="str">
        <f t="shared" si="11"/>
        <v>NON CONCERNE - SPP DANS MEME DEPARTEMENT</v>
      </c>
      <c r="I63" s="130">
        <f t="shared" si="12"/>
        <v>0</v>
      </c>
      <c r="J63" s="130">
        <f t="shared" si="13"/>
        <v>0</v>
      </c>
      <c r="K63" s="129" t="str">
        <f>Tableau1[[#This Row],[RESULTAT]]</f>
        <v>MOREY Vincent (SCH)</v>
      </c>
    </row>
    <row r="64" spans="1:11" x14ac:dyDescent="0.25">
      <c r="A64" s="122" t="str">
        <f t="shared" si="8"/>
        <v>MOSSARD Guillaume (ADJ)</v>
      </c>
      <c r="B64" s="123" t="s">
        <v>85</v>
      </c>
      <c r="C64" s="124" t="s">
        <v>199</v>
      </c>
      <c r="D64" s="124" t="str">
        <f t="shared" si="9"/>
        <v>MOSSARD</v>
      </c>
      <c r="E64" s="124" t="s">
        <v>200</v>
      </c>
      <c r="F64" s="124" t="str">
        <f t="shared" si="10"/>
        <v>Guillaume</v>
      </c>
      <c r="G64" s="125">
        <v>3</v>
      </c>
      <c r="H64" s="126">
        <f t="shared" si="11"/>
        <v>24</v>
      </c>
      <c r="I64" s="126">
        <f t="shared" si="12"/>
        <v>24</v>
      </c>
      <c r="J64" s="126">
        <f t="shared" si="13"/>
        <v>24</v>
      </c>
      <c r="K64" s="125" t="str">
        <f>Tableau1[[#This Row],[RESULTAT]]</f>
        <v>MOSSARD Guillaume (ADJ)</v>
      </c>
    </row>
    <row r="65" spans="1:11" x14ac:dyDescent="0.25">
      <c r="A65" s="122" t="str">
        <f t="shared" si="8"/>
        <v>N'GUYEN Arthur (SCH)</v>
      </c>
      <c r="B65" s="127" t="s">
        <v>63</v>
      </c>
      <c r="C65" s="128" t="s">
        <v>201</v>
      </c>
      <c r="D65" s="128" t="str">
        <f t="shared" si="9"/>
        <v>N'GUYEN</v>
      </c>
      <c r="E65" s="128" t="s">
        <v>202</v>
      </c>
      <c r="F65" s="128" t="str">
        <f t="shared" si="10"/>
        <v>Arthur</v>
      </c>
      <c r="G65" s="129">
        <v>3</v>
      </c>
      <c r="H65" s="130">
        <f t="shared" si="11"/>
        <v>24</v>
      </c>
      <c r="I65" s="130">
        <f t="shared" si="12"/>
        <v>24</v>
      </c>
      <c r="J65" s="130">
        <f t="shared" si="13"/>
        <v>24</v>
      </c>
      <c r="K65" s="129" t="str">
        <f>Tableau1[[#This Row],[RESULTAT]]</f>
        <v>N'GUYEN Arthur (SCH)</v>
      </c>
    </row>
    <row r="66" spans="1:11" x14ac:dyDescent="0.25">
      <c r="A66" s="122" t="str">
        <f t="shared" si="8"/>
        <v>OUAKKA Abdesslam (SCH)</v>
      </c>
      <c r="B66" s="123" t="s">
        <v>63</v>
      </c>
      <c r="C66" s="124" t="s">
        <v>203</v>
      </c>
      <c r="D66" s="124" t="str">
        <f t="shared" si="9"/>
        <v>OUAKKA</v>
      </c>
      <c r="E66" s="124" t="s">
        <v>204</v>
      </c>
      <c r="F66" s="124" t="str">
        <f t="shared" si="10"/>
        <v>Abdesslam</v>
      </c>
      <c r="G66" s="125">
        <v>4</v>
      </c>
      <c r="H66" s="126">
        <f t="shared" si="11"/>
        <v>0</v>
      </c>
      <c r="I66" s="126">
        <f t="shared" si="12"/>
        <v>36</v>
      </c>
      <c r="J66" s="126">
        <f t="shared" si="13"/>
        <v>36</v>
      </c>
      <c r="K66" s="125" t="str">
        <f>Tableau1[[#This Row],[RESULTAT]]</f>
        <v>OUAKKA Abdesslam (SCH)</v>
      </c>
    </row>
    <row r="67" spans="1:11" x14ac:dyDescent="0.25">
      <c r="A67" s="122" t="str">
        <f t="shared" si="8"/>
        <v>OZKAN Tevfik (CPL)</v>
      </c>
      <c r="B67" s="127" t="s">
        <v>130</v>
      </c>
      <c r="C67" s="128" t="s">
        <v>205</v>
      </c>
      <c r="D67" s="128" t="str">
        <f t="shared" si="9"/>
        <v>OZKAN</v>
      </c>
      <c r="E67" s="128" t="s">
        <v>206</v>
      </c>
      <c r="F67" s="128" t="str">
        <f t="shared" si="10"/>
        <v>Tevfik</v>
      </c>
      <c r="G67" s="129">
        <v>2</v>
      </c>
      <c r="H67" s="130">
        <f t="shared" si="11"/>
        <v>24</v>
      </c>
      <c r="I67" s="130">
        <f t="shared" si="12"/>
        <v>24</v>
      </c>
      <c r="J67" s="130">
        <f t="shared" si="13"/>
        <v>24</v>
      </c>
      <c r="K67" s="129" t="str">
        <f>Tableau1[[#This Row],[RESULTAT]]</f>
        <v>OZKAN Tevfik (CPL)</v>
      </c>
    </row>
    <row r="68" spans="1:11" x14ac:dyDescent="0.25">
      <c r="A68" s="122" t="str">
        <f t="shared" si="8"/>
        <v>PAPE Christophe (ADC)</v>
      </c>
      <c r="B68" s="123" t="s">
        <v>97</v>
      </c>
      <c r="C68" s="124" t="s">
        <v>207</v>
      </c>
      <c r="D68" s="124" t="str">
        <f t="shared" si="9"/>
        <v>PAPE</v>
      </c>
      <c r="E68" s="124" t="s">
        <v>208</v>
      </c>
      <c r="F68" s="124" t="str">
        <f t="shared" si="10"/>
        <v>Christophe</v>
      </c>
      <c r="G68" s="125" t="s">
        <v>100</v>
      </c>
      <c r="H68" s="126" t="str">
        <f t="shared" si="11"/>
        <v>NON CONCERNE - SPP DANS MEME DEPARTEMENT</v>
      </c>
      <c r="I68" s="126">
        <f t="shared" si="12"/>
        <v>0</v>
      </c>
      <c r="J68" s="126">
        <f t="shared" si="13"/>
        <v>0</v>
      </c>
      <c r="K68" s="125" t="str">
        <f>Tableau1[[#This Row],[RESULTAT]]</f>
        <v>PAPE Christophe (ADC)</v>
      </c>
    </row>
    <row r="69" spans="1:11" x14ac:dyDescent="0.25">
      <c r="A69" s="122" t="str">
        <f t="shared" si="8"/>
        <v>PERREY Geoffrey (SAP)</v>
      </c>
      <c r="B69" s="127" t="s">
        <v>68</v>
      </c>
      <c r="C69" s="128" t="s">
        <v>209</v>
      </c>
      <c r="D69" s="128" t="str">
        <f t="shared" si="9"/>
        <v>PERREY</v>
      </c>
      <c r="E69" s="128" t="s">
        <v>210</v>
      </c>
      <c r="F69" s="128" t="str">
        <f t="shared" si="10"/>
        <v>Geoffrey</v>
      </c>
      <c r="G69" s="129">
        <v>2</v>
      </c>
      <c r="H69" s="130">
        <f t="shared" si="11"/>
        <v>24</v>
      </c>
      <c r="I69" s="130">
        <f t="shared" si="12"/>
        <v>24</v>
      </c>
      <c r="J69" s="130">
        <f t="shared" si="13"/>
        <v>24</v>
      </c>
      <c r="K69" s="129" t="str">
        <f>Tableau1[[#This Row],[RESULTAT]]</f>
        <v>PERREY Geoffrey (SAP)</v>
      </c>
    </row>
    <row r="70" spans="1:11" x14ac:dyDescent="0.25">
      <c r="A70" s="122" t="str">
        <f t="shared" si="8"/>
        <v>PETER Anthony (SAP)</v>
      </c>
      <c r="B70" s="123" t="s">
        <v>68</v>
      </c>
      <c r="C70" s="124" t="s">
        <v>211</v>
      </c>
      <c r="D70" s="124" t="str">
        <f t="shared" si="9"/>
        <v>PETER</v>
      </c>
      <c r="E70" s="124" t="s">
        <v>212</v>
      </c>
      <c r="F70" s="124" t="str">
        <f t="shared" si="10"/>
        <v>Anthony</v>
      </c>
      <c r="G70" s="125">
        <v>4</v>
      </c>
      <c r="H70" s="126">
        <f t="shared" si="11"/>
        <v>0</v>
      </c>
      <c r="I70" s="126">
        <f t="shared" si="12"/>
        <v>36</v>
      </c>
      <c r="J70" s="126">
        <f t="shared" si="13"/>
        <v>36</v>
      </c>
      <c r="K70" s="125" t="str">
        <f>Tableau1[[#This Row],[RESULTAT]]</f>
        <v>PETER Anthony (SAP)</v>
      </c>
    </row>
    <row r="71" spans="1:11" x14ac:dyDescent="0.25">
      <c r="A71" s="122" t="str">
        <f t="shared" si="8"/>
        <v>PETITJEAN Jessica (SCH)</v>
      </c>
      <c r="B71" s="127" t="s">
        <v>63</v>
      </c>
      <c r="C71" s="128" t="s">
        <v>213</v>
      </c>
      <c r="D71" s="128" t="str">
        <f t="shared" si="9"/>
        <v>PETITJEAN</v>
      </c>
      <c r="E71" s="128" t="s">
        <v>214</v>
      </c>
      <c r="F71" s="128" t="str">
        <f t="shared" si="10"/>
        <v>Jessica</v>
      </c>
      <c r="G71" s="129">
        <v>4</v>
      </c>
      <c r="H71" s="130">
        <f t="shared" si="11"/>
        <v>0</v>
      </c>
      <c r="I71" s="130">
        <f t="shared" si="12"/>
        <v>36</v>
      </c>
      <c r="J71" s="130">
        <f t="shared" si="13"/>
        <v>36</v>
      </c>
      <c r="K71" s="129" t="str">
        <f>Tableau1[[#This Row],[RESULTAT]]</f>
        <v>PETITJEAN Jessica (SCH)</v>
      </c>
    </row>
    <row r="72" spans="1:11" x14ac:dyDescent="0.25">
      <c r="A72" s="122" t="s">
        <v>215</v>
      </c>
      <c r="B72" s="123" t="s">
        <v>68</v>
      </c>
      <c r="C72" s="124" t="s">
        <v>216</v>
      </c>
      <c r="D72" s="124" t="str">
        <f t="shared" si="9"/>
        <v>PEQUIGNOT</v>
      </c>
      <c r="E72" s="124" t="s">
        <v>217</v>
      </c>
      <c r="F72" s="124" t="str">
        <f t="shared" si="10"/>
        <v>Louis</v>
      </c>
      <c r="G72" s="125" t="s">
        <v>92</v>
      </c>
      <c r="H72" s="126" t="e">
        <f t="shared" si="11"/>
        <v>#N/A</v>
      </c>
      <c r="I72" s="126" t="e">
        <f t="shared" si="12"/>
        <v>#N/A</v>
      </c>
      <c r="J72" s="126" t="e">
        <f t="shared" si="13"/>
        <v>#N/A</v>
      </c>
      <c r="K72" s="125" t="str">
        <f>Tableau1[[#This Row],[RESULTAT]]</f>
        <v>PEQUIGNOT Louis (SAP)</v>
      </c>
    </row>
    <row r="73" spans="1:11" x14ac:dyDescent="0.25">
      <c r="A73" s="122" t="str">
        <f>IF(C71="","",CONCATENATE(D:D," ",F:F," ","(",UPPER(B:B),")"))</f>
        <v>PFAFF Quentin (SAP)</v>
      </c>
      <c r="B73" s="127" t="s">
        <v>68</v>
      </c>
      <c r="C73" s="128" t="s">
        <v>218</v>
      </c>
      <c r="D73" s="128" t="str">
        <f t="shared" si="9"/>
        <v>PFAFF</v>
      </c>
      <c r="E73" s="128" t="s">
        <v>219</v>
      </c>
      <c r="F73" s="128" t="str">
        <f t="shared" si="10"/>
        <v>Quentin</v>
      </c>
      <c r="G73" s="129" t="s">
        <v>108</v>
      </c>
      <c r="H73" s="130" t="e">
        <f t="shared" si="11"/>
        <v>#N/A</v>
      </c>
      <c r="I73" s="130" t="e">
        <f t="shared" si="12"/>
        <v>#N/A</v>
      </c>
      <c r="J73" s="130" t="e">
        <f t="shared" si="13"/>
        <v>#N/A</v>
      </c>
      <c r="K73" s="129" t="str">
        <f>Tableau1[[#This Row],[RESULTAT]]</f>
        <v>PFAFF Quentin (SAP)</v>
      </c>
    </row>
    <row r="74" spans="1:11" x14ac:dyDescent="0.25">
      <c r="A74" s="122" t="str">
        <f t="shared" ref="A74:A85" si="14">IF(C73="","",CONCATENATE(D:D," ",F:F," ","(",UPPER(B:B),")"))</f>
        <v>PIGACHE Christophe (SCH)</v>
      </c>
      <c r="B74" s="123" t="s">
        <v>63</v>
      </c>
      <c r="C74" s="124" t="s">
        <v>220</v>
      </c>
      <c r="D74" s="124" t="str">
        <f t="shared" si="9"/>
        <v>PIGACHE</v>
      </c>
      <c r="E74" s="124" t="s">
        <v>208</v>
      </c>
      <c r="F74" s="124" t="str">
        <f t="shared" si="10"/>
        <v>Christophe</v>
      </c>
      <c r="G74" s="125" t="s">
        <v>61</v>
      </c>
      <c r="H74" s="126" t="str">
        <f t="shared" si="11"/>
        <v>NON CONCERNE - SPP DANS MEME DEPARTEMENT</v>
      </c>
      <c r="I74" s="126">
        <f t="shared" si="12"/>
        <v>0</v>
      </c>
      <c r="J74" s="126">
        <f t="shared" si="13"/>
        <v>0</v>
      </c>
      <c r="K74" s="125" t="str">
        <f>Tableau1[[#This Row],[RESULTAT]]</f>
        <v>PIGACHE Christophe (SCH)</v>
      </c>
    </row>
    <row r="75" spans="1:11" x14ac:dyDescent="0.25">
      <c r="A75" s="122" t="str">
        <f t="shared" si="14"/>
        <v>PIGUET Serge (ADC)</v>
      </c>
      <c r="B75" s="127" t="s">
        <v>97</v>
      </c>
      <c r="C75" s="128" t="s">
        <v>221</v>
      </c>
      <c r="D75" s="128" t="str">
        <f t="shared" si="9"/>
        <v>PIGUET</v>
      </c>
      <c r="E75" s="128" t="s">
        <v>222</v>
      </c>
      <c r="F75" s="128" t="str">
        <f t="shared" si="10"/>
        <v>Serge</v>
      </c>
      <c r="G75" s="129" t="s">
        <v>100</v>
      </c>
      <c r="H75" s="130" t="str">
        <f t="shared" si="11"/>
        <v>NON CONCERNE - SPP DANS MEME DEPARTEMENT</v>
      </c>
      <c r="I75" s="130">
        <f t="shared" si="12"/>
        <v>0</v>
      </c>
      <c r="J75" s="130">
        <f t="shared" si="13"/>
        <v>0</v>
      </c>
      <c r="K75" s="129" t="str">
        <f>Tableau1[[#This Row],[RESULTAT]]</f>
        <v>PIGUET Serge (ADC)</v>
      </c>
    </row>
    <row r="76" spans="1:11" x14ac:dyDescent="0.25">
      <c r="A76" s="122" t="str">
        <f t="shared" si="14"/>
        <v>PRIEM Vincent (ADC)</v>
      </c>
      <c r="B76" s="123" t="s">
        <v>97</v>
      </c>
      <c r="C76" s="124" t="s">
        <v>223</v>
      </c>
      <c r="D76" s="124" t="str">
        <f t="shared" si="9"/>
        <v>PRIEM</v>
      </c>
      <c r="E76" s="124" t="s">
        <v>198</v>
      </c>
      <c r="F76" s="124" t="str">
        <f t="shared" si="10"/>
        <v>Vincent</v>
      </c>
      <c r="G76" s="125" t="s">
        <v>100</v>
      </c>
      <c r="H76" s="126" t="str">
        <f t="shared" si="11"/>
        <v>NON CONCERNE - SPP DANS MEME DEPARTEMENT</v>
      </c>
      <c r="I76" s="126">
        <f t="shared" si="12"/>
        <v>0</v>
      </c>
      <c r="J76" s="126">
        <f t="shared" si="13"/>
        <v>0</v>
      </c>
      <c r="K76" s="125" t="str">
        <f>Tableau1[[#This Row],[RESULTAT]]</f>
        <v>PRIEM Vincent (ADC)</v>
      </c>
    </row>
    <row r="77" spans="1:11" x14ac:dyDescent="0.25">
      <c r="A77" s="122" t="str">
        <f t="shared" si="14"/>
        <v>RICOTTA Jordan (SAP)</v>
      </c>
      <c r="B77" s="127" t="s">
        <v>68</v>
      </c>
      <c r="C77" s="128" t="s">
        <v>224</v>
      </c>
      <c r="D77" s="128" t="str">
        <f t="shared" si="9"/>
        <v>RICOTTA</v>
      </c>
      <c r="E77" s="128" t="s">
        <v>225</v>
      </c>
      <c r="F77" s="128" t="str">
        <f t="shared" si="10"/>
        <v>Jordan</v>
      </c>
      <c r="G77" s="129">
        <v>3</v>
      </c>
      <c r="H77" s="130">
        <f t="shared" si="11"/>
        <v>24</v>
      </c>
      <c r="I77" s="130">
        <f t="shared" si="12"/>
        <v>24</v>
      </c>
      <c r="J77" s="130">
        <f t="shared" si="13"/>
        <v>24</v>
      </c>
      <c r="K77" s="129" t="str">
        <f>Tableau1[[#This Row],[RESULTAT]]</f>
        <v>RICOTTA Jordan (SAP)</v>
      </c>
    </row>
    <row r="78" spans="1:11" x14ac:dyDescent="0.25">
      <c r="A78" s="122" t="str">
        <f t="shared" si="14"/>
        <v>RIDET Johan (SCH)</v>
      </c>
      <c r="B78" s="123" t="s">
        <v>63</v>
      </c>
      <c r="C78" s="124" t="s">
        <v>226</v>
      </c>
      <c r="D78" s="124" t="str">
        <f t="shared" si="9"/>
        <v>RIDET</v>
      </c>
      <c r="E78" s="124" t="s">
        <v>67</v>
      </c>
      <c r="F78" s="124" t="str">
        <f t="shared" si="10"/>
        <v>Johan</v>
      </c>
      <c r="G78" s="125">
        <v>4</v>
      </c>
      <c r="H78" s="126">
        <f t="shared" si="11"/>
        <v>0</v>
      </c>
      <c r="I78" s="126">
        <f t="shared" si="12"/>
        <v>36</v>
      </c>
      <c r="J78" s="126">
        <f t="shared" si="13"/>
        <v>36</v>
      </c>
      <c r="K78" s="125" t="str">
        <f>Tableau1[[#This Row],[RESULTAT]]</f>
        <v>RIDET Johan (SCH)</v>
      </c>
    </row>
    <row r="79" spans="1:11" x14ac:dyDescent="0.25">
      <c r="A79" s="122" t="str">
        <f t="shared" si="14"/>
        <v>ROBERT Julien (ADJ)</v>
      </c>
      <c r="B79" s="127" t="s">
        <v>85</v>
      </c>
      <c r="C79" s="128" t="s">
        <v>227</v>
      </c>
      <c r="D79" s="128" t="str">
        <f t="shared" si="9"/>
        <v>ROBERT</v>
      </c>
      <c r="E79" s="128" t="s">
        <v>94</v>
      </c>
      <c r="F79" s="128" t="str">
        <f t="shared" si="10"/>
        <v>Julien</v>
      </c>
      <c r="G79" s="129">
        <v>5</v>
      </c>
      <c r="H79" s="130">
        <f t="shared" si="11"/>
        <v>0</v>
      </c>
      <c r="I79" s="130">
        <f t="shared" si="12"/>
        <v>24</v>
      </c>
      <c r="J79" s="130">
        <f t="shared" si="13"/>
        <v>48</v>
      </c>
      <c r="K79" s="129" t="str">
        <f>Tableau1[[#This Row],[RESULTAT]]</f>
        <v>ROBERT Julien (ADJ)</v>
      </c>
    </row>
    <row r="80" spans="1:11" x14ac:dyDescent="0.25">
      <c r="A80" s="122" t="str">
        <f t="shared" si="14"/>
        <v>ROCHET Alain (CCH)</v>
      </c>
      <c r="B80" s="123" t="s">
        <v>74</v>
      </c>
      <c r="C80" s="124" t="s">
        <v>228</v>
      </c>
      <c r="D80" s="124" t="str">
        <f t="shared" si="9"/>
        <v>ROCHET</v>
      </c>
      <c r="E80" s="124" t="s">
        <v>229</v>
      </c>
      <c r="F80" s="124" t="str">
        <f t="shared" si="10"/>
        <v>Alain</v>
      </c>
      <c r="G80" s="125">
        <v>4</v>
      </c>
      <c r="H80" s="126">
        <f t="shared" si="11"/>
        <v>0</v>
      </c>
      <c r="I80" s="126">
        <f t="shared" si="12"/>
        <v>36</v>
      </c>
      <c r="J80" s="126">
        <f t="shared" si="13"/>
        <v>36</v>
      </c>
      <c r="K80" s="125" t="str">
        <f>Tableau1[[#This Row],[RESULTAT]]</f>
        <v>ROCHET Alain (CCH)</v>
      </c>
    </row>
    <row r="81" spans="1:11" x14ac:dyDescent="0.25">
      <c r="A81" s="122" t="str">
        <f t="shared" si="14"/>
        <v>ROUARD Fabien (CCH)</v>
      </c>
      <c r="B81" s="127" t="s">
        <v>74</v>
      </c>
      <c r="C81" s="128" t="s">
        <v>230</v>
      </c>
      <c r="D81" s="128" t="str">
        <f t="shared" si="9"/>
        <v>ROUARD</v>
      </c>
      <c r="E81" s="128" t="s">
        <v>231</v>
      </c>
      <c r="F81" s="128" t="str">
        <f t="shared" si="10"/>
        <v>Fabien</v>
      </c>
      <c r="G81" s="129" t="s">
        <v>100</v>
      </c>
      <c r="H81" s="130" t="str">
        <f t="shared" si="11"/>
        <v>NON CONCERNE - SPP DANS MEME DEPARTEMENT</v>
      </c>
      <c r="I81" s="130">
        <f t="shared" si="12"/>
        <v>0</v>
      </c>
      <c r="J81" s="130">
        <f t="shared" si="13"/>
        <v>0</v>
      </c>
      <c r="K81" s="129" t="str">
        <f>Tableau1[[#This Row],[RESULTAT]]</f>
        <v>ROUARD Fabien (CCH)</v>
      </c>
    </row>
    <row r="82" spans="1:11" x14ac:dyDescent="0.25">
      <c r="A82" s="122" t="str">
        <f t="shared" si="14"/>
        <v>ROY Loic (SCH)</v>
      </c>
      <c r="B82" s="123" t="s">
        <v>63</v>
      </c>
      <c r="C82" s="124" t="s">
        <v>232</v>
      </c>
      <c r="D82" s="124" t="str">
        <f t="shared" si="9"/>
        <v>ROY</v>
      </c>
      <c r="E82" s="124" t="s">
        <v>233</v>
      </c>
      <c r="F82" s="124" t="str">
        <f t="shared" si="10"/>
        <v>Loic</v>
      </c>
      <c r="G82" s="125">
        <v>4</v>
      </c>
      <c r="H82" s="126">
        <f t="shared" si="11"/>
        <v>0</v>
      </c>
      <c r="I82" s="126">
        <f t="shared" si="12"/>
        <v>36</v>
      </c>
      <c r="J82" s="126">
        <f t="shared" si="13"/>
        <v>36</v>
      </c>
      <c r="K82" s="125" t="str">
        <f>Tableau1[[#This Row],[RESULTAT]]</f>
        <v>ROY Loic (SCH)</v>
      </c>
    </row>
    <row r="83" spans="1:11" x14ac:dyDescent="0.25">
      <c r="A83" s="122" t="str">
        <f t="shared" si="14"/>
        <v>SELMI Ramzi (LTN)</v>
      </c>
      <c r="B83" s="127" t="s">
        <v>194</v>
      </c>
      <c r="C83" s="128" t="s">
        <v>234</v>
      </c>
      <c r="D83" s="128" t="str">
        <f t="shared" si="9"/>
        <v>SELMI</v>
      </c>
      <c r="E83" s="128" t="s">
        <v>235</v>
      </c>
      <c r="F83" s="128" t="str">
        <f t="shared" si="10"/>
        <v>Ramzi</v>
      </c>
      <c r="G83" s="129">
        <v>2</v>
      </c>
      <c r="H83" s="130">
        <f t="shared" si="11"/>
        <v>24</v>
      </c>
      <c r="I83" s="130">
        <f t="shared" si="12"/>
        <v>24</v>
      </c>
      <c r="J83" s="130">
        <f t="shared" si="13"/>
        <v>24</v>
      </c>
      <c r="K83" s="129" t="str">
        <f>Tableau1[[#This Row],[RESULTAT]]</f>
        <v>SELMI Ramzi (LTN)</v>
      </c>
    </row>
    <row r="84" spans="1:11" x14ac:dyDescent="0.25">
      <c r="A84" s="122" t="str">
        <f t="shared" si="14"/>
        <v>SENOUCI Besma (SGT)</v>
      </c>
      <c r="B84" s="123" t="s">
        <v>71</v>
      </c>
      <c r="C84" s="124" t="s">
        <v>236</v>
      </c>
      <c r="D84" s="124" t="str">
        <f t="shared" si="9"/>
        <v>SENOUCI</v>
      </c>
      <c r="E84" s="124" t="s">
        <v>237</v>
      </c>
      <c r="F84" s="124" t="str">
        <f t="shared" si="10"/>
        <v>Besma</v>
      </c>
      <c r="G84" s="125">
        <v>2</v>
      </c>
      <c r="H84" s="126">
        <f t="shared" si="11"/>
        <v>24</v>
      </c>
      <c r="I84" s="126">
        <f t="shared" si="12"/>
        <v>24</v>
      </c>
      <c r="J84" s="126">
        <f t="shared" si="13"/>
        <v>24</v>
      </c>
      <c r="K84" s="125" t="str">
        <f>Tableau1[[#This Row],[RESULTAT]]</f>
        <v>SENOUCI Besma (SGT)</v>
      </c>
    </row>
    <row r="85" spans="1:11" x14ac:dyDescent="0.25">
      <c r="A85" s="122" t="str">
        <f t="shared" si="14"/>
        <v>STOECKLIN SMOLINSKA Agneska (CCH)</v>
      </c>
      <c r="B85" s="127" t="s">
        <v>74</v>
      </c>
      <c r="C85" s="128" t="s">
        <v>238</v>
      </c>
      <c r="D85" s="128" t="str">
        <f t="shared" si="9"/>
        <v>STOECKLIN SMOLINSKA</v>
      </c>
      <c r="E85" s="128" t="s">
        <v>239</v>
      </c>
      <c r="F85" s="128" t="str">
        <f t="shared" si="10"/>
        <v>Agneska</v>
      </c>
      <c r="G85" s="129">
        <v>4</v>
      </c>
      <c r="H85" s="130">
        <f t="shared" si="11"/>
        <v>0</v>
      </c>
      <c r="I85" s="130">
        <f t="shared" si="12"/>
        <v>36</v>
      </c>
      <c r="J85" s="130">
        <f t="shared" si="13"/>
        <v>36</v>
      </c>
      <c r="K85" s="129" t="str">
        <f>Tableau1[[#This Row],[RESULTAT]]</f>
        <v>STOECKLIN SMOLINSKA Agneska (CCH)</v>
      </c>
    </row>
    <row r="86" spans="1:11" x14ac:dyDescent="0.25">
      <c r="A86" s="122" t="s">
        <v>240</v>
      </c>
      <c r="B86" s="123" t="s">
        <v>71</v>
      </c>
      <c r="C86" s="124" t="s">
        <v>241</v>
      </c>
      <c r="D86" s="124" t="str">
        <f t="shared" si="9"/>
        <v>STOLZ</v>
      </c>
      <c r="E86" s="124" t="s">
        <v>242</v>
      </c>
      <c r="F86" s="124" t="str">
        <f t="shared" si="10"/>
        <v>Thibaut</v>
      </c>
      <c r="G86" s="125" t="s">
        <v>92</v>
      </c>
      <c r="H86" s="126" t="e">
        <f t="shared" si="11"/>
        <v>#N/A</v>
      </c>
      <c r="I86" s="126" t="e">
        <f t="shared" si="12"/>
        <v>#N/A</v>
      </c>
      <c r="J86" s="126" t="e">
        <f t="shared" si="13"/>
        <v>#N/A</v>
      </c>
      <c r="K86" s="125" t="str">
        <f>Tableau1[[#This Row],[RESULTAT]]</f>
        <v>STOLZ Thibault (SGT)</v>
      </c>
    </row>
    <row r="87" spans="1:11" x14ac:dyDescent="0.25">
      <c r="A87" s="122" t="str">
        <f>IF(C85="","",CONCATENATE(D:D," ",F:F," ","(",UPPER(B:B),")"))</f>
        <v>THIBAULT Arnaud (CCH)</v>
      </c>
      <c r="B87" s="127" t="s">
        <v>74</v>
      </c>
      <c r="C87" s="128" t="s">
        <v>243</v>
      </c>
      <c r="D87" s="128" t="str">
        <f t="shared" si="9"/>
        <v>THIBAULT</v>
      </c>
      <c r="E87" s="128" t="s">
        <v>180</v>
      </c>
      <c r="F87" s="128" t="str">
        <f t="shared" si="10"/>
        <v>Arnaud</v>
      </c>
      <c r="G87" s="129">
        <v>4</v>
      </c>
      <c r="H87" s="130">
        <f t="shared" si="11"/>
        <v>0</v>
      </c>
      <c r="I87" s="130">
        <f t="shared" si="12"/>
        <v>36</v>
      </c>
      <c r="J87" s="130">
        <f t="shared" si="13"/>
        <v>36</v>
      </c>
      <c r="K87" s="129" t="str">
        <f>Tableau1[[#This Row],[RESULTAT]]</f>
        <v>THIBAULT Arnaud (CCH)</v>
      </c>
    </row>
    <row r="88" spans="1:11" x14ac:dyDescent="0.25">
      <c r="A88" s="122" t="str">
        <f>IF(C87="","",CONCATENATE(D:D," ",F:F," ","(",UPPER(B:B),")"))</f>
        <v>TOUABI Haroune (SAP)</v>
      </c>
      <c r="B88" s="123" t="s">
        <v>68</v>
      </c>
      <c r="C88" s="124" t="s">
        <v>244</v>
      </c>
      <c r="D88" s="124" t="str">
        <f t="shared" si="9"/>
        <v>TOUABI</v>
      </c>
      <c r="E88" s="124" t="s">
        <v>245</v>
      </c>
      <c r="F88" s="124" t="str">
        <f t="shared" si="10"/>
        <v>Haroune</v>
      </c>
      <c r="G88" s="125">
        <v>5</v>
      </c>
      <c r="H88" s="126">
        <f t="shared" si="11"/>
        <v>0</v>
      </c>
      <c r="I88" s="126">
        <f t="shared" si="12"/>
        <v>24</v>
      </c>
      <c r="J88" s="126">
        <f t="shared" si="13"/>
        <v>48</v>
      </c>
      <c r="K88" s="125" t="str">
        <f>Tableau1[[#This Row],[RESULTAT]]</f>
        <v>TOUABI Haroune (SAP)</v>
      </c>
    </row>
    <row r="89" spans="1:11" x14ac:dyDescent="0.25">
      <c r="A89" s="122" t="str">
        <f>IF(C88="","",CONCATENATE(D:D," ",F:F," ","(",UPPER(B:B),")"))</f>
        <v>TRESSE Laury (CCH)</v>
      </c>
      <c r="B89" s="127" t="s">
        <v>74</v>
      </c>
      <c r="C89" s="128" t="s">
        <v>246</v>
      </c>
      <c r="D89" s="128" t="str">
        <f t="shared" si="9"/>
        <v>TRESSE</v>
      </c>
      <c r="E89" s="128" t="s">
        <v>247</v>
      </c>
      <c r="F89" s="128" t="str">
        <f t="shared" si="10"/>
        <v>Laury</v>
      </c>
      <c r="G89" s="129">
        <v>4</v>
      </c>
      <c r="H89" s="130">
        <f t="shared" si="11"/>
        <v>0</v>
      </c>
      <c r="I89" s="130">
        <f t="shared" si="12"/>
        <v>36</v>
      </c>
      <c r="J89" s="130">
        <f t="shared" si="13"/>
        <v>36</v>
      </c>
      <c r="K89" s="129" t="str">
        <f>Tableau1[[#This Row],[RESULTAT]]</f>
        <v>TRESSE Laury (CCH)</v>
      </c>
    </row>
    <row r="90" spans="1:11" x14ac:dyDescent="0.25">
      <c r="A90" s="122" t="str">
        <f>IF(C89="","",CONCATENATE(D:D," ",F:F," ","(",UPPER(B:B),")"))</f>
        <v>VADAM Cyril (CPL)</v>
      </c>
      <c r="B90" s="123" t="s">
        <v>130</v>
      </c>
      <c r="C90" s="124" t="s">
        <v>248</v>
      </c>
      <c r="D90" s="124" t="str">
        <f t="shared" si="9"/>
        <v>VADAM</v>
      </c>
      <c r="E90" s="124" t="s">
        <v>249</v>
      </c>
      <c r="F90" s="124" t="str">
        <f t="shared" si="10"/>
        <v>Cyril</v>
      </c>
      <c r="G90" s="125" t="s">
        <v>104</v>
      </c>
      <c r="H90" s="126" t="str">
        <f t="shared" si="11"/>
        <v>NON CONCERNE - SPP DANS MEME DEPARTEMENT</v>
      </c>
      <c r="I90" s="126">
        <f t="shared" si="12"/>
        <v>0</v>
      </c>
      <c r="J90" s="126">
        <f t="shared" si="13"/>
        <v>0</v>
      </c>
      <c r="K90" s="125" t="str">
        <f>Tableau1[[#This Row],[RESULTAT]]</f>
        <v>VADAM Cyril (CPL)</v>
      </c>
    </row>
    <row r="91" spans="1:11" x14ac:dyDescent="0.25">
      <c r="A91" s="122" t="str">
        <f>IF(C90="","",CONCATENATE(D:D," ",F:F," ","(",UPPER(B:B),")"))</f>
        <v>VALKER Loïc (SAP)</v>
      </c>
      <c r="B91" s="127" t="s">
        <v>68</v>
      </c>
      <c r="C91" s="128" t="s">
        <v>250</v>
      </c>
      <c r="D91" s="128" t="str">
        <f t="shared" si="9"/>
        <v>VALKER</v>
      </c>
      <c r="E91" s="128" t="s">
        <v>251</v>
      </c>
      <c r="F91" s="128" t="str">
        <f t="shared" si="10"/>
        <v>Loïc</v>
      </c>
      <c r="G91" s="129">
        <v>2</v>
      </c>
      <c r="H91" s="130">
        <f t="shared" si="11"/>
        <v>24</v>
      </c>
      <c r="I91" s="130">
        <f t="shared" si="12"/>
        <v>24</v>
      </c>
      <c r="J91" s="130">
        <f t="shared" si="13"/>
        <v>24</v>
      </c>
      <c r="K91" s="129" t="str">
        <f>Tableau1[[#This Row],[RESULTAT]]</f>
        <v>VALKER Loïc (SAP)</v>
      </c>
    </row>
    <row r="92" spans="1:11" x14ac:dyDescent="0.25">
      <c r="A92" s="144" t="str">
        <f>IF(C91="","",CONCATENATE(D:D," ",F:F," ","(",UPPER(B:B),")"))</f>
        <v>VALKER Marc (ADJ)</v>
      </c>
      <c r="B92" s="145" t="s">
        <v>85</v>
      </c>
      <c r="C92" s="146" t="s">
        <v>250</v>
      </c>
      <c r="D92" s="146" t="str">
        <f t="shared" si="9"/>
        <v>VALKER</v>
      </c>
      <c r="E92" s="146" t="s">
        <v>252</v>
      </c>
      <c r="F92" s="146" t="str">
        <f t="shared" si="10"/>
        <v>Marc</v>
      </c>
      <c r="G92" s="147" t="s">
        <v>100</v>
      </c>
      <c r="H92" s="148" t="str">
        <f t="shared" si="11"/>
        <v>NON CONCERNE - SPP DANS MEME DEPARTEMENT</v>
      </c>
      <c r="I92" s="148">
        <f t="shared" si="12"/>
        <v>0</v>
      </c>
      <c r="J92" s="148">
        <f t="shared" si="13"/>
        <v>0</v>
      </c>
      <c r="K92" s="147" t="str">
        <f>Tableau1[[#This Row],[RESULTAT]]</f>
        <v>VALKER Marc (ADJ)</v>
      </c>
    </row>
    <row r="168" spans="2:2" x14ac:dyDescent="0.25">
      <c r="B168" s="121" t="s">
        <v>253</v>
      </c>
    </row>
    <row r="169" spans="2:2" x14ac:dyDescent="0.25">
      <c r="B169" s="121" t="s">
        <v>68</v>
      </c>
    </row>
    <row r="170" spans="2:2" x14ac:dyDescent="0.25">
      <c r="B170" s="121" t="s">
        <v>254</v>
      </c>
    </row>
    <row r="171" spans="2:2" x14ac:dyDescent="0.25">
      <c r="B171" s="121" t="s">
        <v>130</v>
      </c>
    </row>
    <row r="172" spans="2:2" x14ac:dyDescent="0.25">
      <c r="B172" s="121" t="s">
        <v>74</v>
      </c>
    </row>
    <row r="173" spans="2:2" x14ac:dyDescent="0.25">
      <c r="B173" s="121" t="s">
        <v>71</v>
      </c>
    </row>
    <row r="174" spans="2:2" x14ac:dyDescent="0.25">
      <c r="B174" s="121" t="s">
        <v>63</v>
      </c>
    </row>
    <row r="175" spans="2:2" x14ac:dyDescent="0.25">
      <c r="B175" s="121" t="s">
        <v>85</v>
      </c>
    </row>
    <row r="176" spans="2:2" x14ac:dyDescent="0.25">
      <c r="B176" s="121" t="s">
        <v>97</v>
      </c>
    </row>
    <row r="177" spans="2:2" x14ac:dyDescent="0.25">
      <c r="B177" s="121" t="s">
        <v>194</v>
      </c>
    </row>
    <row r="178" spans="2:2" x14ac:dyDescent="0.25">
      <c r="B178" s="121" t="s">
        <v>255</v>
      </c>
    </row>
  </sheetData>
  <sheetProtection formatCells="0" formatColumns="0" formatRows="0" selectLockedCells="1"/>
  <dataValidations count="1">
    <dataValidation type="list" allowBlank="1" showInputMessage="1" showErrorMessage="1" sqref="B2:B92">
      <formula1>$B$169:$B$178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Juin 2021</vt:lpstr>
      <vt:lpstr>Personnels</vt:lpstr>
      <vt:lpstr>Personnels!l_personnel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BRODA - J567682</dc:creator>
  <cp:lastModifiedBy>MICHAEL BRODA - J567682</cp:lastModifiedBy>
  <dcterms:created xsi:type="dcterms:W3CDTF">2021-05-20T13:16:10Z</dcterms:created>
  <dcterms:modified xsi:type="dcterms:W3CDTF">2021-05-20T13:16:11Z</dcterms:modified>
</cp:coreProperties>
</file>