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11055" activeTab="3"/>
  </bookViews>
  <sheets>
    <sheet name="Feuil1" sheetId="1" r:id="rId1"/>
    <sheet name="Feuil2" sheetId="2" r:id="rId2"/>
    <sheet name="SAISIE" sheetId="3" r:id="rId3"/>
    <sheet name="BD3" sheetId="4" r:id="rId4"/>
  </sheets>
  <externalReferences>
    <externalReference r:id="rId5"/>
  </externalReferences>
  <definedNames>
    <definedName name="_xlnm._FilterDatabase" localSheetId="3" hidden="1">'BD3'!$A$2:$K$9</definedName>
    <definedName name="AUXILIAIRE">[1]!Tableau6[CODE]</definedName>
    <definedName name="compte">[1]BD!$A$2:$A$1496</definedName>
  </definedNames>
  <calcPr calcId="144525"/>
</workbook>
</file>

<file path=xl/calcChain.xml><?xml version="1.0" encoding="utf-8"?>
<calcChain xmlns="http://schemas.openxmlformats.org/spreadsheetml/2006/main">
  <c r="A179" i="4" l="1"/>
  <c r="A178" i="4"/>
  <c r="A177" i="4"/>
  <c r="A176" i="4"/>
  <c r="A175" i="4"/>
  <c r="A174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4" i="4"/>
  <c r="A5" i="4"/>
  <c r="A6" i="4"/>
  <c r="A7" i="4"/>
  <c r="A8" i="4"/>
  <c r="A9" i="4"/>
  <c r="A10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5" i="3"/>
  <c r="A54" i="3"/>
  <c r="A11" i="3"/>
  <c r="A9" i="3"/>
  <c r="A8" i="3"/>
  <c r="A3" i="4"/>
  <c r="K179" i="4"/>
  <c r="G179" i="4"/>
  <c r="C179" i="4"/>
  <c r="J178" i="4"/>
  <c r="F178" i="4"/>
  <c r="B178" i="4"/>
  <c r="I177" i="4"/>
  <c r="E177" i="4"/>
  <c r="H176" i="4"/>
  <c r="D176" i="4"/>
  <c r="K175" i="4"/>
  <c r="G175" i="4"/>
  <c r="C175" i="4"/>
  <c r="J174" i="4"/>
  <c r="F174" i="4"/>
  <c r="B174" i="4"/>
  <c r="I179" i="4"/>
  <c r="E179" i="4"/>
  <c r="H178" i="4"/>
  <c r="K177" i="4"/>
  <c r="G177" i="4"/>
  <c r="C177" i="4"/>
  <c r="F176" i="4"/>
  <c r="I175" i="4"/>
  <c r="D174" i="4"/>
  <c r="H179" i="4"/>
  <c r="G178" i="4"/>
  <c r="J177" i="4"/>
  <c r="B177" i="4"/>
  <c r="E176" i="4"/>
  <c r="D175" i="4"/>
  <c r="G174" i="4"/>
  <c r="J179" i="4"/>
  <c r="F179" i="4"/>
  <c r="B179" i="4"/>
  <c r="I178" i="4"/>
  <c r="E178" i="4"/>
  <c r="H177" i="4"/>
  <c r="D177" i="4"/>
  <c r="K176" i="4"/>
  <c r="G176" i="4"/>
  <c r="C176" i="4"/>
  <c r="J175" i="4"/>
  <c r="F175" i="4"/>
  <c r="B175" i="4"/>
  <c r="I174" i="4"/>
  <c r="E174" i="4"/>
  <c r="D178" i="4"/>
  <c r="J176" i="4"/>
  <c r="B176" i="4"/>
  <c r="E175" i="4"/>
  <c r="H174" i="4"/>
  <c r="D179" i="4"/>
  <c r="K178" i="4"/>
  <c r="C178" i="4"/>
  <c r="F177" i="4"/>
  <c r="I176" i="4"/>
  <c r="H175" i="4"/>
  <c r="K174" i="4"/>
  <c r="C174" i="4"/>
  <c r="B3" i="4"/>
  <c r="C3" i="4"/>
  <c r="D3" i="4"/>
  <c r="E3" i="4"/>
  <c r="F3" i="4"/>
  <c r="G3" i="4"/>
  <c r="H3" i="4"/>
  <c r="I3" i="4"/>
  <c r="J3" i="4"/>
  <c r="K3" i="4"/>
  <c r="B4" i="4"/>
  <c r="C4" i="4"/>
  <c r="D4" i="4"/>
  <c r="E4" i="4"/>
  <c r="F4" i="4"/>
  <c r="G4" i="4"/>
  <c r="H4" i="4"/>
  <c r="I4" i="4"/>
  <c r="J4" i="4"/>
  <c r="K4" i="4"/>
  <c r="B5" i="4"/>
  <c r="C5" i="4"/>
  <c r="D5" i="4"/>
  <c r="E5" i="4"/>
  <c r="F5" i="4"/>
  <c r="G5" i="4"/>
  <c r="H5" i="4"/>
  <c r="I5" i="4"/>
  <c r="J5" i="4"/>
  <c r="K5" i="4"/>
  <c r="B6" i="4"/>
  <c r="C6" i="4"/>
  <c r="D6" i="4"/>
  <c r="E6" i="4"/>
  <c r="F6" i="4"/>
  <c r="G6" i="4"/>
  <c r="H6" i="4"/>
  <c r="I6" i="4"/>
  <c r="J6" i="4"/>
  <c r="K6" i="4"/>
  <c r="B7" i="4"/>
  <c r="C7" i="4"/>
  <c r="D7" i="4"/>
  <c r="E7" i="4"/>
  <c r="F7" i="4"/>
  <c r="G7" i="4"/>
  <c r="H7" i="4"/>
  <c r="I7" i="4"/>
  <c r="J7" i="4"/>
  <c r="K7" i="4"/>
  <c r="B8" i="4"/>
  <c r="C8" i="4"/>
  <c r="D8" i="4"/>
  <c r="E8" i="4"/>
  <c r="F8" i="4"/>
  <c r="G8" i="4"/>
  <c r="H8" i="4"/>
  <c r="I8" i="4"/>
  <c r="J8" i="4"/>
  <c r="K8" i="4"/>
  <c r="F10" i="3" l="1"/>
  <c r="F13" i="3"/>
  <c r="F12" i="3"/>
  <c r="F14" i="3"/>
  <c r="F15" i="3"/>
  <c r="F16" i="3"/>
  <c r="F17" i="3"/>
  <c r="F20" i="3"/>
  <c r="F18" i="3"/>
  <c r="F19" i="3"/>
  <c r="F21" i="3"/>
  <c r="F22" i="3"/>
  <c r="F23" i="3"/>
  <c r="F25" i="3"/>
  <c r="F24" i="3"/>
  <c r="F26" i="3"/>
  <c r="F27" i="3"/>
  <c r="F28" i="3"/>
  <c r="F29" i="3"/>
  <c r="F30" i="3"/>
  <c r="F31" i="3"/>
  <c r="F33" i="3"/>
  <c r="F32" i="3"/>
  <c r="F35" i="3"/>
  <c r="F34" i="3"/>
  <c r="F37" i="3"/>
  <c r="F36" i="3"/>
  <c r="F39" i="3"/>
  <c r="F38" i="3"/>
  <c r="F41" i="3"/>
  <c r="F40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8" i="3"/>
  <c r="F11" i="3"/>
  <c r="F9" i="3"/>
  <c r="F55" i="3"/>
</calcChain>
</file>

<file path=xl/sharedStrings.xml><?xml version="1.0" encoding="utf-8"?>
<sst xmlns="http://schemas.openxmlformats.org/spreadsheetml/2006/main" count="44" uniqueCount="24">
  <si>
    <t>SAISIE</t>
  </si>
  <si>
    <t>JOURNAUNX</t>
  </si>
  <si>
    <t>OPTION</t>
  </si>
  <si>
    <t>CREDIT</t>
  </si>
  <si>
    <t>DEBIT</t>
  </si>
  <si>
    <t>LIBELLE</t>
  </si>
  <si>
    <t>REFERENCE</t>
  </si>
  <si>
    <t>AUXILIAIRE</t>
  </si>
  <si>
    <t>COMPTE</t>
  </si>
  <si>
    <t>DATE</t>
  </si>
  <si>
    <t>PIECE</t>
  </si>
  <si>
    <t>LIGNE</t>
  </si>
  <si>
    <t>JOURNAL</t>
  </si>
  <si>
    <t>001</t>
  </si>
  <si>
    <t>FACT 01578/2020</t>
  </si>
  <si>
    <t>Ligne</t>
  </si>
  <si>
    <t>N° Pièce</t>
  </si>
  <si>
    <t>AUX</t>
  </si>
  <si>
    <t>REFFERENCE</t>
  </si>
  <si>
    <t>Charge/Produit</t>
  </si>
  <si>
    <t>Lettrage</t>
  </si>
  <si>
    <t>C-001</t>
  </si>
  <si>
    <t>002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</si>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</sst>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4" tint="-0.499984740745262"/>
      <name val="Arial"/>
      <family val="2"/>
    </font>
    <font>
      <sz val="9"/>
      <color rgb="FF002060"/>
      <name val="Calibri"/>
      <family val="2"/>
      <scheme val="minor"/>
    </font>
    <font>
      <sz val="9"/>
      <color rgb="FF002060"/>
      <name val="Arial"/>
      <family val="2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3">
    <xf numFmtId="0" fontId="0" fillId="0" borderId="0" xfId="0"/>
    <xf numFmtId="164" fontId="0" fillId="0" borderId="0" xfId="1" applyFont="1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1" applyFont="1" applyFill="1"/>
    <xf numFmtId="164" fontId="2" fillId="2" borderId="1" xfId="1" applyFont="1" applyFill="1" applyBorder="1" applyAlignment="1">
      <alignment shrinkToFit="1"/>
    </xf>
    <xf numFmtId="49" fontId="2" fillId="2" borderId="1" xfId="0" applyNumberFormat="1" applyFont="1" applyFill="1" applyBorder="1" applyAlignment="1">
      <alignment horizontal="left" shrinkToFit="1"/>
    </xf>
    <xf numFmtId="0" fontId="2" fillId="2" borderId="1" xfId="0" applyFont="1" applyFill="1" applyBorder="1" applyAlignment="1">
      <alignment horizontal="left" shrinkToFit="1"/>
    </xf>
    <xf numFmtId="14" fontId="2" fillId="2" borderId="1" xfId="0" applyNumberFormat="1" applyFont="1" applyFill="1" applyBorder="1" applyAlignment="1">
      <alignment shrinkToFit="1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14" fontId="0" fillId="0" borderId="0" xfId="0" applyNumberFormat="1"/>
    <xf numFmtId="1" fontId="4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5" fillId="2" borderId="3" xfId="1" applyNumberFormat="1" applyFont="1" applyFill="1" applyBorder="1" applyAlignment="1" applyProtection="1">
      <alignment horizontal="left" vertical="center"/>
      <protection hidden="1"/>
    </xf>
    <xf numFmtId="14" fontId="5" fillId="2" borderId="3" xfId="1" applyNumberFormat="1" applyFont="1" applyFill="1" applyBorder="1" applyAlignment="1" applyProtection="1">
      <alignment horizontal="left" vertical="center" shrinkToFit="1"/>
      <protection hidden="1"/>
    </xf>
    <xf numFmtId="0" fontId="5" fillId="2" borderId="3" xfId="1" applyNumberFormat="1" applyFont="1" applyFill="1" applyBorder="1" applyAlignment="1" applyProtection="1">
      <alignment horizontal="left" vertical="center" shrinkToFit="1"/>
      <protection hidden="1"/>
    </xf>
    <xf numFmtId="49" fontId="5" fillId="2" borderId="4" xfId="1" applyNumberFormat="1" applyFont="1" applyFill="1" applyBorder="1" applyAlignment="1" applyProtection="1">
      <alignment horizontal="left" vertical="center"/>
      <protection hidden="1"/>
    </xf>
    <xf numFmtId="164" fontId="5" fillId="2" borderId="3" xfId="1" applyFont="1" applyFill="1" applyBorder="1" applyAlignment="1" applyProtection="1">
      <alignment horizontal="center" vertical="center" shrinkToFit="1"/>
      <protection hidden="1"/>
    </xf>
    <xf numFmtId="164" fontId="5" fillId="2" borderId="3" xfId="1" applyFont="1" applyFill="1" applyBorder="1" applyAlignment="1" applyProtection="1">
      <alignment horizontal="center" vertical="center" shrinkToFit="1"/>
      <protection locked="0"/>
    </xf>
    <xf numFmtId="164" fontId="5" fillId="2" borderId="3" xfId="1" applyFont="1" applyFill="1" applyBorder="1" applyAlignment="1" applyProtection="1">
      <alignment horizontal="center" vertical="center"/>
      <protection hidden="1"/>
    </xf>
    <xf numFmtId="1" fontId="4" fillId="2" borderId="1" xfId="0" applyNumberFormat="1" applyFont="1" applyFill="1" applyBorder="1" applyAlignment="1" applyProtection="1">
      <alignment horizontal="left" vertical="center" shrinkToFit="1"/>
      <protection locked="0" hidden="1"/>
    </xf>
    <xf numFmtId="49" fontId="6" fillId="0" borderId="0" xfId="1" applyNumberFormat="1" applyFont="1" applyFill="1" applyBorder="1" applyAlignment="1" applyProtection="1">
      <alignment horizontal="left" vertical="center"/>
      <protection locked="0"/>
    </xf>
    <xf numFmtId="14" fontId="6" fillId="0" borderId="0" xfId="1" applyNumberFormat="1" applyFont="1" applyFill="1" applyBorder="1" applyAlignment="1" applyProtection="1">
      <alignment horizontal="left" vertical="center" shrinkToFit="1"/>
      <protection locked="0"/>
    </xf>
    <xf numFmtId="0" fontId="6" fillId="0" borderId="0" xfId="1" applyNumberFormat="1" applyFont="1" applyFill="1" applyBorder="1" applyAlignment="1" applyProtection="1">
      <alignment horizontal="left" vertical="center" shrinkToFit="1"/>
      <protection locked="0"/>
    </xf>
    <xf numFmtId="0" fontId="6" fillId="0" borderId="0" xfId="1" applyNumberFormat="1" applyFont="1" applyFill="1" applyBorder="1" applyAlignment="1" applyProtection="1">
      <alignment horizontal="left" vertical="center"/>
      <protection locked="0"/>
    </xf>
    <xf numFmtId="164" fontId="6" fillId="0" borderId="0" xfId="1" applyFont="1" applyFill="1" applyBorder="1" applyAlignment="1" applyProtection="1">
      <alignment horizontal="center" vertical="center" shrinkToFit="1"/>
      <protection locked="0"/>
    </xf>
    <xf numFmtId="164" fontId="5" fillId="0" borderId="0" xfId="1" applyFont="1" applyFill="1" applyBorder="1" applyAlignment="1" applyProtection="1">
      <alignment horizontal="center" vertical="center"/>
      <protection locked="0"/>
    </xf>
    <xf numFmtId="14" fontId="7" fillId="2" borderId="5" xfId="1" applyNumberFormat="1" applyFont="1" applyFill="1" applyBorder="1" applyAlignment="1" applyProtection="1">
      <alignment shrinkToFit="1"/>
      <protection locked="0"/>
    </xf>
    <xf numFmtId="14" fontId="7" fillId="2" borderId="6" xfId="1" applyNumberFormat="1" applyFont="1" applyFill="1" applyBorder="1" applyAlignment="1" applyProtection="1">
      <alignment shrinkToFit="1"/>
      <protection locked="0"/>
    </xf>
    <xf numFmtId="14" fontId="7" fillId="2" borderId="7" xfId="1" applyNumberFormat="1" applyFont="1" applyFill="1" applyBorder="1" applyAlignment="1" applyProtection="1">
      <alignment shrinkToFit="1"/>
      <protection locked="0"/>
    </xf>
  </cellXfs>
  <cellStyles count="3">
    <cellStyle name="Milliers 2" xfId="1"/>
    <cellStyle name="Normal" xfId="0" builtinId="0"/>
    <cellStyle name="Normal 2" xfId="2"/>
  </cellStyles>
  <dxfs count="61">
    <dxf>
      <font>
        <color theme="0" tint="-0.14996795556505021"/>
      </font>
    </dxf>
    <dxf>
      <fill>
        <patternFill patternType="gray125">
          <f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  <border>
        <vertical/>
        <horizontal/>
      </border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ont>
        <b/>
        <color auto="1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 style="thin">
          <color theme="0"/>
        </right>
        <top style="thin">
          <color indexed="64"/>
        </top>
        <bottom style="thin">
          <color theme="0"/>
        </bottom>
      </border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rgb="FF00206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numFmt numFmtId="1" formatCode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border>
        <top style="thin">
          <color indexed="64"/>
        </top>
        <vertical/>
        <horizontal/>
      </border>
    </dxf>
    <dxf>
      <border>
        <bottom style="thin">
          <color theme="0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textRotation="0" wrapText="0" indent="0" justifyLastLine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textRotation="0" wrapText="0" indent="0" justifyLastLine="0" readingOrder="0"/>
      <border diagonalUp="0" diagonalDown="0" outline="0"/>
      <protection locked="0" hidden="0"/>
    </dxf>
    <dxf>
      <font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1"/>
    </dxf>
    <dxf>
      <font>
        <color theme="0" tint="-0.14996795556505021"/>
      </font>
    </dxf>
    <dxf>
      <fill>
        <patternFill patternType="gray125">
          <f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</dxf>
    <dxf>
      <fill>
        <patternFill>
          <bgColor rgb="FF00FFCC"/>
        </patternFill>
      </fill>
    </dxf>
    <dxf>
      <fill>
        <patternFill>
          <bgColor rgb="FFFFFF99"/>
        </patternFill>
      </fill>
      <border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bComptaXL-3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ASSE"/>
      <sheetName val="BALANCE"/>
      <sheetName val="INVESTISEMENT"/>
      <sheetName val="BD"/>
      <sheetName val="BD2"/>
      <sheetName val="SAISIE"/>
      <sheetName val="AUXILIAIRE"/>
      <sheetName val="JOURNAL"/>
    </sheetNames>
    <sheetDataSet>
      <sheetData sheetId="0"/>
      <sheetData sheetId="1"/>
      <sheetData sheetId="2"/>
      <sheetData sheetId="3">
        <row r="2">
          <cell r="A2">
            <v>1</v>
          </cell>
        </row>
        <row r="3">
          <cell r="A3">
            <v>10</v>
          </cell>
        </row>
        <row r="4">
          <cell r="A4">
            <v>101</v>
          </cell>
        </row>
        <row r="5">
          <cell r="A5">
            <v>1011</v>
          </cell>
        </row>
        <row r="6">
          <cell r="A6">
            <v>1012</v>
          </cell>
        </row>
        <row r="7">
          <cell r="A7">
            <v>1013</v>
          </cell>
        </row>
        <row r="8">
          <cell r="A8">
            <v>10131</v>
          </cell>
        </row>
        <row r="9">
          <cell r="A9">
            <v>10132</v>
          </cell>
        </row>
        <row r="10">
          <cell r="A10">
            <v>1018</v>
          </cell>
        </row>
        <row r="11">
          <cell r="A11">
            <v>103</v>
          </cell>
        </row>
        <row r="12">
          <cell r="A12">
            <v>1031</v>
          </cell>
        </row>
        <row r="13">
          <cell r="A13">
            <v>1032</v>
          </cell>
        </row>
        <row r="14">
          <cell r="A14">
            <v>1033</v>
          </cell>
        </row>
        <row r="15">
          <cell r="A15">
            <v>1034</v>
          </cell>
        </row>
        <row r="16">
          <cell r="A16">
            <v>104</v>
          </cell>
        </row>
        <row r="17">
          <cell r="A17">
            <v>105</v>
          </cell>
        </row>
        <row r="18">
          <cell r="A18">
            <v>1050</v>
          </cell>
        </row>
        <row r="19">
          <cell r="A19">
            <v>10503</v>
          </cell>
        </row>
        <row r="20">
          <cell r="A20">
            <v>10504</v>
          </cell>
        </row>
        <row r="21">
          <cell r="A21">
            <v>10505</v>
          </cell>
        </row>
        <row r="22">
          <cell r="A22">
            <v>10507</v>
          </cell>
        </row>
        <row r="23">
          <cell r="A23">
            <v>10508</v>
          </cell>
        </row>
        <row r="24">
          <cell r="A24">
            <v>1051</v>
          </cell>
        </row>
        <row r="25">
          <cell r="A25">
            <v>10511</v>
          </cell>
        </row>
        <row r="26">
          <cell r="A26">
            <v>10512</v>
          </cell>
        </row>
        <row r="27">
          <cell r="A27">
            <v>10513</v>
          </cell>
        </row>
        <row r="28">
          <cell r="A28">
            <v>10515</v>
          </cell>
        </row>
        <row r="29">
          <cell r="A29">
            <v>10518</v>
          </cell>
        </row>
        <row r="30">
          <cell r="A30">
            <v>1052</v>
          </cell>
        </row>
        <row r="31">
          <cell r="A31">
            <v>10526</v>
          </cell>
        </row>
        <row r="32">
          <cell r="A32">
            <v>10527</v>
          </cell>
        </row>
        <row r="33">
          <cell r="A33">
            <v>106</v>
          </cell>
        </row>
        <row r="34">
          <cell r="A34">
            <v>1061</v>
          </cell>
        </row>
        <row r="35">
          <cell r="A35">
            <v>1062</v>
          </cell>
        </row>
        <row r="36">
          <cell r="A36">
            <v>1063</v>
          </cell>
        </row>
        <row r="37">
          <cell r="A37">
            <v>1064</v>
          </cell>
        </row>
        <row r="38">
          <cell r="A38">
            <v>10641</v>
          </cell>
        </row>
        <row r="39">
          <cell r="A39">
            <v>10642</v>
          </cell>
        </row>
        <row r="40">
          <cell r="A40">
            <v>1065</v>
          </cell>
        </row>
        <row r="41">
          <cell r="A41">
            <v>1068</v>
          </cell>
        </row>
        <row r="42">
          <cell r="A42">
            <v>107</v>
          </cell>
        </row>
        <row r="43">
          <cell r="A43">
            <v>108</v>
          </cell>
        </row>
        <row r="44">
          <cell r="A44">
            <v>109</v>
          </cell>
        </row>
        <row r="45">
          <cell r="A45">
            <v>11</v>
          </cell>
        </row>
        <row r="46">
          <cell r="A46">
            <v>12</v>
          </cell>
        </row>
        <row r="47">
          <cell r="A47">
            <v>120</v>
          </cell>
        </row>
        <row r="48">
          <cell r="A48">
            <v>13</v>
          </cell>
        </row>
        <row r="49">
          <cell r="A49">
            <v>131</v>
          </cell>
        </row>
        <row r="50">
          <cell r="A50">
            <v>1312</v>
          </cell>
        </row>
        <row r="51">
          <cell r="A51">
            <v>1314</v>
          </cell>
        </row>
        <row r="52">
          <cell r="A52">
            <v>1319</v>
          </cell>
        </row>
        <row r="53">
          <cell r="A53">
            <v>132</v>
          </cell>
        </row>
        <row r="54">
          <cell r="A54">
            <v>133</v>
          </cell>
        </row>
        <row r="55">
          <cell r="A55">
            <v>134</v>
          </cell>
        </row>
        <row r="56">
          <cell r="A56">
            <v>138</v>
          </cell>
        </row>
        <row r="57">
          <cell r="A57">
            <v>14</v>
          </cell>
        </row>
        <row r="58">
          <cell r="A58">
            <v>15</v>
          </cell>
        </row>
        <row r="59">
          <cell r="A59">
            <v>153</v>
          </cell>
        </row>
        <row r="60">
          <cell r="A60">
            <v>155</v>
          </cell>
        </row>
        <row r="61">
          <cell r="A61">
            <v>156</v>
          </cell>
        </row>
        <row r="62">
          <cell r="A62">
            <v>1560</v>
          </cell>
        </row>
        <row r="63">
          <cell r="A63">
            <v>1562</v>
          </cell>
        </row>
        <row r="64">
          <cell r="A64">
            <v>158</v>
          </cell>
        </row>
        <row r="65">
          <cell r="A65">
            <v>1581</v>
          </cell>
        </row>
        <row r="66">
          <cell r="A66">
            <v>1583</v>
          </cell>
        </row>
        <row r="67">
          <cell r="A67">
            <v>16</v>
          </cell>
        </row>
        <row r="68">
          <cell r="A68">
            <v>161</v>
          </cell>
        </row>
        <row r="69">
          <cell r="A69">
            <v>162</v>
          </cell>
        </row>
        <row r="70">
          <cell r="A70">
            <v>163</v>
          </cell>
        </row>
        <row r="71">
          <cell r="A71">
            <v>164</v>
          </cell>
        </row>
        <row r="72">
          <cell r="A72">
            <v>165</v>
          </cell>
        </row>
        <row r="73">
          <cell r="A73">
            <v>1651</v>
          </cell>
        </row>
        <row r="74">
          <cell r="A74">
            <v>1655</v>
          </cell>
        </row>
        <row r="75">
          <cell r="A75">
            <v>167</v>
          </cell>
        </row>
        <row r="76">
          <cell r="A76">
            <v>168</v>
          </cell>
        </row>
        <row r="77">
          <cell r="A77">
            <v>1681</v>
          </cell>
        </row>
        <row r="78">
          <cell r="A78">
            <v>1682</v>
          </cell>
        </row>
        <row r="79">
          <cell r="A79">
            <v>1688</v>
          </cell>
        </row>
        <row r="80">
          <cell r="A80">
            <v>169</v>
          </cell>
        </row>
        <row r="81">
          <cell r="A81">
            <v>17</v>
          </cell>
        </row>
        <row r="82">
          <cell r="A82">
            <v>171</v>
          </cell>
        </row>
        <row r="83">
          <cell r="A83">
            <v>172</v>
          </cell>
        </row>
        <row r="84">
          <cell r="A84">
            <v>173</v>
          </cell>
        </row>
        <row r="85">
          <cell r="A85">
            <v>1731</v>
          </cell>
        </row>
        <row r="86">
          <cell r="A86">
            <v>1738</v>
          </cell>
        </row>
        <row r="87">
          <cell r="A87">
            <v>178</v>
          </cell>
        </row>
        <row r="88">
          <cell r="A88">
            <v>18</v>
          </cell>
        </row>
        <row r="89">
          <cell r="A89">
            <v>187</v>
          </cell>
        </row>
        <row r="90">
          <cell r="A90">
            <v>188</v>
          </cell>
        </row>
        <row r="91">
          <cell r="A91">
            <v>19</v>
          </cell>
        </row>
        <row r="92">
          <cell r="A92">
            <v>2</v>
          </cell>
        </row>
        <row r="93">
          <cell r="A93">
            <v>20</v>
          </cell>
        </row>
        <row r="94">
          <cell r="A94">
            <v>203</v>
          </cell>
        </row>
        <row r="95">
          <cell r="A95">
            <v>204</v>
          </cell>
        </row>
        <row r="96">
          <cell r="A96">
            <v>205</v>
          </cell>
        </row>
        <row r="97">
          <cell r="A97">
            <v>2051</v>
          </cell>
        </row>
        <row r="98">
          <cell r="A98">
            <v>2052</v>
          </cell>
        </row>
        <row r="99">
          <cell r="A99">
            <v>2053</v>
          </cell>
        </row>
        <row r="100">
          <cell r="A100">
            <v>2059</v>
          </cell>
        </row>
        <row r="101">
          <cell r="A101">
            <v>207</v>
          </cell>
        </row>
        <row r="102">
          <cell r="A102">
            <v>208</v>
          </cell>
        </row>
        <row r="103">
          <cell r="A103">
            <v>21</v>
          </cell>
        </row>
        <row r="104">
          <cell r="A104">
            <v>211</v>
          </cell>
        </row>
        <row r="105">
          <cell r="A105">
            <v>2110</v>
          </cell>
        </row>
        <row r="106">
          <cell r="A106">
            <v>2111</v>
          </cell>
        </row>
        <row r="107">
          <cell r="A107">
            <v>2112</v>
          </cell>
        </row>
        <row r="108">
          <cell r="A108">
            <v>2114</v>
          </cell>
        </row>
        <row r="109">
          <cell r="A109">
            <v>2115</v>
          </cell>
        </row>
        <row r="110">
          <cell r="A110">
            <v>2118</v>
          </cell>
        </row>
        <row r="111">
          <cell r="A111">
            <v>212</v>
          </cell>
        </row>
        <row r="112">
          <cell r="A112">
            <v>2120</v>
          </cell>
        </row>
        <row r="113">
          <cell r="A113">
            <v>2121</v>
          </cell>
        </row>
        <row r="114">
          <cell r="A114">
            <v>2122</v>
          </cell>
        </row>
        <row r="115">
          <cell r="A115">
            <v>2124</v>
          </cell>
        </row>
        <row r="116">
          <cell r="A116">
            <v>2125</v>
          </cell>
        </row>
        <row r="117">
          <cell r="A117">
            <v>2128</v>
          </cell>
        </row>
        <row r="118">
          <cell r="A118">
            <v>213</v>
          </cell>
        </row>
        <row r="119">
          <cell r="A119">
            <v>2131</v>
          </cell>
        </row>
        <row r="120">
          <cell r="A120">
            <v>21311</v>
          </cell>
        </row>
        <row r="121">
          <cell r="A121">
            <v>21312</v>
          </cell>
        </row>
        <row r="122">
          <cell r="A122">
            <v>21318</v>
          </cell>
        </row>
        <row r="123">
          <cell r="A123">
            <v>213181</v>
          </cell>
        </row>
        <row r="124">
          <cell r="A124">
            <v>213188</v>
          </cell>
        </row>
        <row r="125">
          <cell r="A125">
            <v>2135</v>
          </cell>
        </row>
        <row r="126">
          <cell r="A126">
            <v>21351</v>
          </cell>
        </row>
        <row r="127">
          <cell r="A127">
            <v>21352</v>
          </cell>
        </row>
        <row r="128">
          <cell r="A128">
            <v>21353</v>
          </cell>
        </row>
        <row r="129">
          <cell r="A129">
            <v>21354</v>
          </cell>
        </row>
        <row r="130">
          <cell r="A130">
            <v>21355</v>
          </cell>
        </row>
        <row r="131">
          <cell r="A131">
            <v>21356</v>
          </cell>
        </row>
        <row r="132">
          <cell r="A132">
            <v>21357</v>
          </cell>
        </row>
        <row r="133">
          <cell r="A133">
            <v>21358</v>
          </cell>
        </row>
        <row r="134">
          <cell r="A134">
            <v>2138</v>
          </cell>
        </row>
        <row r="135">
          <cell r="A135">
            <v>21381</v>
          </cell>
        </row>
        <row r="136">
          <cell r="A136">
            <v>21382</v>
          </cell>
        </row>
        <row r="137">
          <cell r="A137">
            <v>21383</v>
          </cell>
        </row>
        <row r="138">
          <cell r="A138">
            <v>21384</v>
          </cell>
        </row>
        <row r="139">
          <cell r="A139">
            <v>21385</v>
          </cell>
        </row>
        <row r="140">
          <cell r="A140">
            <v>215</v>
          </cell>
        </row>
        <row r="141">
          <cell r="A141">
            <v>2151</v>
          </cell>
        </row>
        <row r="142">
          <cell r="A142">
            <v>2153</v>
          </cell>
        </row>
        <row r="143">
          <cell r="A143">
            <v>2154</v>
          </cell>
        </row>
        <row r="144">
          <cell r="A144">
            <v>2155</v>
          </cell>
        </row>
        <row r="145">
          <cell r="A145">
            <v>2157</v>
          </cell>
        </row>
        <row r="146">
          <cell r="A146">
            <v>218</v>
          </cell>
        </row>
        <row r="147">
          <cell r="A147">
            <v>2181</v>
          </cell>
        </row>
        <row r="148">
          <cell r="A148">
            <v>2182</v>
          </cell>
        </row>
        <row r="149">
          <cell r="A149">
            <v>2183</v>
          </cell>
        </row>
        <row r="150">
          <cell r="A150">
            <v>2184</v>
          </cell>
        </row>
        <row r="151">
          <cell r="A151">
            <v>2185</v>
          </cell>
        </row>
        <row r="152">
          <cell r="A152">
            <v>2186</v>
          </cell>
        </row>
        <row r="153">
          <cell r="A153">
            <v>22</v>
          </cell>
        </row>
        <row r="154">
          <cell r="A154">
            <v>221</v>
          </cell>
        </row>
        <row r="155">
          <cell r="A155">
            <v>222</v>
          </cell>
        </row>
        <row r="156">
          <cell r="A156">
            <v>223</v>
          </cell>
        </row>
        <row r="157">
          <cell r="A157">
            <v>225</v>
          </cell>
        </row>
        <row r="158">
          <cell r="A158">
            <v>228</v>
          </cell>
        </row>
        <row r="159">
          <cell r="A159">
            <v>229</v>
          </cell>
        </row>
        <row r="160">
          <cell r="A160">
            <v>23</v>
          </cell>
        </row>
        <row r="161">
          <cell r="A161">
            <v>232</v>
          </cell>
        </row>
        <row r="162">
          <cell r="A162">
            <v>2322</v>
          </cell>
        </row>
        <row r="163">
          <cell r="A163">
            <v>2323</v>
          </cell>
        </row>
        <row r="164">
          <cell r="A164">
            <v>2325</v>
          </cell>
        </row>
        <row r="165">
          <cell r="A165">
            <v>2328</v>
          </cell>
        </row>
        <row r="166">
          <cell r="A166">
            <v>237</v>
          </cell>
        </row>
        <row r="167">
          <cell r="A167">
            <v>238</v>
          </cell>
        </row>
        <row r="168">
          <cell r="A168">
            <v>2382</v>
          </cell>
        </row>
        <row r="169">
          <cell r="A169">
            <v>2387</v>
          </cell>
        </row>
        <row r="170">
          <cell r="A170">
            <v>24</v>
          </cell>
        </row>
        <row r="171">
          <cell r="A171">
            <v>25</v>
          </cell>
        </row>
        <row r="172">
          <cell r="A172">
            <v>26</v>
          </cell>
        </row>
        <row r="173">
          <cell r="A173">
            <v>261</v>
          </cell>
        </row>
        <row r="174">
          <cell r="A174">
            <v>2611</v>
          </cell>
        </row>
        <row r="175">
          <cell r="A175">
            <v>2618</v>
          </cell>
        </row>
        <row r="176">
          <cell r="A176">
            <v>262</v>
          </cell>
        </row>
        <row r="177">
          <cell r="A177">
            <v>265</v>
          </cell>
        </row>
        <row r="178">
          <cell r="A178">
            <v>266</v>
          </cell>
        </row>
        <row r="179">
          <cell r="A179">
            <v>2661</v>
          </cell>
        </row>
        <row r="180">
          <cell r="A180">
            <v>2665</v>
          </cell>
        </row>
        <row r="181">
          <cell r="A181">
            <v>2666</v>
          </cell>
        </row>
        <row r="182">
          <cell r="A182">
            <v>2668</v>
          </cell>
        </row>
        <row r="183">
          <cell r="A183">
            <v>267</v>
          </cell>
        </row>
        <row r="184">
          <cell r="A184">
            <v>2671</v>
          </cell>
        </row>
        <row r="185">
          <cell r="A185">
            <v>2675</v>
          </cell>
        </row>
        <row r="186">
          <cell r="A186">
            <v>2676</v>
          </cell>
        </row>
        <row r="187">
          <cell r="A187">
            <v>2677</v>
          </cell>
        </row>
        <row r="188">
          <cell r="A188">
            <v>2678</v>
          </cell>
        </row>
        <row r="189">
          <cell r="A189">
            <v>268</v>
          </cell>
        </row>
        <row r="190">
          <cell r="A190">
            <v>2681</v>
          </cell>
        </row>
        <row r="191">
          <cell r="A191">
            <v>2688</v>
          </cell>
        </row>
        <row r="192">
          <cell r="A192">
            <v>269</v>
          </cell>
        </row>
        <row r="193">
          <cell r="A193">
            <v>27</v>
          </cell>
        </row>
        <row r="194">
          <cell r="A194">
            <v>271</v>
          </cell>
        </row>
        <row r="195">
          <cell r="A195">
            <v>2711</v>
          </cell>
        </row>
        <row r="196">
          <cell r="A196">
            <v>2718</v>
          </cell>
        </row>
        <row r="197">
          <cell r="A197">
            <v>272</v>
          </cell>
        </row>
        <row r="198">
          <cell r="A198">
            <v>2721</v>
          </cell>
        </row>
        <row r="199">
          <cell r="A199">
            <v>2722</v>
          </cell>
        </row>
        <row r="200">
          <cell r="A200">
            <v>273</v>
          </cell>
        </row>
        <row r="201">
          <cell r="A201">
            <v>2731</v>
          </cell>
        </row>
        <row r="202">
          <cell r="A202">
            <v>2732</v>
          </cell>
        </row>
        <row r="203">
          <cell r="A203">
            <v>2733</v>
          </cell>
        </row>
        <row r="204">
          <cell r="A204">
            <v>274</v>
          </cell>
        </row>
        <row r="205">
          <cell r="A205">
            <v>2741</v>
          </cell>
        </row>
        <row r="206">
          <cell r="A206">
            <v>2742</v>
          </cell>
        </row>
        <row r="207">
          <cell r="A207">
            <v>2743</v>
          </cell>
        </row>
        <row r="208">
          <cell r="A208">
            <v>2745</v>
          </cell>
        </row>
        <row r="209">
          <cell r="A209">
            <v>2748</v>
          </cell>
        </row>
        <row r="210">
          <cell r="A210">
            <v>275</v>
          </cell>
        </row>
        <row r="211">
          <cell r="A211">
            <v>2751</v>
          </cell>
        </row>
        <row r="212">
          <cell r="A212">
            <v>2755</v>
          </cell>
        </row>
        <row r="213">
          <cell r="A213">
            <v>276</v>
          </cell>
        </row>
        <row r="214">
          <cell r="A214">
            <v>2761</v>
          </cell>
        </row>
        <row r="215">
          <cell r="A215">
            <v>2768</v>
          </cell>
        </row>
        <row r="216">
          <cell r="A216">
            <v>27682</v>
          </cell>
        </row>
        <row r="217">
          <cell r="A217">
            <v>27684</v>
          </cell>
        </row>
        <row r="218">
          <cell r="A218">
            <v>27685</v>
          </cell>
        </row>
        <row r="219">
          <cell r="A219">
            <v>27688</v>
          </cell>
        </row>
        <row r="220">
          <cell r="A220">
            <v>277</v>
          </cell>
        </row>
        <row r="221">
          <cell r="A221">
            <v>2771</v>
          </cell>
        </row>
        <row r="222">
          <cell r="A222">
            <v>2772</v>
          </cell>
        </row>
        <row r="223">
          <cell r="A223">
            <v>279</v>
          </cell>
        </row>
        <row r="224">
          <cell r="A224">
            <v>28</v>
          </cell>
        </row>
        <row r="225">
          <cell r="A225">
            <v>280</v>
          </cell>
        </row>
        <row r="226">
          <cell r="A226">
            <v>2803</v>
          </cell>
        </row>
        <row r="227">
          <cell r="A227">
            <v>2804</v>
          </cell>
        </row>
        <row r="228">
          <cell r="A228">
            <v>2805</v>
          </cell>
        </row>
        <row r="229">
          <cell r="A229">
            <v>28051</v>
          </cell>
        </row>
        <row r="230">
          <cell r="A230">
            <v>28052</v>
          </cell>
        </row>
        <row r="231">
          <cell r="A231">
            <v>28053</v>
          </cell>
        </row>
        <row r="232">
          <cell r="A232">
            <v>28059</v>
          </cell>
        </row>
        <row r="233">
          <cell r="A233">
            <v>2807</v>
          </cell>
        </row>
        <row r="234">
          <cell r="A234">
            <v>2808</v>
          </cell>
        </row>
        <row r="235">
          <cell r="A235">
            <v>281</v>
          </cell>
        </row>
        <row r="236">
          <cell r="A236">
            <v>2812</v>
          </cell>
        </row>
        <row r="237">
          <cell r="A237">
            <v>28120</v>
          </cell>
        </row>
        <row r="238">
          <cell r="A238">
            <v>28121</v>
          </cell>
        </row>
        <row r="239">
          <cell r="A239">
            <v>28122</v>
          </cell>
        </row>
        <row r="240">
          <cell r="A240">
            <v>28124</v>
          </cell>
        </row>
        <row r="241">
          <cell r="A241">
            <v>28125</v>
          </cell>
        </row>
        <row r="242">
          <cell r="A242">
            <v>28129</v>
          </cell>
        </row>
        <row r="243">
          <cell r="A243">
            <v>2813</v>
          </cell>
        </row>
        <row r="244">
          <cell r="A244">
            <v>28131</v>
          </cell>
        </row>
        <row r="245">
          <cell r="A245">
            <v>281311</v>
          </cell>
        </row>
        <row r="246">
          <cell r="A246">
            <v>281312</v>
          </cell>
        </row>
        <row r="247">
          <cell r="A247">
            <v>281318</v>
          </cell>
        </row>
        <row r="248">
          <cell r="A248">
            <v>2813181</v>
          </cell>
        </row>
        <row r="249">
          <cell r="A249">
            <v>2813188</v>
          </cell>
        </row>
        <row r="250">
          <cell r="A250">
            <v>28135</v>
          </cell>
        </row>
        <row r="251">
          <cell r="A251">
            <v>281351</v>
          </cell>
        </row>
        <row r="252">
          <cell r="A252">
            <v>281352</v>
          </cell>
        </row>
        <row r="253">
          <cell r="A253">
            <v>281353</v>
          </cell>
        </row>
        <row r="254">
          <cell r="A254">
            <v>281354</v>
          </cell>
        </row>
        <row r="255">
          <cell r="A255">
            <v>281355</v>
          </cell>
        </row>
        <row r="256">
          <cell r="A256">
            <v>281356</v>
          </cell>
        </row>
        <row r="257">
          <cell r="A257">
            <v>281357</v>
          </cell>
        </row>
        <row r="258">
          <cell r="A258">
            <v>281358</v>
          </cell>
        </row>
        <row r="259">
          <cell r="A259">
            <v>28138</v>
          </cell>
        </row>
        <row r="260">
          <cell r="A260">
            <v>281381</v>
          </cell>
        </row>
        <row r="261">
          <cell r="A261">
            <v>281382</v>
          </cell>
        </row>
        <row r="262">
          <cell r="A262">
            <v>281383</v>
          </cell>
        </row>
        <row r="263">
          <cell r="A263">
            <v>281384</v>
          </cell>
        </row>
        <row r="264">
          <cell r="A264">
            <v>281385</v>
          </cell>
        </row>
        <row r="265">
          <cell r="A265">
            <v>2815</v>
          </cell>
        </row>
        <row r="266">
          <cell r="A266">
            <v>28151</v>
          </cell>
        </row>
        <row r="267">
          <cell r="A267">
            <v>28153</v>
          </cell>
        </row>
        <row r="268">
          <cell r="A268">
            <v>28154</v>
          </cell>
        </row>
        <row r="269">
          <cell r="A269">
            <v>28155</v>
          </cell>
        </row>
        <row r="270">
          <cell r="A270">
            <v>28157</v>
          </cell>
        </row>
        <row r="271">
          <cell r="A271">
            <v>2818</v>
          </cell>
        </row>
        <row r="272">
          <cell r="A272">
            <v>28181</v>
          </cell>
        </row>
        <row r="273">
          <cell r="A273">
            <v>28182</v>
          </cell>
        </row>
        <row r="274">
          <cell r="A274">
            <v>28183</v>
          </cell>
        </row>
        <row r="275">
          <cell r="A275">
            <v>28184</v>
          </cell>
        </row>
        <row r="276">
          <cell r="A276">
            <v>28185</v>
          </cell>
        </row>
        <row r="277">
          <cell r="A277">
            <v>28186</v>
          </cell>
        </row>
        <row r="278">
          <cell r="A278">
            <v>282</v>
          </cell>
        </row>
        <row r="279">
          <cell r="A279">
            <v>29</v>
          </cell>
        </row>
        <row r="280">
          <cell r="A280">
            <v>290</v>
          </cell>
        </row>
        <row r="281">
          <cell r="A281">
            <v>2903</v>
          </cell>
        </row>
        <row r="282">
          <cell r="A282">
            <v>2904</v>
          </cell>
        </row>
        <row r="283">
          <cell r="A283">
            <v>2905</v>
          </cell>
        </row>
        <row r="284">
          <cell r="A284">
            <v>2907</v>
          </cell>
        </row>
        <row r="285">
          <cell r="A285">
            <v>2908</v>
          </cell>
        </row>
        <row r="286">
          <cell r="A286">
            <v>291</v>
          </cell>
        </row>
        <row r="287">
          <cell r="A287">
            <v>2912</v>
          </cell>
        </row>
        <row r="288">
          <cell r="A288">
            <v>2913</v>
          </cell>
        </row>
        <row r="289">
          <cell r="A289">
            <v>2915</v>
          </cell>
        </row>
        <row r="290">
          <cell r="A290">
            <v>2918</v>
          </cell>
        </row>
        <row r="291">
          <cell r="A291">
            <v>292</v>
          </cell>
        </row>
        <row r="292">
          <cell r="A292">
            <v>293</v>
          </cell>
        </row>
        <row r="293">
          <cell r="A293">
            <v>2931</v>
          </cell>
        </row>
        <row r="294">
          <cell r="A294">
            <v>2932</v>
          </cell>
        </row>
        <row r="295">
          <cell r="A295">
            <v>296</v>
          </cell>
        </row>
        <row r="296">
          <cell r="A296">
            <v>2961</v>
          </cell>
        </row>
        <row r="297">
          <cell r="A297">
            <v>2962</v>
          </cell>
        </row>
        <row r="298">
          <cell r="A298">
            <v>2965</v>
          </cell>
        </row>
        <row r="299">
          <cell r="A299">
            <v>2966</v>
          </cell>
        </row>
        <row r="300">
          <cell r="A300">
            <v>2967</v>
          </cell>
        </row>
        <row r="301">
          <cell r="A301">
            <v>2968</v>
          </cell>
        </row>
        <row r="302">
          <cell r="A302">
            <v>297</v>
          </cell>
        </row>
        <row r="303">
          <cell r="A303">
            <v>2971</v>
          </cell>
        </row>
        <row r="304">
          <cell r="A304">
            <v>2972</v>
          </cell>
        </row>
        <row r="305">
          <cell r="A305">
            <v>2973</v>
          </cell>
        </row>
        <row r="306">
          <cell r="A306">
            <v>2974</v>
          </cell>
        </row>
        <row r="307">
          <cell r="A307">
            <v>2975</v>
          </cell>
        </row>
        <row r="308">
          <cell r="A308">
            <v>2976</v>
          </cell>
        </row>
        <row r="309">
          <cell r="A309">
            <v>298</v>
          </cell>
        </row>
        <row r="310">
          <cell r="A310">
            <v>3</v>
          </cell>
        </row>
        <row r="311">
          <cell r="A311">
            <v>30</v>
          </cell>
        </row>
        <row r="312">
          <cell r="A312">
            <v>300</v>
          </cell>
        </row>
        <row r="313">
          <cell r="A313">
            <v>31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3220</v>
          </cell>
        </row>
        <row r="328">
          <cell r="A328">
            <v>3221</v>
          </cell>
        </row>
        <row r="329">
          <cell r="A329">
            <v>3222</v>
          </cell>
        </row>
        <row r="330">
          <cell r="A330">
            <v>3223</v>
          </cell>
        </row>
        <row r="331">
          <cell r="A331">
            <v>3224</v>
          </cell>
        </row>
        <row r="332">
          <cell r="A332">
            <v>3225</v>
          </cell>
        </row>
        <row r="333">
          <cell r="A333">
            <v>3226</v>
          </cell>
        </row>
        <row r="334">
          <cell r="A334">
            <v>3227</v>
          </cell>
        </row>
        <row r="335">
          <cell r="A335">
            <v>3228</v>
          </cell>
        </row>
        <row r="336">
          <cell r="A336">
            <v>3229</v>
          </cell>
        </row>
        <row r="337">
          <cell r="A337">
            <v>326</v>
          </cell>
        </row>
        <row r="338">
          <cell r="A338">
            <v>3261</v>
          </cell>
        </row>
        <row r="339">
          <cell r="A339">
            <v>3265</v>
          </cell>
        </row>
        <row r="340">
          <cell r="A340">
            <v>3267</v>
          </cell>
        </row>
        <row r="341">
          <cell r="A341">
            <v>33</v>
          </cell>
        </row>
        <row r="342">
          <cell r="A342">
            <v>331</v>
          </cell>
        </row>
        <row r="343">
          <cell r="A343">
            <v>335</v>
          </cell>
        </row>
        <row r="344">
          <cell r="A344">
            <v>34</v>
          </cell>
        </row>
        <row r="345">
          <cell r="A345">
            <v>341</v>
          </cell>
        </row>
        <row r="346">
          <cell r="A346">
            <v>345</v>
          </cell>
        </row>
        <row r="347">
          <cell r="A347">
            <v>35</v>
          </cell>
        </row>
        <row r="348">
          <cell r="A348">
            <v>351</v>
          </cell>
        </row>
        <row r="349">
          <cell r="A349">
            <v>355</v>
          </cell>
        </row>
        <row r="350">
          <cell r="A350">
            <v>358</v>
          </cell>
        </row>
        <row r="351">
          <cell r="A351">
            <v>3581</v>
          </cell>
        </row>
        <row r="352">
          <cell r="A352">
            <v>3585</v>
          </cell>
        </row>
        <row r="353">
          <cell r="A353">
            <v>3586</v>
          </cell>
        </row>
        <row r="354">
          <cell r="A354">
            <v>36</v>
          </cell>
        </row>
        <row r="355">
          <cell r="A355">
            <v>37</v>
          </cell>
        </row>
        <row r="356">
          <cell r="A356">
            <v>370</v>
          </cell>
        </row>
        <row r="357">
          <cell r="A357">
            <v>3700</v>
          </cell>
        </row>
        <row r="358">
          <cell r="A358">
            <v>3701</v>
          </cell>
        </row>
        <row r="359">
          <cell r="A359">
            <v>3702</v>
          </cell>
        </row>
        <row r="360">
          <cell r="A360">
            <v>371</v>
          </cell>
        </row>
        <row r="361">
          <cell r="A361">
            <v>375</v>
          </cell>
        </row>
        <row r="362">
          <cell r="A362">
            <v>38</v>
          </cell>
        </row>
        <row r="363">
          <cell r="A363">
            <v>380</v>
          </cell>
        </row>
        <row r="364">
          <cell r="A364">
            <v>381</v>
          </cell>
        </row>
        <row r="365">
          <cell r="A365">
            <v>382</v>
          </cell>
        </row>
        <row r="366">
          <cell r="A366">
            <v>39</v>
          </cell>
        </row>
        <row r="367">
          <cell r="A367">
            <v>390</v>
          </cell>
        </row>
        <row r="368">
          <cell r="A368">
            <v>391</v>
          </cell>
        </row>
        <row r="369">
          <cell r="A369">
            <v>392</v>
          </cell>
        </row>
        <row r="370">
          <cell r="A370">
            <v>393</v>
          </cell>
        </row>
        <row r="371">
          <cell r="A371">
            <v>394</v>
          </cell>
        </row>
        <row r="372">
          <cell r="A372">
            <v>395</v>
          </cell>
        </row>
        <row r="373">
          <cell r="A373">
            <v>397</v>
          </cell>
        </row>
        <row r="374">
          <cell r="A374">
            <v>4</v>
          </cell>
        </row>
        <row r="375">
          <cell r="A375">
            <v>40</v>
          </cell>
        </row>
        <row r="376">
          <cell r="A376">
            <v>401</v>
          </cell>
        </row>
        <row r="377">
          <cell r="A377">
            <v>4011</v>
          </cell>
        </row>
        <row r="378">
          <cell r="A378">
            <v>40110</v>
          </cell>
        </row>
        <row r="379">
          <cell r="A379">
            <v>40111</v>
          </cell>
        </row>
        <row r="380">
          <cell r="A380">
            <v>4017</v>
          </cell>
        </row>
        <row r="381">
          <cell r="A381">
            <v>403</v>
          </cell>
        </row>
        <row r="382">
          <cell r="A382">
            <v>404</v>
          </cell>
        </row>
        <row r="383">
          <cell r="A383">
            <v>4041</v>
          </cell>
        </row>
        <row r="384">
          <cell r="A384">
            <v>4047</v>
          </cell>
        </row>
        <row r="385">
          <cell r="A385">
            <v>405</v>
          </cell>
        </row>
        <row r="386">
          <cell r="A386">
            <v>408</v>
          </cell>
        </row>
        <row r="387">
          <cell r="A387">
            <v>4081</v>
          </cell>
        </row>
        <row r="388">
          <cell r="A388">
            <v>4084</v>
          </cell>
        </row>
        <row r="389">
          <cell r="A389">
            <v>4088</v>
          </cell>
        </row>
        <row r="390">
          <cell r="A390">
            <v>409</v>
          </cell>
        </row>
        <row r="391">
          <cell r="A391">
            <v>4091</v>
          </cell>
        </row>
        <row r="392">
          <cell r="A392">
            <v>4096</v>
          </cell>
        </row>
        <row r="393">
          <cell r="A393">
            <v>4097</v>
          </cell>
        </row>
        <row r="394">
          <cell r="A394">
            <v>4098</v>
          </cell>
        </row>
        <row r="395">
          <cell r="A395">
            <v>41</v>
          </cell>
        </row>
        <row r="396">
          <cell r="A396">
            <v>411</v>
          </cell>
        </row>
        <row r="397">
          <cell r="A397">
            <v>4111</v>
          </cell>
        </row>
        <row r="398">
          <cell r="A398">
            <v>4117</v>
          </cell>
        </row>
        <row r="399">
          <cell r="A399">
            <v>413</v>
          </cell>
        </row>
        <row r="400">
          <cell r="A400">
            <v>416</v>
          </cell>
        </row>
        <row r="401">
          <cell r="A401">
            <v>417</v>
          </cell>
        </row>
        <row r="402">
          <cell r="A402">
            <v>418</v>
          </cell>
        </row>
        <row r="403">
          <cell r="A403">
            <v>4181</v>
          </cell>
        </row>
        <row r="404">
          <cell r="A404">
            <v>4188</v>
          </cell>
        </row>
        <row r="405">
          <cell r="A405">
            <v>419</v>
          </cell>
        </row>
        <row r="406">
          <cell r="A406">
            <v>4191</v>
          </cell>
        </row>
        <row r="407">
          <cell r="A407">
            <v>4196</v>
          </cell>
        </row>
        <row r="408">
          <cell r="A408">
            <v>4197</v>
          </cell>
        </row>
        <row r="409">
          <cell r="A409">
            <v>4198</v>
          </cell>
        </row>
        <row r="410">
          <cell r="A410">
            <v>42</v>
          </cell>
        </row>
        <row r="411">
          <cell r="A411">
            <v>421</v>
          </cell>
        </row>
        <row r="412">
          <cell r="A412">
            <v>422</v>
          </cell>
        </row>
        <row r="413">
          <cell r="A413">
            <v>4221</v>
          </cell>
        </row>
        <row r="414">
          <cell r="A414">
            <v>4222</v>
          </cell>
        </row>
        <row r="415">
          <cell r="A415">
            <v>4223</v>
          </cell>
        </row>
        <row r="416">
          <cell r="A416">
            <v>42231</v>
          </cell>
        </row>
        <row r="417">
          <cell r="A417">
            <v>42232</v>
          </cell>
        </row>
        <row r="418">
          <cell r="A418">
            <v>42233</v>
          </cell>
        </row>
        <row r="419">
          <cell r="A419">
            <v>423</v>
          </cell>
        </row>
        <row r="420">
          <cell r="A420">
            <v>425</v>
          </cell>
        </row>
        <row r="421">
          <cell r="A421">
            <v>4251</v>
          </cell>
        </row>
        <row r="422">
          <cell r="A422">
            <v>4252</v>
          </cell>
        </row>
        <row r="423">
          <cell r="A423">
            <v>4253</v>
          </cell>
        </row>
        <row r="424">
          <cell r="A424">
            <v>4254</v>
          </cell>
        </row>
        <row r="425">
          <cell r="A425">
            <v>4255</v>
          </cell>
        </row>
        <row r="426">
          <cell r="A426">
            <v>4256</v>
          </cell>
        </row>
        <row r="427">
          <cell r="A427">
            <v>426</v>
          </cell>
        </row>
        <row r="428">
          <cell r="A428">
            <v>427</v>
          </cell>
        </row>
        <row r="429">
          <cell r="A429">
            <v>4271</v>
          </cell>
        </row>
        <row r="430">
          <cell r="A430">
            <v>4272</v>
          </cell>
        </row>
        <row r="431">
          <cell r="A431">
            <v>4279</v>
          </cell>
        </row>
        <row r="432">
          <cell r="A432">
            <v>428</v>
          </cell>
        </row>
        <row r="433">
          <cell r="A433">
            <v>4286</v>
          </cell>
        </row>
        <row r="434">
          <cell r="A434">
            <v>42861</v>
          </cell>
        </row>
        <row r="435">
          <cell r="A435">
            <v>42862</v>
          </cell>
        </row>
        <row r="436">
          <cell r="A436">
            <v>42863</v>
          </cell>
        </row>
        <row r="437">
          <cell r="A437">
            <v>42869</v>
          </cell>
        </row>
        <row r="438">
          <cell r="A438">
            <v>4287</v>
          </cell>
        </row>
        <row r="439">
          <cell r="A439">
            <v>42871</v>
          </cell>
        </row>
        <row r="440">
          <cell r="A440">
            <v>42872</v>
          </cell>
        </row>
        <row r="441">
          <cell r="A441">
            <v>42873</v>
          </cell>
        </row>
        <row r="442">
          <cell r="A442">
            <v>42879</v>
          </cell>
        </row>
        <row r="443">
          <cell r="A443">
            <v>43</v>
          </cell>
        </row>
        <row r="444">
          <cell r="A444">
            <v>431</v>
          </cell>
        </row>
        <row r="445">
          <cell r="A445">
            <v>4311</v>
          </cell>
        </row>
        <row r="446">
          <cell r="A446">
            <v>43110</v>
          </cell>
        </row>
        <row r="447">
          <cell r="A447">
            <v>43111</v>
          </cell>
        </row>
        <row r="448">
          <cell r="A448">
            <v>43112</v>
          </cell>
        </row>
        <row r="449">
          <cell r="A449">
            <v>43119</v>
          </cell>
        </row>
        <row r="450">
          <cell r="A450">
            <v>432</v>
          </cell>
        </row>
        <row r="451">
          <cell r="A451">
            <v>4320</v>
          </cell>
        </row>
        <row r="452">
          <cell r="A452">
            <v>4321</v>
          </cell>
        </row>
        <row r="453">
          <cell r="A453">
            <v>4322</v>
          </cell>
        </row>
        <row r="454">
          <cell r="A454">
            <v>4323</v>
          </cell>
        </row>
        <row r="455">
          <cell r="A455">
            <v>4324</v>
          </cell>
        </row>
        <row r="456">
          <cell r="A456">
            <v>438</v>
          </cell>
        </row>
        <row r="457">
          <cell r="A457">
            <v>4386</v>
          </cell>
        </row>
        <row r="458">
          <cell r="A458">
            <v>4387</v>
          </cell>
        </row>
        <row r="459">
          <cell r="A459">
            <v>44</v>
          </cell>
        </row>
        <row r="460">
          <cell r="A460">
            <v>441</v>
          </cell>
        </row>
        <row r="461">
          <cell r="A461">
            <v>4410</v>
          </cell>
        </row>
        <row r="462">
          <cell r="A462">
            <v>4417</v>
          </cell>
        </row>
        <row r="463">
          <cell r="A463">
            <v>4418</v>
          </cell>
        </row>
        <row r="464">
          <cell r="A464">
            <v>4419</v>
          </cell>
        </row>
        <row r="465">
          <cell r="A465">
            <v>442</v>
          </cell>
        </row>
        <row r="466">
          <cell r="A466">
            <v>443</v>
          </cell>
        </row>
        <row r="467">
          <cell r="A467">
            <v>444</v>
          </cell>
        </row>
        <row r="468">
          <cell r="A468">
            <v>4440</v>
          </cell>
        </row>
        <row r="469">
          <cell r="A469">
            <v>4441</v>
          </cell>
        </row>
        <row r="470">
          <cell r="A470">
            <v>4442</v>
          </cell>
        </row>
        <row r="471">
          <cell r="A471">
            <v>4443</v>
          </cell>
        </row>
        <row r="472">
          <cell r="A472">
            <v>445</v>
          </cell>
        </row>
        <row r="473">
          <cell r="A473">
            <v>4451</v>
          </cell>
        </row>
        <row r="474">
          <cell r="A474">
            <v>44551</v>
          </cell>
        </row>
        <row r="475">
          <cell r="A475">
            <v>44558</v>
          </cell>
        </row>
        <row r="476">
          <cell r="A476">
            <v>4456</v>
          </cell>
        </row>
        <row r="477">
          <cell r="A477">
            <v>44562</v>
          </cell>
        </row>
        <row r="478">
          <cell r="A478">
            <v>44566</v>
          </cell>
        </row>
        <row r="479">
          <cell r="A479">
            <v>44567</v>
          </cell>
        </row>
        <row r="480">
          <cell r="A480">
            <v>4457</v>
          </cell>
        </row>
        <row r="481">
          <cell r="A481">
            <v>44571</v>
          </cell>
        </row>
        <row r="482">
          <cell r="A482">
            <v>44578</v>
          </cell>
        </row>
        <row r="483">
          <cell r="A483">
            <v>4458</v>
          </cell>
        </row>
        <row r="484">
          <cell r="A484">
            <v>44586</v>
          </cell>
        </row>
        <row r="485">
          <cell r="A485">
            <v>44587</v>
          </cell>
        </row>
        <row r="486">
          <cell r="A486">
            <v>446</v>
          </cell>
        </row>
        <row r="487">
          <cell r="A487">
            <v>447</v>
          </cell>
        </row>
        <row r="488">
          <cell r="A488">
            <v>4471</v>
          </cell>
        </row>
        <row r="489">
          <cell r="A489">
            <v>44711</v>
          </cell>
        </row>
        <row r="490">
          <cell r="A490">
            <v>447110</v>
          </cell>
        </row>
        <row r="491">
          <cell r="A491">
            <v>447111</v>
          </cell>
        </row>
        <row r="492">
          <cell r="A492">
            <v>44719</v>
          </cell>
        </row>
        <row r="493">
          <cell r="A493">
            <v>4472</v>
          </cell>
        </row>
        <row r="494">
          <cell r="A494">
            <v>44721</v>
          </cell>
        </row>
        <row r="495">
          <cell r="A495">
            <v>447210</v>
          </cell>
        </row>
        <row r="496">
          <cell r="A496">
            <v>447211</v>
          </cell>
        </row>
        <row r="497">
          <cell r="A497">
            <v>447212</v>
          </cell>
        </row>
        <row r="498">
          <cell r="A498">
            <v>44729</v>
          </cell>
        </row>
        <row r="499">
          <cell r="A499">
            <v>4473</v>
          </cell>
        </row>
        <row r="500">
          <cell r="A500">
            <v>4474</v>
          </cell>
        </row>
        <row r="501">
          <cell r="A501">
            <v>4475</v>
          </cell>
        </row>
        <row r="502">
          <cell r="A502">
            <v>4476</v>
          </cell>
        </row>
        <row r="503">
          <cell r="A503">
            <v>4478</v>
          </cell>
        </row>
        <row r="504">
          <cell r="A504">
            <v>44781</v>
          </cell>
        </row>
        <row r="505">
          <cell r="A505">
            <v>447810</v>
          </cell>
        </row>
        <row r="506">
          <cell r="A506">
            <v>447811</v>
          </cell>
        </row>
        <row r="507">
          <cell r="A507">
            <v>44782</v>
          </cell>
        </row>
        <row r="508">
          <cell r="A508">
            <v>44789</v>
          </cell>
        </row>
        <row r="509">
          <cell r="A509">
            <v>4479</v>
          </cell>
        </row>
        <row r="510">
          <cell r="A510">
            <v>448</v>
          </cell>
        </row>
        <row r="511">
          <cell r="A511">
            <v>4486</v>
          </cell>
        </row>
        <row r="512">
          <cell r="A512">
            <v>4487</v>
          </cell>
        </row>
        <row r="513">
          <cell r="A513">
            <v>4488</v>
          </cell>
        </row>
        <row r="514">
          <cell r="A514">
            <v>45</v>
          </cell>
        </row>
        <row r="515">
          <cell r="A515">
            <v>451</v>
          </cell>
        </row>
        <row r="516">
          <cell r="A516">
            <v>4510</v>
          </cell>
        </row>
        <row r="517">
          <cell r="A517">
            <v>4511</v>
          </cell>
        </row>
        <row r="518">
          <cell r="A518">
            <v>455</v>
          </cell>
        </row>
        <row r="519">
          <cell r="A519">
            <v>4551</v>
          </cell>
        </row>
        <row r="520">
          <cell r="A520">
            <v>4558</v>
          </cell>
        </row>
        <row r="521">
          <cell r="A521">
            <v>456</v>
          </cell>
        </row>
        <row r="522">
          <cell r="A522">
            <v>4561</v>
          </cell>
        </row>
        <row r="523">
          <cell r="A523">
            <v>45611</v>
          </cell>
        </row>
        <row r="524">
          <cell r="A524">
            <v>45615</v>
          </cell>
        </row>
        <row r="525">
          <cell r="A525">
            <v>4562</v>
          </cell>
        </row>
        <row r="526">
          <cell r="A526">
            <v>45621</v>
          </cell>
        </row>
        <row r="527">
          <cell r="A527">
            <v>45625</v>
          </cell>
        </row>
        <row r="528">
          <cell r="A528">
            <v>4563</v>
          </cell>
        </row>
        <row r="529">
          <cell r="A529">
            <v>4564</v>
          </cell>
        </row>
        <row r="530">
          <cell r="A530">
            <v>4566</v>
          </cell>
        </row>
        <row r="531">
          <cell r="A531">
            <v>4567</v>
          </cell>
        </row>
        <row r="532">
          <cell r="A532">
            <v>457</v>
          </cell>
        </row>
        <row r="533">
          <cell r="A533">
            <v>458</v>
          </cell>
        </row>
        <row r="534">
          <cell r="A534">
            <v>4581</v>
          </cell>
        </row>
        <row r="535">
          <cell r="A535">
            <v>4588</v>
          </cell>
        </row>
        <row r="536">
          <cell r="A536">
            <v>46</v>
          </cell>
        </row>
        <row r="537">
          <cell r="A537">
            <v>462</v>
          </cell>
        </row>
        <row r="538">
          <cell r="A538">
            <v>464</v>
          </cell>
        </row>
        <row r="539">
          <cell r="A539">
            <v>465</v>
          </cell>
        </row>
        <row r="540">
          <cell r="A540">
            <v>467</v>
          </cell>
        </row>
        <row r="541">
          <cell r="A541">
            <v>468</v>
          </cell>
        </row>
        <row r="542">
          <cell r="A542">
            <v>4686</v>
          </cell>
        </row>
        <row r="543">
          <cell r="A543">
            <v>4687</v>
          </cell>
        </row>
        <row r="544">
          <cell r="A544">
            <v>47</v>
          </cell>
        </row>
        <row r="545">
          <cell r="A545">
            <v>470</v>
          </cell>
        </row>
        <row r="546">
          <cell r="A546">
            <v>4700</v>
          </cell>
        </row>
        <row r="547">
          <cell r="A547">
            <v>4701</v>
          </cell>
        </row>
        <row r="548">
          <cell r="A548">
            <v>4702</v>
          </cell>
        </row>
        <row r="549">
          <cell r="A549">
            <v>4703</v>
          </cell>
        </row>
        <row r="550">
          <cell r="A550">
            <v>4704</v>
          </cell>
        </row>
        <row r="551">
          <cell r="A551">
            <v>4705</v>
          </cell>
        </row>
        <row r="552">
          <cell r="A552">
            <v>4706</v>
          </cell>
        </row>
        <row r="553">
          <cell r="A553">
            <v>4709</v>
          </cell>
        </row>
        <row r="554">
          <cell r="A554">
            <v>471</v>
          </cell>
        </row>
        <row r="555">
          <cell r="A555">
            <v>4710</v>
          </cell>
        </row>
        <row r="556">
          <cell r="A556">
            <v>4711</v>
          </cell>
        </row>
        <row r="557">
          <cell r="A557">
            <v>4712</v>
          </cell>
        </row>
        <row r="558">
          <cell r="A558">
            <v>4713</v>
          </cell>
        </row>
        <row r="559">
          <cell r="A559">
            <v>4714</v>
          </cell>
        </row>
        <row r="560">
          <cell r="A560">
            <v>4719</v>
          </cell>
        </row>
        <row r="561">
          <cell r="A561">
            <v>476</v>
          </cell>
        </row>
        <row r="562">
          <cell r="A562">
            <v>4761</v>
          </cell>
        </row>
        <row r="563">
          <cell r="A563">
            <v>4762</v>
          </cell>
        </row>
        <row r="564">
          <cell r="A564">
            <v>4763</v>
          </cell>
        </row>
        <row r="565">
          <cell r="A565">
            <v>4768</v>
          </cell>
        </row>
        <row r="566">
          <cell r="A566">
            <v>477</v>
          </cell>
        </row>
        <row r="567">
          <cell r="A567">
            <v>4771</v>
          </cell>
        </row>
        <row r="568">
          <cell r="A568">
            <v>4772</v>
          </cell>
        </row>
        <row r="569">
          <cell r="A569">
            <v>4773</v>
          </cell>
        </row>
        <row r="570">
          <cell r="A570">
            <v>4778</v>
          </cell>
        </row>
        <row r="571">
          <cell r="A571">
            <v>478</v>
          </cell>
        </row>
        <row r="572">
          <cell r="A572">
            <v>48</v>
          </cell>
        </row>
        <row r="573">
          <cell r="A573">
            <v>481</v>
          </cell>
        </row>
        <row r="574">
          <cell r="A574">
            <v>486</v>
          </cell>
        </row>
        <row r="575">
          <cell r="A575">
            <v>4860</v>
          </cell>
        </row>
        <row r="576">
          <cell r="A576">
            <v>4861</v>
          </cell>
        </row>
        <row r="577">
          <cell r="A577">
            <v>4862</v>
          </cell>
        </row>
        <row r="578">
          <cell r="A578">
            <v>4863</v>
          </cell>
        </row>
        <row r="579">
          <cell r="A579">
            <v>4864</v>
          </cell>
        </row>
        <row r="580">
          <cell r="A580">
            <v>4865</v>
          </cell>
        </row>
        <row r="581">
          <cell r="A581">
            <v>4866</v>
          </cell>
        </row>
        <row r="582">
          <cell r="A582">
            <v>487</v>
          </cell>
        </row>
        <row r="583">
          <cell r="A583">
            <v>4870</v>
          </cell>
        </row>
        <row r="584">
          <cell r="A584">
            <v>4871</v>
          </cell>
        </row>
        <row r="585">
          <cell r="A585">
            <v>49</v>
          </cell>
        </row>
        <row r="586">
          <cell r="A586">
            <v>491</v>
          </cell>
        </row>
        <row r="587">
          <cell r="A587">
            <v>495</v>
          </cell>
        </row>
        <row r="588">
          <cell r="A588">
            <v>4951</v>
          </cell>
        </row>
        <row r="589">
          <cell r="A589">
            <v>4955</v>
          </cell>
        </row>
        <row r="590">
          <cell r="A590">
            <v>496</v>
          </cell>
        </row>
        <row r="591">
          <cell r="A591">
            <v>4962</v>
          </cell>
        </row>
        <row r="592">
          <cell r="A592">
            <v>4965</v>
          </cell>
        </row>
        <row r="593">
          <cell r="A593">
            <v>4967</v>
          </cell>
        </row>
        <row r="594">
          <cell r="A594">
            <v>498</v>
          </cell>
        </row>
        <row r="595">
          <cell r="A595">
            <v>5</v>
          </cell>
        </row>
        <row r="596">
          <cell r="A596">
            <v>50</v>
          </cell>
        </row>
        <row r="597">
          <cell r="A597">
            <v>501</v>
          </cell>
        </row>
        <row r="598">
          <cell r="A598">
            <v>502</v>
          </cell>
        </row>
        <row r="599">
          <cell r="A599">
            <v>503</v>
          </cell>
        </row>
        <row r="600">
          <cell r="A600">
            <v>5031</v>
          </cell>
        </row>
        <row r="601">
          <cell r="A601">
            <v>5035</v>
          </cell>
        </row>
        <row r="602">
          <cell r="A602">
            <v>506</v>
          </cell>
        </row>
        <row r="603">
          <cell r="A603">
            <v>5061</v>
          </cell>
        </row>
        <row r="604">
          <cell r="A604">
            <v>5062</v>
          </cell>
        </row>
        <row r="605">
          <cell r="A605">
            <v>5063</v>
          </cell>
        </row>
        <row r="606">
          <cell r="A606">
            <v>508</v>
          </cell>
        </row>
        <row r="607">
          <cell r="A607">
            <v>5081</v>
          </cell>
        </row>
        <row r="608">
          <cell r="A608">
            <v>5082</v>
          </cell>
        </row>
        <row r="609">
          <cell r="A609">
            <v>5088</v>
          </cell>
        </row>
        <row r="610">
          <cell r="A610">
            <v>509</v>
          </cell>
        </row>
        <row r="611">
          <cell r="A611">
            <v>51</v>
          </cell>
        </row>
        <row r="612">
          <cell r="A612">
            <v>511</v>
          </cell>
        </row>
        <row r="613">
          <cell r="A613">
            <v>5111</v>
          </cell>
        </row>
        <row r="614">
          <cell r="A614">
            <v>5112</v>
          </cell>
        </row>
        <row r="615">
          <cell r="A615">
            <v>5113</v>
          </cell>
        </row>
        <row r="616">
          <cell r="A616">
            <v>5114</v>
          </cell>
        </row>
        <row r="617">
          <cell r="A617">
            <v>5115</v>
          </cell>
        </row>
        <row r="618">
          <cell r="A618">
            <v>512</v>
          </cell>
        </row>
        <row r="619">
          <cell r="A619">
            <v>514</v>
          </cell>
        </row>
        <row r="620">
          <cell r="A620">
            <v>515</v>
          </cell>
        </row>
        <row r="621">
          <cell r="A621">
            <v>516</v>
          </cell>
        </row>
        <row r="622">
          <cell r="A622">
            <v>517</v>
          </cell>
        </row>
        <row r="623">
          <cell r="A623">
            <v>518</v>
          </cell>
        </row>
        <row r="624">
          <cell r="A624">
            <v>5181</v>
          </cell>
        </row>
        <row r="625">
          <cell r="A625">
            <v>5188</v>
          </cell>
        </row>
        <row r="626">
          <cell r="A626">
            <v>519</v>
          </cell>
        </row>
        <row r="627">
          <cell r="A627">
            <v>5191</v>
          </cell>
        </row>
        <row r="628">
          <cell r="A628">
            <v>5192</v>
          </cell>
        </row>
        <row r="629">
          <cell r="A629">
            <v>5193</v>
          </cell>
        </row>
        <row r="630">
          <cell r="A630">
            <v>5198</v>
          </cell>
        </row>
        <row r="631">
          <cell r="A631">
            <v>52</v>
          </cell>
        </row>
        <row r="632">
          <cell r="A632">
            <v>53</v>
          </cell>
        </row>
        <row r="633">
          <cell r="A633">
            <v>530</v>
          </cell>
        </row>
        <row r="634">
          <cell r="A634">
            <v>54</v>
          </cell>
        </row>
        <row r="635">
          <cell r="A635">
            <v>541</v>
          </cell>
        </row>
        <row r="636">
          <cell r="A636">
            <v>542</v>
          </cell>
        </row>
        <row r="637">
          <cell r="A637">
            <v>58</v>
          </cell>
        </row>
        <row r="638">
          <cell r="A638">
            <v>581</v>
          </cell>
        </row>
        <row r="639">
          <cell r="A639">
            <v>588</v>
          </cell>
        </row>
        <row r="640">
          <cell r="A640">
            <v>59</v>
          </cell>
        </row>
        <row r="641">
          <cell r="A641">
            <v>591</v>
          </cell>
        </row>
        <row r="642">
          <cell r="A642">
            <v>594</v>
          </cell>
        </row>
        <row r="643">
          <cell r="A643">
            <v>6</v>
          </cell>
        </row>
        <row r="644">
          <cell r="A644">
            <v>60</v>
          </cell>
        </row>
        <row r="645">
          <cell r="A645">
            <v>600</v>
          </cell>
        </row>
        <row r="646">
          <cell r="A646">
            <v>601</v>
          </cell>
        </row>
        <row r="647">
          <cell r="A647">
            <v>602</v>
          </cell>
        </row>
        <row r="648">
          <cell r="A648">
            <v>6020</v>
          </cell>
        </row>
        <row r="649">
          <cell r="A649">
            <v>6021</v>
          </cell>
        </row>
        <row r="650">
          <cell r="A650">
            <v>6022</v>
          </cell>
        </row>
        <row r="651">
          <cell r="A651">
            <v>6023</v>
          </cell>
        </row>
        <row r="652">
          <cell r="A652">
            <v>6024</v>
          </cell>
        </row>
        <row r="653">
          <cell r="A653">
            <v>6025</v>
          </cell>
        </row>
        <row r="654">
          <cell r="A654">
            <v>6026</v>
          </cell>
        </row>
        <row r="655">
          <cell r="A655">
            <v>6027</v>
          </cell>
        </row>
        <row r="656">
          <cell r="A656">
            <v>6028</v>
          </cell>
        </row>
        <row r="657">
          <cell r="A657">
            <v>6029</v>
          </cell>
        </row>
        <row r="658">
          <cell r="A658">
            <v>603</v>
          </cell>
        </row>
        <row r="659">
          <cell r="A659">
            <v>6030</v>
          </cell>
        </row>
        <row r="660">
          <cell r="A660">
            <v>6031</v>
          </cell>
        </row>
        <row r="661">
          <cell r="A661">
            <v>6032</v>
          </cell>
        </row>
        <row r="662">
          <cell r="A662">
            <v>604</v>
          </cell>
        </row>
        <row r="663">
          <cell r="A663">
            <v>605</v>
          </cell>
        </row>
        <row r="664">
          <cell r="A664">
            <v>607</v>
          </cell>
        </row>
        <row r="665">
          <cell r="A665">
            <v>6070</v>
          </cell>
        </row>
        <row r="666">
          <cell r="A666">
            <v>6071</v>
          </cell>
        </row>
        <row r="667">
          <cell r="A667">
            <v>6072</v>
          </cell>
        </row>
        <row r="668">
          <cell r="A668">
            <v>6073</v>
          </cell>
        </row>
        <row r="669">
          <cell r="A669">
            <v>6074</v>
          </cell>
        </row>
        <row r="670">
          <cell r="A670">
            <v>6075</v>
          </cell>
        </row>
        <row r="671">
          <cell r="A671">
            <v>6076</v>
          </cell>
        </row>
        <row r="672">
          <cell r="A672">
            <v>6077</v>
          </cell>
        </row>
        <row r="673">
          <cell r="A673">
            <v>6078</v>
          </cell>
        </row>
        <row r="674">
          <cell r="A674">
            <v>6079</v>
          </cell>
        </row>
        <row r="675">
          <cell r="A675">
            <v>608</v>
          </cell>
        </row>
        <row r="676">
          <cell r="A676">
            <v>609</v>
          </cell>
        </row>
        <row r="677">
          <cell r="A677">
            <v>61</v>
          </cell>
        </row>
        <row r="678">
          <cell r="A678">
            <v>611</v>
          </cell>
        </row>
        <row r="679">
          <cell r="A679">
            <v>613</v>
          </cell>
        </row>
        <row r="680">
          <cell r="A680">
            <v>6132</v>
          </cell>
        </row>
        <row r="681">
          <cell r="A681">
            <v>6135</v>
          </cell>
        </row>
        <row r="682">
          <cell r="A682">
            <v>6136</v>
          </cell>
        </row>
        <row r="683">
          <cell r="A683">
            <v>614</v>
          </cell>
        </row>
        <row r="684">
          <cell r="A684">
            <v>6152</v>
          </cell>
        </row>
        <row r="685">
          <cell r="A685">
            <v>6155</v>
          </cell>
        </row>
        <row r="686">
          <cell r="A686">
            <v>6156</v>
          </cell>
        </row>
        <row r="687">
          <cell r="A687">
            <v>616</v>
          </cell>
        </row>
        <row r="688">
          <cell r="A688">
            <v>6161</v>
          </cell>
        </row>
        <row r="689">
          <cell r="A689">
            <v>6162</v>
          </cell>
        </row>
        <row r="690">
          <cell r="A690">
            <v>6163</v>
          </cell>
        </row>
        <row r="691">
          <cell r="A691">
            <v>61636</v>
          </cell>
        </row>
        <row r="692">
          <cell r="A692">
            <v>61637</v>
          </cell>
        </row>
        <row r="693">
          <cell r="A693">
            <v>61638</v>
          </cell>
        </row>
        <row r="694">
          <cell r="A694">
            <v>6166</v>
          </cell>
        </row>
        <row r="695">
          <cell r="A695">
            <v>6167</v>
          </cell>
        </row>
        <row r="696">
          <cell r="A696">
            <v>6168</v>
          </cell>
        </row>
        <row r="697">
          <cell r="A697">
            <v>617</v>
          </cell>
        </row>
        <row r="698">
          <cell r="A698">
            <v>618</v>
          </cell>
        </row>
        <row r="699">
          <cell r="A699">
            <v>6181</v>
          </cell>
        </row>
        <row r="700">
          <cell r="A700">
            <v>6183</v>
          </cell>
        </row>
        <row r="701">
          <cell r="A701">
            <v>6184</v>
          </cell>
        </row>
        <row r="702">
          <cell r="A702">
            <v>6185</v>
          </cell>
        </row>
        <row r="703">
          <cell r="A703">
            <v>619</v>
          </cell>
        </row>
        <row r="704">
          <cell r="A704">
            <v>62</v>
          </cell>
        </row>
        <row r="705">
          <cell r="A705">
            <v>621</v>
          </cell>
        </row>
        <row r="706">
          <cell r="A706">
            <v>6211</v>
          </cell>
        </row>
        <row r="707">
          <cell r="A707">
            <v>6214</v>
          </cell>
        </row>
        <row r="708">
          <cell r="A708">
            <v>622</v>
          </cell>
        </row>
        <row r="709">
          <cell r="A709">
            <v>6221</v>
          </cell>
        </row>
        <row r="710">
          <cell r="A710">
            <v>6222</v>
          </cell>
        </row>
        <row r="711">
          <cell r="A711">
            <v>6224</v>
          </cell>
        </row>
        <row r="712">
          <cell r="A712">
            <v>6225</v>
          </cell>
        </row>
        <row r="713">
          <cell r="A713">
            <v>6226</v>
          </cell>
        </row>
        <row r="714">
          <cell r="A714">
            <v>6227</v>
          </cell>
        </row>
        <row r="715">
          <cell r="A715">
            <v>6228</v>
          </cell>
        </row>
        <row r="716">
          <cell r="A716">
            <v>623</v>
          </cell>
        </row>
        <row r="717">
          <cell r="A717">
            <v>6231</v>
          </cell>
        </row>
        <row r="718">
          <cell r="A718">
            <v>6232</v>
          </cell>
        </row>
        <row r="719">
          <cell r="A719">
            <v>6233</v>
          </cell>
        </row>
        <row r="720">
          <cell r="A720">
            <v>6234</v>
          </cell>
        </row>
        <row r="721">
          <cell r="A721">
            <v>6235</v>
          </cell>
        </row>
        <row r="722">
          <cell r="A722">
            <v>6236</v>
          </cell>
        </row>
        <row r="723">
          <cell r="A723">
            <v>6237</v>
          </cell>
        </row>
        <row r="724">
          <cell r="A724">
            <v>6238</v>
          </cell>
        </row>
        <row r="725">
          <cell r="A725">
            <v>624</v>
          </cell>
        </row>
        <row r="726">
          <cell r="A726">
            <v>6241</v>
          </cell>
        </row>
        <row r="727">
          <cell r="A727">
            <v>6242</v>
          </cell>
        </row>
        <row r="728">
          <cell r="A728">
            <v>6243</v>
          </cell>
        </row>
        <row r="729">
          <cell r="A729">
            <v>6244</v>
          </cell>
        </row>
        <row r="730">
          <cell r="A730">
            <v>6247</v>
          </cell>
        </row>
        <row r="731">
          <cell r="A731">
            <v>6248</v>
          </cell>
        </row>
        <row r="732">
          <cell r="A732">
            <v>625</v>
          </cell>
        </row>
        <row r="733">
          <cell r="A733">
            <v>6251</v>
          </cell>
        </row>
        <row r="734">
          <cell r="A734">
            <v>6255</v>
          </cell>
        </row>
        <row r="735">
          <cell r="A735">
            <v>6256</v>
          </cell>
        </row>
        <row r="736">
          <cell r="A736">
            <v>6257</v>
          </cell>
        </row>
        <row r="737">
          <cell r="A737">
            <v>626</v>
          </cell>
        </row>
        <row r="738">
          <cell r="A738">
            <v>627</v>
          </cell>
        </row>
        <row r="739">
          <cell r="A739">
            <v>6271</v>
          </cell>
        </row>
        <row r="740">
          <cell r="A740">
            <v>6272</v>
          </cell>
        </row>
        <row r="741">
          <cell r="A741">
            <v>6275</v>
          </cell>
        </row>
        <row r="742">
          <cell r="A742">
            <v>6276</v>
          </cell>
        </row>
        <row r="743">
          <cell r="A743">
            <v>6278</v>
          </cell>
        </row>
        <row r="744">
          <cell r="A744">
            <v>628</v>
          </cell>
        </row>
        <row r="745">
          <cell r="A745">
            <v>6281</v>
          </cell>
        </row>
        <row r="746">
          <cell r="A746">
            <v>6284</v>
          </cell>
        </row>
        <row r="747">
          <cell r="A747">
            <v>6289</v>
          </cell>
        </row>
        <row r="748">
          <cell r="A748">
            <v>629</v>
          </cell>
        </row>
        <row r="749">
          <cell r="A749">
            <v>63</v>
          </cell>
        </row>
        <row r="750">
          <cell r="A750">
            <v>631</v>
          </cell>
        </row>
        <row r="751">
          <cell r="A751">
            <v>6311</v>
          </cell>
        </row>
        <row r="752">
          <cell r="A752">
            <v>6312</v>
          </cell>
        </row>
        <row r="753">
          <cell r="A753">
            <v>6313</v>
          </cell>
        </row>
        <row r="754">
          <cell r="A754">
            <v>6314</v>
          </cell>
        </row>
        <row r="755">
          <cell r="A755">
            <v>6316</v>
          </cell>
        </row>
        <row r="756">
          <cell r="A756">
            <v>6319</v>
          </cell>
        </row>
        <row r="757">
          <cell r="A757">
            <v>634</v>
          </cell>
        </row>
        <row r="758">
          <cell r="A758">
            <v>635</v>
          </cell>
        </row>
        <row r="759">
          <cell r="A759">
            <v>6351</v>
          </cell>
        </row>
        <row r="760">
          <cell r="A760">
            <v>6352</v>
          </cell>
        </row>
        <row r="761">
          <cell r="A761">
            <v>6353</v>
          </cell>
        </row>
        <row r="762">
          <cell r="A762">
            <v>6354</v>
          </cell>
        </row>
        <row r="763">
          <cell r="A763">
            <v>6358</v>
          </cell>
        </row>
        <row r="764">
          <cell r="A764">
            <v>636</v>
          </cell>
        </row>
        <row r="765">
          <cell r="A765">
            <v>637</v>
          </cell>
        </row>
        <row r="766">
          <cell r="A766">
            <v>6371</v>
          </cell>
        </row>
        <row r="767">
          <cell r="A767">
            <v>6372</v>
          </cell>
        </row>
        <row r="768">
          <cell r="A768">
            <v>638</v>
          </cell>
        </row>
        <row r="769">
          <cell r="A769">
            <v>64</v>
          </cell>
        </row>
        <row r="770">
          <cell r="A770">
            <v>641</v>
          </cell>
        </row>
        <row r="771">
          <cell r="A771">
            <v>6411</v>
          </cell>
        </row>
        <row r="772">
          <cell r="A772">
            <v>6413</v>
          </cell>
        </row>
        <row r="773">
          <cell r="A773">
            <v>6418</v>
          </cell>
        </row>
        <row r="774">
          <cell r="A774">
            <v>642</v>
          </cell>
        </row>
        <row r="775">
          <cell r="A775">
            <v>6421</v>
          </cell>
        </row>
        <row r="776">
          <cell r="A776">
            <v>6422</v>
          </cell>
        </row>
        <row r="777">
          <cell r="A777">
            <v>6428</v>
          </cell>
        </row>
        <row r="778">
          <cell r="A778">
            <v>645</v>
          </cell>
        </row>
        <row r="779">
          <cell r="A779">
            <v>6451</v>
          </cell>
        </row>
        <row r="780">
          <cell r="A780">
            <v>6452</v>
          </cell>
        </row>
        <row r="781">
          <cell r="A781">
            <v>6453</v>
          </cell>
        </row>
        <row r="782">
          <cell r="A782">
            <v>6454</v>
          </cell>
        </row>
        <row r="783">
          <cell r="A783">
            <v>6455</v>
          </cell>
        </row>
        <row r="784">
          <cell r="A784">
            <v>6456</v>
          </cell>
        </row>
        <row r="785">
          <cell r="A785">
            <v>6458</v>
          </cell>
        </row>
        <row r="786">
          <cell r="A786">
            <v>6474</v>
          </cell>
        </row>
        <row r="787">
          <cell r="A787">
            <v>6475</v>
          </cell>
        </row>
        <row r="788">
          <cell r="A788">
            <v>65</v>
          </cell>
        </row>
        <row r="789">
          <cell r="A789">
            <v>651</v>
          </cell>
        </row>
        <row r="790">
          <cell r="A790">
            <v>6511</v>
          </cell>
        </row>
        <row r="791">
          <cell r="A791">
            <v>6516</v>
          </cell>
        </row>
        <row r="792">
          <cell r="A792">
            <v>6518</v>
          </cell>
        </row>
        <row r="793">
          <cell r="A793">
            <v>652</v>
          </cell>
        </row>
        <row r="794">
          <cell r="A794">
            <v>653</v>
          </cell>
        </row>
        <row r="795">
          <cell r="A795">
            <v>654</v>
          </cell>
        </row>
        <row r="796">
          <cell r="A796">
            <v>6541</v>
          </cell>
        </row>
        <row r="797">
          <cell r="A797">
            <v>6544</v>
          </cell>
        </row>
        <row r="798">
          <cell r="A798">
            <v>655</v>
          </cell>
        </row>
        <row r="799">
          <cell r="A799">
            <v>6551</v>
          </cell>
        </row>
        <row r="800">
          <cell r="A800">
            <v>6558</v>
          </cell>
        </row>
        <row r="801">
          <cell r="A801">
            <v>6559</v>
          </cell>
        </row>
        <row r="802">
          <cell r="A802">
            <v>656</v>
          </cell>
        </row>
        <row r="803">
          <cell r="A803">
            <v>6561</v>
          </cell>
        </row>
        <row r="804">
          <cell r="A804">
            <v>6562</v>
          </cell>
        </row>
        <row r="805">
          <cell r="A805">
            <v>6563</v>
          </cell>
        </row>
        <row r="806">
          <cell r="A806">
            <v>657</v>
          </cell>
        </row>
        <row r="807">
          <cell r="A807">
            <v>658</v>
          </cell>
        </row>
        <row r="808">
          <cell r="A808">
            <v>66</v>
          </cell>
        </row>
        <row r="809">
          <cell r="A809">
            <v>661</v>
          </cell>
        </row>
        <row r="810">
          <cell r="A810">
            <v>6611</v>
          </cell>
        </row>
        <row r="811">
          <cell r="A811">
            <v>66116</v>
          </cell>
        </row>
        <row r="812">
          <cell r="A812">
            <v>66117</v>
          </cell>
        </row>
        <row r="813">
          <cell r="A813">
            <v>6615</v>
          </cell>
        </row>
        <row r="814">
          <cell r="A814">
            <v>6616</v>
          </cell>
        </row>
        <row r="815">
          <cell r="A815">
            <v>6617</v>
          </cell>
        </row>
        <row r="816">
          <cell r="A816">
            <v>6618</v>
          </cell>
        </row>
        <row r="817">
          <cell r="A817">
            <v>66181</v>
          </cell>
        </row>
        <row r="818">
          <cell r="A818">
            <v>66188</v>
          </cell>
        </row>
        <row r="819">
          <cell r="A819">
            <v>664</v>
          </cell>
        </row>
        <row r="820">
          <cell r="A820">
            <v>6641</v>
          </cell>
        </row>
        <row r="821">
          <cell r="A821">
            <v>6642</v>
          </cell>
        </row>
        <row r="822">
          <cell r="A822">
            <v>665</v>
          </cell>
        </row>
        <row r="823">
          <cell r="A823">
            <v>6651</v>
          </cell>
        </row>
        <row r="824">
          <cell r="A824">
            <v>6653</v>
          </cell>
        </row>
        <row r="825">
          <cell r="A825">
            <v>6656</v>
          </cell>
        </row>
        <row r="826">
          <cell r="A826">
            <v>6658</v>
          </cell>
        </row>
        <row r="827">
          <cell r="A827">
            <v>666</v>
          </cell>
        </row>
        <row r="828">
          <cell r="A828">
            <v>667</v>
          </cell>
        </row>
        <row r="829">
          <cell r="A829">
            <v>6671</v>
          </cell>
        </row>
        <row r="830">
          <cell r="A830">
            <v>6672</v>
          </cell>
        </row>
        <row r="831">
          <cell r="A831">
            <v>6673</v>
          </cell>
        </row>
        <row r="832">
          <cell r="A832">
            <v>6676</v>
          </cell>
        </row>
        <row r="833">
          <cell r="A833">
            <v>6678</v>
          </cell>
        </row>
        <row r="834">
          <cell r="A834">
            <v>668</v>
          </cell>
        </row>
        <row r="835">
          <cell r="A835">
            <v>67</v>
          </cell>
        </row>
        <row r="836">
          <cell r="A836">
            <v>671</v>
          </cell>
        </row>
        <row r="837">
          <cell r="A837">
            <v>672</v>
          </cell>
        </row>
        <row r="838">
          <cell r="A838">
            <v>673</v>
          </cell>
        </row>
        <row r="839">
          <cell r="A839">
            <v>674</v>
          </cell>
        </row>
        <row r="840">
          <cell r="A840">
            <v>678</v>
          </cell>
        </row>
        <row r="841">
          <cell r="A841">
            <v>6783</v>
          </cell>
        </row>
        <row r="842">
          <cell r="A842">
            <v>6788</v>
          </cell>
        </row>
        <row r="843">
          <cell r="A843">
            <v>68</v>
          </cell>
        </row>
        <row r="844">
          <cell r="A844">
            <v>681</v>
          </cell>
        </row>
        <row r="845">
          <cell r="A845">
            <v>6811</v>
          </cell>
        </row>
        <row r="846">
          <cell r="A846">
            <v>68111</v>
          </cell>
        </row>
        <row r="847">
          <cell r="A847">
            <v>6811107</v>
          </cell>
        </row>
        <row r="848">
          <cell r="A848">
            <v>6811109</v>
          </cell>
        </row>
        <row r="849">
          <cell r="A849">
            <v>68111204</v>
          </cell>
        </row>
        <row r="850">
          <cell r="A850">
            <v>681112051</v>
          </cell>
        </row>
        <row r="851">
          <cell r="A851">
            <v>681112052</v>
          </cell>
        </row>
        <row r="852">
          <cell r="A852">
            <v>681112053</v>
          </cell>
        </row>
        <row r="853">
          <cell r="A853">
            <v>681112059</v>
          </cell>
        </row>
        <row r="854">
          <cell r="A854">
            <v>6811207</v>
          </cell>
        </row>
        <row r="855">
          <cell r="A855">
            <v>6811209</v>
          </cell>
        </row>
        <row r="856">
          <cell r="A856">
            <v>68112204</v>
          </cell>
        </row>
        <row r="857">
          <cell r="A857">
            <v>681122051</v>
          </cell>
        </row>
        <row r="858">
          <cell r="A858">
            <v>681122052</v>
          </cell>
        </row>
        <row r="859">
          <cell r="A859">
            <v>681122053</v>
          </cell>
        </row>
        <row r="860">
          <cell r="A860">
            <v>681122059</v>
          </cell>
        </row>
        <row r="861">
          <cell r="A861">
            <v>6812</v>
          </cell>
        </row>
        <row r="862">
          <cell r="A862">
            <v>68121</v>
          </cell>
        </row>
        <row r="863">
          <cell r="A863">
            <v>68121110</v>
          </cell>
        </row>
        <row r="864">
          <cell r="A864">
            <v>68121111</v>
          </cell>
        </row>
        <row r="865">
          <cell r="A865">
            <v>68121112</v>
          </cell>
        </row>
        <row r="866">
          <cell r="A866">
            <v>68121113</v>
          </cell>
        </row>
        <row r="867">
          <cell r="A867">
            <v>68121115</v>
          </cell>
        </row>
        <row r="868">
          <cell r="A868">
            <v>68121118</v>
          </cell>
        </row>
        <row r="869">
          <cell r="A869">
            <v>68121120</v>
          </cell>
        </row>
        <row r="870">
          <cell r="A870">
            <v>68121121</v>
          </cell>
        </row>
        <row r="871">
          <cell r="A871">
            <v>68121122</v>
          </cell>
        </row>
        <row r="872">
          <cell r="A872">
            <v>68121124</v>
          </cell>
        </row>
        <row r="873">
          <cell r="A873">
            <v>68121125</v>
          </cell>
        </row>
        <row r="874">
          <cell r="A874">
            <v>68121128</v>
          </cell>
        </row>
        <row r="875">
          <cell r="A875">
            <v>681211311</v>
          </cell>
        </row>
        <row r="876">
          <cell r="A876">
            <v>681211312</v>
          </cell>
        </row>
        <row r="877">
          <cell r="A877">
            <v>681211351</v>
          </cell>
        </row>
        <row r="878">
          <cell r="A878">
            <v>681211352</v>
          </cell>
        </row>
        <row r="879">
          <cell r="A879">
            <v>681211353</v>
          </cell>
        </row>
        <row r="880">
          <cell r="A880">
            <v>681211354</v>
          </cell>
        </row>
        <row r="881">
          <cell r="A881">
            <v>681211355</v>
          </cell>
        </row>
        <row r="882">
          <cell r="A882">
            <v>681211356</v>
          </cell>
        </row>
        <row r="883">
          <cell r="A883">
            <v>681211357</v>
          </cell>
        </row>
        <row r="884">
          <cell r="A884">
            <v>681211358</v>
          </cell>
        </row>
        <row r="885">
          <cell r="A885">
            <v>681211381</v>
          </cell>
        </row>
        <row r="886">
          <cell r="A886">
            <v>681211382</v>
          </cell>
        </row>
        <row r="887">
          <cell r="A887">
            <v>681211383</v>
          </cell>
        </row>
        <row r="888">
          <cell r="A888">
            <v>681211384</v>
          </cell>
        </row>
        <row r="889">
          <cell r="A889">
            <v>681211385</v>
          </cell>
        </row>
        <row r="890">
          <cell r="A890">
            <v>68121151</v>
          </cell>
        </row>
        <row r="891">
          <cell r="A891">
            <v>68121153</v>
          </cell>
        </row>
        <row r="892">
          <cell r="A892">
            <v>68121154</v>
          </cell>
        </row>
        <row r="893">
          <cell r="A893">
            <v>68121155</v>
          </cell>
        </row>
        <row r="894">
          <cell r="A894">
            <v>68121157</v>
          </cell>
        </row>
        <row r="895">
          <cell r="A895">
            <v>68121181</v>
          </cell>
        </row>
        <row r="896">
          <cell r="A896">
            <v>68121182</v>
          </cell>
        </row>
        <row r="897">
          <cell r="A897">
            <v>68121183</v>
          </cell>
        </row>
        <row r="898">
          <cell r="A898">
            <v>68121184</v>
          </cell>
        </row>
        <row r="899">
          <cell r="A899">
            <v>68121185</v>
          </cell>
        </row>
        <row r="900">
          <cell r="A900">
            <v>68121186</v>
          </cell>
        </row>
        <row r="901">
          <cell r="A901">
            <v>68122</v>
          </cell>
        </row>
        <row r="902">
          <cell r="A902">
            <v>68122110</v>
          </cell>
        </row>
        <row r="903">
          <cell r="A903">
            <v>68122111</v>
          </cell>
        </row>
        <row r="904">
          <cell r="A904">
            <v>68122112</v>
          </cell>
        </row>
        <row r="905">
          <cell r="A905">
            <v>68122113</v>
          </cell>
        </row>
        <row r="906">
          <cell r="A906">
            <v>68122115</v>
          </cell>
        </row>
        <row r="907">
          <cell r="A907">
            <v>68122118</v>
          </cell>
        </row>
        <row r="908">
          <cell r="A908">
            <v>68122120</v>
          </cell>
        </row>
        <row r="909">
          <cell r="A909">
            <v>68122121</v>
          </cell>
        </row>
        <row r="910">
          <cell r="A910">
            <v>68122122</v>
          </cell>
        </row>
        <row r="911">
          <cell r="A911">
            <v>68122124</v>
          </cell>
        </row>
        <row r="912">
          <cell r="A912">
            <v>68122125</v>
          </cell>
        </row>
        <row r="913">
          <cell r="A913">
            <v>68122128</v>
          </cell>
        </row>
        <row r="914">
          <cell r="A914">
            <v>681221311</v>
          </cell>
        </row>
        <row r="915">
          <cell r="A915">
            <v>681221312</v>
          </cell>
        </row>
        <row r="916">
          <cell r="A916">
            <v>681221351</v>
          </cell>
        </row>
        <row r="917">
          <cell r="A917">
            <v>681221352</v>
          </cell>
        </row>
        <row r="918">
          <cell r="A918">
            <v>681221353</v>
          </cell>
        </row>
        <row r="919">
          <cell r="A919">
            <v>681221354</v>
          </cell>
        </row>
        <row r="920">
          <cell r="A920">
            <v>681221355</v>
          </cell>
        </row>
        <row r="921">
          <cell r="A921">
            <v>681221356</v>
          </cell>
        </row>
        <row r="922">
          <cell r="A922">
            <v>681221357</v>
          </cell>
        </row>
        <row r="923">
          <cell r="A923">
            <v>681221358</v>
          </cell>
        </row>
        <row r="924">
          <cell r="A924">
            <v>681221382</v>
          </cell>
        </row>
        <row r="925">
          <cell r="A925">
            <v>681221383</v>
          </cell>
        </row>
        <row r="926">
          <cell r="A926">
            <v>681221384</v>
          </cell>
        </row>
        <row r="927">
          <cell r="A927">
            <v>681221385</v>
          </cell>
        </row>
        <row r="928">
          <cell r="A928">
            <v>68122151</v>
          </cell>
        </row>
        <row r="929">
          <cell r="A929">
            <v>68122153</v>
          </cell>
        </row>
        <row r="930">
          <cell r="A930">
            <v>68122154</v>
          </cell>
        </row>
        <row r="931">
          <cell r="A931">
            <v>68122155</v>
          </cell>
        </row>
        <row r="932">
          <cell r="A932">
            <v>68122157</v>
          </cell>
        </row>
        <row r="933">
          <cell r="A933">
            <v>68122181</v>
          </cell>
        </row>
        <row r="934">
          <cell r="A934">
            <v>68122182</v>
          </cell>
        </row>
        <row r="935">
          <cell r="A935">
            <v>68122183</v>
          </cell>
        </row>
        <row r="936">
          <cell r="A936">
            <v>68122184</v>
          </cell>
        </row>
        <row r="937">
          <cell r="A937">
            <v>68122185</v>
          </cell>
        </row>
        <row r="938">
          <cell r="A938">
            <v>68122186</v>
          </cell>
        </row>
        <row r="939">
          <cell r="A939">
            <v>68123</v>
          </cell>
        </row>
        <row r="940">
          <cell r="A940">
            <v>68126</v>
          </cell>
        </row>
        <row r="941">
          <cell r="A941">
            <v>682</v>
          </cell>
        </row>
        <row r="942">
          <cell r="A942">
            <v>6821</v>
          </cell>
        </row>
        <row r="943">
          <cell r="A943">
            <v>6822</v>
          </cell>
        </row>
        <row r="944">
          <cell r="A944">
            <v>6828</v>
          </cell>
        </row>
        <row r="945">
          <cell r="A945">
            <v>685</v>
          </cell>
        </row>
        <row r="946">
          <cell r="A946">
            <v>6853</v>
          </cell>
        </row>
        <row r="947">
          <cell r="A947">
            <v>6854</v>
          </cell>
        </row>
        <row r="948">
          <cell r="A948">
            <v>6855</v>
          </cell>
        </row>
        <row r="949">
          <cell r="A949">
            <v>686</v>
          </cell>
        </row>
        <row r="950">
          <cell r="A950">
            <v>6861</v>
          </cell>
        </row>
        <row r="951">
          <cell r="A951">
            <v>6865</v>
          </cell>
        </row>
        <row r="952">
          <cell r="A952">
            <v>6866</v>
          </cell>
        </row>
        <row r="953">
          <cell r="A953">
            <v>68662</v>
          </cell>
        </row>
        <row r="954">
          <cell r="A954">
            <v>68665</v>
          </cell>
        </row>
        <row r="955">
          <cell r="A955">
            <v>6868</v>
          </cell>
        </row>
        <row r="956">
          <cell r="A956">
            <v>69</v>
          </cell>
        </row>
        <row r="957">
          <cell r="A957">
            <v>692</v>
          </cell>
        </row>
        <row r="958">
          <cell r="A958">
            <v>693</v>
          </cell>
        </row>
        <row r="959">
          <cell r="A959">
            <v>695</v>
          </cell>
        </row>
        <row r="960">
          <cell r="A960">
            <v>698</v>
          </cell>
        </row>
        <row r="961">
          <cell r="A961">
            <v>7</v>
          </cell>
        </row>
        <row r="962">
          <cell r="A962">
            <v>70</v>
          </cell>
        </row>
        <row r="963">
          <cell r="A963">
            <v>700</v>
          </cell>
        </row>
        <row r="964">
          <cell r="A964">
            <v>701</v>
          </cell>
        </row>
        <row r="965">
          <cell r="A965">
            <v>702</v>
          </cell>
        </row>
        <row r="966">
          <cell r="A966">
            <v>703</v>
          </cell>
        </row>
        <row r="967">
          <cell r="A967">
            <v>704</v>
          </cell>
        </row>
        <row r="968">
          <cell r="A968">
            <v>705</v>
          </cell>
        </row>
        <row r="969">
          <cell r="A969">
            <v>706</v>
          </cell>
        </row>
        <row r="970">
          <cell r="A970">
            <v>708</v>
          </cell>
        </row>
        <row r="971">
          <cell r="A971">
            <v>7081</v>
          </cell>
        </row>
        <row r="972">
          <cell r="A972">
            <v>7082</v>
          </cell>
        </row>
        <row r="973">
          <cell r="A973">
            <v>7083</v>
          </cell>
        </row>
        <row r="974">
          <cell r="A974">
            <v>7084</v>
          </cell>
        </row>
        <row r="975">
          <cell r="A975">
            <v>7085</v>
          </cell>
        </row>
        <row r="976">
          <cell r="A976">
            <v>7086</v>
          </cell>
        </row>
        <row r="977">
          <cell r="A977">
            <v>7087</v>
          </cell>
        </row>
        <row r="978">
          <cell r="A978">
            <v>7088</v>
          </cell>
        </row>
        <row r="979">
          <cell r="A979">
            <v>709</v>
          </cell>
        </row>
        <row r="980">
          <cell r="A980">
            <v>7090</v>
          </cell>
        </row>
        <row r="981">
          <cell r="A981">
            <v>7091</v>
          </cell>
        </row>
        <row r="982">
          <cell r="A982">
            <v>7092</v>
          </cell>
        </row>
        <row r="983">
          <cell r="A983">
            <v>7094</v>
          </cell>
        </row>
        <row r="984">
          <cell r="A984">
            <v>7095</v>
          </cell>
        </row>
        <row r="985">
          <cell r="A985">
            <v>7096</v>
          </cell>
        </row>
        <row r="986">
          <cell r="A986">
            <v>7098</v>
          </cell>
        </row>
        <row r="987">
          <cell r="A987">
            <v>71724</v>
          </cell>
        </row>
        <row r="988">
          <cell r="A988">
            <v>72</v>
          </cell>
        </row>
        <row r="989">
          <cell r="A989">
            <v>723</v>
          </cell>
        </row>
        <row r="990">
          <cell r="A990">
            <v>7233</v>
          </cell>
        </row>
        <row r="991">
          <cell r="A991">
            <v>72331</v>
          </cell>
        </row>
        <row r="992">
          <cell r="A992">
            <v>72335</v>
          </cell>
        </row>
        <row r="993">
          <cell r="A993">
            <v>7234</v>
          </cell>
        </row>
        <row r="994">
          <cell r="A994">
            <v>72341</v>
          </cell>
        </row>
        <row r="995">
          <cell r="A995">
            <v>72345</v>
          </cell>
        </row>
        <row r="996">
          <cell r="A996">
            <v>7241</v>
          </cell>
        </row>
        <row r="997">
          <cell r="A997">
            <v>7245</v>
          </cell>
        </row>
        <row r="998">
          <cell r="A998">
            <v>72455</v>
          </cell>
        </row>
        <row r="999">
          <cell r="A999">
            <v>72458</v>
          </cell>
        </row>
        <row r="1000">
          <cell r="A1000">
            <v>7248</v>
          </cell>
        </row>
        <row r="1001">
          <cell r="A1001">
            <v>73</v>
          </cell>
        </row>
        <row r="1002">
          <cell r="A1002">
            <v>731</v>
          </cell>
        </row>
        <row r="1003">
          <cell r="A1003">
            <v>732</v>
          </cell>
        </row>
        <row r="1004">
          <cell r="A1004">
            <v>74</v>
          </cell>
        </row>
        <row r="1005">
          <cell r="A1005">
            <v>741</v>
          </cell>
        </row>
        <row r="1006">
          <cell r="A1006">
            <v>748</v>
          </cell>
        </row>
        <row r="1007">
          <cell r="A1007">
            <v>75</v>
          </cell>
        </row>
        <row r="1008">
          <cell r="A1008">
            <v>751</v>
          </cell>
        </row>
        <row r="1009">
          <cell r="A1009">
            <v>7511</v>
          </cell>
        </row>
        <row r="1010">
          <cell r="A1010">
            <v>7516</v>
          </cell>
        </row>
        <row r="1011">
          <cell r="A1011">
            <v>7518</v>
          </cell>
        </row>
        <row r="1012">
          <cell r="A1012">
            <v>752</v>
          </cell>
        </row>
        <row r="1013">
          <cell r="A1013">
            <v>753</v>
          </cell>
        </row>
        <row r="1014">
          <cell r="A1014">
            <v>754</v>
          </cell>
        </row>
        <row r="1015">
          <cell r="A1015">
            <v>755</v>
          </cell>
        </row>
        <row r="1016">
          <cell r="A1016">
            <v>7551</v>
          </cell>
        </row>
        <row r="1017">
          <cell r="A1017">
            <v>7555</v>
          </cell>
        </row>
        <row r="1018">
          <cell r="A1018">
            <v>756</v>
          </cell>
        </row>
        <row r="1019">
          <cell r="A1019">
            <v>757</v>
          </cell>
        </row>
        <row r="1020">
          <cell r="A1020">
            <v>758</v>
          </cell>
        </row>
        <row r="1021">
          <cell r="A1021">
            <v>76</v>
          </cell>
        </row>
        <row r="1022">
          <cell r="A1022">
            <v>761</v>
          </cell>
        </row>
        <row r="1023">
          <cell r="A1023">
            <v>7611</v>
          </cell>
        </row>
        <row r="1024">
          <cell r="A1024">
            <v>7616</v>
          </cell>
        </row>
        <row r="1025">
          <cell r="A1025">
            <v>7617</v>
          </cell>
        </row>
        <row r="1026">
          <cell r="A1026">
            <v>762</v>
          </cell>
        </row>
        <row r="1027">
          <cell r="A1027">
            <v>7621</v>
          </cell>
        </row>
        <row r="1028">
          <cell r="A1028">
            <v>7626</v>
          </cell>
        </row>
        <row r="1029">
          <cell r="A1029">
            <v>7627</v>
          </cell>
        </row>
        <row r="1030">
          <cell r="A1030">
            <v>763</v>
          </cell>
        </row>
        <row r="1031">
          <cell r="A1031">
            <v>7631</v>
          </cell>
        </row>
        <row r="1032">
          <cell r="A1032">
            <v>7638</v>
          </cell>
        </row>
        <row r="1033">
          <cell r="A1033">
            <v>765</v>
          </cell>
        </row>
        <row r="1034">
          <cell r="A1034">
            <v>766</v>
          </cell>
        </row>
        <row r="1035">
          <cell r="A1035">
            <v>767</v>
          </cell>
        </row>
        <row r="1036">
          <cell r="A1036">
            <v>7671</v>
          </cell>
        </row>
        <row r="1037">
          <cell r="A1037">
            <v>7672</v>
          </cell>
        </row>
        <row r="1038">
          <cell r="A1038">
            <v>7673</v>
          </cell>
        </row>
        <row r="1039">
          <cell r="A1039">
            <v>7676</v>
          </cell>
        </row>
        <row r="1040">
          <cell r="A1040">
            <v>7678</v>
          </cell>
        </row>
        <row r="1041">
          <cell r="A1041">
            <v>768</v>
          </cell>
        </row>
        <row r="1042">
          <cell r="A1042">
            <v>77</v>
          </cell>
        </row>
        <row r="1043">
          <cell r="A1043">
            <v>771</v>
          </cell>
        </row>
        <row r="1044">
          <cell r="A1044">
            <v>772</v>
          </cell>
        </row>
        <row r="1045">
          <cell r="A1045">
            <v>773</v>
          </cell>
        </row>
        <row r="1046">
          <cell r="A1046">
            <v>778</v>
          </cell>
        </row>
        <row r="1047">
          <cell r="A1047">
            <v>7783</v>
          </cell>
        </row>
        <row r="1048">
          <cell r="A1048">
            <v>7788</v>
          </cell>
        </row>
        <row r="1049">
          <cell r="A1049">
            <v>78</v>
          </cell>
        </row>
        <row r="1050">
          <cell r="A1050">
            <v>781</v>
          </cell>
        </row>
        <row r="1051">
          <cell r="A1051">
            <v>7810</v>
          </cell>
        </row>
        <row r="1052">
          <cell r="A1052">
            <v>7811</v>
          </cell>
        </row>
        <row r="1053">
          <cell r="A1053">
            <v>7812</v>
          </cell>
        </row>
        <row r="1054">
          <cell r="A1054">
            <v>7813</v>
          </cell>
        </row>
        <row r="1055">
          <cell r="A1055">
            <v>7816</v>
          </cell>
        </row>
        <row r="1056">
          <cell r="A1056">
            <v>7817</v>
          </cell>
        </row>
        <row r="1057">
          <cell r="A1057">
            <v>7818</v>
          </cell>
        </row>
        <row r="1058">
          <cell r="A1058">
            <v>785</v>
          </cell>
        </row>
        <row r="1059">
          <cell r="A1059">
            <v>7853</v>
          </cell>
        </row>
        <row r="1060">
          <cell r="A1060">
            <v>7854</v>
          </cell>
        </row>
        <row r="1061">
          <cell r="A1061">
            <v>7855</v>
          </cell>
        </row>
        <row r="1062">
          <cell r="A1062">
            <v>786</v>
          </cell>
        </row>
        <row r="1063">
          <cell r="A1063">
            <v>7860</v>
          </cell>
        </row>
        <row r="1064">
          <cell r="A1064">
            <v>7863</v>
          </cell>
        </row>
        <row r="1065">
          <cell r="A1065">
            <v>7865</v>
          </cell>
        </row>
        <row r="1066">
          <cell r="A1066">
            <v>7868</v>
          </cell>
        </row>
      </sheetData>
      <sheetData sheetId="4">
        <row r="2">
          <cell r="A2">
            <v>1</v>
          </cell>
          <cell r="B2" t="str">
            <v>COMPTES DE CAPITAUX</v>
          </cell>
          <cell r="C2">
            <v>2</v>
          </cell>
          <cell r="D2" t="str">
            <v>NON</v>
          </cell>
        </row>
        <row r="3">
          <cell r="A3">
            <v>10</v>
          </cell>
          <cell r="B3" t="str">
            <v>Capital, réserves &amp; assimilés</v>
          </cell>
          <cell r="C3">
            <v>2</v>
          </cell>
          <cell r="D3" t="str">
            <v>NON</v>
          </cell>
        </row>
        <row r="4">
          <cell r="A4">
            <v>101</v>
          </cell>
          <cell r="B4" t="str">
            <v>Capital émis (ou Fonds social, ou fonds de dotations ou fonds d’exploitation)</v>
          </cell>
          <cell r="C4">
            <v>2</v>
          </cell>
          <cell r="D4" t="str">
            <v>NON</v>
          </cell>
        </row>
        <row r="5">
          <cell r="A5">
            <v>1011</v>
          </cell>
          <cell r="B5" t="str">
            <v>Capital souscrit - non appelé</v>
          </cell>
          <cell r="C5">
            <v>2</v>
          </cell>
          <cell r="D5" t="str">
            <v>NON</v>
          </cell>
        </row>
        <row r="6">
          <cell r="A6">
            <v>1012</v>
          </cell>
          <cell r="B6" t="str">
            <v>Capital souscrit - appelé, non versé</v>
          </cell>
          <cell r="C6">
            <v>2</v>
          </cell>
          <cell r="D6" t="str">
            <v>NON</v>
          </cell>
        </row>
        <row r="7">
          <cell r="A7">
            <v>1013</v>
          </cell>
          <cell r="B7" t="str">
            <v>Capital souscrit - appelé, versé</v>
          </cell>
          <cell r="C7">
            <v>2</v>
          </cell>
          <cell r="D7" t="str">
            <v>NON</v>
          </cell>
        </row>
        <row r="8">
          <cell r="A8">
            <v>10131</v>
          </cell>
          <cell r="B8" t="str">
            <v>Capital non amorti</v>
          </cell>
          <cell r="C8">
            <v>2</v>
          </cell>
          <cell r="D8" t="str">
            <v>NON</v>
          </cell>
        </row>
        <row r="9">
          <cell r="A9">
            <v>10132</v>
          </cell>
          <cell r="B9" t="str">
            <v>Capital amorti</v>
          </cell>
          <cell r="C9">
            <v>2</v>
          </cell>
          <cell r="D9" t="str">
            <v>NON</v>
          </cell>
        </row>
        <row r="10">
          <cell r="A10">
            <v>1018</v>
          </cell>
          <cell r="B10" t="str">
            <v>Capital souscrit soumis à des réglementations particulières</v>
          </cell>
          <cell r="C10">
            <v>2</v>
          </cell>
          <cell r="D10" t="str">
            <v>NON</v>
          </cell>
        </row>
        <row r="11">
          <cell r="A11">
            <v>103</v>
          </cell>
          <cell r="B11" t="str">
            <v>Primes liées au capital social</v>
          </cell>
          <cell r="C11">
            <v>2</v>
          </cell>
          <cell r="D11" t="str">
            <v>NON</v>
          </cell>
        </row>
        <row r="12">
          <cell r="A12">
            <v>1031</v>
          </cell>
          <cell r="B12" t="str">
            <v>Primes d'émission</v>
          </cell>
          <cell r="C12">
            <v>2</v>
          </cell>
          <cell r="D12" t="str">
            <v>NON</v>
          </cell>
        </row>
        <row r="13">
          <cell r="A13">
            <v>1032</v>
          </cell>
          <cell r="B13" t="str">
            <v>Primes de fusion</v>
          </cell>
          <cell r="C13">
            <v>2</v>
          </cell>
          <cell r="D13" t="str">
            <v>NON</v>
          </cell>
        </row>
        <row r="14">
          <cell r="A14">
            <v>1033</v>
          </cell>
          <cell r="B14" t="str">
            <v>Primes d'apport</v>
          </cell>
          <cell r="C14">
            <v>2</v>
          </cell>
          <cell r="D14" t="str">
            <v>NON</v>
          </cell>
        </row>
        <row r="15">
          <cell r="A15">
            <v>1034</v>
          </cell>
          <cell r="B15" t="str">
            <v>Primes de conversion d'obligations en actions</v>
          </cell>
          <cell r="C15">
            <v>2</v>
          </cell>
          <cell r="D15" t="str">
            <v>NON</v>
          </cell>
        </row>
        <row r="16">
          <cell r="A16">
            <v>104</v>
          </cell>
          <cell r="B16" t="str">
            <v>Ecart d’évaluation</v>
          </cell>
          <cell r="C16">
            <v>2</v>
          </cell>
          <cell r="D16" t="str">
            <v>NON</v>
          </cell>
        </row>
        <row r="17">
          <cell r="A17">
            <v>105</v>
          </cell>
          <cell r="B17" t="str">
            <v>Ecart de réévaluation</v>
          </cell>
          <cell r="C17">
            <v>2</v>
          </cell>
          <cell r="D17" t="str">
            <v>NON</v>
          </cell>
        </row>
        <row r="18">
          <cell r="A18">
            <v>1050</v>
          </cell>
          <cell r="B18" t="str">
            <v>Ecart de réévaluation : Immobilisations incorporelles</v>
          </cell>
          <cell r="C18">
            <v>2</v>
          </cell>
          <cell r="D18" t="str">
            <v>NON</v>
          </cell>
        </row>
        <row r="19">
          <cell r="A19">
            <v>10503</v>
          </cell>
          <cell r="B19" t="str">
            <v>Ecart de réévaluation : Frais de recherche &amp; de développement immobilisés</v>
          </cell>
          <cell r="C19">
            <v>2</v>
          </cell>
          <cell r="D19" t="str">
            <v>NON</v>
          </cell>
        </row>
        <row r="20">
          <cell r="A20">
            <v>10504</v>
          </cell>
          <cell r="B20" t="str">
            <v>Ecart de réévaluation : Logiciels informatiques &amp; assimilés</v>
          </cell>
          <cell r="C20">
            <v>2</v>
          </cell>
          <cell r="D20" t="str">
            <v>NON</v>
          </cell>
        </row>
        <row r="21">
          <cell r="A21">
            <v>10505</v>
          </cell>
          <cell r="B21" t="str">
            <v>Ecart de réévaluation : Concessions &amp; droits similaires, brevets, licences &amp; marques</v>
          </cell>
          <cell r="C21">
            <v>2</v>
          </cell>
          <cell r="D21" t="str">
            <v>NON</v>
          </cell>
        </row>
        <row r="22">
          <cell r="A22">
            <v>10507</v>
          </cell>
          <cell r="B22" t="str">
            <v>Ecarts de réévaluation : Fonds commercial – goodwill</v>
          </cell>
          <cell r="C22">
            <v>2</v>
          </cell>
          <cell r="D22" t="str">
            <v>NON</v>
          </cell>
        </row>
        <row r="23">
          <cell r="A23">
            <v>10508</v>
          </cell>
          <cell r="B23" t="str">
            <v>Ecart de réévaluation : Autres immobilisations incorporelles</v>
          </cell>
          <cell r="C23">
            <v>2</v>
          </cell>
          <cell r="D23" t="str">
            <v>NON</v>
          </cell>
        </row>
        <row r="24">
          <cell r="A24">
            <v>1051</v>
          </cell>
          <cell r="B24" t="str">
            <v>Ecart de réévaluation : Immobilisations corporelles</v>
          </cell>
          <cell r="C24">
            <v>2</v>
          </cell>
          <cell r="D24" t="str">
            <v>NON</v>
          </cell>
        </row>
        <row r="25">
          <cell r="A25">
            <v>10511</v>
          </cell>
          <cell r="B25" t="str">
            <v>Ecart de réévaluation : Terrains</v>
          </cell>
          <cell r="C25">
            <v>2</v>
          </cell>
          <cell r="D25" t="str">
            <v>NON</v>
          </cell>
        </row>
        <row r="26">
          <cell r="A26">
            <v>10512</v>
          </cell>
          <cell r="B26" t="str">
            <v>Ecart de réévaluation : Agencements &amp; aménagements de terrains</v>
          </cell>
          <cell r="C26">
            <v>2</v>
          </cell>
          <cell r="D26" t="str">
            <v>NON</v>
          </cell>
        </row>
        <row r="27">
          <cell r="A27">
            <v>10513</v>
          </cell>
          <cell r="B27" t="str">
            <v>Ecart de réévaluation : Constructions</v>
          </cell>
          <cell r="C27">
            <v>2</v>
          </cell>
          <cell r="D27" t="str">
            <v>NON</v>
          </cell>
        </row>
        <row r="28">
          <cell r="A28">
            <v>10515</v>
          </cell>
          <cell r="B28" t="str">
            <v>Ecarts de réévaluation : Installations techniques</v>
          </cell>
          <cell r="C28">
            <v>2</v>
          </cell>
          <cell r="D28" t="str">
            <v>NON</v>
          </cell>
        </row>
        <row r="29">
          <cell r="A29">
            <v>10518</v>
          </cell>
          <cell r="B29" t="str">
            <v>Ecart de réévaluation : Autres Immobilisations corporelles</v>
          </cell>
          <cell r="C29">
            <v>2</v>
          </cell>
          <cell r="D29" t="str">
            <v>NON</v>
          </cell>
        </row>
        <row r="30">
          <cell r="A30">
            <v>1052</v>
          </cell>
          <cell r="B30" t="str">
            <v>Ecart de réévaluation sur immobilisations financières</v>
          </cell>
          <cell r="C30">
            <v>2</v>
          </cell>
          <cell r="D30" t="str">
            <v>NON</v>
          </cell>
        </row>
        <row r="31">
          <cell r="A31">
            <v>10526</v>
          </cell>
          <cell r="B31" t="str">
            <v>Ecart de réévaluation : Titres de filiales</v>
          </cell>
          <cell r="C31">
            <v>2</v>
          </cell>
          <cell r="D31" t="str">
            <v>NON</v>
          </cell>
        </row>
        <row r="32">
          <cell r="A32">
            <v>10527</v>
          </cell>
          <cell r="B32" t="str">
            <v>Ecart de réévaluation : Autres immobilisations financières</v>
          </cell>
          <cell r="C32">
            <v>2</v>
          </cell>
          <cell r="D32" t="str">
            <v>NON</v>
          </cell>
        </row>
        <row r="33">
          <cell r="A33">
            <v>106</v>
          </cell>
          <cell r="B33" t="str">
            <v>Réserves</v>
          </cell>
          <cell r="C33">
            <v>2</v>
          </cell>
          <cell r="D33" t="str">
            <v>NON</v>
          </cell>
        </row>
        <row r="34">
          <cell r="A34">
            <v>1061</v>
          </cell>
          <cell r="B34" t="str">
            <v>Réserve légale</v>
          </cell>
          <cell r="C34">
            <v>2</v>
          </cell>
          <cell r="D34" t="str">
            <v>NON</v>
          </cell>
        </row>
        <row r="35">
          <cell r="A35">
            <v>1062</v>
          </cell>
          <cell r="B35" t="str">
            <v>Réserve statutaire</v>
          </cell>
          <cell r="C35">
            <v>2</v>
          </cell>
          <cell r="D35" t="str">
            <v>NON</v>
          </cell>
        </row>
        <row r="36">
          <cell r="A36">
            <v>1063</v>
          </cell>
          <cell r="B36" t="str">
            <v>Réserve ordinaire</v>
          </cell>
          <cell r="C36">
            <v>2</v>
          </cell>
          <cell r="D36" t="str">
            <v>NON</v>
          </cell>
        </row>
        <row r="37">
          <cell r="A37">
            <v>1064</v>
          </cell>
          <cell r="B37" t="str">
            <v>Réserve réglementée</v>
          </cell>
          <cell r="C37">
            <v>2</v>
          </cell>
          <cell r="D37" t="str">
            <v>NON</v>
          </cell>
        </row>
        <row r="38">
          <cell r="A38">
            <v>10641</v>
          </cell>
          <cell r="B38" t="str">
            <v>Plus-values nettes à long terme</v>
          </cell>
          <cell r="C38">
            <v>2</v>
          </cell>
          <cell r="D38" t="str">
            <v>NON</v>
          </cell>
        </row>
        <row r="39">
          <cell r="A39">
            <v>10642</v>
          </cell>
          <cell r="B39" t="str">
            <v>Réserves consécutives à l'octroi d'avantages ou de subventions</v>
          </cell>
          <cell r="C39">
            <v>2</v>
          </cell>
          <cell r="D39" t="str">
            <v>NON</v>
          </cell>
        </row>
        <row r="40">
          <cell r="A40">
            <v>1065</v>
          </cell>
          <cell r="B40" t="str">
            <v>Réserves consolidées</v>
          </cell>
          <cell r="C40">
            <v>2</v>
          </cell>
          <cell r="D40" t="str">
            <v>NON</v>
          </cell>
        </row>
        <row r="41">
          <cell r="A41">
            <v>1068</v>
          </cell>
          <cell r="B41" t="str">
            <v>Autres réserves</v>
          </cell>
          <cell r="C41">
            <v>2</v>
          </cell>
          <cell r="D41" t="str">
            <v>NON</v>
          </cell>
        </row>
        <row r="42">
          <cell r="A42">
            <v>107</v>
          </cell>
          <cell r="B42" t="str">
            <v>Ecart d'équivalence</v>
          </cell>
          <cell r="C42">
            <v>2</v>
          </cell>
          <cell r="D42" t="str">
            <v>NON</v>
          </cell>
        </row>
        <row r="43">
          <cell r="A43">
            <v>108</v>
          </cell>
          <cell r="B43" t="str">
            <v>Compte de l'exploitant</v>
          </cell>
          <cell r="C43">
            <v>2</v>
          </cell>
          <cell r="D43" t="str">
            <v>NON</v>
          </cell>
        </row>
        <row r="44">
          <cell r="A44">
            <v>109</v>
          </cell>
          <cell r="B44" t="str">
            <v>Capital souscrit - non appelé (Solde débiteur à l’actif du bilan)</v>
          </cell>
          <cell r="C44">
            <v>2</v>
          </cell>
          <cell r="D44" t="str">
            <v>NON</v>
          </cell>
        </row>
        <row r="45">
          <cell r="A45">
            <v>11</v>
          </cell>
          <cell r="B45" t="str">
            <v>Report à nouveau</v>
          </cell>
          <cell r="C45">
            <v>2</v>
          </cell>
          <cell r="D45" t="str">
            <v>NON</v>
          </cell>
        </row>
        <row r="46">
          <cell r="A46">
            <v>12</v>
          </cell>
          <cell r="B46" t="str">
            <v>Résultat de l'exercice (bénéfice ou perte)</v>
          </cell>
          <cell r="C46">
            <v>2</v>
          </cell>
          <cell r="D46" t="str">
            <v>NON</v>
          </cell>
        </row>
        <row r="47">
          <cell r="A47">
            <v>120</v>
          </cell>
          <cell r="B47" t="str">
            <v>Résultat de l'exercice</v>
          </cell>
          <cell r="C47">
            <v>2</v>
          </cell>
          <cell r="D47" t="str">
            <v>NON</v>
          </cell>
        </row>
        <row r="48">
          <cell r="A48">
            <v>13</v>
          </cell>
          <cell r="B48" t="str">
            <v>Produits &amp; charges différés – hors cycle d’exploitation</v>
          </cell>
          <cell r="C48">
            <v>2</v>
          </cell>
          <cell r="D48" t="str">
            <v>NON</v>
          </cell>
        </row>
        <row r="49">
          <cell r="A49">
            <v>131</v>
          </cell>
          <cell r="B49" t="str">
            <v>Subventions d'équipements</v>
          </cell>
          <cell r="C49">
            <v>2</v>
          </cell>
          <cell r="D49" t="str">
            <v>NON</v>
          </cell>
        </row>
        <row r="50">
          <cell r="A50">
            <v>1312</v>
          </cell>
          <cell r="B50" t="str">
            <v>Subventions d’équipements - Transfert gratuit d’immobilisations</v>
          </cell>
          <cell r="C50">
            <v>2</v>
          </cell>
          <cell r="D50" t="str">
            <v>NON</v>
          </cell>
        </row>
        <row r="51">
          <cell r="A51">
            <v>1314</v>
          </cell>
          <cell r="B51" t="str">
            <v>Subventions d’équipements – Financement</v>
          </cell>
          <cell r="C51">
            <v>2</v>
          </cell>
          <cell r="D51" t="str">
            <v>NON</v>
          </cell>
        </row>
        <row r="52">
          <cell r="A52">
            <v>1319</v>
          </cell>
          <cell r="B52" t="str">
            <v>Subventions d'investissement inscrites au compte de résultat</v>
          </cell>
          <cell r="C52">
            <v>2</v>
          </cell>
          <cell r="D52" t="str">
            <v>NON</v>
          </cell>
        </row>
        <row r="53">
          <cell r="A53">
            <v>132</v>
          </cell>
          <cell r="B53" t="str">
            <v>Autres subventions d'investissements</v>
          </cell>
          <cell r="C53">
            <v>2</v>
          </cell>
          <cell r="D53" t="str">
            <v>NON</v>
          </cell>
        </row>
        <row r="54">
          <cell r="A54">
            <v>133</v>
          </cell>
          <cell r="B54" t="str">
            <v>Impôts différés actif</v>
          </cell>
          <cell r="C54">
            <v>2</v>
          </cell>
          <cell r="D54" t="str">
            <v>NON</v>
          </cell>
        </row>
        <row r="55">
          <cell r="A55">
            <v>134</v>
          </cell>
          <cell r="B55" t="str">
            <v>Impôts différés passif</v>
          </cell>
          <cell r="C55">
            <v>2</v>
          </cell>
          <cell r="D55" t="str">
            <v>NON</v>
          </cell>
        </row>
        <row r="56">
          <cell r="A56">
            <v>138</v>
          </cell>
          <cell r="B56" t="str">
            <v>Autres produits &amp; charges différés</v>
          </cell>
          <cell r="C56">
            <v>2</v>
          </cell>
          <cell r="D56" t="str">
            <v>NON</v>
          </cell>
        </row>
        <row r="57">
          <cell r="A57">
            <v>14</v>
          </cell>
          <cell r="B57" t="str">
            <v>(Disponible)</v>
          </cell>
          <cell r="C57">
            <v>2</v>
          </cell>
          <cell r="D57" t="str">
            <v>NON</v>
          </cell>
        </row>
        <row r="58">
          <cell r="A58">
            <v>15</v>
          </cell>
          <cell r="B58" t="str">
            <v>Provisions pour charges - passifs non courants</v>
          </cell>
          <cell r="C58">
            <v>2</v>
          </cell>
          <cell r="D58" t="str">
            <v>NON</v>
          </cell>
        </row>
        <row r="59">
          <cell r="A59">
            <v>153</v>
          </cell>
          <cell r="B59" t="str">
            <v>Provisions pour pensions &amp; obligations similaires</v>
          </cell>
          <cell r="C59">
            <v>2</v>
          </cell>
          <cell r="D59" t="str">
            <v>NON</v>
          </cell>
        </row>
        <row r="60">
          <cell r="A60">
            <v>155</v>
          </cell>
          <cell r="B60" t="str">
            <v>Provisions pour impôts</v>
          </cell>
          <cell r="C60">
            <v>2</v>
          </cell>
          <cell r="D60" t="str">
            <v>NON</v>
          </cell>
        </row>
        <row r="61">
          <cell r="A61">
            <v>156</v>
          </cell>
          <cell r="B61" t="str">
            <v>Provisions pour renouvellement des immobilisations en concession</v>
          </cell>
          <cell r="C61">
            <v>2</v>
          </cell>
          <cell r="D61" t="str">
            <v>NON</v>
          </cell>
        </row>
        <row r="62">
          <cell r="A62">
            <v>1560</v>
          </cell>
          <cell r="B62" t="str">
            <v>Provisions pour renouvellement d’immobilisation</v>
          </cell>
          <cell r="C62">
            <v>2</v>
          </cell>
          <cell r="D62" t="str">
            <v>NON</v>
          </cell>
        </row>
        <row r="63">
          <cell r="A63">
            <v>1562</v>
          </cell>
          <cell r="B63" t="str">
            <v>Provisions pour renouvellement de gisements miniers</v>
          </cell>
          <cell r="C63">
            <v>2</v>
          </cell>
          <cell r="D63" t="str">
            <v>NON</v>
          </cell>
        </row>
        <row r="64">
          <cell r="A64">
            <v>158</v>
          </cell>
          <cell r="B64" t="str">
            <v>Autres provisions pour charges - passifs non courants</v>
          </cell>
          <cell r="C64">
            <v>2</v>
          </cell>
          <cell r="D64" t="str">
            <v>NON</v>
          </cell>
        </row>
        <row r="65">
          <cell r="A65">
            <v>1581</v>
          </cell>
          <cell r="B65" t="str">
            <v>Provisions réglementées relatives aux immobilisations</v>
          </cell>
          <cell r="C65">
            <v>2</v>
          </cell>
          <cell r="D65" t="str">
            <v>NON</v>
          </cell>
        </row>
        <row r="66">
          <cell r="A66">
            <v>1583</v>
          </cell>
          <cell r="B66" t="str">
            <v>Provisions pour risques environnementaux</v>
          </cell>
          <cell r="C66">
            <v>2</v>
          </cell>
          <cell r="D66" t="str">
            <v>NON</v>
          </cell>
        </row>
        <row r="67">
          <cell r="A67">
            <v>16</v>
          </cell>
          <cell r="B67" t="str">
            <v>Emprunts &amp; dettes assimilées</v>
          </cell>
          <cell r="C67">
            <v>2</v>
          </cell>
          <cell r="D67" t="str">
            <v>NON</v>
          </cell>
        </row>
        <row r="68">
          <cell r="A68">
            <v>161</v>
          </cell>
          <cell r="B68" t="str">
            <v>Titres participatifs</v>
          </cell>
          <cell r="C68">
            <v>2</v>
          </cell>
          <cell r="D68" t="str">
            <v>NON</v>
          </cell>
        </row>
        <row r="69">
          <cell r="A69">
            <v>162</v>
          </cell>
          <cell r="B69" t="str">
            <v>Emprunts obligataires convertibles</v>
          </cell>
          <cell r="C69">
            <v>2</v>
          </cell>
          <cell r="D69" t="str">
            <v>NON</v>
          </cell>
        </row>
        <row r="70">
          <cell r="A70">
            <v>163</v>
          </cell>
          <cell r="B70" t="str">
            <v>Autres emprunts obligataires</v>
          </cell>
          <cell r="C70">
            <v>2</v>
          </cell>
          <cell r="D70" t="str">
            <v>NON</v>
          </cell>
        </row>
        <row r="71">
          <cell r="A71">
            <v>164</v>
          </cell>
          <cell r="B71" t="str">
            <v>Emprunts auprès des établissements de crédit</v>
          </cell>
          <cell r="C71">
            <v>2</v>
          </cell>
          <cell r="D71" t="str">
            <v>NON</v>
          </cell>
        </row>
        <row r="72">
          <cell r="A72">
            <v>165</v>
          </cell>
          <cell r="B72" t="str">
            <v>Dépôts &amp; cautionnements reçus</v>
          </cell>
          <cell r="C72">
            <v>2</v>
          </cell>
          <cell r="D72" t="str">
            <v>NON</v>
          </cell>
        </row>
        <row r="73">
          <cell r="A73">
            <v>1651</v>
          </cell>
          <cell r="B73" t="str">
            <v>Dépôts reçus</v>
          </cell>
          <cell r="C73">
            <v>2</v>
          </cell>
          <cell r="D73" t="str">
            <v>NON</v>
          </cell>
        </row>
        <row r="74">
          <cell r="A74">
            <v>1655</v>
          </cell>
          <cell r="B74" t="str">
            <v>Cautionnements reçus</v>
          </cell>
          <cell r="C74">
            <v>2</v>
          </cell>
          <cell r="D74" t="str">
            <v>NON</v>
          </cell>
        </row>
        <row r="75">
          <cell r="A75">
            <v>167</v>
          </cell>
          <cell r="B75" t="str">
            <v>Dettes sur contrat de location - financement</v>
          </cell>
          <cell r="C75">
            <v>2</v>
          </cell>
          <cell r="D75" t="str">
            <v>NON</v>
          </cell>
        </row>
        <row r="76">
          <cell r="A76">
            <v>168</v>
          </cell>
          <cell r="B76" t="str">
            <v>Autres emprunts &amp; dettes assimilées</v>
          </cell>
          <cell r="C76">
            <v>2</v>
          </cell>
          <cell r="D76" t="str">
            <v>NON</v>
          </cell>
        </row>
        <row r="77">
          <cell r="A77">
            <v>1681</v>
          </cell>
          <cell r="B77" t="str">
            <v>Autres emprunts</v>
          </cell>
          <cell r="C77">
            <v>2</v>
          </cell>
          <cell r="D77" t="str">
            <v>NON</v>
          </cell>
        </row>
        <row r="78">
          <cell r="A78">
            <v>1682</v>
          </cell>
          <cell r="B78" t="str">
            <v>Emprunts auprès d’organismes internationaux</v>
          </cell>
          <cell r="C78">
            <v>2</v>
          </cell>
          <cell r="D78" t="str">
            <v>NON</v>
          </cell>
        </row>
        <row r="79">
          <cell r="A79">
            <v>1688</v>
          </cell>
          <cell r="B79" t="str">
            <v>Intérêts courus sur emprunts &amp; dettes assimilés</v>
          </cell>
          <cell r="C79">
            <v>2</v>
          </cell>
          <cell r="D79" t="str">
            <v>NON</v>
          </cell>
        </row>
        <row r="80">
          <cell r="A80">
            <v>169</v>
          </cell>
          <cell r="B80" t="str">
            <v>Primes de remboursement des obligations</v>
          </cell>
          <cell r="C80">
            <v>2</v>
          </cell>
          <cell r="D80" t="str">
            <v>NON</v>
          </cell>
        </row>
        <row r="81">
          <cell r="A81">
            <v>17</v>
          </cell>
          <cell r="B81" t="str">
            <v>Dettes rattachées à des participations</v>
          </cell>
          <cell r="C81">
            <v>2</v>
          </cell>
          <cell r="D81" t="str">
            <v>NON</v>
          </cell>
        </row>
        <row r="82">
          <cell r="A82">
            <v>171</v>
          </cell>
          <cell r="B82" t="str">
            <v>Dettes rattachées à des participations groupe</v>
          </cell>
          <cell r="C82">
            <v>2</v>
          </cell>
          <cell r="D82" t="str">
            <v>NON</v>
          </cell>
        </row>
        <row r="83">
          <cell r="A83">
            <v>172</v>
          </cell>
          <cell r="B83" t="str">
            <v>Dettes rattachées à des participations hors groupe</v>
          </cell>
          <cell r="C83">
            <v>2</v>
          </cell>
          <cell r="D83" t="str">
            <v>NON</v>
          </cell>
        </row>
        <row r="84">
          <cell r="A84">
            <v>173</v>
          </cell>
          <cell r="B84" t="str">
            <v>Dettes rattachées à des sociétés en participation</v>
          </cell>
          <cell r="C84">
            <v>2</v>
          </cell>
          <cell r="D84" t="str">
            <v>NON</v>
          </cell>
        </row>
        <row r="85">
          <cell r="A85">
            <v>1731</v>
          </cell>
          <cell r="B85" t="str">
            <v>Principal</v>
          </cell>
          <cell r="C85">
            <v>2</v>
          </cell>
          <cell r="D85" t="str">
            <v>NON</v>
          </cell>
        </row>
        <row r="86">
          <cell r="A86">
            <v>1738</v>
          </cell>
          <cell r="B86" t="str">
            <v>Intérêts courus</v>
          </cell>
          <cell r="C86">
            <v>2</v>
          </cell>
          <cell r="D86" t="str">
            <v>NON</v>
          </cell>
        </row>
        <row r="87">
          <cell r="A87">
            <v>178</v>
          </cell>
          <cell r="B87" t="str">
            <v>Autres dettes rattachées à des participations</v>
          </cell>
          <cell r="C87">
            <v>2</v>
          </cell>
          <cell r="D87" t="str">
            <v>NON</v>
          </cell>
        </row>
        <row r="88">
          <cell r="A88">
            <v>18</v>
          </cell>
          <cell r="B88" t="str">
            <v>Comptes de liaison des établissements &amp; sociétés en participation</v>
          </cell>
          <cell r="C88">
            <v>2</v>
          </cell>
          <cell r="D88" t="str">
            <v>NON</v>
          </cell>
        </row>
        <row r="89">
          <cell r="A89">
            <v>187</v>
          </cell>
          <cell r="B89" t="str">
            <v>Biens &amp; prestations de services échangés entre établissements (produits)</v>
          </cell>
          <cell r="C89">
            <v>2</v>
          </cell>
          <cell r="D89" t="str">
            <v>NON</v>
          </cell>
        </row>
        <row r="90">
          <cell r="A90">
            <v>188</v>
          </cell>
          <cell r="B90" t="str">
            <v>Comptes de liaison entre sociétés en participation</v>
          </cell>
          <cell r="C90">
            <v>2</v>
          </cell>
          <cell r="D90" t="str">
            <v>NON</v>
          </cell>
        </row>
        <row r="91">
          <cell r="A91">
            <v>19</v>
          </cell>
          <cell r="B91" t="str">
            <v>(Disponible)</v>
          </cell>
          <cell r="C91">
            <v>2</v>
          </cell>
          <cell r="D91" t="str">
            <v>NON</v>
          </cell>
        </row>
        <row r="92">
          <cell r="A92">
            <v>2</v>
          </cell>
          <cell r="B92" t="str">
            <v>COMPTES D'IMMOBILISATIONS</v>
          </cell>
          <cell r="C92">
            <v>2</v>
          </cell>
          <cell r="D92" t="str">
            <v>NON</v>
          </cell>
        </row>
        <row r="93">
          <cell r="A93">
            <v>20</v>
          </cell>
          <cell r="B93" t="str">
            <v>Immobilisations incorporelles</v>
          </cell>
          <cell r="C93">
            <v>2</v>
          </cell>
          <cell r="D93" t="str">
            <v>NON</v>
          </cell>
        </row>
        <row r="94">
          <cell r="A94">
            <v>203</v>
          </cell>
          <cell r="B94" t="str">
            <v>Frais de développement immobilisables</v>
          </cell>
          <cell r="C94">
            <v>2</v>
          </cell>
          <cell r="D94" t="str">
            <v>NON</v>
          </cell>
        </row>
        <row r="95">
          <cell r="A95">
            <v>204</v>
          </cell>
          <cell r="B95" t="str">
            <v>Logiciels informatiques &amp; assimilés</v>
          </cell>
          <cell r="C95">
            <v>2</v>
          </cell>
          <cell r="D95" t="str">
            <v>NON</v>
          </cell>
        </row>
        <row r="96">
          <cell r="A96">
            <v>205</v>
          </cell>
          <cell r="B96" t="str">
            <v>Concessions &amp; droits similaires, brevets, licences, marques</v>
          </cell>
          <cell r="C96">
            <v>2</v>
          </cell>
          <cell r="D96" t="str">
            <v>NON</v>
          </cell>
        </row>
        <row r="97">
          <cell r="A97">
            <v>2051</v>
          </cell>
          <cell r="B97" t="str">
            <v>Brevets</v>
          </cell>
          <cell r="C97">
            <v>2</v>
          </cell>
          <cell r="D97" t="str">
            <v>NON</v>
          </cell>
        </row>
        <row r="98">
          <cell r="A98">
            <v>2052</v>
          </cell>
          <cell r="B98" t="str">
            <v>Marques</v>
          </cell>
          <cell r="C98">
            <v>2</v>
          </cell>
          <cell r="D98" t="str">
            <v>NON</v>
          </cell>
        </row>
        <row r="99">
          <cell r="A99">
            <v>2053</v>
          </cell>
          <cell r="B99" t="str">
            <v>Licence</v>
          </cell>
          <cell r="C99">
            <v>2</v>
          </cell>
          <cell r="D99" t="str">
            <v>NON</v>
          </cell>
        </row>
        <row r="100">
          <cell r="A100">
            <v>2059</v>
          </cell>
          <cell r="B100" t="str">
            <v>Concession - autres droits similaires</v>
          </cell>
          <cell r="C100">
            <v>2</v>
          </cell>
          <cell r="D100" t="str">
            <v>NON</v>
          </cell>
        </row>
        <row r="101">
          <cell r="A101">
            <v>207</v>
          </cell>
          <cell r="B101" t="str">
            <v>Ecart d’acquisition - goodwill</v>
          </cell>
          <cell r="C101">
            <v>2</v>
          </cell>
          <cell r="D101" t="str">
            <v>NON</v>
          </cell>
        </row>
        <row r="102">
          <cell r="A102">
            <v>208</v>
          </cell>
          <cell r="B102" t="str">
            <v>Autres immobilisations incorporelles</v>
          </cell>
          <cell r="C102">
            <v>2</v>
          </cell>
          <cell r="D102" t="str">
            <v>NON</v>
          </cell>
        </row>
        <row r="103">
          <cell r="A103">
            <v>21</v>
          </cell>
          <cell r="B103" t="str">
            <v>Immobilisations corporelles</v>
          </cell>
          <cell r="C103">
            <v>2</v>
          </cell>
          <cell r="D103" t="str">
            <v>NON</v>
          </cell>
        </row>
        <row r="104">
          <cell r="A104">
            <v>211</v>
          </cell>
          <cell r="B104" t="str">
            <v>Terrains</v>
          </cell>
          <cell r="C104">
            <v>2</v>
          </cell>
          <cell r="D104" t="str">
            <v>NON</v>
          </cell>
        </row>
        <row r="105">
          <cell r="A105">
            <v>2110</v>
          </cell>
          <cell r="B105" t="str">
            <v>Terrains de construction &amp; chantiers</v>
          </cell>
          <cell r="C105">
            <v>2</v>
          </cell>
          <cell r="D105" t="str">
            <v>NON</v>
          </cell>
        </row>
        <row r="106">
          <cell r="A106">
            <v>2111</v>
          </cell>
          <cell r="B106" t="str">
            <v>Terrains nus</v>
          </cell>
          <cell r="C106">
            <v>2</v>
          </cell>
          <cell r="D106" t="str">
            <v>NON</v>
          </cell>
        </row>
        <row r="107">
          <cell r="A107">
            <v>2112</v>
          </cell>
          <cell r="B107" t="str">
            <v>Terrains aménagés</v>
          </cell>
          <cell r="C107">
            <v>2</v>
          </cell>
          <cell r="D107" t="str">
            <v>NON</v>
          </cell>
        </row>
        <row r="108">
          <cell r="A108">
            <v>2114</v>
          </cell>
          <cell r="B108" t="str">
            <v>Terrains bâtis</v>
          </cell>
          <cell r="C108">
            <v>2</v>
          </cell>
          <cell r="D108" t="str">
            <v>NON</v>
          </cell>
        </row>
        <row r="109">
          <cell r="A109">
            <v>2115</v>
          </cell>
          <cell r="B109" t="str">
            <v>Carrières &amp; gisements</v>
          </cell>
          <cell r="C109">
            <v>2</v>
          </cell>
          <cell r="D109" t="str">
            <v>NON</v>
          </cell>
        </row>
        <row r="110">
          <cell r="A110">
            <v>2118</v>
          </cell>
          <cell r="B110" t="str">
            <v>Autres terrains</v>
          </cell>
          <cell r="C110">
            <v>2</v>
          </cell>
          <cell r="D110" t="str">
            <v>NON</v>
          </cell>
        </row>
        <row r="111">
          <cell r="A111">
            <v>212</v>
          </cell>
          <cell r="B111" t="str">
            <v>Agencements &amp; aménagements de terrains</v>
          </cell>
          <cell r="C111">
            <v>2</v>
          </cell>
          <cell r="D111" t="str">
            <v>NON</v>
          </cell>
        </row>
        <row r="112">
          <cell r="A112">
            <v>2120</v>
          </cell>
          <cell r="B112" t="str">
            <v>Agenc.&amp; aménag.Terrains de construction &amp; chantiers</v>
          </cell>
          <cell r="C112">
            <v>2</v>
          </cell>
          <cell r="D112" t="str">
            <v>NON</v>
          </cell>
        </row>
        <row r="113">
          <cell r="A113">
            <v>2121</v>
          </cell>
          <cell r="B113" t="str">
            <v>Agenc.&amp; aménag.Terrains nus</v>
          </cell>
          <cell r="C113">
            <v>2</v>
          </cell>
          <cell r="D113" t="str">
            <v>NON</v>
          </cell>
        </row>
        <row r="114">
          <cell r="A114">
            <v>2122</v>
          </cell>
          <cell r="B114" t="str">
            <v>Agenc.&amp; aménag.Terrains aménagés</v>
          </cell>
          <cell r="C114">
            <v>2</v>
          </cell>
          <cell r="D114" t="str">
            <v>NON</v>
          </cell>
        </row>
        <row r="115">
          <cell r="A115">
            <v>2124</v>
          </cell>
          <cell r="B115" t="str">
            <v>Agenc.&amp; aménag.Terrains bâtis</v>
          </cell>
          <cell r="C115">
            <v>2</v>
          </cell>
          <cell r="D115" t="str">
            <v>NON</v>
          </cell>
        </row>
        <row r="116">
          <cell r="A116">
            <v>2125</v>
          </cell>
          <cell r="B116" t="str">
            <v>Agenc.&amp; aménag.Carrières &amp; gisements</v>
          </cell>
          <cell r="C116">
            <v>2</v>
          </cell>
          <cell r="D116" t="str">
            <v>NON</v>
          </cell>
        </row>
        <row r="117">
          <cell r="A117">
            <v>2128</v>
          </cell>
          <cell r="B117" t="str">
            <v>Agenc.&amp; aménag.Autres terrains</v>
          </cell>
          <cell r="C117">
            <v>2</v>
          </cell>
          <cell r="D117" t="str">
            <v>NON</v>
          </cell>
        </row>
        <row r="118">
          <cell r="A118">
            <v>213</v>
          </cell>
          <cell r="B118" t="str">
            <v>Constructions</v>
          </cell>
          <cell r="C118">
            <v>2</v>
          </cell>
          <cell r="D118" t="str">
            <v>NON</v>
          </cell>
        </row>
        <row r="119">
          <cell r="A119">
            <v>2131</v>
          </cell>
          <cell r="B119" t="str">
            <v>Bâtiments</v>
          </cell>
          <cell r="C119">
            <v>2</v>
          </cell>
          <cell r="D119" t="str">
            <v>NON</v>
          </cell>
        </row>
        <row r="120">
          <cell r="A120">
            <v>21311</v>
          </cell>
          <cell r="B120" t="str">
            <v>Bâtiments industriels</v>
          </cell>
          <cell r="C120">
            <v>2</v>
          </cell>
          <cell r="D120" t="str">
            <v>NON</v>
          </cell>
        </row>
        <row r="121">
          <cell r="A121">
            <v>21312</v>
          </cell>
          <cell r="B121" t="str">
            <v>Bâtiments administratifs &amp; commerciaux</v>
          </cell>
          <cell r="C121">
            <v>2</v>
          </cell>
          <cell r="D121" t="str">
            <v>NON</v>
          </cell>
        </row>
        <row r="122">
          <cell r="A122">
            <v>21318</v>
          </cell>
          <cell r="B122" t="str">
            <v>Autres ensembles immobiliers</v>
          </cell>
          <cell r="C122">
            <v>2</v>
          </cell>
          <cell r="D122" t="str">
            <v>NON</v>
          </cell>
        </row>
        <row r="123">
          <cell r="A123">
            <v>213181</v>
          </cell>
          <cell r="B123" t="str">
            <v>Autres ensmbl.immob.affectés aux opérations professionnelles</v>
          </cell>
          <cell r="C123">
            <v>2</v>
          </cell>
          <cell r="D123" t="str">
            <v>NON</v>
          </cell>
        </row>
        <row r="124">
          <cell r="A124">
            <v>213188</v>
          </cell>
          <cell r="B124" t="str">
            <v>Autres ensmbl.immob.affectés aux opérations non professionnelles</v>
          </cell>
          <cell r="C124">
            <v>2</v>
          </cell>
          <cell r="D124" t="str">
            <v>NON</v>
          </cell>
        </row>
        <row r="125">
          <cell r="A125">
            <v>2135</v>
          </cell>
          <cell r="B125" t="str">
            <v>Installations générales - agencements - aménagements des constructions</v>
          </cell>
          <cell r="C125">
            <v>2</v>
          </cell>
          <cell r="D125" t="str">
            <v>NON</v>
          </cell>
        </row>
        <row r="126">
          <cell r="A126">
            <v>21351</v>
          </cell>
          <cell r="B126" t="str">
            <v>Installation de télécommunication</v>
          </cell>
          <cell r="C126">
            <v>2</v>
          </cell>
          <cell r="D126" t="str">
            <v>NON</v>
          </cell>
        </row>
        <row r="127">
          <cell r="A127">
            <v>21352</v>
          </cell>
          <cell r="B127" t="str">
            <v>Installation d’électricité</v>
          </cell>
          <cell r="C127">
            <v>2</v>
          </cell>
          <cell r="D127" t="str">
            <v>NON</v>
          </cell>
        </row>
        <row r="128">
          <cell r="A128">
            <v>21353</v>
          </cell>
          <cell r="B128" t="str">
            <v>Installation de gaz</v>
          </cell>
          <cell r="C128">
            <v>2</v>
          </cell>
          <cell r="D128" t="str">
            <v>NON</v>
          </cell>
        </row>
        <row r="129">
          <cell r="A129">
            <v>21354</v>
          </cell>
          <cell r="B129" t="str">
            <v>Installation de vapeur</v>
          </cell>
          <cell r="C129">
            <v>2</v>
          </cell>
          <cell r="D129" t="str">
            <v>NON</v>
          </cell>
        </row>
        <row r="130">
          <cell r="A130">
            <v>21355</v>
          </cell>
          <cell r="B130" t="str">
            <v>Installation de protection &amp; de sécurité</v>
          </cell>
          <cell r="C130">
            <v>2</v>
          </cell>
          <cell r="D130" t="str">
            <v>NON</v>
          </cell>
        </row>
        <row r="131">
          <cell r="A131">
            <v>21356</v>
          </cell>
          <cell r="B131" t="str">
            <v>Installation d’eau</v>
          </cell>
          <cell r="C131">
            <v>2</v>
          </cell>
          <cell r="D131" t="str">
            <v>NON</v>
          </cell>
        </row>
        <row r="132">
          <cell r="A132">
            <v>21357</v>
          </cell>
          <cell r="B132" t="str">
            <v>Installation d’aération, chauffage &amp; climatisation</v>
          </cell>
          <cell r="C132">
            <v>2</v>
          </cell>
          <cell r="D132" t="str">
            <v>NON</v>
          </cell>
        </row>
        <row r="133">
          <cell r="A133">
            <v>21358</v>
          </cell>
          <cell r="B133" t="str">
            <v>Autres agencements &amp; installations</v>
          </cell>
          <cell r="C133">
            <v>2</v>
          </cell>
          <cell r="D133" t="str">
            <v>NON</v>
          </cell>
        </row>
        <row r="134">
          <cell r="A134">
            <v>2138</v>
          </cell>
          <cell r="B134" t="str">
            <v>Ouvrages d’infrastructures</v>
          </cell>
          <cell r="C134">
            <v>2</v>
          </cell>
          <cell r="D134" t="str">
            <v>NON</v>
          </cell>
        </row>
        <row r="135">
          <cell r="A135">
            <v>21381</v>
          </cell>
          <cell r="B135" t="str">
            <v>Voies de terre</v>
          </cell>
          <cell r="C135">
            <v>2</v>
          </cell>
          <cell r="D135" t="str">
            <v>NON</v>
          </cell>
        </row>
        <row r="136">
          <cell r="A136">
            <v>21382</v>
          </cell>
          <cell r="B136" t="str">
            <v>Voies de fer</v>
          </cell>
          <cell r="C136">
            <v>2</v>
          </cell>
          <cell r="D136" t="str">
            <v>NON</v>
          </cell>
        </row>
        <row r="137">
          <cell r="A137">
            <v>21383</v>
          </cell>
          <cell r="B137" t="str">
            <v>Voies d'eau</v>
          </cell>
          <cell r="C137">
            <v>2</v>
          </cell>
          <cell r="D137" t="str">
            <v>NON</v>
          </cell>
        </row>
        <row r="138">
          <cell r="A138">
            <v>21384</v>
          </cell>
          <cell r="B138" t="str">
            <v>Barrages - puits d’eau</v>
          </cell>
          <cell r="C138">
            <v>2</v>
          </cell>
          <cell r="D138" t="str">
            <v>NON</v>
          </cell>
        </row>
        <row r="139">
          <cell r="A139">
            <v>21385</v>
          </cell>
          <cell r="B139" t="str">
            <v>Pistes d'aérodromes</v>
          </cell>
          <cell r="C139">
            <v>2</v>
          </cell>
          <cell r="D139" t="str">
            <v>NON</v>
          </cell>
        </row>
        <row r="140">
          <cell r="A140">
            <v>215</v>
          </cell>
          <cell r="B140" t="str">
            <v>Installations techniques, matériel &amp; outillage industriels</v>
          </cell>
          <cell r="C140">
            <v>2</v>
          </cell>
          <cell r="D140" t="str">
            <v>NON</v>
          </cell>
        </row>
        <row r="141">
          <cell r="A141">
            <v>2151</v>
          </cell>
          <cell r="B141" t="str">
            <v>Installations complexes spécialisées</v>
          </cell>
          <cell r="C141">
            <v>2</v>
          </cell>
          <cell r="D141" t="str">
            <v>NON</v>
          </cell>
        </row>
        <row r="142">
          <cell r="A142">
            <v>2153</v>
          </cell>
          <cell r="B142" t="str">
            <v>Installations à caractère spécifique</v>
          </cell>
          <cell r="C142">
            <v>2</v>
          </cell>
          <cell r="D142" t="str">
            <v>NON</v>
          </cell>
        </row>
        <row r="143">
          <cell r="A143">
            <v>2154</v>
          </cell>
          <cell r="B143" t="str">
            <v>Matériel industriel</v>
          </cell>
          <cell r="C143">
            <v>2</v>
          </cell>
          <cell r="D143" t="str">
            <v>NON</v>
          </cell>
        </row>
        <row r="144">
          <cell r="A144">
            <v>2155</v>
          </cell>
          <cell r="B144" t="str">
            <v>Outillage industriel</v>
          </cell>
          <cell r="C144">
            <v>2</v>
          </cell>
          <cell r="D144" t="str">
            <v>NON</v>
          </cell>
        </row>
        <row r="145">
          <cell r="A145">
            <v>2157</v>
          </cell>
          <cell r="B145" t="str">
            <v>Agencements &amp; aménagements des matériels &amp; outillage industriels</v>
          </cell>
          <cell r="C145">
            <v>2</v>
          </cell>
          <cell r="D145" t="str">
            <v>NON</v>
          </cell>
        </row>
        <row r="146">
          <cell r="A146">
            <v>218</v>
          </cell>
          <cell r="B146" t="str">
            <v>Autres immobilisations corporelles</v>
          </cell>
          <cell r="C146">
            <v>2</v>
          </cell>
          <cell r="D146" t="str">
            <v>NON</v>
          </cell>
        </row>
        <row r="147">
          <cell r="A147">
            <v>2181</v>
          </cell>
          <cell r="B147" t="str">
            <v>Installations générales, agencements, aménagements divers</v>
          </cell>
          <cell r="C147">
            <v>2</v>
          </cell>
          <cell r="D147" t="str">
            <v>NON</v>
          </cell>
        </row>
        <row r="148">
          <cell r="A148">
            <v>2182</v>
          </cell>
          <cell r="B148" t="str">
            <v>Matériel de transport</v>
          </cell>
          <cell r="C148">
            <v>2</v>
          </cell>
          <cell r="D148" t="str">
            <v>NON</v>
          </cell>
        </row>
        <row r="149">
          <cell r="A149">
            <v>2183</v>
          </cell>
          <cell r="B149" t="str">
            <v>Matériel de bureau &amp; matériel informatique</v>
          </cell>
          <cell r="C149">
            <v>2</v>
          </cell>
          <cell r="D149" t="str">
            <v>NON</v>
          </cell>
        </row>
        <row r="150">
          <cell r="A150">
            <v>2184</v>
          </cell>
          <cell r="B150" t="str">
            <v>Mobilier</v>
          </cell>
          <cell r="C150">
            <v>2</v>
          </cell>
          <cell r="D150" t="str">
            <v>NON</v>
          </cell>
        </row>
        <row r="151">
          <cell r="A151">
            <v>2185</v>
          </cell>
          <cell r="B151" t="str">
            <v>Cheptel</v>
          </cell>
          <cell r="C151">
            <v>2</v>
          </cell>
          <cell r="D151" t="str">
            <v>NON</v>
          </cell>
        </row>
        <row r="152">
          <cell r="A152">
            <v>2186</v>
          </cell>
          <cell r="B152" t="str">
            <v>Emballages récupérables</v>
          </cell>
          <cell r="C152">
            <v>2</v>
          </cell>
          <cell r="D152" t="str">
            <v>NON</v>
          </cell>
        </row>
        <row r="153">
          <cell r="A153">
            <v>22</v>
          </cell>
          <cell r="B153" t="str">
            <v>Immobilisations mises en concession</v>
          </cell>
          <cell r="C153">
            <v>2</v>
          </cell>
          <cell r="D153" t="str">
            <v>NON</v>
          </cell>
        </row>
        <row r="154">
          <cell r="A154">
            <v>221</v>
          </cell>
          <cell r="B154" t="str">
            <v>Terrains en concession</v>
          </cell>
          <cell r="C154">
            <v>2</v>
          </cell>
          <cell r="D154" t="str">
            <v>NON</v>
          </cell>
        </row>
        <row r="155">
          <cell r="A155">
            <v>222</v>
          </cell>
          <cell r="B155" t="str">
            <v>Agencements &amp; aménagements de terrains en concession</v>
          </cell>
          <cell r="C155">
            <v>2</v>
          </cell>
          <cell r="D155" t="str">
            <v>NON</v>
          </cell>
        </row>
        <row r="156">
          <cell r="A156">
            <v>223</v>
          </cell>
          <cell r="B156" t="str">
            <v>Constructions en concession</v>
          </cell>
          <cell r="C156">
            <v>2</v>
          </cell>
          <cell r="D156" t="str">
            <v>NON</v>
          </cell>
        </row>
        <row r="157">
          <cell r="A157">
            <v>225</v>
          </cell>
          <cell r="B157" t="str">
            <v>Installations techniques en concession</v>
          </cell>
          <cell r="C157">
            <v>2</v>
          </cell>
          <cell r="D157" t="str">
            <v>NON</v>
          </cell>
        </row>
        <row r="158">
          <cell r="A158">
            <v>228</v>
          </cell>
          <cell r="B158" t="str">
            <v>Autres immobilisations corporelles en concession</v>
          </cell>
          <cell r="C158">
            <v>2</v>
          </cell>
          <cell r="D158" t="str">
            <v>NON</v>
          </cell>
        </row>
        <row r="159">
          <cell r="A159">
            <v>229</v>
          </cell>
          <cell r="B159" t="str">
            <v>Droits du concédant</v>
          </cell>
          <cell r="C159">
            <v>2</v>
          </cell>
          <cell r="D159" t="str">
            <v>NON</v>
          </cell>
        </row>
        <row r="160">
          <cell r="A160">
            <v>23</v>
          </cell>
          <cell r="B160" t="str">
            <v>Immobilisations en cours</v>
          </cell>
          <cell r="C160">
            <v>2</v>
          </cell>
          <cell r="D160" t="str">
            <v>NON</v>
          </cell>
        </row>
        <row r="161">
          <cell r="A161">
            <v>232</v>
          </cell>
          <cell r="B161" t="str">
            <v>Immobilisations corporelles en cours</v>
          </cell>
          <cell r="C161">
            <v>2</v>
          </cell>
          <cell r="D161" t="str">
            <v>NON</v>
          </cell>
        </row>
        <row r="162">
          <cell r="A162">
            <v>2322</v>
          </cell>
          <cell r="B162" t="str">
            <v>Agencements &amp; aménagements de Terrains en cours</v>
          </cell>
          <cell r="C162">
            <v>2</v>
          </cell>
          <cell r="D162" t="str">
            <v>NON</v>
          </cell>
        </row>
        <row r="163">
          <cell r="A163">
            <v>2323</v>
          </cell>
          <cell r="B163" t="str">
            <v>Constructions en cours</v>
          </cell>
          <cell r="C163">
            <v>2</v>
          </cell>
          <cell r="D163" t="str">
            <v>NON</v>
          </cell>
        </row>
        <row r="164">
          <cell r="A164">
            <v>2325</v>
          </cell>
          <cell r="B164" t="str">
            <v>Installations techniques, matériel &amp; outillage industriels en cours</v>
          </cell>
          <cell r="C164">
            <v>2</v>
          </cell>
          <cell r="D164" t="str">
            <v>NON</v>
          </cell>
        </row>
        <row r="165">
          <cell r="A165">
            <v>2328</v>
          </cell>
          <cell r="B165" t="str">
            <v>Autres immobilisations corporelles en cours</v>
          </cell>
          <cell r="C165">
            <v>2</v>
          </cell>
          <cell r="D165" t="str">
            <v>NON</v>
          </cell>
        </row>
        <row r="166">
          <cell r="A166">
            <v>237</v>
          </cell>
          <cell r="B166" t="str">
            <v>Immobilisations incorporelles en cours</v>
          </cell>
          <cell r="C166">
            <v>2</v>
          </cell>
          <cell r="D166" t="str">
            <v>NON</v>
          </cell>
        </row>
        <row r="167">
          <cell r="A167">
            <v>238</v>
          </cell>
          <cell r="B167" t="str">
            <v>Avances &amp; acomptes versés sur commandes d'immobilisations</v>
          </cell>
          <cell r="C167">
            <v>2</v>
          </cell>
          <cell r="D167" t="str">
            <v>NON</v>
          </cell>
        </row>
        <row r="168">
          <cell r="A168">
            <v>2382</v>
          </cell>
          <cell r="B168" t="str">
            <v>Avances &amp; acomptes versés sur commandes d'immobilisations corporelles</v>
          </cell>
          <cell r="C168">
            <v>2</v>
          </cell>
          <cell r="D168" t="str">
            <v>NON</v>
          </cell>
        </row>
        <row r="169">
          <cell r="A169">
            <v>2387</v>
          </cell>
          <cell r="B169" t="str">
            <v>Avances &amp; acomptes versés sur commandes d'immobilisations incorporelles</v>
          </cell>
          <cell r="C169">
            <v>2</v>
          </cell>
          <cell r="D169" t="str">
            <v>NON</v>
          </cell>
        </row>
        <row r="170">
          <cell r="A170">
            <v>24</v>
          </cell>
          <cell r="B170" t="str">
            <v>(Disponibles)</v>
          </cell>
          <cell r="C170">
            <v>2</v>
          </cell>
          <cell r="D170" t="str">
            <v>NON</v>
          </cell>
        </row>
        <row r="171">
          <cell r="A171">
            <v>25</v>
          </cell>
          <cell r="B171" t="str">
            <v>(Disponibles)</v>
          </cell>
          <cell r="C171">
            <v>2</v>
          </cell>
          <cell r="D171" t="str">
            <v>NON</v>
          </cell>
        </row>
        <row r="172">
          <cell r="A172">
            <v>26</v>
          </cell>
          <cell r="B172" t="str">
            <v>Participations &amp; créances rattachées à des participations</v>
          </cell>
          <cell r="C172">
            <v>2</v>
          </cell>
          <cell r="D172" t="str">
            <v>NON</v>
          </cell>
        </row>
        <row r="173">
          <cell r="A173">
            <v>261</v>
          </cell>
          <cell r="B173" t="str">
            <v>Titres de filiales</v>
          </cell>
          <cell r="C173">
            <v>2</v>
          </cell>
          <cell r="D173" t="str">
            <v>NON</v>
          </cell>
        </row>
        <row r="174">
          <cell r="A174">
            <v>2611</v>
          </cell>
          <cell r="B174" t="str">
            <v>Actions</v>
          </cell>
          <cell r="C174">
            <v>2</v>
          </cell>
          <cell r="D174" t="str">
            <v>NON</v>
          </cell>
        </row>
        <row r="175">
          <cell r="A175">
            <v>2618</v>
          </cell>
          <cell r="B175" t="str">
            <v>Autres titres</v>
          </cell>
          <cell r="C175">
            <v>2</v>
          </cell>
          <cell r="D175" t="str">
            <v>NON</v>
          </cell>
        </row>
        <row r="176">
          <cell r="A176">
            <v>262</v>
          </cell>
          <cell r="B176" t="str">
            <v>Autres titres de participation</v>
          </cell>
          <cell r="C176">
            <v>2</v>
          </cell>
          <cell r="D176" t="str">
            <v>NON</v>
          </cell>
        </row>
        <row r="177">
          <cell r="A177">
            <v>265</v>
          </cell>
          <cell r="B177" t="str">
            <v>Titres de participation évalués par équivalence (entreprises associées)</v>
          </cell>
          <cell r="C177">
            <v>2</v>
          </cell>
          <cell r="D177" t="str">
            <v>NON</v>
          </cell>
        </row>
        <row r="178">
          <cell r="A178">
            <v>266</v>
          </cell>
          <cell r="B178" t="str">
            <v>Créances rattachées à des participations groupe</v>
          </cell>
          <cell r="C178">
            <v>2</v>
          </cell>
          <cell r="D178" t="str">
            <v>NON</v>
          </cell>
        </row>
        <row r="179">
          <cell r="A179">
            <v>2661</v>
          </cell>
          <cell r="B179" t="str">
            <v>Créances liées à des participations groupe</v>
          </cell>
          <cell r="C179">
            <v>2</v>
          </cell>
          <cell r="D179" t="str">
            <v>NON</v>
          </cell>
        </row>
        <row r="180">
          <cell r="A180">
            <v>2665</v>
          </cell>
          <cell r="B180" t="str">
            <v>Versements représentatifs d'apports non capitalisés (appel de fonds)</v>
          </cell>
          <cell r="C180">
            <v>2</v>
          </cell>
          <cell r="D180" t="str">
            <v>NON</v>
          </cell>
        </row>
        <row r="181">
          <cell r="A181">
            <v>2666</v>
          </cell>
          <cell r="B181" t="str">
            <v>Avances consolidables</v>
          </cell>
          <cell r="C181">
            <v>2</v>
          </cell>
          <cell r="D181" t="str">
            <v>NON</v>
          </cell>
        </row>
        <row r="182">
          <cell r="A182">
            <v>2668</v>
          </cell>
          <cell r="B182" t="str">
            <v>Dividendes à percevoir</v>
          </cell>
          <cell r="C182">
            <v>2</v>
          </cell>
          <cell r="D182" t="str">
            <v>NON</v>
          </cell>
        </row>
        <row r="183">
          <cell r="A183">
            <v>267</v>
          </cell>
          <cell r="B183" t="str">
            <v>Créances rattachées à des participations hors groupe</v>
          </cell>
          <cell r="C183">
            <v>2</v>
          </cell>
          <cell r="D183" t="str">
            <v>NON</v>
          </cell>
        </row>
        <row r="184">
          <cell r="A184">
            <v>2671</v>
          </cell>
          <cell r="B184" t="str">
            <v>Créances liées à des participations hors groupe</v>
          </cell>
          <cell r="C184">
            <v>2</v>
          </cell>
          <cell r="D184" t="str">
            <v>NON</v>
          </cell>
        </row>
        <row r="185">
          <cell r="A185">
            <v>2675</v>
          </cell>
          <cell r="B185" t="str">
            <v>Versements représentatifs d'apports non capitalisés (appel de fonds)</v>
          </cell>
          <cell r="C185">
            <v>2</v>
          </cell>
          <cell r="D185" t="str">
            <v>NON</v>
          </cell>
        </row>
        <row r="186">
          <cell r="A186">
            <v>2676</v>
          </cell>
          <cell r="B186" t="str">
            <v>Avances consolidables</v>
          </cell>
          <cell r="C186">
            <v>2</v>
          </cell>
          <cell r="D186" t="str">
            <v>NON</v>
          </cell>
        </row>
        <row r="187">
          <cell r="A187">
            <v>2677</v>
          </cell>
          <cell r="B187" t="str">
            <v>Autres créances rattachées à des participations hors groupe</v>
          </cell>
          <cell r="C187">
            <v>2</v>
          </cell>
          <cell r="D187" t="str">
            <v>NON</v>
          </cell>
        </row>
        <row r="188">
          <cell r="A188">
            <v>2678</v>
          </cell>
          <cell r="B188" t="str">
            <v>Dividendes &amp; intérêts à percevoir</v>
          </cell>
          <cell r="C188">
            <v>2</v>
          </cell>
          <cell r="D188" t="str">
            <v>NON</v>
          </cell>
        </row>
        <row r="189">
          <cell r="A189">
            <v>268</v>
          </cell>
          <cell r="B189" t="str">
            <v>Créances rattachées à des sociétés en participation</v>
          </cell>
          <cell r="C189">
            <v>2</v>
          </cell>
          <cell r="D189" t="str">
            <v>NON</v>
          </cell>
        </row>
        <row r="190">
          <cell r="A190">
            <v>2681</v>
          </cell>
          <cell r="B190" t="str">
            <v>Créces.rat.Soc.Part.Principal</v>
          </cell>
          <cell r="C190">
            <v>2</v>
          </cell>
          <cell r="D190" t="str">
            <v>NON</v>
          </cell>
        </row>
        <row r="191">
          <cell r="A191">
            <v>2688</v>
          </cell>
          <cell r="B191" t="str">
            <v>Créces.rat.Soc.Part.Intérêts courus</v>
          </cell>
          <cell r="C191">
            <v>2</v>
          </cell>
          <cell r="D191" t="str">
            <v>NON</v>
          </cell>
        </row>
        <row r="192">
          <cell r="A192">
            <v>269</v>
          </cell>
          <cell r="B192" t="str">
            <v>Versements restant à effectuer sur titres de participation non libérés</v>
          </cell>
          <cell r="C192">
            <v>2</v>
          </cell>
          <cell r="D192" t="str">
            <v>NON</v>
          </cell>
        </row>
        <row r="193">
          <cell r="A193">
            <v>27</v>
          </cell>
          <cell r="B193" t="str">
            <v>Autres immobilisations financières</v>
          </cell>
          <cell r="C193">
            <v>2</v>
          </cell>
          <cell r="D193" t="str">
            <v>NON</v>
          </cell>
        </row>
        <row r="194">
          <cell r="A194">
            <v>271</v>
          </cell>
          <cell r="B194" t="str">
            <v>Titres immobilisés autres que les titres immobilisés de l'activité de portefeuille</v>
          </cell>
          <cell r="C194">
            <v>2</v>
          </cell>
          <cell r="D194" t="str">
            <v>NON</v>
          </cell>
        </row>
        <row r="195">
          <cell r="A195">
            <v>2711</v>
          </cell>
          <cell r="B195" t="str">
            <v>Actions</v>
          </cell>
          <cell r="C195">
            <v>2</v>
          </cell>
          <cell r="D195" t="str">
            <v>NON</v>
          </cell>
        </row>
        <row r="196">
          <cell r="A196">
            <v>2718</v>
          </cell>
          <cell r="B196" t="str">
            <v>Autres titres</v>
          </cell>
          <cell r="C196">
            <v>2</v>
          </cell>
          <cell r="D196" t="str">
            <v>NON</v>
          </cell>
        </row>
        <row r="197">
          <cell r="A197">
            <v>272</v>
          </cell>
          <cell r="B197" t="str">
            <v>Titres représentatifs de droit de créance</v>
          </cell>
          <cell r="C197">
            <v>2</v>
          </cell>
          <cell r="D197" t="str">
            <v>NON</v>
          </cell>
        </row>
        <row r="198">
          <cell r="A198">
            <v>2721</v>
          </cell>
          <cell r="B198" t="str">
            <v>Obligations</v>
          </cell>
          <cell r="C198">
            <v>2</v>
          </cell>
          <cell r="D198" t="str">
            <v>NON</v>
          </cell>
        </row>
        <row r="199">
          <cell r="A199">
            <v>2722</v>
          </cell>
          <cell r="B199" t="str">
            <v>Bons</v>
          </cell>
          <cell r="C199">
            <v>2</v>
          </cell>
          <cell r="D199" t="str">
            <v>NON</v>
          </cell>
        </row>
        <row r="200">
          <cell r="A200">
            <v>273</v>
          </cell>
          <cell r="B200" t="str">
            <v>Titres immobilisés de l'activité de portefeuille</v>
          </cell>
          <cell r="C200">
            <v>2</v>
          </cell>
          <cell r="D200" t="str">
            <v>NON</v>
          </cell>
        </row>
        <row r="201">
          <cell r="A201">
            <v>2731</v>
          </cell>
          <cell r="B201" t="str">
            <v>Actions immobilisées de l’activité de portefeuille</v>
          </cell>
          <cell r="C201">
            <v>2</v>
          </cell>
          <cell r="D201" t="str">
            <v>NON</v>
          </cell>
        </row>
        <row r="202">
          <cell r="A202">
            <v>2732</v>
          </cell>
          <cell r="B202" t="str">
            <v>Obligations remboursables en actions</v>
          </cell>
          <cell r="C202">
            <v>2</v>
          </cell>
          <cell r="D202" t="str">
            <v>NON</v>
          </cell>
        </row>
        <row r="203">
          <cell r="A203">
            <v>2733</v>
          </cell>
          <cell r="B203" t="str">
            <v>Obligations convertibles en actions</v>
          </cell>
          <cell r="C203">
            <v>2</v>
          </cell>
          <cell r="D203" t="str">
            <v>NON</v>
          </cell>
        </row>
        <row r="204">
          <cell r="A204">
            <v>274</v>
          </cell>
          <cell r="B204" t="str">
            <v>Prêts &amp; créances sur contrat de location - financement</v>
          </cell>
          <cell r="C204">
            <v>2</v>
          </cell>
          <cell r="D204" t="str">
            <v>NON</v>
          </cell>
        </row>
        <row r="205">
          <cell r="A205">
            <v>2741</v>
          </cell>
          <cell r="B205" t="str">
            <v>Prêts participatifs</v>
          </cell>
          <cell r="C205">
            <v>2</v>
          </cell>
          <cell r="D205" t="str">
            <v>NON</v>
          </cell>
        </row>
        <row r="206">
          <cell r="A206">
            <v>2742</v>
          </cell>
          <cell r="B206" t="str">
            <v>Prêts aux associés</v>
          </cell>
          <cell r="C206">
            <v>2</v>
          </cell>
          <cell r="D206" t="str">
            <v>NON</v>
          </cell>
        </row>
        <row r="207">
          <cell r="A207">
            <v>2743</v>
          </cell>
          <cell r="B207" t="str">
            <v>Prêts au personnel</v>
          </cell>
          <cell r="C207">
            <v>2</v>
          </cell>
          <cell r="D207" t="str">
            <v>NON</v>
          </cell>
        </row>
        <row r="208">
          <cell r="A208">
            <v>2745</v>
          </cell>
          <cell r="B208" t="str">
            <v>Créances sur contrat de location - financement</v>
          </cell>
          <cell r="C208">
            <v>2</v>
          </cell>
          <cell r="D208" t="str">
            <v>NON</v>
          </cell>
        </row>
        <row r="209">
          <cell r="A209">
            <v>2748</v>
          </cell>
          <cell r="B209" t="str">
            <v>Autres prêts</v>
          </cell>
          <cell r="C209">
            <v>2</v>
          </cell>
          <cell r="D209" t="str">
            <v>NON</v>
          </cell>
        </row>
        <row r="210">
          <cell r="A210">
            <v>275</v>
          </cell>
          <cell r="B210" t="str">
            <v>Dépôts &amp; cautionnements versés</v>
          </cell>
          <cell r="C210">
            <v>2</v>
          </cell>
          <cell r="D210" t="str">
            <v>NON</v>
          </cell>
        </row>
        <row r="211">
          <cell r="A211">
            <v>2751</v>
          </cell>
          <cell r="B211" t="str">
            <v>Dépôts versés</v>
          </cell>
          <cell r="C211">
            <v>2</v>
          </cell>
          <cell r="D211" t="str">
            <v>NON</v>
          </cell>
        </row>
        <row r="212">
          <cell r="A212">
            <v>2755</v>
          </cell>
          <cell r="B212" t="str">
            <v>Cautionnements versés</v>
          </cell>
          <cell r="C212">
            <v>2</v>
          </cell>
          <cell r="D212" t="str">
            <v>NON</v>
          </cell>
        </row>
        <row r="213">
          <cell r="A213">
            <v>276</v>
          </cell>
          <cell r="B213" t="str">
            <v>Autres créances immobilisées</v>
          </cell>
          <cell r="C213">
            <v>2</v>
          </cell>
          <cell r="D213" t="str">
            <v>NON</v>
          </cell>
        </row>
        <row r="214">
          <cell r="A214">
            <v>2761</v>
          </cell>
          <cell r="B214" t="str">
            <v>Créances diverses</v>
          </cell>
          <cell r="C214">
            <v>2</v>
          </cell>
          <cell r="D214" t="str">
            <v>NON</v>
          </cell>
        </row>
        <row r="215">
          <cell r="A215">
            <v>2768</v>
          </cell>
          <cell r="B215" t="str">
            <v>Intérêts courus</v>
          </cell>
          <cell r="C215">
            <v>2</v>
          </cell>
          <cell r="D215" t="str">
            <v>NON</v>
          </cell>
        </row>
        <row r="216">
          <cell r="A216">
            <v>27682</v>
          </cell>
          <cell r="B216" t="str">
            <v>Autres créances sur titres immobilisés (droit de créance)</v>
          </cell>
          <cell r="C216">
            <v>2</v>
          </cell>
          <cell r="D216" t="str">
            <v>NON</v>
          </cell>
        </row>
        <row r="217">
          <cell r="A217">
            <v>27684</v>
          </cell>
          <cell r="B217" t="str">
            <v>Autres créances sur prêts</v>
          </cell>
          <cell r="C217">
            <v>2</v>
          </cell>
          <cell r="D217" t="str">
            <v>NON</v>
          </cell>
        </row>
        <row r="218">
          <cell r="A218">
            <v>27685</v>
          </cell>
          <cell r="B218" t="str">
            <v>Autres créances sur dépôts &amp; cautionnements</v>
          </cell>
          <cell r="C218">
            <v>2</v>
          </cell>
          <cell r="D218" t="str">
            <v>NON</v>
          </cell>
        </row>
        <row r="219">
          <cell r="A219">
            <v>27688</v>
          </cell>
          <cell r="B219" t="str">
            <v>Autres créances sur créances diverses</v>
          </cell>
          <cell r="C219">
            <v>2</v>
          </cell>
          <cell r="D219" t="str">
            <v>NON</v>
          </cell>
        </row>
        <row r="220">
          <cell r="A220">
            <v>277</v>
          </cell>
          <cell r="B220" t="str">
            <v>Actions propres ou parts propres</v>
          </cell>
          <cell r="C220">
            <v>2</v>
          </cell>
          <cell r="D220" t="str">
            <v>NON</v>
          </cell>
        </row>
        <row r="221">
          <cell r="A221">
            <v>2771</v>
          </cell>
          <cell r="B221" t="str">
            <v>Actions propres achetées</v>
          </cell>
          <cell r="C221">
            <v>2</v>
          </cell>
          <cell r="D221" t="str">
            <v>NON</v>
          </cell>
        </row>
        <row r="222">
          <cell r="A222">
            <v>2772</v>
          </cell>
          <cell r="B222" t="str">
            <v>Actions propres en voie d'annulation</v>
          </cell>
          <cell r="C222">
            <v>2</v>
          </cell>
          <cell r="D222" t="str">
            <v>NON</v>
          </cell>
        </row>
        <row r="223">
          <cell r="A223">
            <v>279</v>
          </cell>
          <cell r="B223" t="str">
            <v>Versements restant à effectuer sur titres immobilisés non libérés</v>
          </cell>
          <cell r="C223">
            <v>2</v>
          </cell>
          <cell r="D223" t="str">
            <v>NON</v>
          </cell>
        </row>
        <row r="224">
          <cell r="A224">
            <v>28</v>
          </cell>
          <cell r="B224" t="str">
            <v>Amortissement des immobilisations</v>
          </cell>
          <cell r="C224">
            <v>2</v>
          </cell>
          <cell r="D224" t="str">
            <v>NON</v>
          </cell>
        </row>
        <row r="225">
          <cell r="A225">
            <v>280</v>
          </cell>
          <cell r="B225" t="str">
            <v>Amortissement des immobilisations incorporelles</v>
          </cell>
          <cell r="C225">
            <v>2</v>
          </cell>
          <cell r="D225" t="str">
            <v>NON</v>
          </cell>
        </row>
        <row r="226">
          <cell r="A226">
            <v>2803</v>
          </cell>
          <cell r="B226" t="str">
            <v>Amortissement des frais de recherche &amp; de développement immobilisables</v>
          </cell>
          <cell r="C226">
            <v>2</v>
          </cell>
          <cell r="D226" t="str">
            <v>NON</v>
          </cell>
        </row>
        <row r="227">
          <cell r="A227">
            <v>2804</v>
          </cell>
          <cell r="B227" t="str">
            <v>Amortissement. des logiciels informatiques &amp; assimilés</v>
          </cell>
          <cell r="C227">
            <v>2</v>
          </cell>
          <cell r="D227" t="str">
            <v>NON</v>
          </cell>
        </row>
        <row r="228">
          <cell r="A228">
            <v>2805</v>
          </cell>
          <cell r="B228" t="str">
            <v>Amortissement concessions &amp; droits similaires, brevets, licences, marques.</v>
          </cell>
          <cell r="C228">
            <v>2</v>
          </cell>
          <cell r="D228" t="str">
            <v>NON</v>
          </cell>
        </row>
        <row r="229">
          <cell r="A229">
            <v>28051</v>
          </cell>
          <cell r="B229" t="str">
            <v>Amortissement concessions &amp; droits similaires brevets</v>
          </cell>
          <cell r="C229">
            <v>2</v>
          </cell>
          <cell r="D229" t="str">
            <v>NON</v>
          </cell>
        </row>
        <row r="230">
          <cell r="A230">
            <v>28052</v>
          </cell>
          <cell r="B230" t="str">
            <v>Amortissement concessions &amp; droits similaires marques</v>
          </cell>
          <cell r="C230">
            <v>2</v>
          </cell>
          <cell r="D230" t="str">
            <v>NON</v>
          </cell>
        </row>
        <row r="231">
          <cell r="A231">
            <v>28053</v>
          </cell>
          <cell r="B231" t="str">
            <v>Amortissement concessions &amp; droits similaires licence</v>
          </cell>
          <cell r="C231">
            <v>2</v>
          </cell>
          <cell r="D231" t="str">
            <v>NON</v>
          </cell>
        </row>
        <row r="232">
          <cell r="A232">
            <v>28059</v>
          </cell>
          <cell r="B232" t="str">
            <v>Amortissement concessions &amp; autres droits similaires</v>
          </cell>
          <cell r="C232">
            <v>2</v>
          </cell>
          <cell r="D232" t="str">
            <v>NON</v>
          </cell>
        </row>
        <row r="233">
          <cell r="A233">
            <v>2807</v>
          </cell>
          <cell r="B233" t="str">
            <v>Amortissement écart d’acquisition - Goodwill</v>
          </cell>
          <cell r="C233">
            <v>2</v>
          </cell>
          <cell r="D233" t="str">
            <v>NON</v>
          </cell>
        </row>
        <row r="234">
          <cell r="A234">
            <v>2808</v>
          </cell>
          <cell r="B234" t="str">
            <v>Amortissement autres immobilisations incorporelles</v>
          </cell>
          <cell r="C234">
            <v>2</v>
          </cell>
          <cell r="D234" t="str">
            <v>NON</v>
          </cell>
        </row>
        <row r="235">
          <cell r="A235">
            <v>281</v>
          </cell>
          <cell r="B235" t="str">
            <v>Amortissement des immobilisations corporelles</v>
          </cell>
          <cell r="C235">
            <v>2</v>
          </cell>
          <cell r="D235" t="str">
            <v>NON</v>
          </cell>
        </row>
        <row r="236">
          <cell r="A236">
            <v>2812</v>
          </cell>
          <cell r="B236" t="str">
            <v>Amortissement des agencements &amp; aménagement de terrains</v>
          </cell>
          <cell r="C236">
            <v>2</v>
          </cell>
          <cell r="D236" t="str">
            <v>NON</v>
          </cell>
        </row>
        <row r="237">
          <cell r="A237">
            <v>28120</v>
          </cell>
          <cell r="B237" t="str">
            <v>Amort.Terrains de construction &amp; chantiers</v>
          </cell>
          <cell r="C237">
            <v>2</v>
          </cell>
          <cell r="D237" t="str">
            <v>NON</v>
          </cell>
        </row>
        <row r="238">
          <cell r="A238">
            <v>28121</v>
          </cell>
          <cell r="B238" t="str">
            <v>Amort.Terrains nus</v>
          </cell>
          <cell r="C238">
            <v>2</v>
          </cell>
          <cell r="D238" t="str">
            <v>NON</v>
          </cell>
        </row>
        <row r="239">
          <cell r="A239">
            <v>28122</v>
          </cell>
          <cell r="B239" t="str">
            <v>Amort.Terrains aménagés</v>
          </cell>
          <cell r="C239">
            <v>2</v>
          </cell>
          <cell r="D239" t="str">
            <v>NON</v>
          </cell>
        </row>
        <row r="240">
          <cell r="A240">
            <v>28124</v>
          </cell>
          <cell r="B240" t="str">
            <v>Amort.Terrains bâtis</v>
          </cell>
          <cell r="C240">
            <v>2</v>
          </cell>
          <cell r="D240" t="str">
            <v>NON</v>
          </cell>
        </row>
        <row r="241">
          <cell r="A241">
            <v>28125</v>
          </cell>
          <cell r="B241" t="str">
            <v>Amort.Carrières &amp; gisements</v>
          </cell>
          <cell r="C241">
            <v>2</v>
          </cell>
          <cell r="D241" t="str">
            <v>NON</v>
          </cell>
        </row>
        <row r="242">
          <cell r="A242">
            <v>28129</v>
          </cell>
          <cell r="B242" t="str">
            <v>Amort.Autres terrains</v>
          </cell>
          <cell r="C242">
            <v>2</v>
          </cell>
          <cell r="D242" t="str">
            <v>NON</v>
          </cell>
        </row>
        <row r="243">
          <cell r="A243">
            <v>2813</v>
          </cell>
          <cell r="B243" t="str">
            <v>Amortissement des constructions</v>
          </cell>
          <cell r="C243">
            <v>2</v>
          </cell>
          <cell r="D243" t="str">
            <v>NON</v>
          </cell>
        </row>
        <row r="244">
          <cell r="A244">
            <v>28131</v>
          </cell>
          <cell r="B244" t="str">
            <v>Amortissement Bâtiments</v>
          </cell>
          <cell r="C244">
            <v>2</v>
          </cell>
          <cell r="D244" t="str">
            <v>NON</v>
          </cell>
        </row>
        <row r="245">
          <cell r="A245">
            <v>281311</v>
          </cell>
          <cell r="B245" t="str">
            <v>Amortissement Bâtiments industriels</v>
          </cell>
          <cell r="C245">
            <v>2</v>
          </cell>
          <cell r="D245" t="str">
            <v>NON</v>
          </cell>
        </row>
        <row r="246">
          <cell r="A246">
            <v>281312</v>
          </cell>
          <cell r="B246" t="str">
            <v>Amortissement Bâtiments administratifs &amp; commerciaux</v>
          </cell>
          <cell r="C246">
            <v>2</v>
          </cell>
          <cell r="D246" t="str">
            <v>NON</v>
          </cell>
        </row>
        <row r="247">
          <cell r="A247">
            <v>281318</v>
          </cell>
          <cell r="B247" t="str">
            <v>Amortissement Autres ensembles immobiliers</v>
          </cell>
          <cell r="C247">
            <v>2</v>
          </cell>
          <cell r="D247" t="str">
            <v>NON</v>
          </cell>
        </row>
        <row r="248">
          <cell r="A248">
            <v>2813181</v>
          </cell>
          <cell r="B248" t="str">
            <v>Amortissement Autres ensmbl.immob.affectés aux opérations professionnelles</v>
          </cell>
          <cell r="C248">
            <v>2</v>
          </cell>
          <cell r="D248" t="str">
            <v>NON</v>
          </cell>
        </row>
        <row r="249">
          <cell r="A249">
            <v>2813188</v>
          </cell>
          <cell r="B249" t="str">
            <v>Amortissement Autres ensmbl.immob.affectés aux opérations non professionnelles</v>
          </cell>
          <cell r="C249">
            <v>2</v>
          </cell>
          <cell r="D249" t="str">
            <v>NON</v>
          </cell>
        </row>
        <row r="250">
          <cell r="A250">
            <v>28135</v>
          </cell>
          <cell r="B250" t="str">
            <v>Amortissement Installations générales - agencements - aménagements des constructions</v>
          </cell>
          <cell r="C250">
            <v>2</v>
          </cell>
          <cell r="D250" t="str">
            <v>NON</v>
          </cell>
        </row>
        <row r="251">
          <cell r="A251">
            <v>281351</v>
          </cell>
          <cell r="B251" t="str">
            <v>Amortissement Installation de télécommunication</v>
          </cell>
          <cell r="C251">
            <v>2</v>
          </cell>
          <cell r="D251" t="str">
            <v>NON</v>
          </cell>
        </row>
        <row r="252">
          <cell r="A252">
            <v>281352</v>
          </cell>
          <cell r="B252" t="str">
            <v>Amortissement Installation d’électricité</v>
          </cell>
          <cell r="C252">
            <v>2</v>
          </cell>
          <cell r="D252" t="str">
            <v>NON</v>
          </cell>
        </row>
        <row r="253">
          <cell r="A253">
            <v>281353</v>
          </cell>
          <cell r="B253" t="str">
            <v>Amortissement Installation de gaz</v>
          </cell>
          <cell r="C253">
            <v>2</v>
          </cell>
          <cell r="D253" t="str">
            <v>NON</v>
          </cell>
        </row>
        <row r="254">
          <cell r="A254">
            <v>281354</v>
          </cell>
          <cell r="B254" t="str">
            <v>Amortissement Installation de vapeur</v>
          </cell>
          <cell r="C254">
            <v>2</v>
          </cell>
          <cell r="D254" t="str">
            <v>NON</v>
          </cell>
        </row>
        <row r="255">
          <cell r="A255">
            <v>281355</v>
          </cell>
          <cell r="B255" t="str">
            <v>Amortissement Installation de protection &amp; de sécurité</v>
          </cell>
          <cell r="C255">
            <v>2</v>
          </cell>
          <cell r="D255" t="str">
            <v>NON</v>
          </cell>
        </row>
        <row r="256">
          <cell r="A256">
            <v>281356</v>
          </cell>
          <cell r="B256" t="str">
            <v>Amortissement Installation d’eau</v>
          </cell>
          <cell r="C256">
            <v>2</v>
          </cell>
          <cell r="D256" t="str">
            <v>NON</v>
          </cell>
        </row>
        <row r="257">
          <cell r="A257">
            <v>281357</v>
          </cell>
          <cell r="B257" t="str">
            <v>Amortissement Installation d’aération, chauffage &amp; climatisation</v>
          </cell>
          <cell r="C257">
            <v>2</v>
          </cell>
          <cell r="D257" t="str">
            <v>NON</v>
          </cell>
        </row>
        <row r="258">
          <cell r="A258">
            <v>281358</v>
          </cell>
          <cell r="B258" t="str">
            <v>Amortissement Autres agencements &amp; installations</v>
          </cell>
          <cell r="C258">
            <v>2</v>
          </cell>
          <cell r="D258" t="str">
            <v>NON</v>
          </cell>
        </row>
        <row r="259">
          <cell r="A259">
            <v>28138</v>
          </cell>
          <cell r="B259" t="str">
            <v>Amortissement Ouvrages d’infrastructures</v>
          </cell>
          <cell r="C259">
            <v>2</v>
          </cell>
          <cell r="D259" t="str">
            <v>NON</v>
          </cell>
        </row>
        <row r="260">
          <cell r="A260">
            <v>281381</v>
          </cell>
          <cell r="B260" t="str">
            <v>Amortissement Voies de terre</v>
          </cell>
          <cell r="C260">
            <v>2</v>
          </cell>
          <cell r="D260" t="str">
            <v>NON</v>
          </cell>
        </row>
        <row r="261">
          <cell r="A261">
            <v>281382</v>
          </cell>
          <cell r="B261" t="str">
            <v>Amortissement Voies de fer</v>
          </cell>
          <cell r="C261">
            <v>2</v>
          </cell>
          <cell r="D261" t="str">
            <v>NON</v>
          </cell>
        </row>
        <row r="262">
          <cell r="A262">
            <v>281383</v>
          </cell>
          <cell r="B262" t="str">
            <v>Amortissement Voies d'eau</v>
          </cell>
          <cell r="C262">
            <v>2</v>
          </cell>
          <cell r="D262" t="str">
            <v>NON</v>
          </cell>
        </row>
        <row r="263">
          <cell r="A263">
            <v>281384</v>
          </cell>
          <cell r="B263" t="str">
            <v>Amortissement Barrages - puits d’eau</v>
          </cell>
          <cell r="C263">
            <v>2</v>
          </cell>
          <cell r="D263" t="str">
            <v>NON</v>
          </cell>
        </row>
        <row r="264">
          <cell r="A264">
            <v>281385</v>
          </cell>
          <cell r="B264" t="str">
            <v>Amortissement Pistes d'aérodromes</v>
          </cell>
          <cell r="C264">
            <v>2</v>
          </cell>
          <cell r="D264" t="str">
            <v>NON</v>
          </cell>
        </row>
        <row r="265">
          <cell r="A265">
            <v>2815</v>
          </cell>
          <cell r="B265" t="str">
            <v>Amortissement des installations techniques, matériel &amp; outillage industriels</v>
          </cell>
          <cell r="C265">
            <v>2</v>
          </cell>
          <cell r="D265" t="str">
            <v>NON</v>
          </cell>
        </row>
        <row r="266">
          <cell r="A266">
            <v>28151</v>
          </cell>
          <cell r="B266" t="str">
            <v>Amortissement Installations complexes spécialisées</v>
          </cell>
          <cell r="C266">
            <v>2</v>
          </cell>
          <cell r="D266" t="str">
            <v>NON</v>
          </cell>
        </row>
        <row r="267">
          <cell r="A267">
            <v>28153</v>
          </cell>
          <cell r="B267" t="str">
            <v>Amortissement Installations à caractère spécifique</v>
          </cell>
          <cell r="C267">
            <v>2</v>
          </cell>
          <cell r="D267" t="str">
            <v>NON</v>
          </cell>
        </row>
        <row r="268">
          <cell r="A268">
            <v>28154</v>
          </cell>
          <cell r="B268" t="str">
            <v>Amortissement Matériel industriel</v>
          </cell>
          <cell r="C268">
            <v>2</v>
          </cell>
          <cell r="D268" t="str">
            <v>NON</v>
          </cell>
        </row>
        <row r="269">
          <cell r="A269">
            <v>28155</v>
          </cell>
          <cell r="B269" t="str">
            <v>Amortissement Outillage industriel</v>
          </cell>
          <cell r="C269">
            <v>2</v>
          </cell>
          <cell r="D269" t="str">
            <v>NON</v>
          </cell>
        </row>
        <row r="270">
          <cell r="A270">
            <v>28157</v>
          </cell>
          <cell r="B270" t="str">
            <v>Amortissement Agencements &amp; aménagements des matériels &amp; outillage industriels</v>
          </cell>
          <cell r="C270">
            <v>2</v>
          </cell>
          <cell r="D270" t="str">
            <v>NON</v>
          </cell>
        </row>
        <row r="271">
          <cell r="A271">
            <v>2818</v>
          </cell>
          <cell r="B271" t="str">
            <v>Amortissement des autres immobilisations corporelles</v>
          </cell>
          <cell r="C271">
            <v>2</v>
          </cell>
          <cell r="D271" t="str">
            <v>NON</v>
          </cell>
        </row>
        <row r="272">
          <cell r="A272">
            <v>28181</v>
          </cell>
          <cell r="B272" t="str">
            <v>Amortissement Installations générales, agencements, aménagements divers</v>
          </cell>
          <cell r="C272">
            <v>2</v>
          </cell>
          <cell r="D272" t="str">
            <v>NON</v>
          </cell>
        </row>
        <row r="273">
          <cell r="A273">
            <v>28182</v>
          </cell>
          <cell r="B273" t="str">
            <v>Amortissement Matériel de transport</v>
          </cell>
          <cell r="C273">
            <v>2</v>
          </cell>
          <cell r="D273" t="str">
            <v>NON</v>
          </cell>
        </row>
        <row r="274">
          <cell r="A274">
            <v>28183</v>
          </cell>
          <cell r="B274" t="str">
            <v>Amortissement Matériel de bureau &amp; matériel informatique</v>
          </cell>
          <cell r="C274">
            <v>2</v>
          </cell>
          <cell r="D274" t="str">
            <v>NON</v>
          </cell>
        </row>
        <row r="275">
          <cell r="A275">
            <v>28184</v>
          </cell>
          <cell r="B275" t="str">
            <v>Amortissement Mobilier</v>
          </cell>
          <cell r="C275">
            <v>2</v>
          </cell>
          <cell r="D275" t="str">
            <v>NON</v>
          </cell>
        </row>
        <row r="276">
          <cell r="A276">
            <v>28185</v>
          </cell>
          <cell r="B276" t="str">
            <v>Amortissement Cheptel</v>
          </cell>
          <cell r="C276">
            <v>2</v>
          </cell>
          <cell r="D276" t="str">
            <v>NON</v>
          </cell>
        </row>
        <row r="277">
          <cell r="A277">
            <v>28186</v>
          </cell>
          <cell r="B277" t="str">
            <v>Amortissement Emballages récupérables</v>
          </cell>
          <cell r="C277">
            <v>2</v>
          </cell>
          <cell r="D277" t="str">
            <v>NON</v>
          </cell>
        </row>
        <row r="278">
          <cell r="A278">
            <v>282</v>
          </cell>
          <cell r="B278" t="str">
            <v>Amortissement des immobilisations mises en concession</v>
          </cell>
          <cell r="C278">
            <v>2</v>
          </cell>
          <cell r="D278" t="str">
            <v>NON</v>
          </cell>
        </row>
        <row r="279">
          <cell r="A279">
            <v>29</v>
          </cell>
          <cell r="B279" t="str">
            <v>Pertes de valeur sur immobilisations</v>
          </cell>
          <cell r="C279">
            <v>2</v>
          </cell>
          <cell r="D279" t="str">
            <v>NON</v>
          </cell>
        </row>
        <row r="280">
          <cell r="A280">
            <v>290</v>
          </cell>
          <cell r="B280" t="str">
            <v>Pertes de valeur sur immobilisations incorporelles</v>
          </cell>
          <cell r="C280">
            <v>2</v>
          </cell>
          <cell r="D280" t="str">
            <v>NON</v>
          </cell>
        </row>
        <row r="281">
          <cell r="A281">
            <v>2903</v>
          </cell>
          <cell r="B281" t="str">
            <v>Pertes de valeurs sur frais de recherche &amp; de développement immobilisables</v>
          </cell>
          <cell r="C281">
            <v>2</v>
          </cell>
          <cell r="D281" t="str">
            <v>NON</v>
          </cell>
        </row>
        <row r="282">
          <cell r="A282">
            <v>2904</v>
          </cell>
          <cell r="B282" t="str">
            <v>Pertes de valeur sur logiciels informatiques &amp; assimilés</v>
          </cell>
          <cell r="C282">
            <v>2</v>
          </cell>
          <cell r="D282" t="str">
            <v>NON</v>
          </cell>
        </row>
        <row r="283">
          <cell r="A283">
            <v>2905</v>
          </cell>
          <cell r="B283" t="str">
            <v>Pertes de valeur sur concessions &amp; droits similaires, brevets, licences, marques.</v>
          </cell>
          <cell r="C283">
            <v>2</v>
          </cell>
          <cell r="D283" t="str">
            <v>NON</v>
          </cell>
        </row>
        <row r="284">
          <cell r="A284">
            <v>2907</v>
          </cell>
          <cell r="B284" t="str">
            <v>Pertes de valeur sur écart d’acquisition - Goodwill</v>
          </cell>
          <cell r="C284">
            <v>2</v>
          </cell>
          <cell r="D284" t="str">
            <v>NON</v>
          </cell>
        </row>
        <row r="285">
          <cell r="A285">
            <v>2908</v>
          </cell>
          <cell r="B285" t="str">
            <v>Pertes de valeur sur autres immobilisations incorporelles</v>
          </cell>
          <cell r="C285">
            <v>2</v>
          </cell>
          <cell r="D285" t="str">
            <v>NON</v>
          </cell>
        </row>
        <row r="286">
          <cell r="A286">
            <v>291</v>
          </cell>
          <cell r="B286" t="str">
            <v>Pertes de valeurs sur immobilisations corporelles</v>
          </cell>
          <cell r="C286">
            <v>2</v>
          </cell>
          <cell r="D286" t="str">
            <v>NON</v>
          </cell>
        </row>
        <row r="287">
          <cell r="A287">
            <v>2912</v>
          </cell>
          <cell r="B287" t="str">
            <v>Pertes de valeur sur agencements &amp; aménagements de terrains</v>
          </cell>
          <cell r="C287">
            <v>2</v>
          </cell>
          <cell r="D287" t="str">
            <v>NON</v>
          </cell>
        </row>
        <row r="288">
          <cell r="A288">
            <v>2913</v>
          </cell>
          <cell r="B288" t="str">
            <v>Pertes de valeur sur constructions</v>
          </cell>
          <cell r="C288">
            <v>2</v>
          </cell>
          <cell r="D288" t="str">
            <v>NON</v>
          </cell>
        </row>
        <row r="289">
          <cell r="A289">
            <v>2915</v>
          </cell>
          <cell r="B289" t="str">
            <v>Pertes de valeur sur installations techniques</v>
          </cell>
          <cell r="C289">
            <v>2</v>
          </cell>
          <cell r="D289" t="str">
            <v>NON</v>
          </cell>
        </row>
        <row r="290">
          <cell r="A290">
            <v>2918</v>
          </cell>
          <cell r="B290" t="str">
            <v>Pertes de valeur sur autres immobilisations corporelles</v>
          </cell>
          <cell r="C290">
            <v>2</v>
          </cell>
          <cell r="D290" t="str">
            <v>NON</v>
          </cell>
        </row>
        <row r="291">
          <cell r="A291">
            <v>292</v>
          </cell>
          <cell r="B291" t="str">
            <v>Pertes de valeur sur immobilisations mises en concession</v>
          </cell>
          <cell r="C291">
            <v>2</v>
          </cell>
          <cell r="D291" t="str">
            <v>NON</v>
          </cell>
        </row>
        <row r="292">
          <cell r="A292">
            <v>293</v>
          </cell>
          <cell r="B292" t="str">
            <v>Pertes de valeur sur immobilisations en cours</v>
          </cell>
          <cell r="C292">
            <v>2</v>
          </cell>
          <cell r="D292" t="str">
            <v>NON</v>
          </cell>
        </row>
        <row r="293">
          <cell r="A293">
            <v>2931</v>
          </cell>
          <cell r="B293" t="str">
            <v>Pertes de valeur sur immobilisations corporelles en cours</v>
          </cell>
          <cell r="C293">
            <v>2</v>
          </cell>
          <cell r="D293" t="str">
            <v>NON</v>
          </cell>
        </row>
        <row r="294">
          <cell r="A294">
            <v>2932</v>
          </cell>
          <cell r="B294" t="str">
            <v>Pertes de valeur sur immobilisations incorporelles en cours</v>
          </cell>
          <cell r="C294">
            <v>2</v>
          </cell>
          <cell r="D294" t="str">
            <v>NON</v>
          </cell>
        </row>
        <row r="295">
          <cell r="A295">
            <v>296</v>
          </cell>
          <cell r="B295" t="str">
            <v>Pertes de valeur sur participations &amp; créances rattachées</v>
          </cell>
          <cell r="C295">
            <v>2</v>
          </cell>
          <cell r="D295" t="str">
            <v>NON</v>
          </cell>
        </row>
        <row r="296">
          <cell r="A296">
            <v>2961</v>
          </cell>
          <cell r="B296" t="str">
            <v>Pertes de valeur sur titres de filiales</v>
          </cell>
          <cell r="C296">
            <v>2</v>
          </cell>
          <cell r="D296" t="str">
            <v>NON</v>
          </cell>
        </row>
        <row r="297">
          <cell r="A297">
            <v>2962</v>
          </cell>
          <cell r="B297" t="str">
            <v>Pertes de valeur sur autres formes de participations</v>
          </cell>
          <cell r="C297">
            <v>2</v>
          </cell>
          <cell r="D297" t="str">
            <v>NON</v>
          </cell>
        </row>
        <row r="298">
          <cell r="A298">
            <v>2965</v>
          </cell>
          <cell r="B298" t="str">
            <v>Pertes de valeur sur titres de participations évalués par équivalence</v>
          </cell>
          <cell r="C298">
            <v>2</v>
          </cell>
          <cell r="D298" t="str">
            <v>NON</v>
          </cell>
        </row>
        <row r="299">
          <cell r="A299">
            <v>2966</v>
          </cell>
          <cell r="B299" t="str">
            <v>Pertes de valeur sur créances rattachées à des participations groupe</v>
          </cell>
          <cell r="C299">
            <v>2</v>
          </cell>
          <cell r="D299" t="str">
            <v>NON</v>
          </cell>
        </row>
        <row r="300">
          <cell r="A300">
            <v>2967</v>
          </cell>
          <cell r="B300" t="str">
            <v>Pertes de valeur sur créances rattachées à des participations hors groupe</v>
          </cell>
          <cell r="C300">
            <v>2</v>
          </cell>
          <cell r="D300" t="str">
            <v>NON</v>
          </cell>
        </row>
        <row r="301">
          <cell r="A301">
            <v>2968</v>
          </cell>
          <cell r="B301" t="str">
            <v>Pertes de valeur sur créances rattachées à des sociétés en participations</v>
          </cell>
          <cell r="C301">
            <v>2</v>
          </cell>
          <cell r="D301" t="str">
            <v>NON</v>
          </cell>
        </row>
        <row r="302">
          <cell r="A302">
            <v>297</v>
          </cell>
          <cell r="B302" t="str">
            <v>Pertes de valeur sur autres titres immobilisés</v>
          </cell>
          <cell r="C302">
            <v>2</v>
          </cell>
          <cell r="D302" t="str">
            <v>NON</v>
          </cell>
        </row>
        <row r="303">
          <cell r="A303">
            <v>2971</v>
          </cell>
          <cell r="B303" t="str">
            <v>Pertes de valeur sur titres immobilisés autres que les titres immobilisés autres que TIAP (droits de</v>
          </cell>
          <cell r="C303">
            <v>2</v>
          </cell>
          <cell r="D303" t="str">
            <v>NON</v>
          </cell>
        </row>
        <row r="304">
          <cell r="A304">
            <v>2972</v>
          </cell>
          <cell r="B304" t="str">
            <v>Pertes de valeur sur titres représentatifs de droit de créance</v>
          </cell>
          <cell r="C304">
            <v>2</v>
          </cell>
          <cell r="D304" t="str">
            <v>NON</v>
          </cell>
        </row>
        <row r="305">
          <cell r="A305">
            <v>2973</v>
          </cell>
          <cell r="B305" t="str">
            <v>Pertes de valeur sur titres immobilisés de l'activité de portefeuille</v>
          </cell>
          <cell r="C305">
            <v>2</v>
          </cell>
          <cell r="D305" t="str">
            <v>NON</v>
          </cell>
        </row>
        <row r="306">
          <cell r="A306">
            <v>2974</v>
          </cell>
          <cell r="B306" t="str">
            <v>Pertes de valeur sur contrat de location - financement</v>
          </cell>
          <cell r="C306">
            <v>2</v>
          </cell>
          <cell r="D306" t="str">
            <v>NON</v>
          </cell>
        </row>
        <row r="307">
          <cell r="A307">
            <v>2975</v>
          </cell>
          <cell r="B307" t="str">
            <v>Pertes de valeur sur dépôts &amp; cautionnements versés</v>
          </cell>
          <cell r="C307">
            <v>2</v>
          </cell>
          <cell r="D307" t="str">
            <v>NON</v>
          </cell>
        </row>
        <row r="308">
          <cell r="A308">
            <v>2976</v>
          </cell>
          <cell r="B308" t="str">
            <v>Pertes de valeur sur autres créances immobilisées</v>
          </cell>
          <cell r="C308">
            <v>2</v>
          </cell>
          <cell r="D308" t="str">
            <v>NON</v>
          </cell>
        </row>
        <row r="309">
          <cell r="A309">
            <v>298</v>
          </cell>
          <cell r="B309" t="str">
            <v>Pertes de valeur sur autres instruments financiers</v>
          </cell>
          <cell r="C309">
            <v>2</v>
          </cell>
          <cell r="D309" t="str">
            <v>NON</v>
          </cell>
        </row>
        <row r="310">
          <cell r="A310">
            <v>3</v>
          </cell>
          <cell r="B310" t="str">
            <v>COMPTES DE STOCKS &amp; ENCOURS</v>
          </cell>
          <cell r="C310">
            <v>2</v>
          </cell>
          <cell r="D310" t="str">
            <v>NON</v>
          </cell>
        </row>
        <row r="311">
          <cell r="A311">
            <v>30</v>
          </cell>
          <cell r="B311" t="str">
            <v>Stocks de marchandises</v>
          </cell>
          <cell r="C311">
            <v>2</v>
          </cell>
          <cell r="D311" t="str">
            <v>NON</v>
          </cell>
        </row>
        <row r="312">
          <cell r="A312">
            <v>300</v>
          </cell>
          <cell r="B312" t="str">
            <v>Stocks de marchandises</v>
          </cell>
          <cell r="C312">
            <v>2</v>
          </cell>
          <cell r="D312" t="str">
            <v>NON</v>
          </cell>
        </row>
        <row r="313">
          <cell r="A313">
            <v>31</v>
          </cell>
          <cell r="B313" t="str">
            <v>Matières premières &amp; fournitures</v>
          </cell>
          <cell r="C313">
            <v>2</v>
          </cell>
          <cell r="D313" t="str">
            <v>NON</v>
          </cell>
        </row>
        <row r="314">
          <cell r="A314">
            <v>310</v>
          </cell>
          <cell r="B314" t="str">
            <v>Mat.&amp; Fourn.de bureau</v>
          </cell>
          <cell r="C314">
            <v>2</v>
          </cell>
          <cell r="D314" t="str">
            <v>NON</v>
          </cell>
        </row>
        <row r="315">
          <cell r="A315">
            <v>311</v>
          </cell>
          <cell r="B315" t="str">
            <v>Mat.&amp; Fourn.Informatique</v>
          </cell>
          <cell r="C315">
            <v>2</v>
          </cell>
          <cell r="D315" t="str">
            <v>NON</v>
          </cell>
        </row>
        <row r="316">
          <cell r="A316">
            <v>312</v>
          </cell>
          <cell r="B316" t="str">
            <v>Mat.&amp; Fourn.Entretien &amp; réparation</v>
          </cell>
          <cell r="C316">
            <v>2</v>
          </cell>
          <cell r="D316" t="str">
            <v>NON</v>
          </cell>
        </row>
        <row r="317">
          <cell r="A317">
            <v>313</v>
          </cell>
          <cell r="B317" t="str">
            <v>Mat.&amp; Fourn.de Nettoyage</v>
          </cell>
          <cell r="C317">
            <v>2</v>
          </cell>
          <cell r="D317" t="str">
            <v>NON</v>
          </cell>
        </row>
        <row r="318">
          <cell r="A318">
            <v>314</v>
          </cell>
          <cell r="B318" t="str">
            <v>Mat.&amp; Fourn.Pièce de rechange</v>
          </cell>
          <cell r="C318">
            <v>2</v>
          </cell>
          <cell r="D318" t="str">
            <v>NON</v>
          </cell>
        </row>
        <row r="319">
          <cell r="A319">
            <v>315</v>
          </cell>
          <cell r="B319" t="str">
            <v>Mat.&amp; Fourn.Carburant</v>
          </cell>
          <cell r="C319">
            <v>2</v>
          </cell>
          <cell r="D319" t="str">
            <v>NON</v>
          </cell>
        </row>
        <row r="320">
          <cell r="A320">
            <v>316</v>
          </cell>
          <cell r="B320" t="str">
            <v>Mat.&amp; Fourn.petit outillage</v>
          </cell>
          <cell r="C320">
            <v>2</v>
          </cell>
          <cell r="D320" t="str">
            <v>NON</v>
          </cell>
        </row>
        <row r="321">
          <cell r="A321">
            <v>317</v>
          </cell>
          <cell r="B321" t="str">
            <v>Mat.&amp; Fourn.Pharma.&amp; médicales</v>
          </cell>
          <cell r="C321">
            <v>2</v>
          </cell>
          <cell r="D321" t="str">
            <v>NON</v>
          </cell>
        </row>
        <row r="322">
          <cell r="A322">
            <v>318</v>
          </cell>
          <cell r="B322" t="str">
            <v>Mat.&amp; Fourn.Batiment &amp; Maçonnerie</v>
          </cell>
          <cell r="C322">
            <v>2</v>
          </cell>
          <cell r="D322" t="str">
            <v>NON</v>
          </cell>
        </row>
        <row r="323">
          <cell r="A323">
            <v>319</v>
          </cell>
          <cell r="B323" t="str">
            <v>Mat.&amp; Fourn.Autres</v>
          </cell>
          <cell r="C323">
            <v>2</v>
          </cell>
          <cell r="D323" t="str">
            <v>NON</v>
          </cell>
        </row>
        <row r="324">
          <cell r="A324">
            <v>32</v>
          </cell>
          <cell r="B324" t="str">
            <v>Autres approvisionnements</v>
          </cell>
          <cell r="C324">
            <v>2</v>
          </cell>
          <cell r="D324" t="str">
            <v>NON</v>
          </cell>
        </row>
        <row r="325">
          <cell r="A325">
            <v>321</v>
          </cell>
          <cell r="B325" t="str">
            <v>Matières consommables</v>
          </cell>
          <cell r="C325">
            <v>2</v>
          </cell>
          <cell r="D325" t="str">
            <v>NON</v>
          </cell>
        </row>
        <row r="326">
          <cell r="A326">
            <v>322</v>
          </cell>
          <cell r="B326" t="str">
            <v>Fournitures consommables</v>
          </cell>
          <cell r="C326">
            <v>2</v>
          </cell>
          <cell r="D326" t="str">
            <v>NON</v>
          </cell>
        </row>
        <row r="327">
          <cell r="A327">
            <v>3220</v>
          </cell>
          <cell r="B327" t="str">
            <v>Fourn.de bureau</v>
          </cell>
          <cell r="C327">
            <v>2</v>
          </cell>
          <cell r="D327" t="str">
            <v>NON</v>
          </cell>
        </row>
        <row r="328">
          <cell r="A328">
            <v>3221</v>
          </cell>
          <cell r="B328" t="str">
            <v>Fourn.Informatique</v>
          </cell>
          <cell r="C328">
            <v>2</v>
          </cell>
          <cell r="D328" t="str">
            <v>NON</v>
          </cell>
        </row>
        <row r="329">
          <cell r="A329">
            <v>3222</v>
          </cell>
          <cell r="B329" t="str">
            <v>Fourn.Entretien &amp; réparation</v>
          </cell>
          <cell r="C329">
            <v>2</v>
          </cell>
          <cell r="D329" t="str">
            <v>NON</v>
          </cell>
        </row>
        <row r="330">
          <cell r="A330">
            <v>3223</v>
          </cell>
          <cell r="B330" t="str">
            <v>Fourn.de Nettoyage</v>
          </cell>
          <cell r="C330">
            <v>2</v>
          </cell>
          <cell r="D330" t="str">
            <v>NON</v>
          </cell>
        </row>
        <row r="331">
          <cell r="A331">
            <v>3224</v>
          </cell>
          <cell r="B331" t="str">
            <v>Fourn.Pièce de rechange</v>
          </cell>
          <cell r="C331">
            <v>2</v>
          </cell>
          <cell r="D331" t="str">
            <v>NON</v>
          </cell>
        </row>
        <row r="332">
          <cell r="A332">
            <v>3225</v>
          </cell>
          <cell r="B332" t="str">
            <v>Fourn.Carburant</v>
          </cell>
          <cell r="C332">
            <v>2</v>
          </cell>
          <cell r="D332" t="str">
            <v>NON</v>
          </cell>
        </row>
        <row r="333">
          <cell r="A333">
            <v>3226</v>
          </cell>
          <cell r="B333" t="str">
            <v>Fourn.petit outillage</v>
          </cell>
          <cell r="C333">
            <v>2</v>
          </cell>
          <cell r="D333" t="str">
            <v>NON</v>
          </cell>
        </row>
        <row r="334">
          <cell r="A334">
            <v>3227</v>
          </cell>
          <cell r="B334" t="str">
            <v>Fourn.Pharma.&amp; médicales</v>
          </cell>
          <cell r="C334">
            <v>2</v>
          </cell>
          <cell r="D334" t="str">
            <v>NON</v>
          </cell>
        </row>
        <row r="335">
          <cell r="A335">
            <v>3228</v>
          </cell>
          <cell r="B335" t="str">
            <v>Fourn.Batiment &amp; Maçonnerie</v>
          </cell>
          <cell r="C335">
            <v>2</v>
          </cell>
          <cell r="D335" t="str">
            <v>NON</v>
          </cell>
        </row>
        <row r="336">
          <cell r="A336">
            <v>3229</v>
          </cell>
          <cell r="B336" t="str">
            <v>Fourn.Autres</v>
          </cell>
          <cell r="C336">
            <v>2</v>
          </cell>
          <cell r="D336" t="str">
            <v>NON</v>
          </cell>
        </row>
        <row r="337">
          <cell r="A337">
            <v>326</v>
          </cell>
          <cell r="B337" t="str">
            <v>Emballages</v>
          </cell>
          <cell r="C337">
            <v>2</v>
          </cell>
          <cell r="D337" t="str">
            <v>NON</v>
          </cell>
        </row>
        <row r="338">
          <cell r="A338">
            <v>3261</v>
          </cell>
          <cell r="B338" t="str">
            <v>Emballages perdus</v>
          </cell>
          <cell r="C338">
            <v>2</v>
          </cell>
          <cell r="D338" t="str">
            <v>NON</v>
          </cell>
        </row>
        <row r="339">
          <cell r="A339">
            <v>3265</v>
          </cell>
          <cell r="B339" t="str">
            <v>Emballages récupérables non identifiables</v>
          </cell>
          <cell r="C339">
            <v>2</v>
          </cell>
          <cell r="D339" t="str">
            <v>NON</v>
          </cell>
        </row>
        <row r="340">
          <cell r="A340">
            <v>3267</v>
          </cell>
          <cell r="B340" t="str">
            <v>Emballages à usage mixte</v>
          </cell>
          <cell r="C340">
            <v>2</v>
          </cell>
          <cell r="D340" t="str">
            <v>NON</v>
          </cell>
        </row>
        <row r="341">
          <cell r="A341">
            <v>33</v>
          </cell>
          <cell r="B341" t="str">
            <v>En-cours de production de biens</v>
          </cell>
          <cell r="C341">
            <v>2</v>
          </cell>
          <cell r="D341" t="str">
            <v>NON</v>
          </cell>
        </row>
        <row r="342">
          <cell r="A342">
            <v>331</v>
          </cell>
          <cell r="B342" t="str">
            <v>Produits en cours</v>
          </cell>
          <cell r="C342">
            <v>2</v>
          </cell>
          <cell r="D342" t="str">
            <v>NON</v>
          </cell>
        </row>
        <row r="343">
          <cell r="A343">
            <v>335</v>
          </cell>
          <cell r="B343" t="str">
            <v>Travaux en cours</v>
          </cell>
          <cell r="C343">
            <v>2</v>
          </cell>
          <cell r="D343" t="str">
            <v>NON</v>
          </cell>
        </row>
        <row r="344">
          <cell r="A344">
            <v>34</v>
          </cell>
          <cell r="B344" t="str">
            <v>En-cours de production de services</v>
          </cell>
          <cell r="C344">
            <v>2</v>
          </cell>
          <cell r="D344" t="str">
            <v>NON</v>
          </cell>
        </row>
        <row r="345">
          <cell r="A345">
            <v>341</v>
          </cell>
          <cell r="B345" t="str">
            <v>Etudes en cours</v>
          </cell>
          <cell r="C345">
            <v>2</v>
          </cell>
          <cell r="D345" t="str">
            <v>NON</v>
          </cell>
        </row>
        <row r="346">
          <cell r="A346">
            <v>345</v>
          </cell>
          <cell r="B346" t="str">
            <v>Prestations de services en cours</v>
          </cell>
          <cell r="C346">
            <v>2</v>
          </cell>
          <cell r="D346" t="str">
            <v>NON</v>
          </cell>
        </row>
        <row r="347">
          <cell r="A347">
            <v>35</v>
          </cell>
          <cell r="B347" t="str">
            <v>Stocks de produits</v>
          </cell>
          <cell r="C347">
            <v>2</v>
          </cell>
          <cell r="D347" t="str">
            <v>NON</v>
          </cell>
        </row>
        <row r="348">
          <cell r="A348">
            <v>351</v>
          </cell>
          <cell r="B348" t="str">
            <v>Produits intermédiaires</v>
          </cell>
          <cell r="C348">
            <v>2</v>
          </cell>
          <cell r="D348" t="str">
            <v>NON</v>
          </cell>
        </row>
        <row r="349">
          <cell r="A349">
            <v>355</v>
          </cell>
          <cell r="B349" t="str">
            <v>Produits finis</v>
          </cell>
          <cell r="C349">
            <v>2</v>
          </cell>
          <cell r="D349" t="str">
            <v>NON</v>
          </cell>
        </row>
        <row r="350">
          <cell r="A350">
            <v>358</v>
          </cell>
          <cell r="B350" t="str">
            <v>Produits résiduels ou matières de récupération</v>
          </cell>
          <cell r="C350">
            <v>2</v>
          </cell>
          <cell r="D350" t="str">
            <v>NON</v>
          </cell>
        </row>
        <row r="351">
          <cell r="A351">
            <v>3581</v>
          </cell>
          <cell r="B351" t="str">
            <v>Déchets</v>
          </cell>
          <cell r="C351">
            <v>2</v>
          </cell>
          <cell r="D351" t="str">
            <v>NON</v>
          </cell>
        </row>
        <row r="352">
          <cell r="A352">
            <v>3585</v>
          </cell>
          <cell r="B352" t="str">
            <v>Rebuts</v>
          </cell>
          <cell r="C352">
            <v>2</v>
          </cell>
          <cell r="D352" t="str">
            <v>NON</v>
          </cell>
        </row>
        <row r="353">
          <cell r="A353">
            <v>3586</v>
          </cell>
          <cell r="B353" t="str">
            <v>Matières de récupération</v>
          </cell>
          <cell r="C353">
            <v>2</v>
          </cell>
          <cell r="D353" t="str">
            <v>NON</v>
          </cell>
        </row>
        <row r="354">
          <cell r="A354">
            <v>36</v>
          </cell>
          <cell r="B354" t="str">
            <v>Stocks provenant d'immobilisations</v>
          </cell>
          <cell r="C354">
            <v>2</v>
          </cell>
          <cell r="D354" t="str">
            <v>NON</v>
          </cell>
        </row>
        <row r="355">
          <cell r="A355">
            <v>37</v>
          </cell>
          <cell r="B355" t="str">
            <v>Stocks à l’extérieur</v>
          </cell>
          <cell r="C355">
            <v>2</v>
          </cell>
          <cell r="D355" t="str">
            <v>NON</v>
          </cell>
        </row>
        <row r="356">
          <cell r="A356">
            <v>370</v>
          </cell>
          <cell r="B356" t="str">
            <v>Stocks de marchandises l’extérieur</v>
          </cell>
          <cell r="C356">
            <v>2</v>
          </cell>
          <cell r="D356" t="str">
            <v>NON</v>
          </cell>
        </row>
        <row r="357">
          <cell r="A357">
            <v>3700</v>
          </cell>
          <cell r="B357" t="str">
            <v>Stocks en cours de route</v>
          </cell>
          <cell r="C357">
            <v>2</v>
          </cell>
          <cell r="D357" t="str">
            <v>NON</v>
          </cell>
        </row>
        <row r="358">
          <cell r="A358">
            <v>3701</v>
          </cell>
          <cell r="B358" t="str">
            <v>Stocks de marchandises en dépôt à l’extérieur</v>
          </cell>
          <cell r="C358">
            <v>2</v>
          </cell>
          <cell r="D358" t="str">
            <v>NON</v>
          </cell>
        </row>
        <row r="359">
          <cell r="A359">
            <v>3702</v>
          </cell>
          <cell r="B359" t="str">
            <v>Stocks de marchandises en consignation à l’extérieur</v>
          </cell>
          <cell r="C359">
            <v>2</v>
          </cell>
          <cell r="D359" t="str">
            <v>NON</v>
          </cell>
        </row>
        <row r="360">
          <cell r="A360">
            <v>371</v>
          </cell>
          <cell r="B360" t="str">
            <v>Stocks de matières premières &amp; fournitures à l’extérieur</v>
          </cell>
          <cell r="C360">
            <v>2</v>
          </cell>
          <cell r="D360" t="str">
            <v>NON</v>
          </cell>
        </row>
        <row r="361">
          <cell r="A361">
            <v>375</v>
          </cell>
          <cell r="B361" t="str">
            <v>Stocks de produits à l’extérieur</v>
          </cell>
          <cell r="C361">
            <v>2</v>
          </cell>
          <cell r="D361" t="str">
            <v>NON</v>
          </cell>
        </row>
        <row r="362">
          <cell r="A362">
            <v>38</v>
          </cell>
          <cell r="B362" t="str">
            <v>Achats stockés</v>
          </cell>
          <cell r="C362">
            <v>2</v>
          </cell>
          <cell r="D362" t="str">
            <v>NON</v>
          </cell>
        </row>
        <row r="363">
          <cell r="A363">
            <v>380</v>
          </cell>
          <cell r="B363" t="str">
            <v>Achat marchandises stockées</v>
          </cell>
          <cell r="C363">
            <v>2</v>
          </cell>
          <cell r="D363" t="str">
            <v>NON</v>
          </cell>
        </row>
        <row r="364">
          <cell r="A364">
            <v>381</v>
          </cell>
          <cell r="B364" t="str">
            <v>Achat matières premières &amp; fournitures stockées</v>
          </cell>
          <cell r="C364">
            <v>2</v>
          </cell>
          <cell r="D364" t="str">
            <v>NON</v>
          </cell>
        </row>
        <row r="365">
          <cell r="A365">
            <v>382</v>
          </cell>
          <cell r="B365" t="str">
            <v>Achat autres approvisionnements stockés</v>
          </cell>
          <cell r="C365">
            <v>2</v>
          </cell>
          <cell r="D365" t="str">
            <v>NON</v>
          </cell>
        </row>
        <row r="366">
          <cell r="A366">
            <v>39</v>
          </cell>
          <cell r="B366" t="str">
            <v>Pertes de valeur sur stocks &amp; en cours</v>
          </cell>
          <cell r="C366">
            <v>2</v>
          </cell>
          <cell r="D366" t="str">
            <v>NON</v>
          </cell>
        </row>
        <row r="367">
          <cell r="A367">
            <v>390</v>
          </cell>
          <cell r="B367" t="str">
            <v>Pertes de valeur sur stocks de marchandises</v>
          </cell>
          <cell r="C367">
            <v>2</v>
          </cell>
          <cell r="D367" t="str">
            <v>NON</v>
          </cell>
        </row>
        <row r="368">
          <cell r="A368">
            <v>391</v>
          </cell>
          <cell r="B368" t="str">
            <v>Pertes de valeur sur matières premières &amp; fournitures</v>
          </cell>
          <cell r="C368">
            <v>2</v>
          </cell>
          <cell r="D368" t="str">
            <v>NON</v>
          </cell>
        </row>
        <row r="369">
          <cell r="A369">
            <v>392</v>
          </cell>
          <cell r="B369" t="str">
            <v>Pertes de valeur sur autres approvisionnements</v>
          </cell>
          <cell r="C369">
            <v>2</v>
          </cell>
          <cell r="D369" t="str">
            <v>NON</v>
          </cell>
        </row>
        <row r="370">
          <cell r="A370">
            <v>393</v>
          </cell>
          <cell r="B370" t="str">
            <v>Pertes de valeur sur en-cours de production de de biens</v>
          </cell>
          <cell r="C370">
            <v>2</v>
          </cell>
          <cell r="D370" t="str">
            <v>NON</v>
          </cell>
        </row>
        <row r="371">
          <cell r="A371">
            <v>394</v>
          </cell>
          <cell r="B371" t="str">
            <v>Pertes de valeur sur en-cours de production de de services</v>
          </cell>
          <cell r="C371">
            <v>2</v>
          </cell>
          <cell r="D371" t="str">
            <v>NON</v>
          </cell>
        </row>
        <row r="372">
          <cell r="A372">
            <v>395</v>
          </cell>
          <cell r="B372" t="str">
            <v>Pertes de valeur sur stocks de produits</v>
          </cell>
          <cell r="C372">
            <v>2</v>
          </cell>
          <cell r="D372" t="str">
            <v>NON</v>
          </cell>
        </row>
        <row r="373">
          <cell r="A373">
            <v>397</v>
          </cell>
          <cell r="B373" t="str">
            <v>Pertes de valeur sur stocks à l’extérieur</v>
          </cell>
          <cell r="C373">
            <v>2</v>
          </cell>
          <cell r="D373" t="str">
            <v>NON</v>
          </cell>
        </row>
        <row r="374">
          <cell r="A374">
            <v>4</v>
          </cell>
          <cell r="B374" t="str">
            <v>COMPTES DE TIERS</v>
          </cell>
          <cell r="C374">
            <v>2</v>
          </cell>
          <cell r="D374" t="str">
            <v>NON</v>
          </cell>
        </row>
        <row r="375">
          <cell r="A375">
            <v>40</v>
          </cell>
          <cell r="B375" t="str">
            <v>Fournisseurs &amp; comptes rattachés</v>
          </cell>
          <cell r="C375">
            <v>2</v>
          </cell>
          <cell r="D375" t="str">
            <v>NON</v>
          </cell>
        </row>
        <row r="376">
          <cell r="A376">
            <v>401</v>
          </cell>
          <cell r="B376" t="str">
            <v>Fournisseurs de stocks &amp; services</v>
          </cell>
          <cell r="C376">
            <v>2</v>
          </cell>
          <cell r="D376" t="str">
            <v>NON</v>
          </cell>
        </row>
        <row r="377">
          <cell r="A377">
            <v>4011</v>
          </cell>
          <cell r="B377" t="str">
            <v>Fournisseurs - Achats de biens &amp; prestations de services</v>
          </cell>
          <cell r="C377">
            <v>2</v>
          </cell>
          <cell r="D377" t="str">
            <v>NON</v>
          </cell>
        </row>
        <row r="378">
          <cell r="A378">
            <v>40110</v>
          </cell>
          <cell r="B378" t="str">
            <v>Fournisseurs - Achats de biens</v>
          </cell>
          <cell r="C378">
            <v>1</v>
          </cell>
          <cell r="D378" t="str">
            <v>OUI</v>
          </cell>
        </row>
        <row r="379">
          <cell r="A379">
            <v>40111</v>
          </cell>
          <cell r="B379" t="str">
            <v>Fournisseurs - Achats de prestations de services</v>
          </cell>
          <cell r="C379">
            <v>1</v>
          </cell>
          <cell r="D379" t="str">
            <v>OUI</v>
          </cell>
        </row>
        <row r="380">
          <cell r="A380">
            <v>4017</v>
          </cell>
          <cell r="B380" t="str">
            <v>Fournisseurs - Retenues de garantie</v>
          </cell>
          <cell r="C380">
            <v>2</v>
          </cell>
          <cell r="D380" t="str">
            <v>NON</v>
          </cell>
        </row>
        <row r="381">
          <cell r="A381">
            <v>403</v>
          </cell>
          <cell r="B381" t="str">
            <v>Fournisseurs - Effets à payer</v>
          </cell>
          <cell r="C381">
            <v>2</v>
          </cell>
          <cell r="D381" t="str">
            <v>NON</v>
          </cell>
        </row>
        <row r="382">
          <cell r="A382">
            <v>404</v>
          </cell>
          <cell r="B382" t="str">
            <v>Fournisseurs d'immobilisations</v>
          </cell>
          <cell r="C382">
            <v>2</v>
          </cell>
          <cell r="D382" t="str">
            <v>NON</v>
          </cell>
        </row>
        <row r="383">
          <cell r="A383">
            <v>4041</v>
          </cell>
          <cell r="B383" t="str">
            <v>Fournisseurs - Achats d'immobilisations</v>
          </cell>
          <cell r="C383">
            <v>1</v>
          </cell>
          <cell r="D383" t="str">
            <v>OUI</v>
          </cell>
        </row>
        <row r="384">
          <cell r="A384">
            <v>4047</v>
          </cell>
          <cell r="B384" t="str">
            <v>Fournisseurs d'immobilisations - Retenues de garantie</v>
          </cell>
          <cell r="C384">
            <v>1</v>
          </cell>
          <cell r="D384" t="str">
            <v>OUI</v>
          </cell>
        </row>
        <row r="385">
          <cell r="A385">
            <v>405</v>
          </cell>
          <cell r="B385" t="str">
            <v>Fournisseurs d'immobilisations - Effets à payer</v>
          </cell>
          <cell r="C385">
            <v>2</v>
          </cell>
          <cell r="D385" t="str">
            <v>NON</v>
          </cell>
        </row>
        <row r="386">
          <cell r="A386">
            <v>408</v>
          </cell>
          <cell r="B386" t="str">
            <v>Fournisseurs - factures non parvenues</v>
          </cell>
          <cell r="C386">
            <v>2</v>
          </cell>
          <cell r="D386" t="str">
            <v>NON</v>
          </cell>
        </row>
        <row r="387">
          <cell r="A387">
            <v>4081</v>
          </cell>
          <cell r="B387" t="str">
            <v>Fournisseurs de stocks - Factures non parvenues</v>
          </cell>
          <cell r="C387">
            <v>2</v>
          </cell>
          <cell r="D387" t="str">
            <v>NON</v>
          </cell>
        </row>
        <row r="388">
          <cell r="A388">
            <v>4084</v>
          </cell>
          <cell r="B388" t="str">
            <v>Fournisseurs d'immobilisations - Factures non parvenues</v>
          </cell>
          <cell r="C388">
            <v>2</v>
          </cell>
          <cell r="D388" t="str">
            <v>NON</v>
          </cell>
        </row>
        <row r="389">
          <cell r="A389">
            <v>4088</v>
          </cell>
          <cell r="B389" t="str">
            <v>Fournisseurs - Intérêts courus</v>
          </cell>
          <cell r="C389">
            <v>2</v>
          </cell>
          <cell r="D389" t="str">
            <v>NON</v>
          </cell>
        </row>
        <row r="390">
          <cell r="A390">
            <v>409</v>
          </cell>
          <cell r="B390" t="str">
            <v>Fournisseurs débiteurs</v>
          </cell>
          <cell r="C390">
            <v>2</v>
          </cell>
          <cell r="D390" t="str">
            <v>NON</v>
          </cell>
        </row>
        <row r="391">
          <cell r="A391">
            <v>4091</v>
          </cell>
          <cell r="B391" t="str">
            <v>Fournisseurs - Avances &amp; acomptes versés sur commandes</v>
          </cell>
          <cell r="C391">
            <v>2</v>
          </cell>
          <cell r="D391" t="str">
            <v>NON</v>
          </cell>
        </row>
        <row r="392">
          <cell r="A392">
            <v>4096</v>
          </cell>
          <cell r="B392" t="str">
            <v>Fournisseurs - Créances pour emballages &amp; matériel à rendre</v>
          </cell>
          <cell r="C392">
            <v>2</v>
          </cell>
          <cell r="D392" t="str">
            <v>NON</v>
          </cell>
        </row>
        <row r="393">
          <cell r="A393">
            <v>4097</v>
          </cell>
          <cell r="B393" t="str">
            <v>Fournisseurs - Autres avoirs</v>
          </cell>
          <cell r="C393">
            <v>2</v>
          </cell>
          <cell r="D393" t="str">
            <v>NON</v>
          </cell>
        </row>
        <row r="394">
          <cell r="A394">
            <v>4098</v>
          </cell>
          <cell r="B394" t="str">
            <v>Rabais, remises, ristournes à obtenir &amp; autres avoirs non encore reçus</v>
          </cell>
          <cell r="C394">
            <v>2</v>
          </cell>
          <cell r="D394" t="str">
            <v>NON</v>
          </cell>
        </row>
        <row r="395">
          <cell r="A395">
            <v>41</v>
          </cell>
          <cell r="B395" t="str">
            <v>Clients &amp; comptes rattachés</v>
          </cell>
          <cell r="C395">
            <v>2</v>
          </cell>
          <cell r="D395" t="str">
            <v>NON</v>
          </cell>
        </row>
        <row r="396">
          <cell r="A396">
            <v>411</v>
          </cell>
          <cell r="B396" t="str">
            <v>Clients</v>
          </cell>
          <cell r="C396">
            <v>2</v>
          </cell>
          <cell r="D396" t="str">
            <v>NON</v>
          </cell>
        </row>
        <row r="397">
          <cell r="A397">
            <v>4111</v>
          </cell>
          <cell r="B397" t="str">
            <v>Clients - Ventes de biens ou de prestations de services</v>
          </cell>
          <cell r="C397">
            <v>1</v>
          </cell>
          <cell r="D397" t="str">
            <v>OUI</v>
          </cell>
        </row>
        <row r="398">
          <cell r="A398">
            <v>4117</v>
          </cell>
          <cell r="B398" t="str">
            <v>Clients - Retenues de garantie</v>
          </cell>
          <cell r="C398">
            <v>1</v>
          </cell>
          <cell r="D398" t="str">
            <v>OUI</v>
          </cell>
        </row>
        <row r="399">
          <cell r="A399">
            <v>413</v>
          </cell>
          <cell r="B399" t="str">
            <v>Clients - Effets à recevoir</v>
          </cell>
          <cell r="C399">
            <v>2</v>
          </cell>
          <cell r="D399" t="str">
            <v>NON</v>
          </cell>
        </row>
        <row r="400">
          <cell r="A400">
            <v>416</v>
          </cell>
          <cell r="B400" t="str">
            <v>Clients douteux (litigieux)</v>
          </cell>
          <cell r="C400">
            <v>2</v>
          </cell>
          <cell r="D400" t="str">
            <v>NON</v>
          </cell>
        </row>
        <row r="401">
          <cell r="A401">
            <v>417</v>
          </cell>
          <cell r="B401" t="str">
            <v>Créances sur travaux ou prestations en cours</v>
          </cell>
          <cell r="C401">
            <v>2</v>
          </cell>
          <cell r="D401" t="str">
            <v>NON</v>
          </cell>
        </row>
        <row r="402">
          <cell r="A402">
            <v>418</v>
          </cell>
          <cell r="B402" t="str">
            <v>Clients - Produits non encore facturés</v>
          </cell>
          <cell r="C402">
            <v>2</v>
          </cell>
          <cell r="D402" t="str">
            <v>NON</v>
          </cell>
        </row>
        <row r="403">
          <cell r="A403">
            <v>4181</v>
          </cell>
          <cell r="B403" t="str">
            <v>Clients - Factures à établir</v>
          </cell>
          <cell r="C403">
            <v>2</v>
          </cell>
          <cell r="D403" t="str">
            <v>NON</v>
          </cell>
        </row>
        <row r="404">
          <cell r="A404">
            <v>4188</v>
          </cell>
          <cell r="B404" t="str">
            <v>Clients - Intérêts courus</v>
          </cell>
          <cell r="C404">
            <v>2</v>
          </cell>
          <cell r="D404" t="str">
            <v>NON</v>
          </cell>
        </row>
        <row r="405">
          <cell r="A405">
            <v>419</v>
          </cell>
          <cell r="B405" t="str">
            <v>Clients créditeurs</v>
          </cell>
          <cell r="C405">
            <v>2</v>
          </cell>
          <cell r="D405" t="str">
            <v>NON</v>
          </cell>
        </row>
        <row r="406">
          <cell r="A406">
            <v>4191</v>
          </cell>
          <cell r="B406" t="str">
            <v>Clients - Avances &amp; acomptes reçus sur commandes</v>
          </cell>
          <cell r="C406">
            <v>2</v>
          </cell>
          <cell r="D406" t="str">
            <v>NON</v>
          </cell>
        </row>
        <row r="407">
          <cell r="A407">
            <v>4196</v>
          </cell>
          <cell r="B407" t="str">
            <v>Clients - Dettes sur emballages &amp; matériels consignés</v>
          </cell>
          <cell r="C407">
            <v>2</v>
          </cell>
          <cell r="D407" t="str">
            <v>NON</v>
          </cell>
        </row>
        <row r="408">
          <cell r="A408">
            <v>4197</v>
          </cell>
          <cell r="B408" t="str">
            <v>Clients - Autres avoirs</v>
          </cell>
          <cell r="C408">
            <v>2</v>
          </cell>
          <cell r="D408" t="str">
            <v>NON</v>
          </cell>
        </row>
        <row r="409">
          <cell r="A409">
            <v>4198</v>
          </cell>
          <cell r="B409" t="str">
            <v>Rabais, remises, ristournes à accorder &amp; autres avoirs à établir</v>
          </cell>
          <cell r="C409">
            <v>2</v>
          </cell>
          <cell r="D409" t="str">
            <v>NON</v>
          </cell>
        </row>
        <row r="410">
          <cell r="A410">
            <v>42</v>
          </cell>
          <cell r="B410" t="str">
            <v>Personnel &amp; comptes rattachés</v>
          </cell>
          <cell r="C410">
            <v>2</v>
          </cell>
          <cell r="D410" t="str">
            <v>NON</v>
          </cell>
        </row>
        <row r="411">
          <cell r="A411">
            <v>421</v>
          </cell>
          <cell r="B411" t="str">
            <v>Personnel - Rémunérations dues</v>
          </cell>
          <cell r="C411">
            <v>2</v>
          </cell>
          <cell r="D411" t="str">
            <v>NON</v>
          </cell>
        </row>
        <row r="412">
          <cell r="A412">
            <v>422</v>
          </cell>
          <cell r="B412" t="str">
            <v>Fonds des oeuvres sociales</v>
          </cell>
          <cell r="C412">
            <v>2</v>
          </cell>
          <cell r="D412" t="str">
            <v>NON</v>
          </cell>
        </row>
        <row r="413">
          <cell r="A413">
            <v>4221</v>
          </cell>
          <cell r="B413" t="str">
            <v>Compte courant S.O.S.C</v>
          </cell>
          <cell r="C413">
            <v>2</v>
          </cell>
          <cell r="D413" t="str">
            <v>NON</v>
          </cell>
        </row>
        <row r="414">
          <cell r="A414">
            <v>4222</v>
          </cell>
          <cell r="B414" t="str">
            <v>Participation Sté aux Ôuv sociales</v>
          </cell>
          <cell r="C414">
            <v>2</v>
          </cell>
          <cell r="D414" t="str">
            <v>NON</v>
          </cell>
        </row>
        <row r="415">
          <cell r="A415">
            <v>4223</v>
          </cell>
          <cell r="B415" t="str">
            <v>Avances pour compte S.O.S.C</v>
          </cell>
          <cell r="C415">
            <v>2</v>
          </cell>
          <cell r="D415" t="str">
            <v>NON</v>
          </cell>
        </row>
        <row r="416">
          <cell r="A416">
            <v>42231</v>
          </cell>
          <cell r="B416" t="str">
            <v>Contrib. SOSC retraite anticipée</v>
          </cell>
          <cell r="C416">
            <v>2</v>
          </cell>
          <cell r="D416" t="str">
            <v>NON</v>
          </cell>
        </row>
        <row r="417">
          <cell r="A417">
            <v>42232</v>
          </cell>
          <cell r="B417" t="str">
            <v>Contrib. SOSC financt Lgt Social</v>
          </cell>
          <cell r="C417">
            <v>2</v>
          </cell>
          <cell r="D417" t="str">
            <v>NON</v>
          </cell>
        </row>
        <row r="418">
          <cell r="A418">
            <v>42233</v>
          </cell>
          <cell r="B418" t="str">
            <v>Autres avances pour compte S.O.S.C</v>
          </cell>
          <cell r="C418">
            <v>2</v>
          </cell>
          <cell r="D418" t="str">
            <v>NON</v>
          </cell>
        </row>
        <row r="419">
          <cell r="A419">
            <v>423</v>
          </cell>
          <cell r="B419" t="str">
            <v>Participation des salariés aux résultats</v>
          </cell>
          <cell r="C419">
            <v>2</v>
          </cell>
          <cell r="D419" t="str">
            <v>NON</v>
          </cell>
        </row>
        <row r="420">
          <cell r="A420">
            <v>425</v>
          </cell>
          <cell r="B420" t="str">
            <v>Personnel - Avances &amp; acomptes accordés</v>
          </cell>
          <cell r="C420">
            <v>2</v>
          </cell>
          <cell r="D420" t="str">
            <v>NON</v>
          </cell>
        </row>
        <row r="421">
          <cell r="A421">
            <v>4251</v>
          </cell>
          <cell r="B421" t="str">
            <v>Avances sur salaires</v>
          </cell>
          <cell r="C421">
            <v>2</v>
          </cell>
          <cell r="D421" t="str">
            <v>NON</v>
          </cell>
        </row>
        <row r="422">
          <cell r="A422">
            <v>4252</v>
          </cell>
          <cell r="B422" t="str">
            <v>Avances sur frais de mission</v>
          </cell>
          <cell r="C422">
            <v>2</v>
          </cell>
          <cell r="D422" t="str">
            <v>NON</v>
          </cell>
        </row>
        <row r="423">
          <cell r="A423">
            <v>4253</v>
          </cell>
          <cell r="B423" t="str">
            <v>Avances sur primes</v>
          </cell>
          <cell r="C423">
            <v>2</v>
          </cell>
          <cell r="D423" t="str">
            <v>NON</v>
          </cell>
        </row>
        <row r="424">
          <cell r="A424">
            <v>4254</v>
          </cell>
          <cell r="B424" t="str">
            <v>Creances a recuperer s/personnel</v>
          </cell>
          <cell r="C424">
            <v>2</v>
          </cell>
          <cell r="D424" t="str">
            <v>NON</v>
          </cell>
        </row>
        <row r="425">
          <cell r="A425">
            <v>4255</v>
          </cell>
          <cell r="B425" t="str">
            <v>Paies negatives</v>
          </cell>
          <cell r="C425">
            <v>2</v>
          </cell>
          <cell r="D425" t="str">
            <v>NON</v>
          </cell>
        </row>
        <row r="426">
          <cell r="A426">
            <v>4256</v>
          </cell>
          <cell r="B426" t="str">
            <v>Avances pour compte S.O.S.C</v>
          </cell>
          <cell r="C426">
            <v>2</v>
          </cell>
          <cell r="D426" t="str">
            <v>NON</v>
          </cell>
        </row>
        <row r="427">
          <cell r="A427">
            <v>426</v>
          </cell>
          <cell r="B427" t="str">
            <v>Personnel - Dépôts reçus</v>
          </cell>
          <cell r="C427">
            <v>2</v>
          </cell>
          <cell r="D427" t="str">
            <v>NON</v>
          </cell>
        </row>
        <row r="428">
          <cell r="A428">
            <v>427</v>
          </cell>
          <cell r="B428" t="str">
            <v>Personnel - Oppositions sur salaires</v>
          </cell>
          <cell r="C428">
            <v>2</v>
          </cell>
          <cell r="D428" t="str">
            <v>NON</v>
          </cell>
        </row>
        <row r="429">
          <cell r="A429">
            <v>4271</v>
          </cell>
          <cell r="B429" t="str">
            <v>Oppositions - pensions alimentaires</v>
          </cell>
          <cell r="C429">
            <v>2</v>
          </cell>
          <cell r="D429" t="str">
            <v>NON</v>
          </cell>
        </row>
        <row r="430">
          <cell r="A430">
            <v>4272</v>
          </cell>
          <cell r="B430" t="str">
            <v>Autres oppositions</v>
          </cell>
          <cell r="C430">
            <v>2</v>
          </cell>
          <cell r="D430" t="str">
            <v>NON</v>
          </cell>
        </row>
        <row r="431">
          <cell r="A431">
            <v>4279</v>
          </cell>
          <cell r="B431" t="str">
            <v>Détentions ouvr.pour divers cptes</v>
          </cell>
          <cell r="C431">
            <v>2</v>
          </cell>
          <cell r="D431" t="str">
            <v>NON</v>
          </cell>
        </row>
        <row r="432">
          <cell r="A432">
            <v>428</v>
          </cell>
          <cell r="B432" t="str">
            <v>Personnel - Charges à payer &amp; produits à recevoir</v>
          </cell>
          <cell r="C432">
            <v>2</v>
          </cell>
          <cell r="D432" t="str">
            <v>NON</v>
          </cell>
        </row>
        <row r="433">
          <cell r="A433">
            <v>4286</v>
          </cell>
          <cell r="B433" t="str">
            <v>Personnel, charges à payer</v>
          </cell>
          <cell r="C433">
            <v>2</v>
          </cell>
          <cell r="D433" t="str">
            <v>NON</v>
          </cell>
        </row>
        <row r="434">
          <cell r="A434">
            <v>42861</v>
          </cell>
          <cell r="B434" t="str">
            <v>Personnel, Indemnité de Congé à payer</v>
          </cell>
          <cell r="C434">
            <v>2</v>
          </cell>
          <cell r="D434" t="str">
            <v>NON</v>
          </cell>
        </row>
        <row r="435">
          <cell r="A435">
            <v>42862</v>
          </cell>
          <cell r="B435" t="str">
            <v>Personnel, Prime d'encouragement à payer</v>
          </cell>
          <cell r="C435">
            <v>2</v>
          </cell>
          <cell r="D435" t="str">
            <v>NON</v>
          </cell>
        </row>
        <row r="436">
          <cell r="A436">
            <v>42863</v>
          </cell>
          <cell r="B436" t="str">
            <v>Personnel, Prov./ prime de retraite à payer</v>
          </cell>
          <cell r="C436">
            <v>2</v>
          </cell>
          <cell r="D436" t="str">
            <v>NON</v>
          </cell>
        </row>
        <row r="437">
          <cell r="A437">
            <v>42869</v>
          </cell>
          <cell r="B437" t="str">
            <v>Personnel, Autres charges personnel à payer</v>
          </cell>
          <cell r="C437">
            <v>2</v>
          </cell>
          <cell r="D437" t="str">
            <v>NON</v>
          </cell>
        </row>
        <row r="438">
          <cell r="A438">
            <v>4287</v>
          </cell>
          <cell r="B438" t="str">
            <v>Personnel, produits à recevoir</v>
          </cell>
          <cell r="C438">
            <v>2</v>
          </cell>
          <cell r="D438" t="str">
            <v>NON</v>
          </cell>
        </row>
        <row r="439">
          <cell r="A439">
            <v>42871</v>
          </cell>
          <cell r="B439" t="str">
            <v>Personnel, Indemnité de Congé</v>
          </cell>
          <cell r="C439">
            <v>2</v>
          </cell>
          <cell r="D439" t="str">
            <v>NON</v>
          </cell>
        </row>
        <row r="440">
          <cell r="A440">
            <v>42872</v>
          </cell>
          <cell r="B440" t="str">
            <v>Personnel, Prime d'encouragement</v>
          </cell>
          <cell r="C440">
            <v>2</v>
          </cell>
          <cell r="D440" t="str">
            <v>NON</v>
          </cell>
        </row>
        <row r="441">
          <cell r="A441">
            <v>42873</v>
          </cell>
          <cell r="B441" t="str">
            <v>Personnel, Prov./ prime de retraite</v>
          </cell>
          <cell r="C441">
            <v>2</v>
          </cell>
          <cell r="D441" t="str">
            <v>NON</v>
          </cell>
        </row>
        <row r="442">
          <cell r="A442">
            <v>42879</v>
          </cell>
          <cell r="B442" t="str">
            <v>Personnel, Autres produits à reçevoir</v>
          </cell>
          <cell r="C442">
            <v>2</v>
          </cell>
          <cell r="D442" t="str">
            <v>NON</v>
          </cell>
        </row>
        <row r="443">
          <cell r="A443">
            <v>43</v>
          </cell>
          <cell r="B443" t="str">
            <v>Organismes sociaux &amp; comptes rattachés</v>
          </cell>
          <cell r="C443">
            <v>2</v>
          </cell>
          <cell r="D443" t="str">
            <v>NON</v>
          </cell>
        </row>
        <row r="444">
          <cell r="A444">
            <v>431</v>
          </cell>
          <cell r="B444" t="str">
            <v>Sécurité sociale</v>
          </cell>
          <cell r="C444">
            <v>2</v>
          </cell>
          <cell r="D444" t="str">
            <v>NON</v>
          </cell>
        </row>
        <row r="445">
          <cell r="A445">
            <v>4311</v>
          </cell>
          <cell r="B445" t="str">
            <v>Cotisation à la sécurité sociale</v>
          </cell>
          <cell r="C445">
            <v>2</v>
          </cell>
          <cell r="D445" t="str">
            <v>NON</v>
          </cell>
        </row>
        <row r="446">
          <cell r="A446">
            <v>43110</v>
          </cell>
          <cell r="B446" t="str">
            <v>Cotisation Société à la CNAS</v>
          </cell>
          <cell r="C446">
            <v>2</v>
          </cell>
          <cell r="D446" t="str">
            <v>NON</v>
          </cell>
        </row>
        <row r="447">
          <cell r="A447">
            <v>43111</v>
          </cell>
          <cell r="B447" t="str">
            <v>Cotisation Ouv.à la CNAS</v>
          </cell>
          <cell r="C447">
            <v>2</v>
          </cell>
          <cell r="D447" t="str">
            <v>NON</v>
          </cell>
        </row>
        <row r="448">
          <cell r="A448">
            <v>43112</v>
          </cell>
          <cell r="B448" t="str">
            <v>Cotisation S.O.S.C à la CNAS</v>
          </cell>
          <cell r="C448">
            <v>2</v>
          </cell>
          <cell r="D448" t="str">
            <v>NON</v>
          </cell>
        </row>
        <row r="449">
          <cell r="A449">
            <v>43119</v>
          </cell>
          <cell r="B449" t="str">
            <v>Provisions S.S sur I.C.A</v>
          </cell>
          <cell r="C449">
            <v>2</v>
          </cell>
          <cell r="D449" t="str">
            <v>NON</v>
          </cell>
        </row>
        <row r="450">
          <cell r="A450">
            <v>432</v>
          </cell>
          <cell r="B450" t="str">
            <v>Autres organismes sociaux</v>
          </cell>
          <cell r="C450">
            <v>2</v>
          </cell>
          <cell r="D450" t="str">
            <v>NON</v>
          </cell>
        </row>
        <row r="451">
          <cell r="A451">
            <v>4320</v>
          </cell>
          <cell r="B451" t="str">
            <v>Cotisation Société à la CACOBATPH</v>
          </cell>
          <cell r="C451">
            <v>2</v>
          </cell>
          <cell r="D451" t="str">
            <v>NON</v>
          </cell>
        </row>
        <row r="452">
          <cell r="A452">
            <v>4321</v>
          </cell>
          <cell r="B452" t="str">
            <v>Cotisation Ouv.à la CACOBATPH</v>
          </cell>
          <cell r="C452">
            <v>2</v>
          </cell>
          <cell r="D452" t="str">
            <v>NON</v>
          </cell>
        </row>
        <row r="453">
          <cell r="A453">
            <v>4322</v>
          </cell>
          <cell r="B453" t="str">
            <v>Rachat employé retraite complémentair</v>
          </cell>
          <cell r="C453">
            <v>2</v>
          </cell>
          <cell r="D453" t="str">
            <v>NON</v>
          </cell>
        </row>
        <row r="454">
          <cell r="A454">
            <v>4323</v>
          </cell>
          <cell r="B454" t="str">
            <v>Autres cotisations soc./autres organismes sociaux</v>
          </cell>
          <cell r="C454">
            <v>2</v>
          </cell>
          <cell r="D454" t="str">
            <v>NON</v>
          </cell>
        </row>
        <row r="455">
          <cell r="A455">
            <v>4324</v>
          </cell>
          <cell r="B455" t="str">
            <v>Autres cotisations ouvr./autres organismes sociaux</v>
          </cell>
          <cell r="C455">
            <v>2</v>
          </cell>
          <cell r="D455" t="str">
            <v>NON</v>
          </cell>
        </row>
        <row r="456">
          <cell r="A456">
            <v>438</v>
          </cell>
          <cell r="B456" t="str">
            <v>Organismes sociaux - Charges à payer &amp; produits à recevoir</v>
          </cell>
          <cell r="C456">
            <v>2</v>
          </cell>
          <cell r="D456" t="str">
            <v>NON</v>
          </cell>
        </row>
        <row r="457">
          <cell r="A457">
            <v>4386</v>
          </cell>
          <cell r="B457" t="str">
            <v>Organismes sociaux, charges à payer</v>
          </cell>
          <cell r="C457">
            <v>2</v>
          </cell>
          <cell r="D457" t="str">
            <v>NON</v>
          </cell>
        </row>
        <row r="458">
          <cell r="A458">
            <v>4387</v>
          </cell>
          <cell r="B458" t="str">
            <v>Organismes sociaux, produits à recevoir</v>
          </cell>
          <cell r="C458">
            <v>2</v>
          </cell>
          <cell r="D458" t="str">
            <v>NON</v>
          </cell>
        </row>
        <row r="459">
          <cell r="A459">
            <v>44</v>
          </cell>
          <cell r="B459" t="str">
            <v>État, collectivités publiques, organismes internationaux &amp; comptes rattachés</v>
          </cell>
          <cell r="C459">
            <v>2</v>
          </cell>
          <cell r="D459" t="str">
            <v>NON</v>
          </cell>
        </row>
        <row r="460">
          <cell r="A460">
            <v>441</v>
          </cell>
          <cell r="B460" t="str">
            <v>État &amp; collectivités publiques, subventions à recevoir</v>
          </cell>
          <cell r="C460">
            <v>2</v>
          </cell>
          <cell r="D460" t="str">
            <v>NON</v>
          </cell>
        </row>
        <row r="461">
          <cell r="A461">
            <v>4410</v>
          </cell>
          <cell r="B461" t="str">
            <v>Subventions d'investissement à recevoir</v>
          </cell>
          <cell r="C461">
            <v>2</v>
          </cell>
          <cell r="D461" t="str">
            <v>NON</v>
          </cell>
        </row>
        <row r="462">
          <cell r="A462">
            <v>4417</v>
          </cell>
          <cell r="B462" t="str">
            <v>Subventions d'exploitation à recevoir</v>
          </cell>
          <cell r="C462">
            <v>2</v>
          </cell>
          <cell r="D462" t="str">
            <v>NON</v>
          </cell>
        </row>
        <row r="463">
          <cell r="A463">
            <v>4418</v>
          </cell>
          <cell r="B463" t="str">
            <v>Subventions d'équilibre à recevoir</v>
          </cell>
          <cell r="C463">
            <v>2</v>
          </cell>
          <cell r="D463" t="str">
            <v>NON</v>
          </cell>
        </row>
        <row r="464">
          <cell r="A464">
            <v>4419</v>
          </cell>
          <cell r="B464" t="str">
            <v>Avances sur subventions à recevoir</v>
          </cell>
          <cell r="C464">
            <v>2</v>
          </cell>
          <cell r="D464" t="str">
            <v>NON</v>
          </cell>
        </row>
        <row r="465">
          <cell r="A465">
            <v>442</v>
          </cell>
          <cell r="B465" t="str">
            <v>Impôts &amp; taxes recouvrables sur des tiers</v>
          </cell>
          <cell r="C465">
            <v>2</v>
          </cell>
          <cell r="D465" t="str">
            <v>NON</v>
          </cell>
        </row>
        <row r="466">
          <cell r="A466">
            <v>443</v>
          </cell>
          <cell r="B466" t="str">
            <v>Opérations particulières avec l'Etat &amp; les collectivités publiques</v>
          </cell>
          <cell r="C466">
            <v>2</v>
          </cell>
          <cell r="D466" t="str">
            <v>NON</v>
          </cell>
        </row>
        <row r="467">
          <cell r="A467">
            <v>444</v>
          </cell>
          <cell r="B467" t="str">
            <v>Etat - Impôts sur les résultats</v>
          </cell>
          <cell r="C467">
            <v>2</v>
          </cell>
          <cell r="D467" t="str">
            <v>NON</v>
          </cell>
        </row>
        <row r="468">
          <cell r="A468">
            <v>4440</v>
          </cell>
          <cell r="B468" t="str">
            <v>Acompte provisionnel IBS</v>
          </cell>
          <cell r="C468">
            <v>2</v>
          </cell>
          <cell r="D468" t="str">
            <v>NON</v>
          </cell>
        </row>
        <row r="469">
          <cell r="A469">
            <v>4441</v>
          </cell>
          <cell r="B469" t="str">
            <v>Acompte provisionnel IRG</v>
          </cell>
          <cell r="C469">
            <v>2</v>
          </cell>
          <cell r="D469" t="str">
            <v>NON</v>
          </cell>
        </row>
        <row r="470">
          <cell r="A470">
            <v>4442</v>
          </cell>
          <cell r="B470" t="str">
            <v>Impot sur les bénéfices des sociétés IBS</v>
          </cell>
          <cell r="C470">
            <v>2</v>
          </cell>
          <cell r="D470" t="str">
            <v>NON</v>
          </cell>
        </row>
        <row r="471">
          <cell r="A471">
            <v>4443</v>
          </cell>
          <cell r="B471" t="str">
            <v>Impot sur le revenu global IRG/Résultat</v>
          </cell>
          <cell r="C471">
            <v>2</v>
          </cell>
          <cell r="D471" t="str">
            <v>NON</v>
          </cell>
        </row>
        <row r="472">
          <cell r="A472">
            <v>445</v>
          </cell>
          <cell r="B472" t="str">
            <v>Etat - Taxes sur le chiffre d'affaires</v>
          </cell>
          <cell r="C472">
            <v>2</v>
          </cell>
          <cell r="D472" t="str">
            <v>NON</v>
          </cell>
        </row>
        <row r="473">
          <cell r="A473">
            <v>4451</v>
          </cell>
          <cell r="B473" t="str">
            <v>Taxes sur le chiffre d'affaires à décaisser</v>
          </cell>
          <cell r="C473">
            <v>2</v>
          </cell>
          <cell r="D473" t="str">
            <v>NON</v>
          </cell>
        </row>
        <row r="474">
          <cell r="A474">
            <v>44551</v>
          </cell>
          <cell r="B474" t="str">
            <v>T.V.A. à décaisser</v>
          </cell>
          <cell r="C474">
            <v>2</v>
          </cell>
          <cell r="D474" t="str">
            <v>NON</v>
          </cell>
        </row>
        <row r="475">
          <cell r="A475">
            <v>44558</v>
          </cell>
          <cell r="B475" t="str">
            <v>Autres taxes assimilées à décaisser</v>
          </cell>
          <cell r="C475">
            <v>2</v>
          </cell>
          <cell r="D475" t="str">
            <v>NON</v>
          </cell>
        </row>
        <row r="476">
          <cell r="A476">
            <v>4456</v>
          </cell>
          <cell r="B476" t="str">
            <v>Taxes sur le chiffre d'affaires déductibles</v>
          </cell>
          <cell r="C476">
            <v>2</v>
          </cell>
          <cell r="D476" t="str">
            <v>NON</v>
          </cell>
        </row>
        <row r="477">
          <cell r="A477">
            <v>44562</v>
          </cell>
          <cell r="B477" t="str">
            <v>T.V.A. sur immobilisations</v>
          </cell>
          <cell r="C477">
            <v>2</v>
          </cell>
          <cell r="D477" t="str">
            <v>NON</v>
          </cell>
        </row>
        <row r="478">
          <cell r="A478">
            <v>44566</v>
          </cell>
          <cell r="B478" t="str">
            <v>T.V.A. sur autres biens &amp; services</v>
          </cell>
          <cell r="C478">
            <v>2</v>
          </cell>
          <cell r="D478" t="str">
            <v>NON</v>
          </cell>
        </row>
        <row r="479">
          <cell r="A479">
            <v>44567</v>
          </cell>
          <cell r="B479" t="str">
            <v>Crédit de T.V.A. à reporter (Précompte)</v>
          </cell>
          <cell r="C479">
            <v>2</v>
          </cell>
          <cell r="D479" t="str">
            <v>NON</v>
          </cell>
        </row>
        <row r="480">
          <cell r="A480">
            <v>4457</v>
          </cell>
          <cell r="B480" t="str">
            <v>Taxes sur le chiffre d'affaires collectées par l'entreprise</v>
          </cell>
          <cell r="C480">
            <v>2</v>
          </cell>
          <cell r="D480" t="str">
            <v>NON</v>
          </cell>
        </row>
        <row r="481">
          <cell r="A481">
            <v>44571</v>
          </cell>
          <cell r="B481" t="str">
            <v>T.V.A. collectée</v>
          </cell>
          <cell r="C481">
            <v>2</v>
          </cell>
          <cell r="D481" t="str">
            <v>NON</v>
          </cell>
        </row>
        <row r="482">
          <cell r="A482">
            <v>44578</v>
          </cell>
          <cell r="B482" t="str">
            <v>Autres taxes collectée assimilées à la T.V.A.</v>
          </cell>
          <cell r="C482">
            <v>2</v>
          </cell>
          <cell r="D482" t="str">
            <v>NON</v>
          </cell>
        </row>
        <row r="483">
          <cell r="A483">
            <v>4458</v>
          </cell>
          <cell r="B483" t="str">
            <v>Taxes sur le chiffre d'affaires à régulariser ou en attente</v>
          </cell>
          <cell r="C483">
            <v>2</v>
          </cell>
          <cell r="D483" t="str">
            <v>NON</v>
          </cell>
        </row>
        <row r="484">
          <cell r="A484">
            <v>44586</v>
          </cell>
          <cell r="B484" t="str">
            <v>Taxes sur le chiffre d'affaires sur factures non parvenues</v>
          </cell>
          <cell r="C484">
            <v>2</v>
          </cell>
          <cell r="D484" t="str">
            <v>NON</v>
          </cell>
        </row>
        <row r="485">
          <cell r="A485">
            <v>44587</v>
          </cell>
          <cell r="B485" t="str">
            <v>Taxes sur le chiffre d'affaires sur factures à établir</v>
          </cell>
          <cell r="C485">
            <v>2</v>
          </cell>
          <cell r="D485" t="str">
            <v>NON</v>
          </cell>
        </row>
        <row r="486">
          <cell r="A486">
            <v>446</v>
          </cell>
          <cell r="B486" t="str">
            <v>Organismes internationaux</v>
          </cell>
          <cell r="C486">
            <v>2</v>
          </cell>
          <cell r="D486" t="str">
            <v>NON</v>
          </cell>
        </row>
        <row r="487">
          <cell r="A487">
            <v>447</v>
          </cell>
          <cell r="B487" t="str">
            <v>Autres impôts, taxes &amp; versements assimilés</v>
          </cell>
          <cell r="C487">
            <v>2</v>
          </cell>
          <cell r="D487" t="str">
            <v>NON</v>
          </cell>
        </row>
        <row r="488">
          <cell r="A488">
            <v>4471</v>
          </cell>
          <cell r="B488" t="str">
            <v>Autres impôts</v>
          </cell>
          <cell r="C488">
            <v>2</v>
          </cell>
          <cell r="D488" t="str">
            <v>NON</v>
          </cell>
        </row>
        <row r="489">
          <cell r="A489">
            <v>44711</v>
          </cell>
          <cell r="B489" t="str">
            <v>Impôts sur le Revenu Global (I.R.G)</v>
          </cell>
          <cell r="C489">
            <v>2</v>
          </cell>
          <cell r="D489" t="str">
            <v>NON</v>
          </cell>
        </row>
        <row r="490">
          <cell r="A490">
            <v>447110</v>
          </cell>
          <cell r="B490" t="str">
            <v>I.R.G retenu sur salaire (barème)</v>
          </cell>
          <cell r="C490">
            <v>2</v>
          </cell>
          <cell r="D490" t="str">
            <v>NON</v>
          </cell>
        </row>
        <row r="491">
          <cell r="A491">
            <v>447111</v>
          </cell>
          <cell r="B491" t="str">
            <v>I.R.G retenu à la source</v>
          </cell>
          <cell r="C491">
            <v>2</v>
          </cell>
          <cell r="D491" t="str">
            <v>NON</v>
          </cell>
        </row>
        <row r="492">
          <cell r="A492">
            <v>44719</v>
          </cell>
          <cell r="B492" t="str">
            <v>Avances sur T.A.P</v>
          </cell>
          <cell r="C492">
            <v>2</v>
          </cell>
          <cell r="D492" t="str">
            <v>NON</v>
          </cell>
        </row>
        <row r="493">
          <cell r="A493">
            <v>4472</v>
          </cell>
          <cell r="B493" t="str">
            <v>Autres taxes</v>
          </cell>
          <cell r="C493">
            <v>2</v>
          </cell>
          <cell r="D493" t="str">
            <v>NON</v>
          </cell>
        </row>
        <row r="494">
          <cell r="A494">
            <v>44721</v>
          </cell>
          <cell r="B494" t="str">
            <v>T.A.P due</v>
          </cell>
          <cell r="C494">
            <v>2</v>
          </cell>
          <cell r="D494" t="str">
            <v>NON</v>
          </cell>
        </row>
        <row r="495">
          <cell r="A495">
            <v>447210</v>
          </cell>
          <cell r="B495" t="str">
            <v>T.A.P due sur factures</v>
          </cell>
          <cell r="C495">
            <v>2</v>
          </cell>
          <cell r="D495" t="str">
            <v>NON</v>
          </cell>
        </row>
        <row r="496">
          <cell r="A496">
            <v>447211</v>
          </cell>
          <cell r="B496" t="str">
            <v>T.A.P due sur ret. garantie</v>
          </cell>
          <cell r="C496">
            <v>2</v>
          </cell>
          <cell r="D496" t="str">
            <v>NON</v>
          </cell>
        </row>
        <row r="497">
          <cell r="A497">
            <v>447212</v>
          </cell>
          <cell r="B497" t="str">
            <v>T.A.P exigible</v>
          </cell>
          <cell r="C497">
            <v>2</v>
          </cell>
          <cell r="D497" t="str">
            <v>NON</v>
          </cell>
        </row>
        <row r="498">
          <cell r="A498">
            <v>44729</v>
          </cell>
          <cell r="B498" t="str">
            <v>Avances sur T.A.P</v>
          </cell>
          <cell r="C498">
            <v>2</v>
          </cell>
          <cell r="D498" t="str">
            <v>NON</v>
          </cell>
        </row>
        <row r="499">
          <cell r="A499">
            <v>4473</v>
          </cell>
          <cell r="B499" t="str">
            <v>Taxe parafiscale (CNRC)</v>
          </cell>
          <cell r="C499">
            <v>2</v>
          </cell>
          <cell r="D499" t="str">
            <v>NON</v>
          </cell>
        </row>
        <row r="500">
          <cell r="A500">
            <v>4474</v>
          </cell>
          <cell r="B500" t="str">
            <v>Droits d'enregistrement &amp; timbres</v>
          </cell>
          <cell r="C500">
            <v>2</v>
          </cell>
          <cell r="D500" t="str">
            <v>NON</v>
          </cell>
        </row>
        <row r="501">
          <cell r="A501">
            <v>4475</v>
          </cell>
          <cell r="B501" t="str">
            <v>Droits indirects</v>
          </cell>
          <cell r="C501">
            <v>2</v>
          </cell>
          <cell r="D501" t="str">
            <v>NON</v>
          </cell>
        </row>
        <row r="502">
          <cell r="A502">
            <v>4476</v>
          </cell>
          <cell r="B502" t="str">
            <v>Droits de douane</v>
          </cell>
          <cell r="C502">
            <v>2</v>
          </cell>
          <cell r="D502" t="str">
            <v>NON</v>
          </cell>
        </row>
        <row r="503">
          <cell r="A503">
            <v>4478</v>
          </cell>
          <cell r="B503" t="str">
            <v>Autres droits, impôts &amp; taxes</v>
          </cell>
          <cell r="C503">
            <v>2</v>
          </cell>
          <cell r="D503" t="str">
            <v>NON</v>
          </cell>
        </row>
        <row r="504">
          <cell r="A504">
            <v>44781</v>
          </cell>
          <cell r="B504" t="str">
            <v>Taxes d'apprent. &amp; Form. Prof.</v>
          </cell>
          <cell r="C504">
            <v>2</v>
          </cell>
          <cell r="D504" t="str">
            <v>NON</v>
          </cell>
        </row>
        <row r="505">
          <cell r="A505">
            <v>447810</v>
          </cell>
          <cell r="B505" t="str">
            <v>taxes formation continue</v>
          </cell>
          <cell r="C505">
            <v>2</v>
          </cell>
          <cell r="D505" t="str">
            <v>NON</v>
          </cell>
        </row>
        <row r="506">
          <cell r="A506">
            <v>447811</v>
          </cell>
          <cell r="B506" t="str">
            <v>Taxe d'apprentissage</v>
          </cell>
          <cell r="C506">
            <v>2</v>
          </cell>
          <cell r="D506" t="str">
            <v>NON</v>
          </cell>
        </row>
        <row r="507">
          <cell r="A507">
            <v>44782</v>
          </cell>
          <cell r="B507" t="str">
            <v>Taxe sur l'environnement</v>
          </cell>
          <cell r="C507">
            <v>2</v>
          </cell>
          <cell r="D507" t="str">
            <v>NON</v>
          </cell>
        </row>
        <row r="508">
          <cell r="A508">
            <v>44789</v>
          </cell>
          <cell r="B508" t="str">
            <v>Autres droits, impôts &amp; taxes</v>
          </cell>
          <cell r="C508">
            <v>2</v>
          </cell>
          <cell r="D508" t="str">
            <v>NON</v>
          </cell>
        </row>
        <row r="509">
          <cell r="A509">
            <v>4479</v>
          </cell>
          <cell r="B509" t="str">
            <v>Pénalités sur impôts &amp; taxes</v>
          </cell>
          <cell r="C509">
            <v>2</v>
          </cell>
          <cell r="D509" t="str">
            <v>NON</v>
          </cell>
        </row>
        <row r="510">
          <cell r="A510">
            <v>448</v>
          </cell>
          <cell r="B510" t="str">
            <v>Etat - Charges à payer &amp; produits à recevoir (hors impôts)</v>
          </cell>
          <cell r="C510">
            <v>2</v>
          </cell>
          <cell r="D510" t="str">
            <v>NON</v>
          </cell>
        </row>
        <row r="511">
          <cell r="A511">
            <v>4486</v>
          </cell>
          <cell r="B511" t="str">
            <v>Etat, charges à payer</v>
          </cell>
          <cell r="C511">
            <v>2</v>
          </cell>
          <cell r="D511" t="str">
            <v>NON</v>
          </cell>
        </row>
        <row r="512">
          <cell r="A512">
            <v>4487</v>
          </cell>
          <cell r="B512" t="str">
            <v>Etat, produits à recevoir</v>
          </cell>
          <cell r="C512">
            <v>2</v>
          </cell>
          <cell r="D512" t="str">
            <v>NON</v>
          </cell>
        </row>
        <row r="513">
          <cell r="A513">
            <v>4488</v>
          </cell>
          <cell r="B513" t="str">
            <v>Obligations cautionnées</v>
          </cell>
          <cell r="C513">
            <v>2</v>
          </cell>
          <cell r="D513" t="str">
            <v>NON</v>
          </cell>
        </row>
        <row r="514">
          <cell r="A514">
            <v>45</v>
          </cell>
          <cell r="B514" t="str">
            <v>Groupe &amp; associés</v>
          </cell>
          <cell r="C514">
            <v>2</v>
          </cell>
          <cell r="D514" t="str">
            <v>NON</v>
          </cell>
        </row>
        <row r="515">
          <cell r="A515">
            <v>451</v>
          </cell>
          <cell r="B515" t="str">
            <v>Opérations groupe</v>
          </cell>
          <cell r="C515">
            <v>2</v>
          </cell>
          <cell r="D515" t="str">
            <v>NON</v>
          </cell>
        </row>
        <row r="516">
          <cell r="A516">
            <v>4510</v>
          </cell>
          <cell r="B516" t="str">
            <v>Groupe, avances accordées</v>
          </cell>
          <cell r="C516">
            <v>2</v>
          </cell>
          <cell r="D516" t="str">
            <v>NON</v>
          </cell>
        </row>
        <row r="517">
          <cell r="A517">
            <v>4511</v>
          </cell>
          <cell r="B517" t="str">
            <v>Groupe, avances reçues</v>
          </cell>
          <cell r="C517">
            <v>2</v>
          </cell>
          <cell r="D517" t="str">
            <v>NON</v>
          </cell>
        </row>
        <row r="518">
          <cell r="A518">
            <v>455</v>
          </cell>
          <cell r="B518" t="str">
            <v>Associés - Comptes courants</v>
          </cell>
          <cell r="C518">
            <v>2</v>
          </cell>
          <cell r="D518" t="str">
            <v>NON</v>
          </cell>
        </row>
        <row r="519">
          <cell r="A519">
            <v>4551</v>
          </cell>
          <cell r="B519" t="str">
            <v>Principal</v>
          </cell>
          <cell r="C519">
            <v>2</v>
          </cell>
          <cell r="D519" t="str">
            <v>NON</v>
          </cell>
        </row>
        <row r="520">
          <cell r="A520">
            <v>4558</v>
          </cell>
          <cell r="B520" t="str">
            <v>Intérêts courus</v>
          </cell>
          <cell r="C520">
            <v>2</v>
          </cell>
          <cell r="D520" t="str">
            <v>NON</v>
          </cell>
        </row>
        <row r="521">
          <cell r="A521">
            <v>456</v>
          </cell>
          <cell r="B521" t="str">
            <v>Associés - Opérations sur le capital</v>
          </cell>
          <cell r="C521">
            <v>2</v>
          </cell>
          <cell r="D521" t="str">
            <v>NON</v>
          </cell>
        </row>
        <row r="522">
          <cell r="A522">
            <v>4561</v>
          </cell>
          <cell r="B522" t="str">
            <v>Associés - Comptes d'apport en société</v>
          </cell>
          <cell r="C522">
            <v>2</v>
          </cell>
          <cell r="D522" t="str">
            <v>NON</v>
          </cell>
        </row>
        <row r="523">
          <cell r="A523">
            <v>45611</v>
          </cell>
          <cell r="B523" t="str">
            <v>Apports en nature</v>
          </cell>
          <cell r="C523">
            <v>2</v>
          </cell>
          <cell r="D523" t="str">
            <v>NON</v>
          </cell>
        </row>
        <row r="524">
          <cell r="A524">
            <v>45615</v>
          </cell>
          <cell r="B524" t="str">
            <v>Apports en numéraire</v>
          </cell>
          <cell r="C524">
            <v>2</v>
          </cell>
          <cell r="D524" t="str">
            <v>NON</v>
          </cell>
        </row>
        <row r="525">
          <cell r="A525">
            <v>4562</v>
          </cell>
          <cell r="B525" t="str">
            <v>Apporteurs - Capital appelé, non versé</v>
          </cell>
          <cell r="C525">
            <v>2</v>
          </cell>
          <cell r="D525" t="str">
            <v>NON</v>
          </cell>
        </row>
        <row r="526">
          <cell r="A526">
            <v>45621</v>
          </cell>
          <cell r="B526" t="str">
            <v>Actionnaires - Capital souscrit &amp; appelé, non versé</v>
          </cell>
          <cell r="C526">
            <v>2</v>
          </cell>
          <cell r="D526" t="str">
            <v>NON</v>
          </cell>
        </row>
        <row r="527">
          <cell r="A527">
            <v>45625</v>
          </cell>
          <cell r="B527" t="str">
            <v>Associés - Capital appelé, non versé</v>
          </cell>
          <cell r="C527">
            <v>2</v>
          </cell>
          <cell r="D527" t="str">
            <v>NON</v>
          </cell>
        </row>
        <row r="528">
          <cell r="A528">
            <v>4563</v>
          </cell>
          <cell r="B528" t="str">
            <v>Associés - versements reçus sur augmentation de capital</v>
          </cell>
          <cell r="C528">
            <v>2</v>
          </cell>
          <cell r="D528" t="str">
            <v>NON</v>
          </cell>
        </row>
        <row r="529">
          <cell r="A529">
            <v>4564</v>
          </cell>
          <cell r="B529" t="str">
            <v>Associés - Versements anticipés</v>
          </cell>
          <cell r="C529">
            <v>2</v>
          </cell>
          <cell r="D529" t="str">
            <v>NON</v>
          </cell>
        </row>
        <row r="530">
          <cell r="A530">
            <v>4566</v>
          </cell>
          <cell r="B530" t="str">
            <v>Actionnaires défaillants</v>
          </cell>
          <cell r="C530">
            <v>2</v>
          </cell>
          <cell r="D530" t="str">
            <v>NON</v>
          </cell>
        </row>
        <row r="531">
          <cell r="A531">
            <v>4567</v>
          </cell>
          <cell r="B531" t="str">
            <v>Associés - Capital à rembourser</v>
          </cell>
          <cell r="C531">
            <v>2</v>
          </cell>
          <cell r="D531" t="str">
            <v>NON</v>
          </cell>
        </row>
        <row r="532">
          <cell r="A532">
            <v>457</v>
          </cell>
          <cell r="B532" t="str">
            <v>Associés - Dividendes à payer</v>
          </cell>
          <cell r="C532">
            <v>2</v>
          </cell>
          <cell r="D532" t="str">
            <v>NON</v>
          </cell>
        </row>
        <row r="533">
          <cell r="A533">
            <v>458</v>
          </cell>
          <cell r="B533" t="str">
            <v>Associés - Opérations faites en commun ou en groupement</v>
          </cell>
          <cell r="C533">
            <v>2</v>
          </cell>
          <cell r="D533" t="str">
            <v>NON</v>
          </cell>
        </row>
        <row r="534">
          <cell r="A534">
            <v>4581</v>
          </cell>
          <cell r="B534" t="str">
            <v>Opérations courantes</v>
          </cell>
          <cell r="C534">
            <v>2</v>
          </cell>
          <cell r="D534" t="str">
            <v>NON</v>
          </cell>
        </row>
        <row r="535">
          <cell r="A535">
            <v>4588</v>
          </cell>
          <cell r="B535" t="str">
            <v>Intérêts courus</v>
          </cell>
          <cell r="C535">
            <v>2</v>
          </cell>
          <cell r="D535" t="str">
            <v>NON</v>
          </cell>
        </row>
        <row r="536">
          <cell r="A536">
            <v>46</v>
          </cell>
          <cell r="B536" t="str">
            <v>Débiteurs divers &amp; créditeurs divers</v>
          </cell>
          <cell r="C536">
            <v>2</v>
          </cell>
          <cell r="D536" t="str">
            <v>NON</v>
          </cell>
        </row>
        <row r="537">
          <cell r="A537">
            <v>462</v>
          </cell>
          <cell r="B537" t="str">
            <v>Créances sur cessions d'immobilisations</v>
          </cell>
          <cell r="C537">
            <v>2</v>
          </cell>
          <cell r="D537" t="str">
            <v>NON</v>
          </cell>
        </row>
        <row r="538">
          <cell r="A538">
            <v>464</v>
          </cell>
          <cell r="B538" t="str">
            <v>Dettes sur acquisitions valeurs mobilières de placement &amp; instruments financiers dérivés</v>
          </cell>
          <cell r="C538">
            <v>2</v>
          </cell>
          <cell r="D538" t="str">
            <v>NON</v>
          </cell>
        </row>
        <row r="539">
          <cell r="A539">
            <v>465</v>
          </cell>
          <cell r="B539" t="str">
            <v>Créances sur cessions valeurs mobilières de placement &amp; instruments financiers dérivés</v>
          </cell>
          <cell r="C539">
            <v>2</v>
          </cell>
          <cell r="D539" t="str">
            <v>NON</v>
          </cell>
        </row>
        <row r="540">
          <cell r="A540">
            <v>467</v>
          </cell>
          <cell r="B540" t="str">
            <v>Autres comptes débiteurs ou créditeurs</v>
          </cell>
          <cell r="C540">
            <v>2</v>
          </cell>
          <cell r="D540" t="str">
            <v>NON</v>
          </cell>
        </row>
        <row r="541">
          <cell r="A541">
            <v>468</v>
          </cell>
          <cell r="B541" t="str">
            <v>Diverses charges à payer &amp; produits à recevoir</v>
          </cell>
          <cell r="C541">
            <v>2</v>
          </cell>
          <cell r="D541" t="str">
            <v>NON</v>
          </cell>
        </row>
        <row r="542">
          <cell r="A542">
            <v>4686</v>
          </cell>
          <cell r="B542" t="str">
            <v>Diverses charges à payer</v>
          </cell>
          <cell r="C542">
            <v>2</v>
          </cell>
          <cell r="D542" t="str">
            <v>NON</v>
          </cell>
        </row>
        <row r="543">
          <cell r="A543">
            <v>4687</v>
          </cell>
          <cell r="B543" t="str">
            <v>Divers produits à recevoir</v>
          </cell>
          <cell r="C543">
            <v>2</v>
          </cell>
          <cell r="D543" t="str">
            <v>NON</v>
          </cell>
        </row>
        <row r="544">
          <cell r="A544">
            <v>47</v>
          </cell>
          <cell r="B544" t="str">
            <v>Comptes transitoires ou d'attente</v>
          </cell>
          <cell r="C544">
            <v>2</v>
          </cell>
          <cell r="D544" t="str">
            <v>NON</v>
          </cell>
        </row>
        <row r="545">
          <cell r="A545">
            <v>470</v>
          </cell>
          <cell r="B545" t="str">
            <v>Dépenses en attente d'imputation</v>
          </cell>
          <cell r="C545">
            <v>2</v>
          </cell>
          <cell r="D545" t="str">
            <v>NON</v>
          </cell>
        </row>
        <row r="546">
          <cell r="A546">
            <v>4700</v>
          </cell>
          <cell r="B546" t="str">
            <v>Avis d'écritures à régulariser</v>
          </cell>
          <cell r="C546">
            <v>2</v>
          </cell>
          <cell r="D546" t="str">
            <v>NON</v>
          </cell>
        </row>
        <row r="547">
          <cell r="A547">
            <v>4701</v>
          </cell>
          <cell r="B547" t="str">
            <v>Operations d'investissements a régulariser</v>
          </cell>
          <cell r="C547">
            <v>2</v>
          </cell>
          <cell r="D547" t="str">
            <v>NON</v>
          </cell>
        </row>
        <row r="548">
          <cell r="A548">
            <v>4702</v>
          </cell>
          <cell r="B548" t="str">
            <v>Operations de stocks a regulariser</v>
          </cell>
          <cell r="C548">
            <v>2</v>
          </cell>
          <cell r="D548" t="str">
            <v>NON</v>
          </cell>
        </row>
        <row r="549">
          <cell r="A549">
            <v>4703</v>
          </cell>
          <cell r="B549" t="str">
            <v>Operations de banque a regulariser</v>
          </cell>
          <cell r="C549">
            <v>2</v>
          </cell>
          <cell r="D549" t="str">
            <v>NON</v>
          </cell>
        </row>
        <row r="550">
          <cell r="A550">
            <v>4704</v>
          </cell>
          <cell r="B550" t="str">
            <v>Opérations du C.C.P à régulariser</v>
          </cell>
          <cell r="C550">
            <v>2</v>
          </cell>
          <cell r="D550" t="str">
            <v>NON</v>
          </cell>
        </row>
        <row r="551">
          <cell r="A551">
            <v>4705</v>
          </cell>
          <cell r="B551" t="str">
            <v>Opérations de caisse à régulariser</v>
          </cell>
          <cell r="C551">
            <v>2</v>
          </cell>
          <cell r="D551" t="str">
            <v>NON</v>
          </cell>
        </row>
        <row r="552">
          <cell r="A552">
            <v>4706</v>
          </cell>
          <cell r="B552" t="str">
            <v>Operations diverses a regulariser</v>
          </cell>
          <cell r="C552">
            <v>2</v>
          </cell>
          <cell r="D552" t="str">
            <v>NON</v>
          </cell>
        </row>
        <row r="553">
          <cell r="A553">
            <v>4709</v>
          </cell>
          <cell r="B553" t="str">
            <v>Ecritures en attente/journal salair</v>
          </cell>
          <cell r="C553">
            <v>2</v>
          </cell>
          <cell r="D553" t="str">
            <v>NON</v>
          </cell>
        </row>
        <row r="554">
          <cell r="A554">
            <v>471</v>
          </cell>
          <cell r="B554" t="str">
            <v>Recettes en attente d'affectation</v>
          </cell>
          <cell r="C554">
            <v>2</v>
          </cell>
          <cell r="D554" t="str">
            <v>NON</v>
          </cell>
        </row>
        <row r="555">
          <cell r="A555">
            <v>4710</v>
          </cell>
          <cell r="B555" t="str">
            <v>Encaissements à affecter</v>
          </cell>
          <cell r="C555">
            <v>2</v>
          </cell>
          <cell r="D555" t="str">
            <v>NON</v>
          </cell>
        </row>
        <row r="556">
          <cell r="A556">
            <v>4711</v>
          </cell>
          <cell r="B556" t="str">
            <v>Opérations de stocks à régulariser</v>
          </cell>
          <cell r="C556">
            <v>2</v>
          </cell>
          <cell r="D556" t="str">
            <v>NON</v>
          </cell>
        </row>
        <row r="557">
          <cell r="A557">
            <v>4712</v>
          </cell>
          <cell r="B557" t="str">
            <v>Opérations de banque à régulariser</v>
          </cell>
          <cell r="C557">
            <v>2</v>
          </cell>
          <cell r="D557" t="str">
            <v>NON</v>
          </cell>
        </row>
        <row r="558">
          <cell r="A558">
            <v>4713</v>
          </cell>
          <cell r="B558" t="str">
            <v>Opérations du C.C.P à régulariser</v>
          </cell>
          <cell r="C558">
            <v>2</v>
          </cell>
          <cell r="D558" t="str">
            <v>NON</v>
          </cell>
        </row>
        <row r="559">
          <cell r="A559">
            <v>4714</v>
          </cell>
          <cell r="B559" t="str">
            <v>Opérations de caisse à régulariser</v>
          </cell>
          <cell r="C559">
            <v>2</v>
          </cell>
          <cell r="D559" t="str">
            <v>NON</v>
          </cell>
        </row>
        <row r="560">
          <cell r="A560">
            <v>4719</v>
          </cell>
          <cell r="B560" t="str">
            <v>Opérations diverses à régulariser</v>
          </cell>
          <cell r="C560">
            <v>2</v>
          </cell>
          <cell r="D560" t="str">
            <v>NON</v>
          </cell>
        </row>
        <row r="561">
          <cell r="A561">
            <v>476</v>
          </cell>
          <cell r="B561" t="str">
            <v>Différence de conversion - Actif</v>
          </cell>
          <cell r="C561">
            <v>2</v>
          </cell>
          <cell r="D561" t="str">
            <v>NON</v>
          </cell>
        </row>
        <row r="562">
          <cell r="A562">
            <v>4761</v>
          </cell>
          <cell r="B562" t="str">
            <v>Diminution des créances</v>
          </cell>
          <cell r="C562">
            <v>2</v>
          </cell>
          <cell r="D562" t="str">
            <v>NON</v>
          </cell>
        </row>
        <row r="563">
          <cell r="A563">
            <v>4762</v>
          </cell>
          <cell r="B563" t="str">
            <v>Augmentation des dettes</v>
          </cell>
          <cell r="C563">
            <v>2</v>
          </cell>
          <cell r="D563" t="str">
            <v>NON</v>
          </cell>
        </row>
        <row r="564">
          <cell r="A564">
            <v>4763</v>
          </cell>
          <cell r="B564" t="str">
            <v>Pertes latentes</v>
          </cell>
          <cell r="C564">
            <v>2</v>
          </cell>
          <cell r="D564" t="str">
            <v>NON</v>
          </cell>
        </row>
        <row r="565">
          <cell r="A565">
            <v>4768</v>
          </cell>
          <cell r="B565" t="str">
            <v>Différences compensées par couverture de change</v>
          </cell>
          <cell r="C565">
            <v>2</v>
          </cell>
          <cell r="D565" t="str">
            <v>NON</v>
          </cell>
        </row>
        <row r="566">
          <cell r="A566">
            <v>477</v>
          </cell>
          <cell r="B566" t="str">
            <v>Différences de conversion - Passif</v>
          </cell>
          <cell r="C566">
            <v>2</v>
          </cell>
          <cell r="D566" t="str">
            <v>NON</v>
          </cell>
        </row>
        <row r="567">
          <cell r="A567">
            <v>4771</v>
          </cell>
          <cell r="B567" t="str">
            <v>Augmentation des créances</v>
          </cell>
          <cell r="C567">
            <v>2</v>
          </cell>
          <cell r="D567" t="str">
            <v>NON</v>
          </cell>
        </row>
        <row r="568">
          <cell r="A568">
            <v>4772</v>
          </cell>
          <cell r="B568" t="str">
            <v>Diminution des dettes</v>
          </cell>
          <cell r="C568">
            <v>2</v>
          </cell>
          <cell r="D568" t="str">
            <v>NON</v>
          </cell>
        </row>
        <row r="569">
          <cell r="A569">
            <v>4773</v>
          </cell>
          <cell r="B569" t="str">
            <v>Gains latents</v>
          </cell>
          <cell r="C569">
            <v>2</v>
          </cell>
          <cell r="D569" t="str">
            <v>NON</v>
          </cell>
        </row>
        <row r="570">
          <cell r="A570">
            <v>4778</v>
          </cell>
          <cell r="B570" t="str">
            <v>Différences compensées par couverture de change</v>
          </cell>
          <cell r="C570">
            <v>2</v>
          </cell>
          <cell r="D570" t="str">
            <v>NON</v>
          </cell>
        </row>
        <row r="571">
          <cell r="A571">
            <v>478</v>
          </cell>
          <cell r="B571" t="str">
            <v>Autres comptes transitoires</v>
          </cell>
          <cell r="C571">
            <v>2</v>
          </cell>
          <cell r="D571" t="str">
            <v>NON</v>
          </cell>
        </row>
        <row r="572">
          <cell r="A572">
            <v>48</v>
          </cell>
          <cell r="B572" t="str">
            <v>Charges ou produits constatés d’avance &amp; provisions</v>
          </cell>
          <cell r="C572">
            <v>2</v>
          </cell>
          <cell r="D572" t="str">
            <v>NON</v>
          </cell>
        </row>
        <row r="573">
          <cell r="A573">
            <v>481</v>
          </cell>
          <cell r="B573" t="str">
            <v>Provisions, passifs courants</v>
          </cell>
          <cell r="C573">
            <v>2</v>
          </cell>
          <cell r="D573" t="str">
            <v>NON</v>
          </cell>
        </row>
        <row r="574">
          <cell r="A574">
            <v>486</v>
          </cell>
          <cell r="B574" t="str">
            <v>Charges constatées d'avance</v>
          </cell>
          <cell r="C574">
            <v>2</v>
          </cell>
          <cell r="D574" t="str">
            <v>NON</v>
          </cell>
        </row>
        <row r="575">
          <cell r="A575">
            <v>4860</v>
          </cell>
          <cell r="B575" t="str">
            <v>Chrg.const.d'avance.Achats consommés</v>
          </cell>
          <cell r="C575">
            <v>2</v>
          </cell>
          <cell r="D575" t="str">
            <v>NON</v>
          </cell>
        </row>
        <row r="576">
          <cell r="A576">
            <v>4861</v>
          </cell>
          <cell r="B576" t="str">
            <v>Chrg.const.d'avance.Services extérieurs</v>
          </cell>
          <cell r="C576">
            <v>2</v>
          </cell>
          <cell r="D576" t="str">
            <v>NON</v>
          </cell>
        </row>
        <row r="577">
          <cell r="A577">
            <v>4862</v>
          </cell>
          <cell r="B577" t="str">
            <v>Chrg.const.d'avance.Autres services extérieurs</v>
          </cell>
          <cell r="C577">
            <v>2</v>
          </cell>
          <cell r="D577" t="str">
            <v>NON</v>
          </cell>
        </row>
        <row r="578">
          <cell r="A578">
            <v>4863</v>
          </cell>
          <cell r="B578" t="str">
            <v>Chrg.const.d'avance.Charges de personnel</v>
          </cell>
          <cell r="C578">
            <v>2</v>
          </cell>
          <cell r="D578" t="str">
            <v>NON</v>
          </cell>
        </row>
        <row r="579">
          <cell r="A579">
            <v>4864</v>
          </cell>
          <cell r="B579" t="str">
            <v>Chrg.const.d'avance.Impôts, taxes &amp; versements assimil</v>
          </cell>
          <cell r="C579">
            <v>2</v>
          </cell>
          <cell r="D579" t="str">
            <v>NON</v>
          </cell>
        </row>
        <row r="580">
          <cell r="A580">
            <v>4865</v>
          </cell>
          <cell r="B580" t="str">
            <v>Chrg.const.d'avance.Autres charges operationnelles</v>
          </cell>
          <cell r="C580">
            <v>2</v>
          </cell>
          <cell r="D580" t="str">
            <v>NON</v>
          </cell>
        </row>
        <row r="581">
          <cell r="A581">
            <v>4866</v>
          </cell>
          <cell r="B581" t="str">
            <v>Chrg.const.d'avance.Charges financières</v>
          </cell>
          <cell r="C581">
            <v>2</v>
          </cell>
          <cell r="D581" t="str">
            <v>NON</v>
          </cell>
        </row>
        <row r="582">
          <cell r="A582">
            <v>487</v>
          </cell>
          <cell r="B582" t="str">
            <v>Produits constatés d'avance</v>
          </cell>
          <cell r="C582">
            <v>2</v>
          </cell>
          <cell r="D582" t="str">
            <v>NON</v>
          </cell>
        </row>
        <row r="583">
          <cell r="A583">
            <v>4870</v>
          </cell>
          <cell r="B583" t="str">
            <v>Prod.const.d'avance.Produits sur travaux</v>
          </cell>
          <cell r="C583">
            <v>2</v>
          </cell>
          <cell r="D583" t="str">
            <v>NON</v>
          </cell>
        </row>
        <row r="584">
          <cell r="A584">
            <v>4871</v>
          </cell>
          <cell r="B584" t="str">
            <v>Prod.const.d'avance.Produits sur prestations diverses</v>
          </cell>
          <cell r="C584">
            <v>2</v>
          </cell>
          <cell r="D584" t="str">
            <v>NON</v>
          </cell>
        </row>
        <row r="585">
          <cell r="A585">
            <v>49</v>
          </cell>
          <cell r="B585" t="str">
            <v>Pertes de valeur sur comptes de tiers</v>
          </cell>
          <cell r="C585">
            <v>2</v>
          </cell>
          <cell r="D585" t="str">
            <v>NON</v>
          </cell>
        </row>
        <row r="586">
          <cell r="A586">
            <v>491</v>
          </cell>
          <cell r="B586" t="str">
            <v>Pertes de valeur sur comptes de clients</v>
          </cell>
          <cell r="C586">
            <v>2</v>
          </cell>
          <cell r="D586" t="str">
            <v>NON</v>
          </cell>
        </row>
        <row r="587">
          <cell r="A587">
            <v>495</v>
          </cell>
          <cell r="B587" t="str">
            <v>Pertes de valeur sur comptes du groupe &amp; sur associés</v>
          </cell>
          <cell r="C587">
            <v>2</v>
          </cell>
          <cell r="D587" t="str">
            <v>NON</v>
          </cell>
        </row>
        <row r="588">
          <cell r="A588">
            <v>4951</v>
          </cell>
          <cell r="B588" t="str">
            <v>Pertes de valeur sur comptes du groupe</v>
          </cell>
          <cell r="C588">
            <v>2</v>
          </cell>
          <cell r="D588" t="str">
            <v>NON</v>
          </cell>
        </row>
        <row r="589">
          <cell r="A589">
            <v>4955</v>
          </cell>
          <cell r="B589" t="str">
            <v>Pertes de valeur sur comptes courants des associés</v>
          </cell>
          <cell r="C589">
            <v>2</v>
          </cell>
          <cell r="D589" t="str">
            <v>NON</v>
          </cell>
        </row>
        <row r="590">
          <cell r="A590">
            <v>496</v>
          </cell>
          <cell r="B590" t="str">
            <v>Pertes de valeur sur comptes de débiteurs divers</v>
          </cell>
          <cell r="C590">
            <v>2</v>
          </cell>
          <cell r="D590" t="str">
            <v>NON</v>
          </cell>
        </row>
        <row r="591">
          <cell r="A591">
            <v>4962</v>
          </cell>
          <cell r="B591" t="str">
            <v>Créances sur cessions d'immobilisations</v>
          </cell>
          <cell r="C591">
            <v>2</v>
          </cell>
          <cell r="D591" t="str">
            <v>NON</v>
          </cell>
        </row>
        <row r="592">
          <cell r="A592">
            <v>4965</v>
          </cell>
          <cell r="B592" t="str">
            <v>Créances sur cessions de valeurs mobilières de placement</v>
          </cell>
          <cell r="C592">
            <v>2</v>
          </cell>
          <cell r="D592" t="str">
            <v>NON</v>
          </cell>
        </row>
        <row r="593">
          <cell r="A593">
            <v>4967</v>
          </cell>
          <cell r="B593" t="str">
            <v>Autres comptes débiteurs</v>
          </cell>
          <cell r="C593">
            <v>2</v>
          </cell>
          <cell r="D593" t="str">
            <v>NON</v>
          </cell>
        </row>
        <row r="594">
          <cell r="A594">
            <v>498</v>
          </cell>
          <cell r="B594" t="str">
            <v>Pertes de valeur sur autres comptes</v>
          </cell>
          <cell r="C594">
            <v>2</v>
          </cell>
          <cell r="D594" t="str">
            <v>NON</v>
          </cell>
        </row>
        <row r="595">
          <cell r="A595">
            <v>5</v>
          </cell>
          <cell r="B595" t="str">
            <v>COMPTES FINANCIERS</v>
          </cell>
          <cell r="C595">
            <v>2</v>
          </cell>
          <cell r="D595" t="str">
            <v>NON</v>
          </cell>
        </row>
        <row r="596">
          <cell r="A596">
            <v>50</v>
          </cell>
          <cell r="B596" t="str">
            <v>Valeurs mobilières de placement</v>
          </cell>
          <cell r="C596">
            <v>2</v>
          </cell>
          <cell r="D596" t="str">
            <v>NON</v>
          </cell>
        </row>
        <row r="597">
          <cell r="A597">
            <v>501</v>
          </cell>
          <cell r="B597" t="str">
            <v>Parts dans des entreprises liées</v>
          </cell>
          <cell r="C597">
            <v>2</v>
          </cell>
          <cell r="D597" t="str">
            <v>NON</v>
          </cell>
        </row>
        <row r="598">
          <cell r="A598">
            <v>502</v>
          </cell>
          <cell r="B598" t="str">
            <v>Actions propres</v>
          </cell>
          <cell r="C598">
            <v>2</v>
          </cell>
          <cell r="D598" t="str">
            <v>NON</v>
          </cell>
        </row>
        <row r="599">
          <cell r="A599">
            <v>503</v>
          </cell>
          <cell r="B599" t="str">
            <v>Autres actions ou titres conférant un droit de propriété</v>
          </cell>
          <cell r="C599">
            <v>2</v>
          </cell>
          <cell r="D599" t="str">
            <v>NON</v>
          </cell>
        </row>
        <row r="600">
          <cell r="A600">
            <v>5031</v>
          </cell>
          <cell r="B600" t="str">
            <v>Titres cotés</v>
          </cell>
          <cell r="C600">
            <v>2</v>
          </cell>
          <cell r="D600" t="str">
            <v>NON</v>
          </cell>
        </row>
        <row r="601">
          <cell r="A601">
            <v>5035</v>
          </cell>
          <cell r="B601" t="str">
            <v>Titres non cotés</v>
          </cell>
          <cell r="C601">
            <v>2</v>
          </cell>
          <cell r="D601" t="str">
            <v>NON</v>
          </cell>
        </row>
        <row r="602">
          <cell r="A602">
            <v>506</v>
          </cell>
          <cell r="B602" t="str">
            <v>Obligations, bons du Trésor &amp; bons de caisse à court terme</v>
          </cell>
          <cell r="C602">
            <v>2</v>
          </cell>
          <cell r="D602" t="str">
            <v>NON</v>
          </cell>
        </row>
        <row r="603">
          <cell r="A603">
            <v>5061</v>
          </cell>
          <cell r="B603" t="str">
            <v>Obligations à court termes</v>
          </cell>
          <cell r="C603">
            <v>2</v>
          </cell>
          <cell r="D603" t="str">
            <v>NON</v>
          </cell>
        </row>
        <row r="604">
          <cell r="A604">
            <v>5062</v>
          </cell>
          <cell r="B604" t="str">
            <v>Bons du trésor à court terme</v>
          </cell>
          <cell r="C604">
            <v>2</v>
          </cell>
          <cell r="D604" t="str">
            <v>NON</v>
          </cell>
        </row>
        <row r="605">
          <cell r="A605">
            <v>5063</v>
          </cell>
          <cell r="B605" t="str">
            <v>Bons de caisse à court terme</v>
          </cell>
          <cell r="C605">
            <v>2</v>
          </cell>
          <cell r="D605" t="str">
            <v>NON</v>
          </cell>
        </row>
        <row r="606">
          <cell r="A606">
            <v>508</v>
          </cell>
          <cell r="B606" t="str">
            <v>Autres valeurs mobilières de placement &amp; créances assimilées</v>
          </cell>
          <cell r="C606">
            <v>2</v>
          </cell>
          <cell r="D606" t="str">
            <v>NON</v>
          </cell>
        </row>
        <row r="607">
          <cell r="A607">
            <v>5081</v>
          </cell>
          <cell r="B607" t="str">
            <v>Autres valeurs mobilières</v>
          </cell>
          <cell r="C607">
            <v>2</v>
          </cell>
          <cell r="D607" t="str">
            <v>NON</v>
          </cell>
        </row>
        <row r="608">
          <cell r="A608">
            <v>5082</v>
          </cell>
          <cell r="B608" t="str">
            <v>Bons de souscription</v>
          </cell>
          <cell r="C608">
            <v>2</v>
          </cell>
          <cell r="D608" t="str">
            <v>NON</v>
          </cell>
        </row>
        <row r="609">
          <cell r="A609">
            <v>5088</v>
          </cell>
          <cell r="B609" t="str">
            <v>Intérêts courus sur obligations, bons &amp; valeurs assimilés</v>
          </cell>
          <cell r="C609">
            <v>2</v>
          </cell>
          <cell r="D609" t="str">
            <v>NON</v>
          </cell>
        </row>
        <row r="610">
          <cell r="A610">
            <v>509</v>
          </cell>
          <cell r="B610" t="str">
            <v>Versements restant à effectuer sur valeurs mobilières de placement non libérées</v>
          </cell>
          <cell r="C610">
            <v>2</v>
          </cell>
          <cell r="D610" t="str">
            <v>NON</v>
          </cell>
        </row>
        <row r="611">
          <cell r="A611">
            <v>51</v>
          </cell>
          <cell r="B611" t="str">
            <v>Banques, établissements financiers &amp; assimilés</v>
          </cell>
          <cell r="C611">
            <v>2</v>
          </cell>
          <cell r="D611" t="str">
            <v>NON</v>
          </cell>
        </row>
        <row r="612">
          <cell r="A612">
            <v>511</v>
          </cell>
          <cell r="B612" t="str">
            <v>Valeurs à l'encaissement</v>
          </cell>
          <cell r="C612">
            <v>2</v>
          </cell>
          <cell r="D612" t="str">
            <v>NON</v>
          </cell>
        </row>
        <row r="613">
          <cell r="A613">
            <v>5111</v>
          </cell>
          <cell r="B613" t="str">
            <v>Coupons échus à l'encaissement</v>
          </cell>
          <cell r="C613">
            <v>2</v>
          </cell>
          <cell r="D613" t="str">
            <v>NON</v>
          </cell>
        </row>
        <row r="614">
          <cell r="A614">
            <v>5112</v>
          </cell>
          <cell r="B614" t="str">
            <v>Chèques à encaisser</v>
          </cell>
          <cell r="C614">
            <v>2</v>
          </cell>
          <cell r="D614" t="str">
            <v>NON</v>
          </cell>
        </row>
        <row r="615">
          <cell r="A615">
            <v>5113</v>
          </cell>
          <cell r="B615" t="str">
            <v>Effets à l'encaissement</v>
          </cell>
          <cell r="C615">
            <v>2</v>
          </cell>
          <cell r="D615" t="str">
            <v>NON</v>
          </cell>
        </row>
        <row r="616">
          <cell r="A616">
            <v>5114</v>
          </cell>
          <cell r="B616" t="str">
            <v>Effets à l'escompte</v>
          </cell>
          <cell r="C616">
            <v>2</v>
          </cell>
          <cell r="D616" t="str">
            <v>NON</v>
          </cell>
        </row>
        <row r="617">
          <cell r="A617">
            <v>5115</v>
          </cell>
          <cell r="B617" t="str">
            <v>Cartes bancaires à l’encaissement</v>
          </cell>
          <cell r="C617">
            <v>2</v>
          </cell>
          <cell r="D617" t="str">
            <v>NON</v>
          </cell>
        </row>
        <row r="618">
          <cell r="A618">
            <v>512</v>
          </cell>
          <cell r="B618" t="str">
            <v>Banques comptes courants</v>
          </cell>
          <cell r="C618">
            <v>2</v>
          </cell>
          <cell r="D618" t="str">
            <v>NON</v>
          </cell>
        </row>
        <row r="619">
          <cell r="A619">
            <v>514</v>
          </cell>
          <cell r="B619" t="str">
            <v>Chèques postaux</v>
          </cell>
          <cell r="C619">
            <v>2</v>
          </cell>
          <cell r="D619" t="str">
            <v>NON</v>
          </cell>
        </row>
        <row r="620">
          <cell r="A620">
            <v>515</v>
          </cell>
          <cell r="B620" t="str">
            <v>Caisses du Trésor &amp; des établissements publics</v>
          </cell>
          <cell r="C620">
            <v>2</v>
          </cell>
          <cell r="D620" t="str">
            <v>NON</v>
          </cell>
        </row>
        <row r="621">
          <cell r="A621">
            <v>516</v>
          </cell>
          <cell r="B621" t="str">
            <v>Sociétés de bourse</v>
          </cell>
          <cell r="C621">
            <v>2</v>
          </cell>
          <cell r="D621" t="str">
            <v>NON</v>
          </cell>
        </row>
        <row r="622">
          <cell r="A622">
            <v>517</v>
          </cell>
          <cell r="B622" t="str">
            <v>Autres organismes financiers</v>
          </cell>
          <cell r="C622">
            <v>2</v>
          </cell>
          <cell r="D622" t="str">
            <v>NON</v>
          </cell>
        </row>
        <row r="623">
          <cell r="A623">
            <v>518</v>
          </cell>
          <cell r="B623" t="str">
            <v>Intérêts courus</v>
          </cell>
          <cell r="C623">
            <v>2</v>
          </cell>
          <cell r="D623" t="str">
            <v>NON</v>
          </cell>
        </row>
        <row r="624">
          <cell r="A624">
            <v>517</v>
          </cell>
          <cell r="B624" t="str">
            <v>Autres organismes financiers</v>
          </cell>
          <cell r="C624">
            <v>2</v>
          </cell>
          <cell r="D624" t="str">
            <v>NON</v>
          </cell>
        </row>
        <row r="625">
          <cell r="A625">
            <v>5188</v>
          </cell>
          <cell r="B625" t="str">
            <v>Intérêts courus à recevoir</v>
          </cell>
          <cell r="C625">
            <v>2</v>
          </cell>
          <cell r="D625" t="str">
            <v>NON</v>
          </cell>
        </row>
        <row r="626">
          <cell r="A626">
            <v>519</v>
          </cell>
          <cell r="B626" t="str">
            <v>Concours bancaires courants</v>
          </cell>
          <cell r="C626">
            <v>2</v>
          </cell>
          <cell r="D626" t="str">
            <v>NON</v>
          </cell>
        </row>
        <row r="627">
          <cell r="A627">
            <v>5191</v>
          </cell>
          <cell r="B627" t="str">
            <v>Crédit de mobilisation de créances commerciales (CMCC)</v>
          </cell>
          <cell r="C627">
            <v>2</v>
          </cell>
          <cell r="D627" t="str">
            <v>NON</v>
          </cell>
        </row>
        <row r="628">
          <cell r="A628">
            <v>5192</v>
          </cell>
          <cell r="B628" t="str">
            <v>Crédit documentaire</v>
          </cell>
          <cell r="C628">
            <v>2</v>
          </cell>
          <cell r="D628" t="str">
            <v>NON</v>
          </cell>
        </row>
        <row r="629">
          <cell r="A629">
            <v>5193</v>
          </cell>
          <cell r="B629" t="str">
            <v>Mobilisation de créances nées à l'étranger</v>
          </cell>
          <cell r="C629">
            <v>2</v>
          </cell>
          <cell r="D629" t="str">
            <v>NON</v>
          </cell>
        </row>
        <row r="630">
          <cell r="A630">
            <v>5198</v>
          </cell>
          <cell r="B630" t="str">
            <v>Intérêts courus sur concours bancaires courants</v>
          </cell>
          <cell r="C630">
            <v>2</v>
          </cell>
          <cell r="D630" t="str">
            <v>NON</v>
          </cell>
        </row>
        <row r="631">
          <cell r="A631">
            <v>52</v>
          </cell>
          <cell r="B631" t="str">
            <v>Instruments de trésorerie</v>
          </cell>
          <cell r="C631">
            <v>2</v>
          </cell>
          <cell r="D631" t="str">
            <v>NON</v>
          </cell>
        </row>
        <row r="632">
          <cell r="A632">
            <v>53</v>
          </cell>
          <cell r="B632" t="str">
            <v>Caisse</v>
          </cell>
          <cell r="C632">
            <v>2</v>
          </cell>
          <cell r="D632" t="str">
            <v>NON</v>
          </cell>
        </row>
        <row r="633">
          <cell r="A633">
            <v>530</v>
          </cell>
          <cell r="B633" t="str">
            <v>Caisse</v>
          </cell>
          <cell r="C633">
            <v>2</v>
          </cell>
          <cell r="D633" t="str">
            <v>NON</v>
          </cell>
        </row>
        <row r="634">
          <cell r="A634">
            <v>54</v>
          </cell>
          <cell r="B634" t="str">
            <v>Régies d'avance &amp; accréditifs</v>
          </cell>
          <cell r="C634">
            <v>2</v>
          </cell>
          <cell r="D634" t="str">
            <v>NON</v>
          </cell>
        </row>
        <row r="635">
          <cell r="A635">
            <v>541</v>
          </cell>
          <cell r="B635" t="str">
            <v>Régie d’avance</v>
          </cell>
          <cell r="C635">
            <v>2</v>
          </cell>
          <cell r="D635" t="str">
            <v>NON</v>
          </cell>
        </row>
        <row r="636">
          <cell r="A636">
            <v>542</v>
          </cell>
          <cell r="B636" t="str">
            <v>Accréditifs</v>
          </cell>
          <cell r="C636">
            <v>2</v>
          </cell>
          <cell r="D636" t="str">
            <v>NON</v>
          </cell>
        </row>
        <row r="637">
          <cell r="A637">
            <v>58</v>
          </cell>
          <cell r="B637" t="str">
            <v>Virements internes</v>
          </cell>
          <cell r="C637">
            <v>2</v>
          </cell>
          <cell r="D637" t="str">
            <v>NON</v>
          </cell>
        </row>
        <row r="638">
          <cell r="A638">
            <v>581</v>
          </cell>
          <cell r="B638" t="str">
            <v>Virements de fonds</v>
          </cell>
          <cell r="C638">
            <v>2</v>
          </cell>
          <cell r="D638" t="str">
            <v>NON</v>
          </cell>
        </row>
        <row r="639">
          <cell r="A639">
            <v>588</v>
          </cell>
          <cell r="B639" t="str">
            <v>Autres virements internes</v>
          </cell>
          <cell r="C639">
            <v>2</v>
          </cell>
          <cell r="D639" t="str">
            <v>NON</v>
          </cell>
        </row>
        <row r="640">
          <cell r="A640">
            <v>59</v>
          </cell>
          <cell r="B640" t="str">
            <v>Pertes de valeur des actifs financiers courants</v>
          </cell>
          <cell r="C640">
            <v>2</v>
          </cell>
          <cell r="D640" t="str">
            <v>NON</v>
          </cell>
        </row>
        <row r="641">
          <cell r="A641">
            <v>591</v>
          </cell>
          <cell r="B641" t="str">
            <v>Pertes de valeur des dépôts en banque &amp; autres établissements financiers</v>
          </cell>
          <cell r="C641">
            <v>2</v>
          </cell>
          <cell r="D641" t="str">
            <v>NON</v>
          </cell>
        </row>
        <row r="642">
          <cell r="A642">
            <v>594</v>
          </cell>
          <cell r="B642" t="str">
            <v>Pertes de valeur sur des régies d’avance &amp; accréditifs</v>
          </cell>
          <cell r="C642">
            <v>2</v>
          </cell>
          <cell r="D642" t="str">
            <v>NON</v>
          </cell>
        </row>
        <row r="643">
          <cell r="A643">
            <v>6</v>
          </cell>
          <cell r="B643" t="str">
            <v>COMPTES DE CHARGES</v>
          </cell>
          <cell r="C643">
            <v>2</v>
          </cell>
          <cell r="D643" t="str">
            <v>NON</v>
          </cell>
        </row>
        <row r="644">
          <cell r="A644">
            <v>60</v>
          </cell>
          <cell r="B644" t="str">
            <v>Achats consommées</v>
          </cell>
          <cell r="C644">
            <v>2</v>
          </cell>
          <cell r="D644" t="str">
            <v>NON</v>
          </cell>
        </row>
        <row r="645">
          <cell r="A645">
            <v>600</v>
          </cell>
          <cell r="B645" t="str">
            <v>Achats de marchandises vendues</v>
          </cell>
          <cell r="C645">
            <v>2</v>
          </cell>
          <cell r="D645" t="str">
            <v>NON</v>
          </cell>
        </row>
        <row r="646">
          <cell r="A646">
            <v>601</v>
          </cell>
          <cell r="B646" t="str">
            <v>Matières premières</v>
          </cell>
          <cell r="C646">
            <v>2</v>
          </cell>
          <cell r="D646" t="str">
            <v>NON</v>
          </cell>
        </row>
        <row r="647">
          <cell r="A647">
            <v>602</v>
          </cell>
          <cell r="B647" t="str">
            <v>Autres approvisionnements</v>
          </cell>
          <cell r="C647">
            <v>2</v>
          </cell>
          <cell r="D647" t="str">
            <v>NON</v>
          </cell>
        </row>
        <row r="648">
          <cell r="A648">
            <v>6020</v>
          </cell>
          <cell r="B648" t="str">
            <v>Cons.Fourn.de bureau</v>
          </cell>
          <cell r="C648">
            <v>2</v>
          </cell>
          <cell r="D648" t="str">
            <v>NON</v>
          </cell>
        </row>
        <row r="649">
          <cell r="A649">
            <v>6021</v>
          </cell>
          <cell r="B649" t="str">
            <v>Cons.Fourn.Informatique</v>
          </cell>
          <cell r="C649">
            <v>2</v>
          </cell>
          <cell r="D649" t="str">
            <v>NON</v>
          </cell>
        </row>
        <row r="650">
          <cell r="A650">
            <v>6022</v>
          </cell>
          <cell r="B650" t="str">
            <v>Cons.Fourn.Entretien &amp; réparation</v>
          </cell>
          <cell r="C650">
            <v>2</v>
          </cell>
          <cell r="D650" t="str">
            <v>NON</v>
          </cell>
        </row>
        <row r="651">
          <cell r="A651">
            <v>6023</v>
          </cell>
          <cell r="B651" t="str">
            <v>Cons.Fourn.de Nettoyage</v>
          </cell>
          <cell r="C651">
            <v>2</v>
          </cell>
          <cell r="D651" t="str">
            <v>NON</v>
          </cell>
        </row>
        <row r="652">
          <cell r="A652">
            <v>6024</v>
          </cell>
          <cell r="B652" t="str">
            <v>Cons.Fourn.Pièce de rechange</v>
          </cell>
          <cell r="C652">
            <v>2</v>
          </cell>
          <cell r="D652" t="str">
            <v>NON</v>
          </cell>
        </row>
        <row r="653">
          <cell r="A653">
            <v>6025</v>
          </cell>
          <cell r="B653" t="str">
            <v>Cons.Fourn.Carburant</v>
          </cell>
          <cell r="C653">
            <v>2</v>
          </cell>
          <cell r="D653" t="str">
            <v>NON</v>
          </cell>
        </row>
        <row r="654">
          <cell r="A654">
            <v>6026</v>
          </cell>
          <cell r="B654" t="str">
            <v>Cons.Fourn.petit outillage</v>
          </cell>
          <cell r="C654">
            <v>2</v>
          </cell>
          <cell r="D654" t="str">
            <v>NON</v>
          </cell>
        </row>
        <row r="655">
          <cell r="A655">
            <v>6027</v>
          </cell>
          <cell r="B655" t="str">
            <v>Cons.Fourn.Pharma.&amp; médicales</v>
          </cell>
          <cell r="C655">
            <v>2</v>
          </cell>
          <cell r="D655" t="str">
            <v>NON</v>
          </cell>
        </row>
        <row r="656">
          <cell r="A656">
            <v>6028</v>
          </cell>
          <cell r="B656" t="str">
            <v>Cons.Fourn.Batiment &amp; Maçonnerie</v>
          </cell>
          <cell r="C656">
            <v>2</v>
          </cell>
          <cell r="D656" t="str">
            <v>NON</v>
          </cell>
        </row>
        <row r="657">
          <cell r="A657">
            <v>6029</v>
          </cell>
          <cell r="B657" t="str">
            <v>Cons.Fourn.Autres</v>
          </cell>
          <cell r="C657">
            <v>2</v>
          </cell>
          <cell r="D657" t="str">
            <v>NON</v>
          </cell>
        </row>
        <row r="658">
          <cell r="A658">
            <v>603</v>
          </cell>
          <cell r="B658" t="str">
            <v>Variations de stocks</v>
          </cell>
          <cell r="C658">
            <v>2</v>
          </cell>
          <cell r="D658" t="str">
            <v>NON</v>
          </cell>
        </row>
        <row r="659">
          <cell r="A659">
            <v>6030</v>
          </cell>
          <cell r="B659" t="str">
            <v>Variation des stocks des marchandises</v>
          </cell>
          <cell r="C659">
            <v>2</v>
          </cell>
          <cell r="D659" t="str">
            <v>NON</v>
          </cell>
        </row>
        <row r="660">
          <cell r="A660">
            <v>6031</v>
          </cell>
          <cell r="B660" t="str">
            <v>Variation des stocks des matières premières &amp; fournitures</v>
          </cell>
          <cell r="C660">
            <v>2</v>
          </cell>
          <cell r="D660" t="str">
            <v>NON</v>
          </cell>
        </row>
        <row r="661">
          <cell r="A661">
            <v>6032</v>
          </cell>
          <cell r="B661" t="str">
            <v>Variation des stocks des autres approvisionnements</v>
          </cell>
          <cell r="C661">
            <v>2</v>
          </cell>
          <cell r="D661" t="str">
            <v>NON</v>
          </cell>
        </row>
        <row r="662">
          <cell r="A662">
            <v>604</v>
          </cell>
          <cell r="B662" t="str">
            <v>Achats d’études &amp; prestations de services</v>
          </cell>
          <cell r="C662">
            <v>2</v>
          </cell>
          <cell r="D662" t="str">
            <v>NON</v>
          </cell>
        </row>
        <row r="663">
          <cell r="A663">
            <v>605</v>
          </cell>
          <cell r="B663" t="str">
            <v>Achats de matériel, équipements &amp; travaux</v>
          </cell>
          <cell r="C663">
            <v>2</v>
          </cell>
          <cell r="D663" t="str">
            <v>NON</v>
          </cell>
        </row>
        <row r="664">
          <cell r="A664">
            <v>607</v>
          </cell>
          <cell r="B664" t="str">
            <v>Achats non stockés de matière &amp; fournitures</v>
          </cell>
          <cell r="C664">
            <v>2</v>
          </cell>
          <cell r="D664" t="str">
            <v>NON</v>
          </cell>
        </row>
        <row r="665">
          <cell r="A665">
            <v>6070</v>
          </cell>
          <cell r="B665" t="str">
            <v>Ach.N/Stk.Fourn.de bureau</v>
          </cell>
          <cell r="C665">
            <v>2</v>
          </cell>
          <cell r="D665" t="str">
            <v>NON</v>
          </cell>
        </row>
        <row r="666">
          <cell r="A666">
            <v>6071</v>
          </cell>
          <cell r="B666" t="str">
            <v>Ach.N/Stk.Fourn.Informatique</v>
          </cell>
          <cell r="C666">
            <v>2</v>
          </cell>
          <cell r="D666" t="str">
            <v>NON</v>
          </cell>
        </row>
        <row r="667">
          <cell r="A667">
            <v>6072</v>
          </cell>
          <cell r="B667" t="str">
            <v>Ach.N/Stk.Fourn.Entretien &amp; réparation</v>
          </cell>
          <cell r="C667">
            <v>2</v>
          </cell>
          <cell r="D667" t="str">
            <v>NON</v>
          </cell>
        </row>
        <row r="668">
          <cell r="A668">
            <v>6073</v>
          </cell>
          <cell r="B668" t="str">
            <v>Ach.N/Stk.Fourn.de Nettoyage</v>
          </cell>
          <cell r="C668">
            <v>2</v>
          </cell>
          <cell r="D668" t="str">
            <v>NON</v>
          </cell>
        </row>
        <row r="669">
          <cell r="A669">
            <v>6074</v>
          </cell>
          <cell r="B669" t="str">
            <v>Ach.N/Stk.Fourn.Pièce de rechange</v>
          </cell>
          <cell r="C669">
            <v>2</v>
          </cell>
          <cell r="D669" t="str">
            <v>NON</v>
          </cell>
        </row>
        <row r="670">
          <cell r="A670">
            <v>6075</v>
          </cell>
          <cell r="B670" t="str">
            <v>Ach.N/Stk.Fourn.Carburant</v>
          </cell>
          <cell r="C670">
            <v>2</v>
          </cell>
          <cell r="D670" t="str">
            <v>NON</v>
          </cell>
        </row>
        <row r="671">
          <cell r="A671">
            <v>6076</v>
          </cell>
          <cell r="B671" t="str">
            <v>Ach.N/Stk.Fourn.petit outillage</v>
          </cell>
          <cell r="C671">
            <v>2</v>
          </cell>
          <cell r="D671" t="str">
            <v>NON</v>
          </cell>
        </row>
        <row r="672">
          <cell r="A672">
            <v>6077</v>
          </cell>
          <cell r="B672" t="str">
            <v>Ach.N/Stk.Fourn.Pharma.&amp; médicales</v>
          </cell>
          <cell r="C672">
            <v>2</v>
          </cell>
          <cell r="D672" t="str">
            <v>NON</v>
          </cell>
        </row>
        <row r="673">
          <cell r="A673">
            <v>6078</v>
          </cell>
          <cell r="B673" t="str">
            <v>Ach.N/Stk.Fourn.Batiment &amp; Maçonnerie</v>
          </cell>
          <cell r="C673">
            <v>2</v>
          </cell>
          <cell r="D673" t="str">
            <v>NON</v>
          </cell>
        </row>
        <row r="674">
          <cell r="A674">
            <v>6079</v>
          </cell>
          <cell r="B674" t="str">
            <v>Ach.N/Stk.Fourn.Autres</v>
          </cell>
          <cell r="C674">
            <v>2</v>
          </cell>
          <cell r="D674" t="str">
            <v>NON</v>
          </cell>
        </row>
        <row r="675">
          <cell r="A675">
            <v>608</v>
          </cell>
          <cell r="B675" t="str">
            <v>Frais accessoires sur achats (FAA)</v>
          </cell>
          <cell r="C675">
            <v>2</v>
          </cell>
          <cell r="D675" t="str">
            <v>NON</v>
          </cell>
        </row>
        <row r="676">
          <cell r="A676">
            <v>609</v>
          </cell>
          <cell r="B676" t="str">
            <v>Rabais, remises &amp; ristournes obtenus sur achats</v>
          </cell>
          <cell r="C676">
            <v>2</v>
          </cell>
          <cell r="D676" t="str">
            <v>NON</v>
          </cell>
        </row>
        <row r="677">
          <cell r="A677">
            <v>61</v>
          </cell>
          <cell r="B677" t="str">
            <v>Services extérieurs</v>
          </cell>
          <cell r="C677">
            <v>2</v>
          </cell>
          <cell r="D677" t="str">
            <v>NON</v>
          </cell>
        </row>
        <row r="678">
          <cell r="A678">
            <v>611</v>
          </cell>
          <cell r="B678" t="str">
            <v>Sous-traitance générale</v>
          </cell>
          <cell r="C678">
            <v>2</v>
          </cell>
          <cell r="D678" t="str">
            <v>NON</v>
          </cell>
        </row>
        <row r="679">
          <cell r="A679">
            <v>613</v>
          </cell>
          <cell r="B679" t="str">
            <v>Locations</v>
          </cell>
          <cell r="C679">
            <v>2</v>
          </cell>
          <cell r="D679" t="str">
            <v>NON</v>
          </cell>
        </row>
        <row r="680">
          <cell r="A680">
            <v>6132</v>
          </cell>
          <cell r="B680" t="str">
            <v>Locations immobilières</v>
          </cell>
          <cell r="C680">
            <v>2</v>
          </cell>
          <cell r="D680" t="str">
            <v>NON</v>
          </cell>
        </row>
        <row r="681">
          <cell r="A681">
            <v>6135</v>
          </cell>
          <cell r="B681" t="str">
            <v>Locations mobilières</v>
          </cell>
          <cell r="C681">
            <v>2</v>
          </cell>
          <cell r="D681" t="str">
            <v>NON</v>
          </cell>
        </row>
        <row r="682">
          <cell r="A682">
            <v>6136</v>
          </cell>
          <cell r="B682" t="str">
            <v>Malis sur emballages</v>
          </cell>
          <cell r="C682">
            <v>2</v>
          </cell>
          <cell r="D682" t="str">
            <v>NON</v>
          </cell>
        </row>
        <row r="683">
          <cell r="A683">
            <v>614</v>
          </cell>
          <cell r="B683" t="str">
            <v>Charges locatives &amp; charges de copropriété</v>
          </cell>
          <cell r="C683">
            <v>2</v>
          </cell>
          <cell r="D683" t="str">
            <v>NON</v>
          </cell>
        </row>
        <row r="684">
          <cell r="A684">
            <v>6152</v>
          </cell>
          <cell r="B684" t="str">
            <v>Entert.Répar.S/Biens immobiliers</v>
          </cell>
          <cell r="C684">
            <v>2</v>
          </cell>
          <cell r="D684" t="str">
            <v>NON</v>
          </cell>
        </row>
        <row r="685">
          <cell r="A685">
            <v>6155</v>
          </cell>
          <cell r="B685" t="str">
            <v>Entert.Répar.S/Biens mobiliers</v>
          </cell>
          <cell r="C685">
            <v>2</v>
          </cell>
          <cell r="D685" t="str">
            <v>NON</v>
          </cell>
        </row>
        <row r="686">
          <cell r="A686">
            <v>6156</v>
          </cell>
          <cell r="B686" t="str">
            <v>Maintenance</v>
          </cell>
          <cell r="C686">
            <v>2</v>
          </cell>
          <cell r="D686" t="str">
            <v>NON</v>
          </cell>
        </row>
        <row r="687">
          <cell r="A687">
            <v>616</v>
          </cell>
          <cell r="B687" t="str">
            <v>Primes d'assurances</v>
          </cell>
          <cell r="C687">
            <v>2</v>
          </cell>
          <cell r="D687" t="str">
            <v>NON</v>
          </cell>
        </row>
        <row r="688">
          <cell r="A688">
            <v>6161</v>
          </cell>
          <cell r="B688" t="str">
            <v>Assurances multirisques</v>
          </cell>
          <cell r="C688">
            <v>2</v>
          </cell>
          <cell r="D688" t="str">
            <v>NON</v>
          </cell>
        </row>
        <row r="689">
          <cell r="A689">
            <v>6162</v>
          </cell>
          <cell r="B689" t="str">
            <v>Assurance obligatoire dommage construction</v>
          </cell>
          <cell r="C689">
            <v>2</v>
          </cell>
          <cell r="D689" t="str">
            <v>NON</v>
          </cell>
        </row>
        <row r="690">
          <cell r="A690">
            <v>6163</v>
          </cell>
          <cell r="B690" t="str">
            <v>Assurance-transport</v>
          </cell>
          <cell r="C690">
            <v>2</v>
          </cell>
          <cell r="D690" t="str">
            <v>NON</v>
          </cell>
        </row>
        <row r="691">
          <cell r="A691">
            <v>61636</v>
          </cell>
          <cell r="B691" t="str">
            <v>Assurance-transport sur achats</v>
          </cell>
          <cell r="C691">
            <v>2</v>
          </cell>
          <cell r="D691" t="str">
            <v>NON</v>
          </cell>
        </row>
        <row r="692">
          <cell r="A692">
            <v>61637</v>
          </cell>
          <cell r="B692" t="str">
            <v>Assurance-transport sur ventes</v>
          </cell>
          <cell r="C692">
            <v>2</v>
          </cell>
          <cell r="D692" t="str">
            <v>NON</v>
          </cell>
        </row>
        <row r="693">
          <cell r="A693">
            <v>61638</v>
          </cell>
          <cell r="B693" t="str">
            <v>Assurance-transport sur autres biens</v>
          </cell>
          <cell r="C693">
            <v>2</v>
          </cell>
          <cell r="D693" t="str">
            <v>NON</v>
          </cell>
        </row>
        <row r="694">
          <cell r="A694">
            <v>6166</v>
          </cell>
          <cell r="B694" t="str">
            <v>Assurances véhicules</v>
          </cell>
          <cell r="C694">
            <v>2</v>
          </cell>
          <cell r="D694" t="str">
            <v>NON</v>
          </cell>
        </row>
        <row r="695">
          <cell r="A695">
            <v>6167</v>
          </cell>
          <cell r="B695" t="str">
            <v>Assurance Catastrophes naturelles</v>
          </cell>
          <cell r="C695">
            <v>2</v>
          </cell>
          <cell r="D695" t="str">
            <v>NON</v>
          </cell>
        </row>
        <row r="696">
          <cell r="A696">
            <v>6168</v>
          </cell>
          <cell r="B696" t="str">
            <v>Autres assurances</v>
          </cell>
          <cell r="C696">
            <v>2</v>
          </cell>
          <cell r="D696" t="str">
            <v>NON</v>
          </cell>
        </row>
        <row r="697">
          <cell r="A697">
            <v>617</v>
          </cell>
          <cell r="B697" t="str">
            <v>Etudes &amp; recherches</v>
          </cell>
          <cell r="C697">
            <v>2</v>
          </cell>
          <cell r="D697" t="str">
            <v>NON</v>
          </cell>
        </row>
        <row r="698">
          <cell r="A698">
            <v>618</v>
          </cell>
          <cell r="B698" t="str">
            <v>Documentation &amp; divers</v>
          </cell>
          <cell r="C698">
            <v>2</v>
          </cell>
          <cell r="D698" t="str">
            <v>NON</v>
          </cell>
        </row>
        <row r="699">
          <cell r="A699">
            <v>6181</v>
          </cell>
          <cell r="B699" t="str">
            <v>Documentation générale</v>
          </cell>
          <cell r="C699">
            <v>2</v>
          </cell>
          <cell r="D699" t="str">
            <v>NON</v>
          </cell>
        </row>
        <row r="700">
          <cell r="A700">
            <v>6183</v>
          </cell>
          <cell r="B700" t="str">
            <v>Documentation technique</v>
          </cell>
          <cell r="C700">
            <v>2</v>
          </cell>
          <cell r="D700" t="str">
            <v>NON</v>
          </cell>
        </row>
        <row r="701">
          <cell r="A701">
            <v>6184</v>
          </cell>
          <cell r="B701" t="str">
            <v>Frais de conseils &amp; assemblées</v>
          </cell>
          <cell r="C701">
            <v>2</v>
          </cell>
          <cell r="D701" t="str">
            <v>NON</v>
          </cell>
        </row>
        <row r="702">
          <cell r="A702">
            <v>6185</v>
          </cell>
          <cell r="B702" t="str">
            <v>Frais de colloques, séminaires, conférences</v>
          </cell>
          <cell r="C702">
            <v>2</v>
          </cell>
          <cell r="D702" t="str">
            <v>NON</v>
          </cell>
        </row>
        <row r="703">
          <cell r="A703">
            <v>619</v>
          </cell>
          <cell r="B703" t="str">
            <v>Rabais, remises &amp; ristournes obtenus sur services extérieurs</v>
          </cell>
          <cell r="C703">
            <v>2</v>
          </cell>
          <cell r="D703" t="str">
            <v>NON</v>
          </cell>
        </row>
        <row r="704">
          <cell r="A704">
            <v>62</v>
          </cell>
          <cell r="B704" t="str">
            <v>Autres services extérieurs</v>
          </cell>
          <cell r="C704">
            <v>2</v>
          </cell>
          <cell r="D704" t="str">
            <v>NON</v>
          </cell>
        </row>
        <row r="705">
          <cell r="A705">
            <v>621</v>
          </cell>
          <cell r="B705" t="str">
            <v>Personnel extérieur à l'entreprise</v>
          </cell>
          <cell r="C705">
            <v>2</v>
          </cell>
          <cell r="D705" t="str">
            <v>NON</v>
          </cell>
        </row>
        <row r="706">
          <cell r="A706">
            <v>6211</v>
          </cell>
          <cell r="B706" t="str">
            <v>Personnel intérimaire</v>
          </cell>
          <cell r="C706">
            <v>2</v>
          </cell>
          <cell r="D706" t="str">
            <v>NON</v>
          </cell>
        </row>
        <row r="707">
          <cell r="A707">
            <v>6214</v>
          </cell>
          <cell r="B707" t="str">
            <v>Personnel détaché ou prêté à l'entreprise</v>
          </cell>
          <cell r="C707">
            <v>2</v>
          </cell>
          <cell r="D707" t="str">
            <v>NON</v>
          </cell>
        </row>
        <row r="708">
          <cell r="A708">
            <v>622</v>
          </cell>
          <cell r="B708" t="str">
            <v>Rémunérations d'intermédiaires &amp; honoraires</v>
          </cell>
          <cell r="C708">
            <v>2</v>
          </cell>
          <cell r="D708" t="str">
            <v>NON</v>
          </cell>
        </row>
        <row r="709">
          <cell r="A709">
            <v>6221</v>
          </cell>
          <cell r="B709" t="str">
            <v>Commissions &amp; courtages sur achats</v>
          </cell>
          <cell r="C709">
            <v>2</v>
          </cell>
          <cell r="D709" t="str">
            <v>NON</v>
          </cell>
        </row>
        <row r="710">
          <cell r="A710">
            <v>6222</v>
          </cell>
          <cell r="B710" t="str">
            <v>Commissions &amp; courtages sur ventes</v>
          </cell>
          <cell r="C710">
            <v>2</v>
          </cell>
          <cell r="D710" t="str">
            <v>NON</v>
          </cell>
        </row>
        <row r="711">
          <cell r="A711">
            <v>6224</v>
          </cell>
          <cell r="B711" t="str">
            <v>Rémunérations des transitaires</v>
          </cell>
          <cell r="C711">
            <v>2</v>
          </cell>
          <cell r="D711" t="str">
            <v>NON</v>
          </cell>
        </row>
        <row r="712">
          <cell r="A712">
            <v>6225</v>
          </cell>
          <cell r="B712" t="str">
            <v>Rémunérations d'affacturage (mémoire)</v>
          </cell>
          <cell r="C712">
            <v>2</v>
          </cell>
          <cell r="D712" t="str">
            <v>NON</v>
          </cell>
        </row>
        <row r="713">
          <cell r="A713">
            <v>6226</v>
          </cell>
          <cell r="B713" t="str">
            <v>Honoraires</v>
          </cell>
          <cell r="C713">
            <v>2</v>
          </cell>
          <cell r="D713" t="str">
            <v>NON</v>
          </cell>
        </row>
        <row r="714">
          <cell r="A714">
            <v>6227</v>
          </cell>
          <cell r="B714" t="str">
            <v>Frais d'actes &amp; de contentieux</v>
          </cell>
          <cell r="C714">
            <v>2</v>
          </cell>
          <cell r="D714" t="str">
            <v>NON</v>
          </cell>
        </row>
        <row r="715">
          <cell r="A715">
            <v>6228</v>
          </cell>
          <cell r="B715" t="str">
            <v>Rémunér/Honor.Divers</v>
          </cell>
          <cell r="C715">
            <v>2</v>
          </cell>
          <cell r="D715" t="str">
            <v>NON</v>
          </cell>
        </row>
        <row r="716">
          <cell r="A716">
            <v>623</v>
          </cell>
          <cell r="B716" t="str">
            <v>Publicité, publications, relations publiques</v>
          </cell>
          <cell r="C716">
            <v>2</v>
          </cell>
          <cell r="D716" t="str">
            <v>NON</v>
          </cell>
        </row>
        <row r="717">
          <cell r="A717">
            <v>6231</v>
          </cell>
          <cell r="B717" t="str">
            <v>Annonces &amp; insertions</v>
          </cell>
          <cell r="C717">
            <v>2</v>
          </cell>
          <cell r="D717" t="str">
            <v>NON</v>
          </cell>
        </row>
        <row r="718">
          <cell r="A718">
            <v>6232</v>
          </cell>
          <cell r="B718" t="str">
            <v>Publicité</v>
          </cell>
          <cell r="C718">
            <v>2</v>
          </cell>
          <cell r="D718" t="str">
            <v>NON</v>
          </cell>
        </row>
        <row r="719">
          <cell r="A719">
            <v>6233</v>
          </cell>
          <cell r="B719" t="str">
            <v>Foires &amp; expositions</v>
          </cell>
          <cell r="C719">
            <v>2</v>
          </cell>
          <cell r="D719" t="str">
            <v>NON</v>
          </cell>
        </row>
        <row r="720">
          <cell r="A720">
            <v>6234</v>
          </cell>
          <cell r="B720" t="str">
            <v>Cadeaux à la clientèle</v>
          </cell>
          <cell r="C720">
            <v>2</v>
          </cell>
          <cell r="D720" t="str">
            <v>NON</v>
          </cell>
        </row>
        <row r="721">
          <cell r="A721">
            <v>6235</v>
          </cell>
          <cell r="B721" t="str">
            <v>Primes</v>
          </cell>
          <cell r="C721">
            <v>2</v>
          </cell>
          <cell r="D721" t="str">
            <v>NON</v>
          </cell>
        </row>
        <row r="722">
          <cell r="A722">
            <v>6236</v>
          </cell>
          <cell r="B722" t="str">
            <v>Catalogues &amp; imprimés</v>
          </cell>
          <cell r="C722">
            <v>2</v>
          </cell>
          <cell r="D722" t="str">
            <v>NON</v>
          </cell>
        </row>
        <row r="723">
          <cell r="A723">
            <v>6237</v>
          </cell>
          <cell r="B723" t="str">
            <v>Publications</v>
          </cell>
          <cell r="C723">
            <v>2</v>
          </cell>
          <cell r="D723" t="str">
            <v>NON</v>
          </cell>
        </row>
        <row r="724">
          <cell r="A724">
            <v>6238</v>
          </cell>
          <cell r="B724" t="str">
            <v>Divers (pourboires)</v>
          </cell>
          <cell r="C724">
            <v>2</v>
          </cell>
          <cell r="D724" t="str">
            <v>NON</v>
          </cell>
        </row>
        <row r="725">
          <cell r="A725">
            <v>624</v>
          </cell>
          <cell r="B725" t="str">
            <v>Transports de biens &amp; transports collectifs du personnel</v>
          </cell>
          <cell r="C725">
            <v>2</v>
          </cell>
          <cell r="D725" t="str">
            <v>NON</v>
          </cell>
        </row>
        <row r="726">
          <cell r="A726">
            <v>6241</v>
          </cell>
          <cell r="B726" t="str">
            <v>Transports sur achats</v>
          </cell>
          <cell r="C726">
            <v>2</v>
          </cell>
          <cell r="D726" t="str">
            <v>NON</v>
          </cell>
        </row>
        <row r="727">
          <cell r="A727">
            <v>6242</v>
          </cell>
          <cell r="B727" t="str">
            <v>Transports sur ventes</v>
          </cell>
          <cell r="C727">
            <v>2</v>
          </cell>
          <cell r="D727" t="str">
            <v>NON</v>
          </cell>
        </row>
        <row r="728">
          <cell r="A728">
            <v>6243</v>
          </cell>
          <cell r="B728" t="str">
            <v>Transports entre établissements ou chantiers</v>
          </cell>
          <cell r="C728">
            <v>2</v>
          </cell>
          <cell r="D728" t="str">
            <v>NON</v>
          </cell>
        </row>
        <row r="729">
          <cell r="A729">
            <v>6244</v>
          </cell>
          <cell r="B729" t="str">
            <v>Transports administratifs</v>
          </cell>
          <cell r="C729">
            <v>2</v>
          </cell>
          <cell r="D729" t="str">
            <v>NON</v>
          </cell>
        </row>
        <row r="730">
          <cell r="A730">
            <v>6247</v>
          </cell>
          <cell r="B730" t="str">
            <v>Transports collectifs du personnel</v>
          </cell>
          <cell r="C730">
            <v>2</v>
          </cell>
          <cell r="D730" t="str">
            <v>NON</v>
          </cell>
        </row>
        <row r="731">
          <cell r="A731">
            <v>6248</v>
          </cell>
          <cell r="B731" t="str">
            <v>Divers transports</v>
          </cell>
          <cell r="C731">
            <v>2</v>
          </cell>
          <cell r="D731" t="str">
            <v>NON</v>
          </cell>
        </row>
        <row r="732">
          <cell r="A732">
            <v>625</v>
          </cell>
          <cell r="B732" t="str">
            <v>Déplacements, missions &amp; réceptions</v>
          </cell>
          <cell r="C732">
            <v>2</v>
          </cell>
          <cell r="D732" t="str">
            <v>NON</v>
          </cell>
        </row>
        <row r="733">
          <cell r="A733">
            <v>6251</v>
          </cell>
          <cell r="B733" t="str">
            <v>Voyages &amp; déplacements</v>
          </cell>
          <cell r="C733">
            <v>2</v>
          </cell>
          <cell r="D733" t="str">
            <v>NON</v>
          </cell>
        </row>
        <row r="734">
          <cell r="A734">
            <v>6255</v>
          </cell>
          <cell r="B734" t="str">
            <v>Frais de déménagement</v>
          </cell>
          <cell r="C734">
            <v>2</v>
          </cell>
          <cell r="D734" t="str">
            <v>NON</v>
          </cell>
        </row>
        <row r="735">
          <cell r="A735">
            <v>6256</v>
          </cell>
          <cell r="B735" t="str">
            <v>Missions</v>
          </cell>
          <cell r="C735">
            <v>2</v>
          </cell>
          <cell r="D735" t="str">
            <v>NON</v>
          </cell>
        </row>
        <row r="736">
          <cell r="A736">
            <v>6257</v>
          </cell>
          <cell r="B736" t="str">
            <v>Réceptions</v>
          </cell>
          <cell r="C736">
            <v>2</v>
          </cell>
          <cell r="D736" t="str">
            <v>NON</v>
          </cell>
        </row>
        <row r="737">
          <cell r="A737">
            <v>626</v>
          </cell>
          <cell r="B737" t="str">
            <v>Frais postaux &amp; de télécommunications</v>
          </cell>
          <cell r="C737">
            <v>2</v>
          </cell>
          <cell r="D737" t="str">
            <v>NON</v>
          </cell>
        </row>
        <row r="738">
          <cell r="A738">
            <v>627</v>
          </cell>
          <cell r="B738" t="str">
            <v>Services bancaires &amp; assimilés</v>
          </cell>
          <cell r="C738">
            <v>2</v>
          </cell>
          <cell r="D738" t="str">
            <v>NON</v>
          </cell>
        </row>
        <row r="739">
          <cell r="A739">
            <v>6271</v>
          </cell>
          <cell r="B739" t="str">
            <v>Frais sur titres (achat, vente, garde)</v>
          </cell>
          <cell r="C739">
            <v>2</v>
          </cell>
          <cell r="D739" t="str">
            <v>NON</v>
          </cell>
        </row>
        <row r="740">
          <cell r="A740">
            <v>6272</v>
          </cell>
          <cell r="B740" t="str">
            <v>Commissions &amp; frais sur émission d'emprunts</v>
          </cell>
          <cell r="C740">
            <v>2</v>
          </cell>
          <cell r="D740" t="str">
            <v>NON</v>
          </cell>
        </row>
        <row r="741">
          <cell r="A741">
            <v>6275</v>
          </cell>
          <cell r="B741" t="str">
            <v>Frais sur effets</v>
          </cell>
          <cell r="C741">
            <v>2</v>
          </cell>
          <cell r="D741" t="str">
            <v>NON</v>
          </cell>
        </row>
        <row r="742">
          <cell r="A742">
            <v>6276</v>
          </cell>
          <cell r="B742" t="str">
            <v>Location de coffres</v>
          </cell>
          <cell r="C742">
            <v>2</v>
          </cell>
          <cell r="D742" t="str">
            <v>NON</v>
          </cell>
        </row>
        <row r="743">
          <cell r="A743">
            <v>6278</v>
          </cell>
          <cell r="B743" t="str">
            <v>Autres frais &amp; commissions sur prestations de services</v>
          </cell>
          <cell r="C743">
            <v>2</v>
          </cell>
          <cell r="D743" t="str">
            <v>NON</v>
          </cell>
        </row>
        <row r="744">
          <cell r="A744">
            <v>628</v>
          </cell>
          <cell r="B744" t="str">
            <v>Cotisations &amp; divers</v>
          </cell>
          <cell r="C744">
            <v>2</v>
          </cell>
          <cell r="D744" t="str">
            <v>NON</v>
          </cell>
        </row>
        <row r="745">
          <cell r="A745">
            <v>6281</v>
          </cell>
          <cell r="B745" t="str">
            <v>Concours divers (cotisations)</v>
          </cell>
          <cell r="C745">
            <v>2</v>
          </cell>
          <cell r="D745" t="str">
            <v>NON</v>
          </cell>
        </row>
        <row r="746">
          <cell r="A746">
            <v>6284</v>
          </cell>
          <cell r="B746" t="str">
            <v>Frais de recrutement de personnel</v>
          </cell>
          <cell r="C746">
            <v>2</v>
          </cell>
          <cell r="D746" t="str">
            <v>NON</v>
          </cell>
        </row>
        <row r="747">
          <cell r="A747">
            <v>6289</v>
          </cell>
          <cell r="B747" t="str">
            <v>Autres services exterieurs divers</v>
          </cell>
          <cell r="C747">
            <v>2</v>
          </cell>
          <cell r="D747" t="str">
            <v>NON</v>
          </cell>
        </row>
        <row r="748">
          <cell r="A748">
            <v>629</v>
          </cell>
          <cell r="B748" t="str">
            <v>Rabais, remises &amp; ristournes obtenus sur autres services extérieurs</v>
          </cell>
          <cell r="C748">
            <v>2</v>
          </cell>
          <cell r="D748" t="str">
            <v>NON</v>
          </cell>
        </row>
        <row r="749">
          <cell r="A749">
            <v>63</v>
          </cell>
          <cell r="B749" t="str">
            <v>Charges de personnel</v>
          </cell>
          <cell r="C749">
            <v>2</v>
          </cell>
          <cell r="D749" t="str">
            <v>NON</v>
          </cell>
        </row>
        <row r="750">
          <cell r="A750">
            <v>631</v>
          </cell>
          <cell r="B750" t="str">
            <v>Rémunérations du personnel</v>
          </cell>
          <cell r="C750">
            <v>2</v>
          </cell>
          <cell r="D750" t="str">
            <v>NON</v>
          </cell>
        </row>
        <row r="751">
          <cell r="A751">
            <v>6311</v>
          </cell>
          <cell r="B751" t="str">
            <v>Salaires, appointements</v>
          </cell>
          <cell r="C751">
            <v>2</v>
          </cell>
          <cell r="D751" t="str">
            <v>NON</v>
          </cell>
        </row>
        <row r="752">
          <cell r="A752">
            <v>6312</v>
          </cell>
          <cell r="B752" t="str">
            <v>Congés payés</v>
          </cell>
          <cell r="C752">
            <v>2</v>
          </cell>
          <cell r="D752" t="str">
            <v>NON</v>
          </cell>
        </row>
        <row r="753">
          <cell r="A753">
            <v>6313</v>
          </cell>
          <cell r="B753" t="str">
            <v>Primes &amp; gratifications</v>
          </cell>
          <cell r="C753">
            <v>2</v>
          </cell>
          <cell r="D753" t="str">
            <v>NON</v>
          </cell>
        </row>
        <row r="754">
          <cell r="A754">
            <v>6314</v>
          </cell>
          <cell r="B754" t="str">
            <v>Indemnités &amp; avantages divers</v>
          </cell>
          <cell r="C754">
            <v>2</v>
          </cell>
          <cell r="D754" t="str">
            <v>NON</v>
          </cell>
        </row>
        <row r="755">
          <cell r="A755">
            <v>6316</v>
          </cell>
          <cell r="B755" t="str">
            <v>Contributions aux oeuvres sociales</v>
          </cell>
          <cell r="C755">
            <v>2</v>
          </cell>
          <cell r="D755" t="str">
            <v>NON</v>
          </cell>
        </row>
        <row r="756">
          <cell r="A756">
            <v>6319</v>
          </cell>
          <cell r="B756" t="str">
            <v>Rémunération des associés</v>
          </cell>
          <cell r="C756">
            <v>2</v>
          </cell>
          <cell r="D756" t="str">
            <v>NON</v>
          </cell>
        </row>
        <row r="757">
          <cell r="A757">
            <v>634</v>
          </cell>
          <cell r="B757" t="str">
            <v>Rémunération de l'exploitant individuel</v>
          </cell>
          <cell r="C757">
            <v>2</v>
          </cell>
          <cell r="D757" t="str">
            <v>NON</v>
          </cell>
        </row>
        <row r="758">
          <cell r="A758">
            <v>635</v>
          </cell>
          <cell r="B758" t="str">
            <v>Cotisations aux organismes sociaux</v>
          </cell>
          <cell r="C758">
            <v>2</v>
          </cell>
          <cell r="D758" t="str">
            <v>NON</v>
          </cell>
        </row>
        <row r="759">
          <cell r="A759">
            <v>6351</v>
          </cell>
          <cell r="B759" t="str">
            <v>Cotisations CNAS</v>
          </cell>
          <cell r="C759">
            <v>2</v>
          </cell>
          <cell r="D759" t="str">
            <v>NON</v>
          </cell>
        </row>
        <row r="760">
          <cell r="A760">
            <v>6352</v>
          </cell>
          <cell r="B760" t="str">
            <v>Cotisations aux mutuelles</v>
          </cell>
          <cell r="C760">
            <v>2</v>
          </cell>
          <cell r="D760" t="str">
            <v>NON</v>
          </cell>
        </row>
        <row r="761">
          <cell r="A761">
            <v>6353</v>
          </cell>
          <cell r="B761" t="str">
            <v>Cotisations aux caisses de retraites</v>
          </cell>
          <cell r="C761">
            <v>2</v>
          </cell>
          <cell r="D761" t="str">
            <v>NON</v>
          </cell>
        </row>
        <row r="762">
          <cell r="A762">
            <v>6354</v>
          </cell>
          <cell r="B762" t="str">
            <v>Cotisations OPREBAT</v>
          </cell>
          <cell r="C762">
            <v>2</v>
          </cell>
          <cell r="D762" t="str">
            <v>NON</v>
          </cell>
        </row>
        <row r="763">
          <cell r="A763">
            <v>6358</v>
          </cell>
          <cell r="B763" t="str">
            <v>Cotisations aux autres organismes sociaux (CACOBATPH)</v>
          </cell>
          <cell r="C763">
            <v>2</v>
          </cell>
          <cell r="D763" t="str">
            <v>NON</v>
          </cell>
        </row>
        <row r="764">
          <cell r="A764">
            <v>636</v>
          </cell>
          <cell r="B764" t="str">
            <v>Charges sociales de l'exploitant individuel</v>
          </cell>
          <cell r="C764">
            <v>2</v>
          </cell>
          <cell r="D764" t="str">
            <v>NON</v>
          </cell>
        </row>
        <row r="765">
          <cell r="A765">
            <v>637</v>
          </cell>
          <cell r="B765" t="str">
            <v>Autres charges sociales</v>
          </cell>
          <cell r="C765">
            <v>2</v>
          </cell>
          <cell r="D765" t="str">
            <v>NON</v>
          </cell>
        </row>
        <row r="766">
          <cell r="A766">
            <v>6371</v>
          </cell>
          <cell r="B766" t="str">
            <v>Prestations directes</v>
          </cell>
          <cell r="C766">
            <v>2</v>
          </cell>
          <cell r="D766" t="str">
            <v>NON</v>
          </cell>
        </row>
        <row r="767">
          <cell r="A767">
            <v>6372</v>
          </cell>
          <cell r="B767" t="str">
            <v>Versements aux comités d'entreprise &amp; d'établissement</v>
          </cell>
          <cell r="C767">
            <v>2</v>
          </cell>
          <cell r="D767" t="str">
            <v>NON</v>
          </cell>
        </row>
        <row r="768">
          <cell r="A768">
            <v>638</v>
          </cell>
          <cell r="B768" t="str">
            <v>Autres charges de personnel</v>
          </cell>
          <cell r="C768">
            <v>2</v>
          </cell>
          <cell r="D768" t="str">
            <v>NON</v>
          </cell>
        </row>
        <row r="769">
          <cell r="A769">
            <v>64</v>
          </cell>
          <cell r="B769" t="str">
            <v>Impôts, taxes &amp; versements assimilés</v>
          </cell>
          <cell r="C769">
            <v>2</v>
          </cell>
          <cell r="D769" t="str">
            <v>NON</v>
          </cell>
        </row>
        <row r="770">
          <cell r="A770">
            <v>641</v>
          </cell>
          <cell r="B770" t="str">
            <v>Impôts, taxes &amp; versements assimilés sur rémunérations</v>
          </cell>
          <cell r="C770">
            <v>2</v>
          </cell>
          <cell r="D770" t="str">
            <v>NON</v>
          </cell>
        </row>
        <row r="771">
          <cell r="A771">
            <v>6411</v>
          </cell>
          <cell r="B771" t="str">
            <v>Taxe sur les salaires</v>
          </cell>
          <cell r="C771">
            <v>2</v>
          </cell>
          <cell r="D771" t="str">
            <v>NON</v>
          </cell>
        </row>
        <row r="772">
          <cell r="A772">
            <v>6413</v>
          </cell>
          <cell r="B772" t="str">
            <v>Participation des employeurs à la formation professionnelle</v>
          </cell>
          <cell r="C772">
            <v>2</v>
          </cell>
          <cell r="D772" t="str">
            <v>NON</v>
          </cell>
        </row>
        <row r="773">
          <cell r="A773">
            <v>6418</v>
          </cell>
          <cell r="B773" t="str">
            <v>Autres impôts, taxes &amp; versements assimilés sur rémunérations</v>
          </cell>
          <cell r="C773">
            <v>2</v>
          </cell>
          <cell r="D773" t="str">
            <v>NON</v>
          </cell>
        </row>
        <row r="774">
          <cell r="A774">
            <v>642</v>
          </cell>
          <cell r="B774" t="str">
            <v>Impôts &amp; taxes non récupérables sur le chiffre d’affaire</v>
          </cell>
          <cell r="C774">
            <v>2</v>
          </cell>
          <cell r="D774" t="str">
            <v>NON</v>
          </cell>
        </row>
        <row r="775">
          <cell r="A775">
            <v>6421</v>
          </cell>
          <cell r="B775" t="str">
            <v>Taxe sur l’activité professionnelle (TAP)</v>
          </cell>
          <cell r="C775">
            <v>2</v>
          </cell>
          <cell r="D775" t="str">
            <v>NON</v>
          </cell>
        </row>
        <row r="776">
          <cell r="A776">
            <v>6422</v>
          </cell>
          <cell r="B776" t="str">
            <v>TVA non récupérable</v>
          </cell>
          <cell r="C776">
            <v>2</v>
          </cell>
          <cell r="D776" t="str">
            <v>NON</v>
          </cell>
        </row>
        <row r="777">
          <cell r="A777">
            <v>6428</v>
          </cell>
          <cell r="B777" t="str">
            <v>Autres impôts &amp; taxes non récupérables sur le chiffre d’affaire</v>
          </cell>
          <cell r="C777">
            <v>2</v>
          </cell>
          <cell r="D777" t="str">
            <v>NON</v>
          </cell>
        </row>
        <row r="778">
          <cell r="A778">
            <v>645</v>
          </cell>
          <cell r="B778" t="str">
            <v>Autres impôts &amp; taxes (hors impôts sur le résultat)</v>
          </cell>
          <cell r="C778">
            <v>2</v>
          </cell>
          <cell r="D778" t="str">
            <v>NON</v>
          </cell>
        </row>
        <row r="779">
          <cell r="A779">
            <v>6451</v>
          </cell>
          <cell r="B779" t="str">
            <v>Taxe foncière</v>
          </cell>
          <cell r="C779">
            <v>2</v>
          </cell>
          <cell r="D779" t="str">
            <v>NON</v>
          </cell>
        </row>
        <row r="780">
          <cell r="A780">
            <v>6452</v>
          </cell>
          <cell r="B780" t="str">
            <v>Taxe d’assainissement</v>
          </cell>
          <cell r="C780">
            <v>2</v>
          </cell>
          <cell r="D780" t="str">
            <v>NON</v>
          </cell>
        </row>
        <row r="781">
          <cell r="A781">
            <v>6453</v>
          </cell>
          <cell r="B781" t="str">
            <v>Droits de douane</v>
          </cell>
          <cell r="C781">
            <v>2</v>
          </cell>
          <cell r="D781" t="str">
            <v>NON</v>
          </cell>
        </row>
        <row r="782">
          <cell r="A782">
            <v>6454</v>
          </cell>
          <cell r="B782" t="str">
            <v>Vignettes automobiles</v>
          </cell>
          <cell r="C782">
            <v>2</v>
          </cell>
          <cell r="D782" t="str">
            <v>NON</v>
          </cell>
        </row>
        <row r="783">
          <cell r="A783">
            <v>6455</v>
          </cell>
          <cell r="B783" t="str">
            <v>Droits de timbre &amp; d'enregistrement</v>
          </cell>
          <cell r="C783">
            <v>2</v>
          </cell>
          <cell r="D783" t="str">
            <v>NON</v>
          </cell>
        </row>
        <row r="784">
          <cell r="A784">
            <v>6456</v>
          </cell>
          <cell r="B784" t="str">
            <v>Taxe écologique</v>
          </cell>
          <cell r="C784">
            <v>2</v>
          </cell>
          <cell r="D784" t="str">
            <v>NON</v>
          </cell>
        </row>
        <row r="785">
          <cell r="A785">
            <v>6458</v>
          </cell>
          <cell r="B785" t="str">
            <v>Autres droits &amp; taxes</v>
          </cell>
          <cell r="C785">
            <v>2</v>
          </cell>
          <cell r="D785" t="str">
            <v>NON</v>
          </cell>
        </row>
        <row r="786">
          <cell r="A786">
            <v>6474</v>
          </cell>
          <cell r="B786" t="str">
            <v>Versements aux autres oeuvres sociales</v>
          </cell>
          <cell r="C786">
            <v>2</v>
          </cell>
          <cell r="D786" t="str">
            <v>NON</v>
          </cell>
        </row>
        <row r="787">
          <cell r="A787">
            <v>6475</v>
          </cell>
          <cell r="B787" t="str">
            <v>Médecine du travail, pharmacie</v>
          </cell>
          <cell r="C787">
            <v>2</v>
          </cell>
          <cell r="D787" t="str">
            <v>NON</v>
          </cell>
        </row>
        <row r="788">
          <cell r="A788">
            <v>65</v>
          </cell>
          <cell r="B788" t="str">
            <v>Autres charges opérationnelles</v>
          </cell>
          <cell r="C788">
            <v>2</v>
          </cell>
          <cell r="D788" t="str">
            <v>NON</v>
          </cell>
        </row>
        <row r="789">
          <cell r="A789">
            <v>651</v>
          </cell>
          <cell r="B789" t="str">
            <v>Redevances pour concessions, brevets, licences, logiciels &amp; accès similaires</v>
          </cell>
          <cell r="C789">
            <v>2</v>
          </cell>
          <cell r="D789" t="str">
            <v>NON</v>
          </cell>
        </row>
        <row r="790">
          <cell r="A790">
            <v>6511</v>
          </cell>
          <cell r="B790" t="str">
            <v>Redevances pour concessions, brevets, licences, marques, procédés, logiciels</v>
          </cell>
          <cell r="C790">
            <v>2</v>
          </cell>
          <cell r="D790" t="str">
            <v>NON</v>
          </cell>
        </row>
        <row r="791">
          <cell r="A791">
            <v>6516</v>
          </cell>
          <cell r="B791" t="str">
            <v>Droits d'auteur &amp; de reproduction</v>
          </cell>
          <cell r="C791">
            <v>2</v>
          </cell>
          <cell r="D791" t="str">
            <v>NON</v>
          </cell>
        </row>
        <row r="792">
          <cell r="A792">
            <v>6518</v>
          </cell>
          <cell r="B792" t="str">
            <v>Autres droits &amp; valeurs similaires</v>
          </cell>
          <cell r="C792">
            <v>2</v>
          </cell>
          <cell r="D792" t="str">
            <v>NON</v>
          </cell>
        </row>
        <row r="793">
          <cell r="A793">
            <v>652</v>
          </cell>
          <cell r="B793" t="str">
            <v>Moins-values sur sorties d’actifs immobilisés non financiers</v>
          </cell>
          <cell r="C793">
            <v>2</v>
          </cell>
          <cell r="D793" t="str">
            <v>NON</v>
          </cell>
        </row>
        <row r="794">
          <cell r="A794">
            <v>653</v>
          </cell>
          <cell r="B794" t="str">
            <v>Jetons de présence</v>
          </cell>
          <cell r="C794">
            <v>2</v>
          </cell>
          <cell r="D794" t="str">
            <v>NON</v>
          </cell>
        </row>
        <row r="795">
          <cell r="A795">
            <v>654</v>
          </cell>
          <cell r="B795" t="str">
            <v>Pertes sur créances irrécouvrables</v>
          </cell>
          <cell r="C795">
            <v>2</v>
          </cell>
          <cell r="D795" t="str">
            <v>NON</v>
          </cell>
        </row>
        <row r="796">
          <cell r="A796">
            <v>6541</v>
          </cell>
          <cell r="B796" t="str">
            <v>Pertes sur créances de l'exercice</v>
          </cell>
          <cell r="C796">
            <v>2</v>
          </cell>
          <cell r="D796" t="str">
            <v>NON</v>
          </cell>
        </row>
        <row r="797">
          <cell r="A797">
            <v>6544</v>
          </cell>
          <cell r="B797" t="str">
            <v>Pertes sur créances des exercices antérieurs</v>
          </cell>
          <cell r="C797">
            <v>2</v>
          </cell>
          <cell r="D797" t="str">
            <v>NON</v>
          </cell>
        </row>
        <row r="798">
          <cell r="A798">
            <v>655</v>
          </cell>
          <cell r="B798" t="str">
            <v>Quote-part de résultat sur opérations faites en commun</v>
          </cell>
          <cell r="C798">
            <v>2</v>
          </cell>
          <cell r="D798" t="str">
            <v>NON</v>
          </cell>
        </row>
        <row r="799">
          <cell r="A799">
            <v>6551</v>
          </cell>
          <cell r="B799" t="str">
            <v>Quote-part de résultats de groupement</v>
          </cell>
          <cell r="C799">
            <v>2</v>
          </cell>
          <cell r="D799" t="str">
            <v>NON</v>
          </cell>
        </row>
        <row r="800">
          <cell r="A800">
            <v>6558</v>
          </cell>
          <cell r="B800" t="str">
            <v>Amortissements de caducité des immobilisations mises en concession</v>
          </cell>
          <cell r="C800">
            <v>2</v>
          </cell>
          <cell r="D800" t="str">
            <v>NON</v>
          </cell>
        </row>
        <row r="801">
          <cell r="A801">
            <v>6559</v>
          </cell>
          <cell r="B801" t="str">
            <v>Dotations aux provisions des immobilisations mises en concession</v>
          </cell>
          <cell r="C801">
            <v>2</v>
          </cell>
          <cell r="D801" t="str">
            <v>NON</v>
          </cell>
        </row>
        <row r="802">
          <cell r="A802">
            <v>656</v>
          </cell>
          <cell r="B802" t="str">
            <v>Amendes &amp; pénalités, subventions accordées dons &amp; libéralités</v>
          </cell>
          <cell r="C802">
            <v>2</v>
          </cell>
          <cell r="D802" t="str">
            <v>NON</v>
          </cell>
        </row>
        <row r="803">
          <cell r="A803">
            <v>6561</v>
          </cell>
          <cell r="B803" t="str">
            <v>Amendes &amp; pénalités</v>
          </cell>
          <cell r="C803">
            <v>2</v>
          </cell>
          <cell r="D803" t="str">
            <v>NON</v>
          </cell>
        </row>
        <row r="804">
          <cell r="A804">
            <v>6562</v>
          </cell>
          <cell r="B804" t="str">
            <v>Subventions accordées</v>
          </cell>
          <cell r="C804">
            <v>2</v>
          </cell>
          <cell r="D804" t="str">
            <v>NON</v>
          </cell>
        </row>
        <row r="805">
          <cell r="A805">
            <v>6563</v>
          </cell>
          <cell r="B805" t="str">
            <v>Dons &amp; libéralités</v>
          </cell>
          <cell r="C805">
            <v>2</v>
          </cell>
          <cell r="D805" t="str">
            <v>NON</v>
          </cell>
        </row>
        <row r="806">
          <cell r="A806">
            <v>657</v>
          </cell>
          <cell r="B806" t="str">
            <v>Charges exceptionnelles de gestion courante</v>
          </cell>
          <cell r="C806">
            <v>2</v>
          </cell>
          <cell r="D806" t="str">
            <v>NON</v>
          </cell>
        </row>
        <row r="807">
          <cell r="A807">
            <v>658</v>
          </cell>
          <cell r="B807" t="str">
            <v>Autres charges de gestion courante</v>
          </cell>
          <cell r="C807">
            <v>2</v>
          </cell>
          <cell r="D807" t="str">
            <v>NON</v>
          </cell>
        </row>
        <row r="808">
          <cell r="A808">
            <v>66</v>
          </cell>
          <cell r="B808" t="str">
            <v>Charges financières</v>
          </cell>
          <cell r="C808">
            <v>2</v>
          </cell>
          <cell r="D808" t="str">
            <v>NON</v>
          </cell>
        </row>
        <row r="809">
          <cell r="A809">
            <v>661</v>
          </cell>
          <cell r="B809" t="str">
            <v>Charges d'intérêts</v>
          </cell>
          <cell r="C809">
            <v>2</v>
          </cell>
          <cell r="D809" t="str">
            <v>NON</v>
          </cell>
        </row>
        <row r="810">
          <cell r="A810">
            <v>6611</v>
          </cell>
          <cell r="B810" t="str">
            <v>Intérêts des emprunts &amp; dettes</v>
          </cell>
          <cell r="C810">
            <v>2</v>
          </cell>
          <cell r="D810" t="str">
            <v>NON</v>
          </cell>
        </row>
        <row r="811">
          <cell r="A811">
            <v>66116</v>
          </cell>
          <cell r="B811" t="str">
            <v>Intérêts des emprunts &amp; dettes assimilées</v>
          </cell>
          <cell r="C811">
            <v>2</v>
          </cell>
          <cell r="D811" t="str">
            <v>NON</v>
          </cell>
        </row>
        <row r="812">
          <cell r="A812">
            <v>66117</v>
          </cell>
          <cell r="B812" t="str">
            <v>Intérêts des dettes rattachées à des participations</v>
          </cell>
          <cell r="C812">
            <v>2</v>
          </cell>
          <cell r="D812" t="str">
            <v>NON</v>
          </cell>
        </row>
        <row r="813">
          <cell r="A813">
            <v>6615</v>
          </cell>
          <cell r="B813" t="str">
            <v>Intérêts des comptes courants &amp; des dépôts créditeurs</v>
          </cell>
          <cell r="C813">
            <v>2</v>
          </cell>
          <cell r="D813" t="str">
            <v>NON</v>
          </cell>
        </row>
        <row r="814">
          <cell r="A814">
            <v>6616</v>
          </cell>
          <cell r="B814" t="str">
            <v>Intérêts bancaires &amp; sur opérations de financement (escompte,...)</v>
          </cell>
          <cell r="C814">
            <v>2</v>
          </cell>
          <cell r="D814" t="str">
            <v>NON</v>
          </cell>
        </row>
        <row r="815">
          <cell r="A815">
            <v>6617</v>
          </cell>
          <cell r="B815" t="str">
            <v>Intérêts des obligations cautionnées</v>
          </cell>
          <cell r="C815">
            <v>2</v>
          </cell>
          <cell r="D815" t="str">
            <v>NON</v>
          </cell>
        </row>
        <row r="816">
          <cell r="A816">
            <v>6618</v>
          </cell>
          <cell r="B816" t="str">
            <v>Intérêts des autres dettes</v>
          </cell>
          <cell r="C816">
            <v>2</v>
          </cell>
          <cell r="D816" t="str">
            <v>NON</v>
          </cell>
        </row>
        <row r="817">
          <cell r="A817">
            <v>66181</v>
          </cell>
          <cell r="B817" t="str">
            <v>Intérêts des dettes commerciales</v>
          </cell>
          <cell r="C817">
            <v>2</v>
          </cell>
          <cell r="D817" t="str">
            <v>NON</v>
          </cell>
        </row>
        <row r="818">
          <cell r="A818">
            <v>66188</v>
          </cell>
          <cell r="B818" t="str">
            <v>Intérêts des dettes diverses</v>
          </cell>
          <cell r="C818">
            <v>2</v>
          </cell>
          <cell r="D818" t="str">
            <v>NON</v>
          </cell>
        </row>
        <row r="819">
          <cell r="A819">
            <v>664</v>
          </cell>
          <cell r="B819" t="str">
            <v>Pertes sur créances liées à des participations</v>
          </cell>
          <cell r="C819">
            <v>2</v>
          </cell>
          <cell r="D819" t="str">
            <v>NON</v>
          </cell>
        </row>
        <row r="820">
          <cell r="A820">
            <v>6641</v>
          </cell>
          <cell r="B820" t="str">
            <v>Pertes sur créances : Groupe</v>
          </cell>
          <cell r="C820">
            <v>2</v>
          </cell>
          <cell r="D820" t="str">
            <v>NON</v>
          </cell>
        </row>
        <row r="821">
          <cell r="A821">
            <v>6642</v>
          </cell>
          <cell r="B821" t="str">
            <v>Pertes sur créances : Hors Groupe</v>
          </cell>
          <cell r="C821">
            <v>2</v>
          </cell>
          <cell r="D821" t="str">
            <v>NON</v>
          </cell>
        </row>
        <row r="822">
          <cell r="A822">
            <v>665</v>
          </cell>
          <cell r="B822" t="str">
            <v>Ecarts d’évaluation sur actifs financiers - Moins-values</v>
          </cell>
          <cell r="C822">
            <v>2</v>
          </cell>
          <cell r="D822" t="str">
            <v>NON</v>
          </cell>
        </row>
        <row r="823">
          <cell r="A823">
            <v>6651</v>
          </cell>
          <cell r="B823" t="str">
            <v>Ecarts d’évaluation - moins-values sur des parts dans les entreprises liées</v>
          </cell>
          <cell r="C823">
            <v>2</v>
          </cell>
          <cell r="D823" t="str">
            <v>NON</v>
          </cell>
        </row>
        <row r="824">
          <cell r="A824">
            <v>6653</v>
          </cell>
          <cell r="B824" t="str">
            <v>Ecarts d’évaluation - moins-values sur autres titres conférant un droit de propriété</v>
          </cell>
          <cell r="C824">
            <v>2</v>
          </cell>
          <cell r="D824" t="str">
            <v>NON</v>
          </cell>
        </row>
        <row r="825">
          <cell r="A825">
            <v>6656</v>
          </cell>
          <cell r="B825" t="str">
            <v>Ecarts d’évaluation - moins-values sur obligations, bons du trésor &amp; bons de caisse à court terme</v>
          </cell>
          <cell r="C825">
            <v>2</v>
          </cell>
          <cell r="D825" t="str">
            <v>NON</v>
          </cell>
        </row>
        <row r="826">
          <cell r="A826">
            <v>6658</v>
          </cell>
          <cell r="B826" t="str">
            <v>Ecarts d’évaluation - moins-values sur autres valeurs mobilières &amp; autres créances assimilées</v>
          </cell>
          <cell r="C826">
            <v>2</v>
          </cell>
          <cell r="D826" t="str">
            <v>NON</v>
          </cell>
        </row>
        <row r="827">
          <cell r="A827">
            <v>666</v>
          </cell>
          <cell r="B827" t="str">
            <v>Pertes de change</v>
          </cell>
          <cell r="C827">
            <v>2</v>
          </cell>
          <cell r="D827" t="str">
            <v>NON</v>
          </cell>
        </row>
        <row r="828">
          <cell r="A828">
            <v>667</v>
          </cell>
          <cell r="B828" t="str">
            <v>Pertes nettes sur cessions d’actifs financiers</v>
          </cell>
          <cell r="C828">
            <v>2</v>
          </cell>
          <cell r="D828" t="str">
            <v>NON</v>
          </cell>
        </row>
        <row r="829">
          <cell r="A829">
            <v>6671</v>
          </cell>
          <cell r="B829" t="str">
            <v>Pertes nettes sur cession des parts dans les entreprises liées</v>
          </cell>
          <cell r="C829">
            <v>2</v>
          </cell>
          <cell r="D829" t="str">
            <v>NON</v>
          </cell>
        </row>
        <row r="830">
          <cell r="A830">
            <v>6672</v>
          </cell>
          <cell r="B830" t="str">
            <v>Pertes nettes sur cession d’actions propres</v>
          </cell>
          <cell r="C830">
            <v>2</v>
          </cell>
          <cell r="D830" t="str">
            <v>NON</v>
          </cell>
        </row>
        <row r="831">
          <cell r="A831">
            <v>6673</v>
          </cell>
          <cell r="B831" t="str">
            <v>Pertes nettes sur cession d’autres titres conférant un droit de propriété</v>
          </cell>
          <cell r="C831">
            <v>2</v>
          </cell>
          <cell r="D831" t="str">
            <v>NON</v>
          </cell>
        </row>
        <row r="832">
          <cell r="A832">
            <v>6676</v>
          </cell>
          <cell r="B832" t="str">
            <v>Pertes nettes sur cession d’obligations, bons du trésor &amp; bons de caisse à court terme</v>
          </cell>
          <cell r="C832">
            <v>2</v>
          </cell>
          <cell r="D832" t="str">
            <v>NON</v>
          </cell>
        </row>
        <row r="833">
          <cell r="A833">
            <v>6678</v>
          </cell>
          <cell r="B833" t="str">
            <v>Pertes nettes sur cession des autres valeurs mobilières &amp; autres créances assimilées</v>
          </cell>
          <cell r="C833">
            <v>2</v>
          </cell>
          <cell r="D833" t="str">
            <v>NON</v>
          </cell>
        </row>
        <row r="834">
          <cell r="A834">
            <v>668</v>
          </cell>
          <cell r="B834" t="str">
            <v>Autres charges financières</v>
          </cell>
          <cell r="C834">
            <v>2</v>
          </cell>
          <cell r="D834" t="str">
            <v>NON</v>
          </cell>
        </row>
        <row r="835">
          <cell r="A835">
            <v>67</v>
          </cell>
          <cell r="B835" t="str">
            <v>Eléments extraordinaires - charges</v>
          </cell>
          <cell r="C835">
            <v>2</v>
          </cell>
          <cell r="D835" t="str">
            <v>NON</v>
          </cell>
        </row>
        <row r="836">
          <cell r="A836">
            <v>671</v>
          </cell>
          <cell r="B836" t="str">
            <v>Valeur résiduelle des immobilisations cédées</v>
          </cell>
          <cell r="C836">
            <v>2</v>
          </cell>
          <cell r="D836" t="str">
            <v>NON</v>
          </cell>
        </row>
        <row r="837">
          <cell r="A837">
            <v>672</v>
          </cell>
          <cell r="B837" t="str">
            <v>Pertes subies par des catrastrophes naturelles</v>
          </cell>
          <cell r="C837">
            <v>2</v>
          </cell>
          <cell r="D837" t="str">
            <v>NON</v>
          </cell>
        </row>
        <row r="838">
          <cell r="A838">
            <v>673</v>
          </cell>
          <cell r="B838" t="str">
            <v>Pertes résultant de sinistres</v>
          </cell>
          <cell r="C838">
            <v>2</v>
          </cell>
          <cell r="D838" t="str">
            <v>NON</v>
          </cell>
        </row>
        <row r="839">
          <cell r="A839">
            <v>674</v>
          </cell>
          <cell r="B839" t="str">
            <v>Expropriation pour utilité publique</v>
          </cell>
          <cell r="C839">
            <v>2</v>
          </cell>
          <cell r="D839" t="str">
            <v>NON</v>
          </cell>
        </row>
        <row r="840">
          <cell r="A840">
            <v>678</v>
          </cell>
          <cell r="B840" t="str">
            <v>Autres éléments extraordinaires - charges</v>
          </cell>
          <cell r="C840">
            <v>2</v>
          </cell>
          <cell r="D840" t="str">
            <v>NON</v>
          </cell>
        </row>
        <row r="841">
          <cell r="A841">
            <v>6783</v>
          </cell>
          <cell r="B841" t="str">
            <v>Malis provenant du rachat par l'entreprise d'actions &amp; obligations émises par elle-même</v>
          </cell>
          <cell r="C841">
            <v>2</v>
          </cell>
          <cell r="D841" t="str">
            <v>NON</v>
          </cell>
        </row>
        <row r="842">
          <cell r="A842">
            <v>6788</v>
          </cell>
          <cell r="B842" t="str">
            <v>Autres charges extraordinaires diverses</v>
          </cell>
          <cell r="C842">
            <v>2</v>
          </cell>
          <cell r="D842" t="str">
            <v>NON</v>
          </cell>
        </row>
        <row r="843">
          <cell r="A843">
            <v>68</v>
          </cell>
          <cell r="B843" t="str">
            <v>Dotations aux amortissements, provisions &amp; pertes de valeur</v>
          </cell>
          <cell r="C843">
            <v>2</v>
          </cell>
          <cell r="D843" t="str">
            <v>NON</v>
          </cell>
        </row>
        <row r="844">
          <cell r="A844">
            <v>681</v>
          </cell>
          <cell r="B844" t="str">
            <v>Dotations aux amortissements, provisions &amp; pertes de valeur, actifs non courants</v>
          </cell>
          <cell r="C844">
            <v>2</v>
          </cell>
          <cell r="D844" t="str">
            <v>NON</v>
          </cell>
        </row>
        <row r="845">
          <cell r="A845">
            <v>6811</v>
          </cell>
          <cell r="B845" t="str">
            <v>Dotations aux amortissements, provisions &amp; pertes de valeur sur immobilisations incorporelles</v>
          </cell>
          <cell r="C845">
            <v>2</v>
          </cell>
          <cell r="D845" t="str">
            <v>NON</v>
          </cell>
        </row>
        <row r="846">
          <cell r="A846">
            <v>68111</v>
          </cell>
          <cell r="B846" t="str">
            <v>Dotations aux amortissements &amp; provisions &amp; immobilisations incorporelles</v>
          </cell>
          <cell r="C846">
            <v>2</v>
          </cell>
          <cell r="D846" t="str">
            <v>NON</v>
          </cell>
        </row>
        <row r="847">
          <cell r="A847">
            <v>6811107</v>
          </cell>
          <cell r="B847" t="str">
            <v>Dot.aux Amort.Prov.Ecart d’acquisition - goodwill</v>
          </cell>
          <cell r="C847">
            <v>2</v>
          </cell>
          <cell r="D847" t="str">
            <v>NON</v>
          </cell>
        </row>
        <row r="848">
          <cell r="A848">
            <v>6811109</v>
          </cell>
          <cell r="B848" t="str">
            <v>Dot.aux Amort.Prov.Autres immobilisations incorporelles</v>
          </cell>
          <cell r="C848">
            <v>2</v>
          </cell>
          <cell r="D848" t="str">
            <v>NON</v>
          </cell>
        </row>
        <row r="849">
          <cell r="A849">
            <v>68111204</v>
          </cell>
          <cell r="B849" t="str">
            <v>Dot.aux Amort.Prov.Logiciels informatiques et assimilés</v>
          </cell>
          <cell r="C849">
            <v>2</v>
          </cell>
          <cell r="D849" t="str">
            <v>NON</v>
          </cell>
        </row>
        <row r="850">
          <cell r="A850">
            <v>681112051</v>
          </cell>
          <cell r="B850" t="str">
            <v>Dot.aux Amort.Prov.Brevets</v>
          </cell>
          <cell r="C850">
            <v>2</v>
          </cell>
          <cell r="D850" t="str">
            <v>NON</v>
          </cell>
        </row>
        <row r="851">
          <cell r="A851">
            <v>681112052</v>
          </cell>
          <cell r="B851" t="str">
            <v>Dot.aux Amort.Prov.Marques</v>
          </cell>
          <cell r="C851">
            <v>2</v>
          </cell>
          <cell r="D851" t="str">
            <v>NON</v>
          </cell>
        </row>
        <row r="852">
          <cell r="A852">
            <v>681112053</v>
          </cell>
          <cell r="B852" t="str">
            <v>Dot.aux Amort.Prov.Licence</v>
          </cell>
          <cell r="C852">
            <v>2</v>
          </cell>
          <cell r="D852" t="str">
            <v>NON</v>
          </cell>
        </row>
        <row r="853">
          <cell r="A853">
            <v>681112059</v>
          </cell>
          <cell r="B853" t="str">
            <v>Dot.aux Amort.Prov.Concession - autres droits similaires</v>
          </cell>
          <cell r="C853">
            <v>2</v>
          </cell>
          <cell r="D853" t="str">
            <v>NON</v>
          </cell>
        </row>
        <row r="854">
          <cell r="A854">
            <v>6811207</v>
          </cell>
          <cell r="B854" t="str">
            <v>Pertes de val.Concession - autres droits similaires</v>
          </cell>
          <cell r="C854">
            <v>2</v>
          </cell>
          <cell r="D854" t="str">
            <v>NON</v>
          </cell>
        </row>
        <row r="855">
          <cell r="A855">
            <v>6811209</v>
          </cell>
          <cell r="B855" t="str">
            <v>Pertes de val.Autres immobilisations incorporelles</v>
          </cell>
          <cell r="C855">
            <v>2</v>
          </cell>
          <cell r="D855" t="str">
            <v>NON</v>
          </cell>
        </row>
        <row r="856">
          <cell r="A856">
            <v>68112204</v>
          </cell>
          <cell r="B856" t="str">
            <v>Pertes de valeur sur immobilisations incorporelles</v>
          </cell>
          <cell r="C856">
            <v>2</v>
          </cell>
          <cell r="D856" t="str">
            <v>NON</v>
          </cell>
        </row>
        <row r="857">
          <cell r="A857">
            <v>681122051</v>
          </cell>
          <cell r="B857" t="str">
            <v>Pertes de val.Logiciels informatiques et assimilés</v>
          </cell>
          <cell r="C857">
            <v>2</v>
          </cell>
          <cell r="D857" t="str">
            <v>NON</v>
          </cell>
        </row>
        <row r="858">
          <cell r="A858">
            <v>681122052</v>
          </cell>
          <cell r="B858" t="str">
            <v>Pertes de val.Brevets</v>
          </cell>
          <cell r="C858">
            <v>2</v>
          </cell>
          <cell r="D858" t="str">
            <v>NON</v>
          </cell>
        </row>
        <row r="859">
          <cell r="A859">
            <v>681122053</v>
          </cell>
          <cell r="B859" t="str">
            <v>Pertes de val.Marques</v>
          </cell>
          <cell r="C859">
            <v>2</v>
          </cell>
          <cell r="D859" t="str">
            <v>NON</v>
          </cell>
        </row>
        <row r="860">
          <cell r="A860">
            <v>681122059</v>
          </cell>
          <cell r="B860" t="str">
            <v>Pertes de val.Licence</v>
          </cell>
          <cell r="C860">
            <v>2</v>
          </cell>
          <cell r="D860" t="str">
            <v>NON</v>
          </cell>
        </row>
        <row r="861">
          <cell r="A861">
            <v>6812</v>
          </cell>
          <cell r="B861" t="str">
            <v>Dotations aux amortissements, provisions &amp; pertes de valeur sur immobilisations corporelles</v>
          </cell>
          <cell r="C861">
            <v>2</v>
          </cell>
          <cell r="D861" t="str">
            <v>NON</v>
          </cell>
        </row>
        <row r="862">
          <cell r="A862">
            <v>68121</v>
          </cell>
          <cell r="B862" t="str">
            <v>Dotations aux amortissements &amp; provisions sur immobilisations corporelles</v>
          </cell>
          <cell r="C862">
            <v>2</v>
          </cell>
          <cell r="D862" t="str">
            <v>NON</v>
          </cell>
        </row>
        <row r="863">
          <cell r="A863">
            <v>68121110</v>
          </cell>
          <cell r="B863" t="str">
            <v>Dot.aux Amort.Prov.Terrains de construction et chantiers</v>
          </cell>
          <cell r="C863">
            <v>2</v>
          </cell>
          <cell r="D863" t="str">
            <v>NON</v>
          </cell>
        </row>
        <row r="864">
          <cell r="A864">
            <v>68121111</v>
          </cell>
          <cell r="B864" t="str">
            <v>Dot.aux Amort.Prov.Terrains nus</v>
          </cell>
          <cell r="C864">
            <v>2</v>
          </cell>
          <cell r="D864" t="str">
            <v>NON</v>
          </cell>
        </row>
        <row r="865">
          <cell r="A865">
            <v>68121112</v>
          </cell>
          <cell r="B865" t="str">
            <v>Dot.aux Amort.Prov.Terrains aménagés</v>
          </cell>
          <cell r="C865">
            <v>2</v>
          </cell>
          <cell r="D865" t="str">
            <v>NON</v>
          </cell>
        </row>
        <row r="866">
          <cell r="A866">
            <v>68121113</v>
          </cell>
          <cell r="B866" t="str">
            <v>Dot.aux Amort.Prov.Terrains bâtis</v>
          </cell>
          <cell r="C866">
            <v>2</v>
          </cell>
          <cell r="D866" t="str">
            <v>NON</v>
          </cell>
        </row>
        <row r="867">
          <cell r="A867">
            <v>68121115</v>
          </cell>
          <cell r="B867" t="str">
            <v>Dot.aux Amort.Prov.Carrières et gisements</v>
          </cell>
          <cell r="C867">
            <v>2</v>
          </cell>
          <cell r="D867" t="str">
            <v>NON</v>
          </cell>
        </row>
        <row r="868">
          <cell r="A868">
            <v>68121118</v>
          </cell>
          <cell r="B868" t="str">
            <v>Dot.aux Amort.Prov.Autres terrains</v>
          </cell>
          <cell r="C868">
            <v>2</v>
          </cell>
          <cell r="D868" t="str">
            <v>NON</v>
          </cell>
        </row>
        <row r="869">
          <cell r="A869">
            <v>68121120</v>
          </cell>
          <cell r="B869" t="str">
            <v>Dot.aux Amort.Prov.Agenc.&amp; aménag.Terrains de construction et chantiers</v>
          </cell>
          <cell r="C869">
            <v>2</v>
          </cell>
          <cell r="D869" t="str">
            <v>NON</v>
          </cell>
        </row>
        <row r="870">
          <cell r="A870">
            <v>68121121</v>
          </cell>
          <cell r="B870" t="str">
            <v>Dot.aux Amort.Prov.Agenc.&amp; aménag.Terrains nus</v>
          </cell>
          <cell r="C870">
            <v>2</v>
          </cell>
          <cell r="D870" t="str">
            <v>NON</v>
          </cell>
        </row>
        <row r="871">
          <cell r="A871">
            <v>68121122</v>
          </cell>
          <cell r="B871" t="str">
            <v>Dot.aux Amort.Prov.Agenc.&amp; aménag.Terrains aménagés</v>
          </cell>
          <cell r="C871">
            <v>2</v>
          </cell>
          <cell r="D871" t="str">
            <v>NON</v>
          </cell>
        </row>
        <row r="872">
          <cell r="A872">
            <v>68121124</v>
          </cell>
          <cell r="B872" t="str">
            <v>Dot.aux Amort.Prov.Agenc.&amp; aménag.Terrains bâtis</v>
          </cell>
          <cell r="C872">
            <v>2</v>
          </cell>
          <cell r="D872" t="str">
            <v>NON</v>
          </cell>
        </row>
        <row r="873">
          <cell r="A873">
            <v>68121125</v>
          </cell>
          <cell r="B873" t="str">
            <v>Dot.aux Amort.Prov.Agenc.&amp; aménag.Carrières et gisements</v>
          </cell>
          <cell r="C873">
            <v>2</v>
          </cell>
          <cell r="D873" t="str">
            <v>NON</v>
          </cell>
        </row>
        <row r="874">
          <cell r="A874">
            <v>68121128</v>
          </cell>
          <cell r="B874" t="str">
            <v>Dot.aux Amort.Prov.Agenc.&amp; aménag.Autres terrains</v>
          </cell>
          <cell r="C874">
            <v>2</v>
          </cell>
          <cell r="D874" t="str">
            <v>NON</v>
          </cell>
        </row>
        <row r="875">
          <cell r="A875">
            <v>681211311</v>
          </cell>
          <cell r="B875" t="str">
            <v>Dot.aux Amort.Prov.Bâtiments industriels</v>
          </cell>
          <cell r="C875">
            <v>2</v>
          </cell>
          <cell r="D875" t="str">
            <v>NON</v>
          </cell>
        </row>
        <row r="876">
          <cell r="A876">
            <v>681211312</v>
          </cell>
          <cell r="B876" t="str">
            <v>Dot.aux Amort.Prov.Bâtiments administratifs et commerciaux</v>
          </cell>
          <cell r="C876">
            <v>2</v>
          </cell>
          <cell r="D876" t="str">
            <v>NON</v>
          </cell>
        </row>
        <row r="877">
          <cell r="A877">
            <v>681211351</v>
          </cell>
          <cell r="B877" t="str">
            <v>Dot.aux Amort.Prov.Installation de télécommunication</v>
          </cell>
          <cell r="C877">
            <v>2</v>
          </cell>
          <cell r="D877" t="str">
            <v>NON</v>
          </cell>
        </row>
        <row r="878">
          <cell r="A878">
            <v>681211352</v>
          </cell>
          <cell r="B878" t="str">
            <v>Dot.aux Amort.Prov.Installation d’électricité</v>
          </cell>
          <cell r="C878">
            <v>2</v>
          </cell>
          <cell r="D878" t="str">
            <v>NON</v>
          </cell>
        </row>
        <row r="879">
          <cell r="A879">
            <v>681211353</v>
          </cell>
          <cell r="B879" t="str">
            <v>Dot.aux Amort.Prov.Installation de gaz</v>
          </cell>
          <cell r="C879">
            <v>2</v>
          </cell>
          <cell r="D879" t="str">
            <v>NON</v>
          </cell>
        </row>
        <row r="880">
          <cell r="A880">
            <v>681211354</v>
          </cell>
          <cell r="B880" t="str">
            <v>Dot.aux Amort.Prov.Installation de vapeur</v>
          </cell>
          <cell r="C880">
            <v>2</v>
          </cell>
          <cell r="D880" t="str">
            <v>NON</v>
          </cell>
        </row>
        <row r="881">
          <cell r="A881">
            <v>681211355</v>
          </cell>
          <cell r="B881" t="str">
            <v>Dot.aux Amort.Prov.Installation de protection et de sécurité</v>
          </cell>
          <cell r="C881">
            <v>2</v>
          </cell>
          <cell r="D881" t="str">
            <v>NON</v>
          </cell>
        </row>
        <row r="882">
          <cell r="A882">
            <v>681211356</v>
          </cell>
          <cell r="B882" t="str">
            <v>Dot.aux Amort.Prov.Installation d’eau</v>
          </cell>
          <cell r="C882">
            <v>2</v>
          </cell>
          <cell r="D882" t="str">
            <v>NON</v>
          </cell>
        </row>
        <row r="883">
          <cell r="A883">
            <v>681211357</v>
          </cell>
          <cell r="B883" t="str">
            <v>Dot.aux Amort.Prov.Installation d’aération, chauffage et climatisation</v>
          </cell>
          <cell r="C883">
            <v>2</v>
          </cell>
          <cell r="D883" t="str">
            <v>NON</v>
          </cell>
        </row>
        <row r="884">
          <cell r="A884">
            <v>681211358</v>
          </cell>
          <cell r="B884" t="str">
            <v>Dot.aux Amort.Prov.Autres agencements et installations</v>
          </cell>
          <cell r="C884">
            <v>2</v>
          </cell>
          <cell r="D884" t="str">
            <v>NON</v>
          </cell>
        </row>
        <row r="885">
          <cell r="A885">
            <v>681211381</v>
          </cell>
          <cell r="B885" t="str">
            <v>Dot.aux Amort.Prov.Voies de terre</v>
          </cell>
          <cell r="C885">
            <v>2</v>
          </cell>
          <cell r="D885" t="str">
            <v>NON</v>
          </cell>
        </row>
        <row r="886">
          <cell r="A886">
            <v>681211382</v>
          </cell>
          <cell r="B886" t="str">
            <v>Dot.aux Amort.Prov.Voies de fer</v>
          </cell>
          <cell r="C886">
            <v>2</v>
          </cell>
          <cell r="D886" t="str">
            <v>NON</v>
          </cell>
        </row>
        <row r="887">
          <cell r="A887">
            <v>681211383</v>
          </cell>
          <cell r="B887" t="str">
            <v>Dot.aux Amort.Prov.Voies d'eau</v>
          </cell>
          <cell r="C887">
            <v>2</v>
          </cell>
          <cell r="D887" t="str">
            <v>NON</v>
          </cell>
        </row>
        <row r="888">
          <cell r="A888">
            <v>681211354</v>
          </cell>
          <cell r="B888" t="str">
            <v>Dot.aux Amort.Prov.Installation de vapeur</v>
          </cell>
          <cell r="C888">
            <v>2</v>
          </cell>
          <cell r="D888" t="str">
            <v>NON</v>
          </cell>
        </row>
        <row r="889">
          <cell r="A889">
            <v>681211385</v>
          </cell>
          <cell r="B889" t="str">
            <v>Dot.aux Amort.Prov.Pistes d'aérodromes</v>
          </cell>
          <cell r="C889">
            <v>2</v>
          </cell>
          <cell r="D889" t="str">
            <v>NON</v>
          </cell>
        </row>
        <row r="890">
          <cell r="A890">
            <v>68121151</v>
          </cell>
          <cell r="B890" t="str">
            <v>Dot.aux Amort.Prov.Installations complexes spécialisées</v>
          </cell>
          <cell r="C890">
            <v>2</v>
          </cell>
          <cell r="D890" t="str">
            <v>NON</v>
          </cell>
        </row>
        <row r="891">
          <cell r="A891">
            <v>68121153</v>
          </cell>
          <cell r="B891" t="str">
            <v>Dot.aux Amort.Prov.Installations à caractère spécifique</v>
          </cell>
          <cell r="C891">
            <v>2</v>
          </cell>
          <cell r="D891" t="str">
            <v>NON</v>
          </cell>
        </row>
        <row r="892">
          <cell r="A892">
            <v>68121154</v>
          </cell>
          <cell r="B892" t="str">
            <v>Dot.aux Amort.Prov.Matériel industriel</v>
          </cell>
          <cell r="C892">
            <v>2</v>
          </cell>
          <cell r="D892" t="str">
            <v>NON</v>
          </cell>
        </row>
        <row r="893">
          <cell r="A893">
            <v>68121155</v>
          </cell>
          <cell r="B893" t="str">
            <v>Dot.aux Amort.Prov.Outillage industriel</v>
          </cell>
          <cell r="C893">
            <v>2</v>
          </cell>
          <cell r="D893" t="str">
            <v>NON</v>
          </cell>
        </row>
        <row r="894">
          <cell r="A894">
            <v>68121157</v>
          </cell>
          <cell r="B894" t="str">
            <v>Dot.aux Amort.Prov.Agencements et aménagements des matériels et outillage industriels</v>
          </cell>
          <cell r="C894">
            <v>2</v>
          </cell>
          <cell r="D894" t="str">
            <v>NON</v>
          </cell>
        </row>
        <row r="895">
          <cell r="A895">
            <v>68121181</v>
          </cell>
          <cell r="B895" t="str">
            <v>Dot.aux Amort.Prov.Installations générales, agencements, aménagements divers</v>
          </cell>
          <cell r="C895">
            <v>2</v>
          </cell>
          <cell r="D895" t="str">
            <v>NON</v>
          </cell>
        </row>
        <row r="896">
          <cell r="A896">
            <v>68121182</v>
          </cell>
          <cell r="B896" t="str">
            <v>Dot.aux Amort.Prov.Matériel de transport</v>
          </cell>
          <cell r="C896">
            <v>2</v>
          </cell>
          <cell r="D896" t="str">
            <v>NON</v>
          </cell>
        </row>
        <row r="897">
          <cell r="A897">
            <v>68121183</v>
          </cell>
          <cell r="B897" t="str">
            <v>Dot.aux Amort.Prov.Matériel de bureau et matériel informatique</v>
          </cell>
          <cell r="C897">
            <v>2</v>
          </cell>
          <cell r="D897" t="str">
            <v>NON</v>
          </cell>
        </row>
        <row r="898">
          <cell r="A898">
            <v>68121184</v>
          </cell>
          <cell r="B898" t="str">
            <v>Dot.aux Amort.Prov.Mobilier</v>
          </cell>
          <cell r="C898">
            <v>2</v>
          </cell>
          <cell r="D898" t="str">
            <v>NON</v>
          </cell>
        </row>
        <row r="899">
          <cell r="A899">
            <v>68121185</v>
          </cell>
          <cell r="B899" t="str">
            <v>Dot.aux Amort.Prov.Cheptel</v>
          </cell>
          <cell r="C899">
            <v>2</v>
          </cell>
          <cell r="D899" t="str">
            <v>NON</v>
          </cell>
        </row>
        <row r="900">
          <cell r="A900">
            <v>68121186</v>
          </cell>
          <cell r="B900" t="str">
            <v>Dot.aux Amort.Prov.Emballages récupérables</v>
          </cell>
          <cell r="C900">
            <v>2</v>
          </cell>
          <cell r="D900" t="str">
            <v>NON</v>
          </cell>
        </row>
        <row r="901">
          <cell r="A901">
            <v>68122</v>
          </cell>
          <cell r="B901" t="str">
            <v>Pertes de val.s/immobilisations corporelles</v>
          </cell>
          <cell r="C901">
            <v>2</v>
          </cell>
          <cell r="D901" t="str">
            <v>NON</v>
          </cell>
        </row>
        <row r="902">
          <cell r="A902">
            <v>68122110</v>
          </cell>
          <cell r="B902" t="str">
            <v>Pertes de val.Terrains de construction et chantiers</v>
          </cell>
          <cell r="C902">
            <v>2</v>
          </cell>
          <cell r="D902" t="str">
            <v>NON</v>
          </cell>
        </row>
        <row r="903">
          <cell r="A903">
            <v>68122111</v>
          </cell>
          <cell r="B903" t="str">
            <v>Pertes de val.Terrains nus</v>
          </cell>
          <cell r="C903">
            <v>2</v>
          </cell>
          <cell r="D903" t="str">
            <v>NON</v>
          </cell>
        </row>
        <row r="904">
          <cell r="A904">
            <v>68122112</v>
          </cell>
          <cell r="B904" t="str">
            <v>Pertes de val.Terrains aménagés</v>
          </cell>
          <cell r="C904">
            <v>2</v>
          </cell>
          <cell r="D904" t="str">
            <v>NON</v>
          </cell>
        </row>
        <row r="905">
          <cell r="A905">
            <v>68122113</v>
          </cell>
          <cell r="B905" t="str">
            <v>Pertes de val.Terrains bâtis</v>
          </cell>
          <cell r="C905">
            <v>2</v>
          </cell>
          <cell r="D905" t="str">
            <v>NON</v>
          </cell>
        </row>
        <row r="906">
          <cell r="A906">
            <v>68122115</v>
          </cell>
          <cell r="B906" t="str">
            <v>Pertes de val.Carrières et gisements</v>
          </cell>
          <cell r="C906">
            <v>2</v>
          </cell>
          <cell r="D906" t="str">
            <v>NON</v>
          </cell>
        </row>
        <row r="907">
          <cell r="A907">
            <v>68122118</v>
          </cell>
          <cell r="B907" t="str">
            <v>Pertes de val.Autres terrains</v>
          </cell>
          <cell r="C907">
            <v>2</v>
          </cell>
          <cell r="D907" t="str">
            <v>NON</v>
          </cell>
        </row>
        <row r="908">
          <cell r="A908">
            <v>68122120</v>
          </cell>
          <cell r="B908" t="str">
            <v>Pertes de val.Agenc.&amp; aménag.Terrains de construction et chantiers</v>
          </cell>
          <cell r="C908">
            <v>2</v>
          </cell>
          <cell r="D908" t="str">
            <v>NON</v>
          </cell>
        </row>
        <row r="909">
          <cell r="A909">
            <v>68122121</v>
          </cell>
          <cell r="B909" t="str">
            <v>Pertes de val.Agenc.&amp; aménag.Terrains nus</v>
          </cell>
          <cell r="C909">
            <v>2</v>
          </cell>
          <cell r="D909" t="str">
            <v>NON</v>
          </cell>
        </row>
        <row r="910">
          <cell r="A910">
            <v>68122122</v>
          </cell>
          <cell r="B910" t="str">
            <v>Pertes de val.Agenc.&amp; aménag.Terrains aménagés</v>
          </cell>
          <cell r="C910">
            <v>2</v>
          </cell>
          <cell r="D910" t="str">
            <v>NON</v>
          </cell>
        </row>
        <row r="911">
          <cell r="A911">
            <v>68122124</v>
          </cell>
          <cell r="B911" t="str">
            <v>Pertes de val.Agenc.&amp; aménag.Terrains bâtis</v>
          </cell>
          <cell r="C911">
            <v>2</v>
          </cell>
          <cell r="D911" t="str">
            <v>NON</v>
          </cell>
        </row>
        <row r="912">
          <cell r="A912">
            <v>68122125</v>
          </cell>
          <cell r="B912" t="str">
            <v>Pertes de val.Agenc.&amp; aménag.Carrières et gisements</v>
          </cell>
          <cell r="C912">
            <v>2</v>
          </cell>
          <cell r="D912" t="str">
            <v>NON</v>
          </cell>
        </row>
        <row r="913">
          <cell r="A913">
            <v>68122128</v>
          </cell>
          <cell r="B913" t="str">
            <v>Pertes de val.Agenc.&amp; aménag.Autres terrains</v>
          </cell>
          <cell r="C913">
            <v>2</v>
          </cell>
          <cell r="D913" t="str">
            <v>NON</v>
          </cell>
        </row>
        <row r="914">
          <cell r="A914">
            <v>681221311</v>
          </cell>
          <cell r="B914" t="str">
            <v>Pertes de val.Bâtiments industriels</v>
          </cell>
          <cell r="C914">
            <v>2</v>
          </cell>
          <cell r="D914" t="str">
            <v>NON</v>
          </cell>
        </row>
        <row r="915">
          <cell r="A915">
            <v>681221312</v>
          </cell>
          <cell r="B915" t="str">
            <v>Pertes de val.Bâtiments administratifs et commerciaux</v>
          </cell>
          <cell r="C915">
            <v>2</v>
          </cell>
          <cell r="D915" t="str">
            <v>NON</v>
          </cell>
        </row>
        <row r="916">
          <cell r="A916">
            <v>681221351</v>
          </cell>
          <cell r="B916" t="str">
            <v>Pertes de val.Installation de télécommunication</v>
          </cell>
          <cell r="C916">
            <v>2</v>
          </cell>
          <cell r="D916" t="str">
            <v>NON</v>
          </cell>
        </row>
        <row r="917">
          <cell r="A917">
            <v>681221352</v>
          </cell>
          <cell r="B917" t="str">
            <v>Pertes de val.Installation d’électricité</v>
          </cell>
          <cell r="C917">
            <v>2</v>
          </cell>
          <cell r="D917" t="str">
            <v>NON</v>
          </cell>
        </row>
        <row r="918">
          <cell r="A918">
            <v>681221353</v>
          </cell>
          <cell r="B918" t="str">
            <v>Pertes de val.Installation de gaz</v>
          </cell>
          <cell r="C918">
            <v>2</v>
          </cell>
          <cell r="D918" t="str">
            <v>NON</v>
          </cell>
        </row>
        <row r="919">
          <cell r="A919">
            <v>681221354</v>
          </cell>
          <cell r="B919" t="str">
            <v>Pertes de val.Installation de vapeur</v>
          </cell>
          <cell r="C919">
            <v>2</v>
          </cell>
          <cell r="D919" t="str">
            <v>NON</v>
          </cell>
        </row>
        <row r="920">
          <cell r="A920">
            <v>681221355</v>
          </cell>
          <cell r="B920" t="str">
            <v>Pertes de val.Installation de protection et de sécurité</v>
          </cell>
          <cell r="C920">
            <v>2</v>
          </cell>
          <cell r="D920" t="str">
            <v>NON</v>
          </cell>
        </row>
        <row r="921">
          <cell r="A921">
            <v>681221356</v>
          </cell>
          <cell r="B921" t="str">
            <v>Pertes de val.Installation d’eau</v>
          </cell>
          <cell r="C921">
            <v>2</v>
          </cell>
          <cell r="D921" t="str">
            <v>NON</v>
          </cell>
        </row>
        <row r="922">
          <cell r="A922">
            <v>681221357</v>
          </cell>
          <cell r="B922" t="str">
            <v>Pertes de val.Installation d’aération, chauffage et climatisation</v>
          </cell>
          <cell r="C922">
            <v>2</v>
          </cell>
          <cell r="D922" t="str">
            <v>NON</v>
          </cell>
        </row>
        <row r="923">
          <cell r="A923">
            <v>681221358</v>
          </cell>
          <cell r="B923" t="str">
            <v>Pertes de val.Autres agencements et installations</v>
          </cell>
          <cell r="C923">
            <v>2</v>
          </cell>
          <cell r="D923" t="str">
            <v>NON</v>
          </cell>
        </row>
        <row r="924">
          <cell r="A924">
            <v>681221382</v>
          </cell>
          <cell r="B924" t="str">
            <v>Pertes de val.Voies de fer</v>
          </cell>
          <cell r="C924">
            <v>2</v>
          </cell>
          <cell r="D924" t="str">
            <v>NON</v>
          </cell>
        </row>
        <row r="925">
          <cell r="A925">
            <v>681221383</v>
          </cell>
          <cell r="B925" t="str">
            <v>Pertes de val.Voies d'eau</v>
          </cell>
          <cell r="C925">
            <v>2</v>
          </cell>
          <cell r="D925" t="str">
            <v>NON</v>
          </cell>
        </row>
        <row r="926">
          <cell r="A926">
            <v>681221384</v>
          </cell>
          <cell r="B926" t="str">
            <v>Pertes de val.Barrages - puits d’eau</v>
          </cell>
          <cell r="C926">
            <v>2</v>
          </cell>
          <cell r="D926" t="str">
            <v>NON</v>
          </cell>
        </row>
        <row r="927">
          <cell r="A927">
            <v>681221385</v>
          </cell>
          <cell r="B927" t="str">
            <v>Pertes de val.Pistes d'aérodromes</v>
          </cell>
          <cell r="C927">
            <v>2</v>
          </cell>
          <cell r="D927" t="str">
            <v>NON</v>
          </cell>
        </row>
        <row r="928">
          <cell r="A928">
            <v>68122151</v>
          </cell>
          <cell r="B928" t="str">
            <v>Pertes de val.Installations complexes spécialisées</v>
          </cell>
          <cell r="C928">
            <v>2</v>
          </cell>
          <cell r="D928" t="str">
            <v>NON</v>
          </cell>
        </row>
        <row r="929">
          <cell r="A929">
            <v>68122153</v>
          </cell>
          <cell r="B929" t="str">
            <v>Pertes de val.Installations à caractère spécifique</v>
          </cell>
          <cell r="C929">
            <v>2</v>
          </cell>
          <cell r="D929" t="str">
            <v>NON</v>
          </cell>
        </row>
        <row r="930">
          <cell r="A930">
            <v>68122154</v>
          </cell>
          <cell r="B930" t="str">
            <v>Pertes de val.Matériel industriel</v>
          </cell>
          <cell r="C930">
            <v>2</v>
          </cell>
          <cell r="D930" t="str">
            <v>NON</v>
          </cell>
        </row>
        <row r="931">
          <cell r="A931">
            <v>68122155</v>
          </cell>
          <cell r="B931" t="str">
            <v>Pertes de val.Outillage industriel</v>
          </cell>
          <cell r="C931">
            <v>2</v>
          </cell>
          <cell r="D931" t="str">
            <v>NON</v>
          </cell>
        </row>
        <row r="932">
          <cell r="A932">
            <v>68122157</v>
          </cell>
          <cell r="B932" t="str">
            <v>Pertes de val.Agencements et aménagements des matériels et outillage industriels</v>
          </cell>
          <cell r="C932">
            <v>2</v>
          </cell>
          <cell r="D932" t="str">
            <v>NON</v>
          </cell>
        </row>
        <row r="933">
          <cell r="A933">
            <v>68122181</v>
          </cell>
          <cell r="B933" t="str">
            <v>Pertes de val.Installations générales, agencements, aménagements divers</v>
          </cell>
          <cell r="C933">
            <v>2</v>
          </cell>
          <cell r="D933" t="str">
            <v>NON</v>
          </cell>
        </row>
        <row r="934">
          <cell r="A934">
            <v>68122182</v>
          </cell>
          <cell r="B934" t="str">
            <v>Pertes de val.Matériel de transport</v>
          </cell>
          <cell r="C934">
            <v>2</v>
          </cell>
          <cell r="D934" t="str">
            <v>NON</v>
          </cell>
        </row>
        <row r="935">
          <cell r="A935">
            <v>68122183</v>
          </cell>
          <cell r="B935" t="str">
            <v>Pertes de val.Matériel de bureau et matériel informatique</v>
          </cell>
          <cell r="C935">
            <v>2</v>
          </cell>
          <cell r="D935" t="str">
            <v>NON</v>
          </cell>
        </row>
        <row r="936">
          <cell r="A936">
            <v>68122184</v>
          </cell>
          <cell r="B936" t="str">
            <v>Pertes de val.Mobilier</v>
          </cell>
          <cell r="C936">
            <v>2</v>
          </cell>
          <cell r="D936" t="str">
            <v>NON</v>
          </cell>
        </row>
        <row r="937">
          <cell r="A937">
            <v>68122185</v>
          </cell>
          <cell r="B937" t="str">
            <v>Pertes de val.Cheptel</v>
          </cell>
          <cell r="C937">
            <v>2</v>
          </cell>
          <cell r="D937" t="str">
            <v>NON</v>
          </cell>
        </row>
        <row r="938">
          <cell r="A938">
            <v>68122186</v>
          </cell>
          <cell r="B938" t="str">
            <v>Pertes de val.Emballages récupérables</v>
          </cell>
          <cell r="C938">
            <v>2</v>
          </cell>
          <cell r="D938" t="str">
            <v>NON</v>
          </cell>
        </row>
        <row r="939">
          <cell r="A939">
            <v>68123</v>
          </cell>
          <cell r="B939" t="str">
            <v>Pertes de valeur sur les investissements en cours</v>
          </cell>
          <cell r="C939">
            <v>2</v>
          </cell>
          <cell r="D939" t="str">
            <v>NON</v>
          </cell>
        </row>
        <row r="940">
          <cell r="A940">
            <v>68126</v>
          </cell>
          <cell r="B940" t="str">
            <v>Pertes de valeur sur immobilisations financières</v>
          </cell>
          <cell r="C940">
            <v>2</v>
          </cell>
          <cell r="D940" t="str">
            <v>NON</v>
          </cell>
        </row>
        <row r="941">
          <cell r="A941">
            <v>682</v>
          </cell>
          <cell r="B941" t="str">
            <v>Dotations aux amortissements, provisions &amp; pertes de valeur des biens mis en concession</v>
          </cell>
          <cell r="C941">
            <v>2</v>
          </cell>
          <cell r="D941" t="str">
            <v>NON</v>
          </cell>
        </row>
        <row r="942">
          <cell r="A942">
            <v>6821</v>
          </cell>
          <cell r="B942" t="str">
            <v>Dotations aux amortissements, des biens mis en concession</v>
          </cell>
          <cell r="C942">
            <v>2</v>
          </cell>
          <cell r="D942" t="str">
            <v>NON</v>
          </cell>
        </row>
        <row r="943">
          <cell r="A943">
            <v>6822</v>
          </cell>
          <cell r="B943" t="str">
            <v>Dotations aux provisions des biens mis-en concession</v>
          </cell>
          <cell r="C943">
            <v>2</v>
          </cell>
          <cell r="D943" t="str">
            <v>NON</v>
          </cell>
        </row>
        <row r="944">
          <cell r="A944">
            <v>6828</v>
          </cell>
          <cell r="B944" t="str">
            <v>Pertes de valeur des biens mis en concession</v>
          </cell>
          <cell r="C944">
            <v>2</v>
          </cell>
          <cell r="D944" t="str">
            <v>NON</v>
          </cell>
        </row>
        <row r="945">
          <cell r="A945">
            <v>685</v>
          </cell>
          <cell r="B945" t="str">
            <v>Dotations aux amortissements, provisions &amp; pertes de valeur, actifs courants</v>
          </cell>
          <cell r="C945">
            <v>2</v>
          </cell>
          <cell r="D945" t="str">
            <v>NON</v>
          </cell>
        </row>
        <row r="946">
          <cell r="A946">
            <v>6853</v>
          </cell>
          <cell r="B946" t="str">
            <v>Dotations aux pertes de valeur sur stocks</v>
          </cell>
          <cell r="C946">
            <v>2</v>
          </cell>
          <cell r="D946" t="str">
            <v>NON</v>
          </cell>
        </row>
        <row r="947">
          <cell r="A947">
            <v>6854</v>
          </cell>
          <cell r="B947" t="str">
            <v>Dotations aux pertes de valeur sur créances</v>
          </cell>
          <cell r="C947">
            <v>2</v>
          </cell>
          <cell r="D947" t="str">
            <v>NON</v>
          </cell>
        </row>
        <row r="948">
          <cell r="A948">
            <v>6855</v>
          </cell>
          <cell r="B948" t="str">
            <v>Dotations aux provisions &amp; pertes de valeur sur comptes financiers</v>
          </cell>
          <cell r="C948">
            <v>2</v>
          </cell>
          <cell r="D948" t="str">
            <v>NON</v>
          </cell>
        </row>
        <row r="949">
          <cell r="A949">
            <v>686</v>
          </cell>
          <cell r="B949" t="str">
            <v>Dotations aux amortissements, provisions &amp; pertes de valeur, éléments financiers</v>
          </cell>
          <cell r="C949">
            <v>2</v>
          </cell>
          <cell r="D949" t="str">
            <v>NON</v>
          </cell>
        </row>
        <row r="950">
          <cell r="A950">
            <v>6861</v>
          </cell>
          <cell r="B950" t="str">
            <v>Dotations aux amortissements des primes de remboursement des obligations</v>
          </cell>
          <cell r="C950">
            <v>2</v>
          </cell>
          <cell r="D950" t="str">
            <v>NON</v>
          </cell>
        </row>
        <row r="951">
          <cell r="A951">
            <v>6865</v>
          </cell>
          <cell r="B951" t="str">
            <v>Dotations aux provisions pour risques &amp; charges financières</v>
          </cell>
          <cell r="C951">
            <v>2</v>
          </cell>
          <cell r="D951" t="str">
            <v>NON</v>
          </cell>
        </row>
        <row r="952">
          <cell r="A952">
            <v>6866</v>
          </cell>
          <cell r="B952" t="str">
            <v>Dotations aux provisions pour dépréciations des éléments financiers</v>
          </cell>
          <cell r="C952">
            <v>2</v>
          </cell>
          <cell r="D952" t="str">
            <v>NON</v>
          </cell>
        </row>
        <row r="953">
          <cell r="A953">
            <v>68662</v>
          </cell>
          <cell r="B953" t="str">
            <v>Dotations aux provisions pour dépréciations des immobilisations financières</v>
          </cell>
          <cell r="C953">
            <v>2</v>
          </cell>
          <cell r="D953" t="str">
            <v>NON</v>
          </cell>
        </row>
        <row r="954">
          <cell r="A954">
            <v>68665</v>
          </cell>
          <cell r="B954" t="str">
            <v>Dotations aux provisions pour les valeurs mobilières de placement</v>
          </cell>
          <cell r="C954">
            <v>2</v>
          </cell>
          <cell r="D954" t="str">
            <v>NON</v>
          </cell>
        </row>
        <row r="955">
          <cell r="A955">
            <v>6868</v>
          </cell>
          <cell r="B955" t="str">
            <v>Autres dotations</v>
          </cell>
          <cell r="C955">
            <v>2</v>
          </cell>
          <cell r="D955" t="str">
            <v>NON</v>
          </cell>
        </row>
        <row r="956">
          <cell r="A956">
            <v>69</v>
          </cell>
          <cell r="B956" t="str">
            <v>Impôts sur les résultats &amp; assimilés</v>
          </cell>
          <cell r="C956">
            <v>2</v>
          </cell>
          <cell r="D956" t="str">
            <v>NON</v>
          </cell>
        </row>
        <row r="957">
          <cell r="A957">
            <v>692</v>
          </cell>
          <cell r="B957" t="str">
            <v>Imposition différée actif</v>
          </cell>
          <cell r="C957">
            <v>2</v>
          </cell>
          <cell r="D957" t="str">
            <v>NON</v>
          </cell>
        </row>
        <row r="958">
          <cell r="A958">
            <v>693</v>
          </cell>
          <cell r="B958" t="str">
            <v>Imposition différée passif</v>
          </cell>
          <cell r="C958">
            <v>2</v>
          </cell>
          <cell r="D958" t="str">
            <v>NON</v>
          </cell>
        </row>
        <row r="959">
          <cell r="A959">
            <v>695</v>
          </cell>
          <cell r="B959" t="str">
            <v>Impôts sur les bénéfices basés sur les résultats des activités ordinaires</v>
          </cell>
          <cell r="C959">
            <v>2</v>
          </cell>
          <cell r="D959" t="str">
            <v>NON</v>
          </cell>
        </row>
        <row r="960">
          <cell r="A960">
            <v>698</v>
          </cell>
          <cell r="B960" t="str">
            <v>Autres impôts sur les résultats</v>
          </cell>
          <cell r="C960">
            <v>2</v>
          </cell>
          <cell r="D960" t="str">
            <v>NON</v>
          </cell>
        </row>
        <row r="961">
          <cell r="A961">
            <v>7</v>
          </cell>
          <cell r="B961" t="str">
            <v>COMPTES DE PRODUITS</v>
          </cell>
          <cell r="C961">
            <v>2</v>
          </cell>
          <cell r="D961" t="str">
            <v>NON</v>
          </cell>
        </row>
        <row r="962">
          <cell r="A962">
            <v>70</v>
          </cell>
          <cell r="B962" t="str">
            <v>Ventes de marchandises &amp; de produits fabriqués, ventes de prestations de services &amp; produits annexes</v>
          </cell>
          <cell r="C962">
            <v>2</v>
          </cell>
          <cell r="D962" t="str">
            <v>NON</v>
          </cell>
        </row>
        <row r="963">
          <cell r="A963">
            <v>700</v>
          </cell>
          <cell r="B963" t="str">
            <v>Ventes de marchandises</v>
          </cell>
          <cell r="C963">
            <v>2</v>
          </cell>
          <cell r="D963" t="str">
            <v>NON</v>
          </cell>
        </row>
        <row r="964">
          <cell r="A964">
            <v>701</v>
          </cell>
          <cell r="B964" t="str">
            <v>Ventes de produits finis</v>
          </cell>
          <cell r="C964">
            <v>2</v>
          </cell>
          <cell r="D964" t="str">
            <v>NON</v>
          </cell>
        </row>
        <row r="965">
          <cell r="A965">
            <v>702</v>
          </cell>
          <cell r="B965" t="str">
            <v>Ventes de produits intermédiaires</v>
          </cell>
          <cell r="C965">
            <v>2</v>
          </cell>
          <cell r="D965" t="str">
            <v>NON</v>
          </cell>
        </row>
        <row r="966">
          <cell r="A966">
            <v>703</v>
          </cell>
          <cell r="B966" t="str">
            <v>Ventes de produits résiduels</v>
          </cell>
          <cell r="C966">
            <v>2</v>
          </cell>
          <cell r="D966" t="str">
            <v>NON</v>
          </cell>
        </row>
        <row r="967">
          <cell r="A967">
            <v>704</v>
          </cell>
          <cell r="B967" t="str">
            <v>Ventes de travaux</v>
          </cell>
          <cell r="C967">
            <v>2</v>
          </cell>
          <cell r="D967" t="str">
            <v>NON</v>
          </cell>
        </row>
        <row r="968">
          <cell r="A968">
            <v>705</v>
          </cell>
          <cell r="B968" t="str">
            <v>Ventes d’études</v>
          </cell>
          <cell r="C968">
            <v>2</v>
          </cell>
          <cell r="D968" t="str">
            <v>NON</v>
          </cell>
        </row>
        <row r="969">
          <cell r="A969">
            <v>706</v>
          </cell>
          <cell r="B969" t="str">
            <v>Autres prestations de services</v>
          </cell>
          <cell r="C969">
            <v>2</v>
          </cell>
          <cell r="D969" t="str">
            <v>NON</v>
          </cell>
        </row>
        <row r="970">
          <cell r="A970">
            <v>708</v>
          </cell>
          <cell r="B970" t="str">
            <v>Produits des activités annexes</v>
          </cell>
          <cell r="C970">
            <v>2</v>
          </cell>
          <cell r="D970" t="str">
            <v>NON</v>
          </cell>
        </row>
        <row r="971">
          <cell r="A971">
            <v>7081</v>
          </cell>
          <cell r="B971" t="str">
            <v>Produits des services exploités dans l'intérêt du personnel</v>
          </cell>
          <cell r="C971">
            <v>2</v>
          </cell>
          <cell r="D971" t="str">
            <v>NON</v>
          </cell>
        </row>
        <row r="972">
          <cell r="A972">
            <v>7082</v>
          </cell>
          <cell r="B972" t="str">
            <v>Commissions &amp; courtages</v>
          </cell>
          <cell r="C972">
            <v>2</v>
          </cell>
          <cell r="D972" t="str">
            <v>NON</v>
          </cell>
        </row>
        <row r="973">
          <cell r="A973">
            <v>7083</v>
          </cell>
          <cell r="B973" t="str">
            <v>Locations diverses</v>
          </cell>
          <cell r="C973">
            <v>2</v>
          </cell>
          <cell r="D973" t="str">
            <v>NON</v>
          </cell>
        </row>
        <row r="974">
          <cell r="A974">
            <v>7084</v>
          </cell>
          <cell r="B974" t="str">
            <v>Mise à disposition de personnel facturée</v>
          </cell>
          <cell r="C974">
            <v>2</v>
          </cell>
          <cell r="D974" t="str">
            <v>NON</v>
          </cell>
        </row>
        <row r="975">
          <cell r="A975">
            <v>7085</v>
          </cell>
          <cell r="B975" t="str">
            <v>Ports &amp; frais accessoires facturés</v>
          </cell>
          <cell r="C975">
            <v>2</v>
          </cell>
          <cell r="D975" t="str">
            <v>NON</v>
          </cell>
        </row>
        <row r="976">
          <cell r="A976">
            <v>7086</v>
          </cell>
          <cell r="B976" t="str">
            <v>Bonis sur reprises d'emballages consignés</v>
          </cell>
          <cell r="C976">
            <v>2</v>
          </cell>
          <cell r="D976" t="str">
            <v>NON</v>
          </cell>
        </row>
        <row r="977">
          <cell r="A977">
            <v>7087</v>
          </cell>
          <cell r="B977" t="str">
            <v>Bonifications obtenues des clients &amp; primes sur ventes</v>
          </cell>
          <cell r="C977">
            <v>2</v>
          </cell>
          <cell r="D977" t="str">
            <v>NON</v>
          </cell>
        </row>
        <row r="978">
          <cell r="A978">
            <v>7088</v>
          </cell>
          <cell r="B978" t="str">
            <v>Autres produits d'activités annexes (cessions d'approvisionnements)</v>
          </cell>
          <cell r="C978">
            <v>2</v>
          </cell>
          <cell r="D978" t="str">
            <v>NON</v>
          </cell>
        </row>
        <row r="979">
          <cell r="A979">
            <v>709</v>
          </cell>
          <cell r="B979" t="str">
            <v>Rabais, remises &amp; ristournes accordés</v>
          </cell>
          <cell r="C979">
            <v>2</v>
          </cell>
          <cell r="D979" t="str">
            <v>NON</v>
          </cell>
        </row>
        <row r="980">
          <cell r="A980">
            <v>7090</v>
          </cell>
          <cell r="B980" t="str">
            <v>R.RR, accordés sur ventes de marchandises</v>
          </cell>
          <cell r="C980">
            <v>2</v>
          </cell>
          <cell r="D980" t="str">
            <v>NON</v>
          </cell>
        </row>
        <row r="981">
          <cell r="A981">
            <v>7091</v>
          </cell>
          <cell r="B981" t="str">
            <v>R.RR, accordés sur ventes de produits finis</v>
          </cell>
          <cell r="C981">
            <v>2</v>
          </cell>
          <cell r="D981" t="str">
            <v>NON</v>
          </cell>
        </row>
        <row r="982">
          <cell r="A982">
            <v>7092</v>
          </cell>
          <cell r="B982" t="str">
            <v>R.RR, accordés sur ventes de produits intermédiaires</v>
          </cell>
          <cell r="C982">
            <v>2</v>
          </cell>
          <cell r="D982" t="str">
            <v>NON</v>
          </cell>
        </row>
        <row r="983">
          <cell r="A983">
            <v>7094</v>
          </cell>
          <cell r="B983" t="str">
            <v>R.RR, accordés sur ventes de travaux</v>
          </cell>
          <cell r="C983">
            <v>2</v>
          </cell>
          <cell r="D983" t="str">
            <v>NON</v>
          </cell>
        </row>
        <row r="984">
          <cell r="A984">
            <v>7095</v>
          </cell>
          <cell r="B984" t="str">
            <v>R.RR, accordés sur ventes d’études</v>
          </cell>
          <cell r="C984">
            <v>2</v>
          </cell>
          <cell r="D984" t="str">
            <v>NON</v>
          </cell>
        </row>
        <row r="985">
          <cell r="A985">
            <v>7096</v>
          </cell>
          <cell r="B985" t="str">
            <v>R.RR, accordés sur autres prestations de services</v>
          </cell>
          <cell r="C985">
            <v>2</v>
          </cell>
          <cell r="D985" t="str">
            <v>NON</v>
          </cell>
        </row>
        <row r="986">
          <cell r="A986">
            <v>7098</v>
          </cell>
          <cell r="B986" t="str">
            <v>R.RR, accordés sur produits des activités annexes</v>
          </cell>
          <cell r="C986">
            <v>2</v>
          </cell>
          <cell r="D986" t="str">
            <v>NON</v>
          </cell>
        </row>
        <row r="987">
          <cell r="A987">
            <v>71724</v>
          </cell>
          <cell r="B987" t="str">
            <v>Variation de stocks de produits</v>
          </cell>
          <cell r="C987">
            <v>2</v>
          </cell>
          <cell r="D987" t="str">
            <v>NON</v>
          </cell>
        </row>
        <row r="988">
          <cell r="A988">
            <v>72</v>
          </cell>
          <cell r="B988" t="str">
            <v>Production stockée ou déstockée</v>
          </cell>
          <cell r="C988">
            <v>2</v>
          </cell>
          <cell r="D988" t="str">
            <v>NON</v>
          </cell>
        </row>
        <row r="989">
          <cell r="A989">
            <v>723</v>
          </cell>
          <cell r="B989" t="str">
            <v>Variation de stocks d’encours</v>
          </cell>
          <cell r="C989">
            <v>2</v>
          </cell>
          <cell r="D989" t="str">
            <v>NON</v>
          </cell>
        </row>
        <row r="990">
          <cell r="A990">
            <v>7233</v>
          </cell>
          <cell r="B990" t="str">
            <v>Variation des en-cours de production de biens</v>
          </cell>
          <cell r="C990">
            <v>2</v>
          </cell>
          <cell r="D990" t="str">
            <v>NON</v>
          </cell>
        </row>
        <row r="991">
          <cell r="A991">
            <v>72331</v>
          </cell>
          <cell r="B991" t="str">
            <v>Produits en cours</v>
          </cell>
          <cell r="C991">
            <v>2</v>
          </cell>
          <cell r="D991" t="str">
            <v>NON</v>
          </cell>
        </row>
        <row r="992">
          <cell r="A992">
            <v>72335</v>
          </cell>
          <cell r="B992" t="str">
            <v>Travaux en cours</v>
          </cell>
          <cell r="C992">
            <v>2</v>
          </cell>
          <cell r="D992" t="str">
            <v>NON</v>
          </cell>
        </row>
        <row r="993">
          <cell r="A993">
            <v>7234</v>
          </cell>
          <cell r="B993" t="str">
            <v>Variation des en-cours de production de services</v>
          </cell>
          <cell r="C993">
            <v>2</v>
          </cell>
          <cell r="D993" t="str">
            <v>NON</v>
          </cell>
        </row>
        <row r="994">
          <cell r="A994">
            <v>72341</v>
          </cell>
          <cell r="B994" t="str">
            <v>Etudes en cours</v>
          </cell>
          <cell r="C994">
            <v>2</v>
          </cell>
          <cell r="D994" t="str">
            <v>NON</v>
          </cell>
        </row>
        <row r="995">
          <cell r="A995">
            <v>72345</v>
          </cell>
          <cell r="B995" t="str">
            <v>Autres prestations de services en cours</v>
          </cell>
          <cell r="C995">
            <v>2</v>
          </cell>
          <cell r="D995" t="str">
            <v>NON</v>
          </cell>
        </row>
        <row r="996">
          <cell r="A996">
            <v>7241</v>
          </cell>
          <cell r="B996" t="str">
            <v>Variation de stocks des produits intermédiaires</v>
          </cell>
          <cell r="C996">
            <v>2</v>
          </cell>
          <cell r="D996" t="str">
            <v>NON</v>
          </cell>
        </row>
        <row r="997">
          <cell r="A997">
            <v>7245</v>
          </cell>
          <cell r="B997" t="str">
            <v>Variation de stocks des produits finis</v>
          </cell>
          <cell r="C997">
            <v>2</v>
          </cell>
          <cell r="D997" t="str">
            <v>NON</v>
          </cell>
        </row>
        <row r="998">
          <cell r="A998">
            <v>72455</v>
          </cell>
          <cell r="B998" t="str">
            <v>Produits finis</v>
          </cell>
          <cell r="C998">
            <v>2</v>
          </cell>
          <cell r="D998" t="str">
            <v>NON</v>
          </cell>
        </row>
        <row r="999">
          <cell r="A999">
            <v>72458</v>
          </cell>
          <cell r="B999" t="str">
            <v>Produits résiduels</v>
          </cell>
          <cell r="C999">
            <v>2</v>
          </cell>
          <cell r="D999" t="str">
            <v>NON</v>
          </cell>
        </row>
        <row r="1000">
          <cell r="A1000">
            <v>7248</v>
          </cell>
          <cell r="B1000" t="str">
            <v>Variation des stocks des produits résiduels</v>
          </cell>
          <cell r="C1000">
            <v>2</v>
          </cell>
          <cell r="D1000" t="str">
            <v>NON</v>
          </cell>
        </row>
        <row r="1001">
          <cell r="A1001">
            <v>73</v>
          </cell>
          <cell r="B1001" t="str">
            <v>Production immobilisée</v>
          </cell>
          <cell r="C1001">
            <v>2</v>
          </cell>
          <cell r="D1001" t="str">
            <v>NON</v>
          </cell>
        </row>
        <row r="1002">
          <cell r="A1002">
            <v>731</v>
          </cell>
          <cell r="B1002" t="str">
            <v>Production immobilisée d’actifs incorporels</v>
          </cell>
          <cell r="C1002">
            <v>2</v>
          </cell>
          <cell r="D1002" t="str">
            <v>NON</v>
          </cell>
        </row>
        <row r="1003">
          <cell r="A1003">
            <v>732</v>
          </cell>
          <cell r="B1003" t="str">
            <v>Production immobilisée d’actifs corporels</v>
          </cell>
          <cell r="C1003">
            <v>2</v>
          </cell>
          <cell r="D1003" t="str">
            <v>NON</v>
          </cell>
        </row>
        <row r="1004">
          <cell r="A1004">
            <v>74</v>
          </cell>
          <cell r="B1004" t="str">
            <v>Subventions d'exploitation</v>
          </cell>
          <cell r="C1004">
            <v>2</v>
          </cell>
          <cell r="D1004" t="str">
            <v>NON</v>
          </cell>
        </row>
        <row r="1005">
          <cell r="A1005">
            <v>741</v>
          </cell>
          <cell r="B1005" t="str">
            <v>Subventions d’équilibre</v>
          </cell>
          <cell r="C1005">
            <v>2</v>
          </cell>
          <cell r="D1005" t="str">
            <v>NON</v>
          </cell>
        </row>
        <row r="1006">
          <cell r="A1006">
            <v>748</v>
          </cell>
          <cell r="B1006" t="str">
            <v>Autres subventions d’exploitation</v>
          </cell>
          <cell r="C1006">
            <v>2</v>
          </cell>
          <cell r="D1006" t="str">
            <v>NON</v>
          </cell>
        </row>
        <row r="1007">
          <cell r="A1007">
            <v>75</v>
          </cell>
          <cell r="B1007" t="str">
            <v>Autres produits opérationnels</v>
          </cell>
          <cell r="C1007">
            <v>2</v>
          </cell>
          <cell r="D1007" t="str">
            <v>NON</v>
          </cell>
        </row>
        <row r="1008">
          <cell r="A1008">
            <v>751</v>
          </cell>
          <cell r="B1008" t="str">
            <v>Redevances pour concessions, brevets, licences, logiciels &amp; valeurs similaires</v>
          </cell>
          <cell r="C1008">
            <v>2</v>
          </cell>
          <cell r="D1008" t="str">
            <v>NON</v>
          </cell>
        </row>
        <row r="1009">
          <cell r="A1009">
            <v>7511</v>
          </cell>
          <cell r="B1009" t="str">
            <v>Redevances pour concessions, brevets, licences, logiciels, marques, procédés</v>
          </cell>
          <cell r="C1009">
            <v>2</v>
          </cell>
          <cell r="D1009" t="str">
            <v>NON</v>
          </cell>
        </row>
        <row r="1010">
          <cell r="A1010">
            <v>7516</v>
          </cell>
          <cell r="B1010" t="str">
            <v>Droits d'auteur &amp; de reproduction</v>
          </cell>
          <cell r="C1010">
            <v>2</v>
          </cell>
          <cell r="D1010" t="str">
            <v>NON</v>
          </cell>
        </row>
        <row r="1011">
          <cell r="A1011">
            <v>7518</v>
          </cell>
          <cell r="B1011" t="str">
            <v>Autres droits &amp; valeurs similaires</v>
          </cell>
          <cell r="C1011">
            <v>2</v>
          </cell>
          <cell r="D1011" t="str">
            <v>NON</v>
          </cell>
        </row>
        <row r="1012">
          <cell r="A1012">
            <v>752</v>
          </cell>
          <cell r="B1012" t="str">
            <v>Plus-value sur sortie d’actifs immobilisés non financiers</v>
          </cell>
          <cell r="C1012">
            <v>2</v>
          </cell>
          <cell r="D1012" t="str">
            <v>NON</v>
          </cell>
        </row>
        <row r="1013">
          <cell r="A1013">
            <v>753</v>
          </cell>
          <cell r="B1013" t="str">
            <v>Jetons de présence &amp; rémunérations d'administrateurs ou de gérants</v>
          </cell>
          <cell r="C1013">
            <v>2</v>
          </cell>
          <cell r="D1013" t="str">
            <v>NON</v>
          </cell>
        </row>
        <row r="1014">
          <cell r="A1014">
            <v>754</v>
          </cell>
          <cell r="B1014" t="str">
            <v>Quotes-parts de subventions d’investissements virés au résultat de l’exercice</v>
          </cell>
          <cell r="C1014">
            <v>2</v>
          </cell>
          <cell r="D1014" t="str">
            <v>NON</v>
          </cell>
        </row>
        <row r="1015">
          <cell r="A1015">
            <v>755</v>
          </cell>
          <cell r="B1015" t="str">
            <v>Quotes-parts de résultat sur opérations faites en commun</v>
          </cell>
          <cell r="C1015">
            <v>2</v>
          </cell>
          <cell r="D1015" t="str">
            <v>NON</v>
          </cell>
        </row>
        <row r="1016">
          <cell r="A1016">
            <v>7551</v>
          </cell>
          <cell r="B1016" t="str">
            <v>Quote-part de perte transférée (comptabilité du gérant)</v>
          </cell>
          <cell r="C1016">
            <v>2</v>
          </cell>
          <cell r="D1016" t="str">
            <v>NON</v>
          </cell>
        </row>
        <row r="1017">
          <cell r="A1017">
            <v>7555</v>
          </cell>
          <cell r="B1017" t="str">
            <v>Quote-part de bénéfice attribuée (comptabilité des associés non-gérants)</v>
          </cell>
          <cell r="C1017">
            <v>2</v>
          </cell>
          <cell r="D1017" t="str">
            <v>NON</v>
          </cell>
        </row>
        <row r="1018">
          <cell r="A1018">
            <v>756</v>
          </cell>
          <cell r="B1018" t="str">
            <v>Rentrées sur créances amorties</v>
          </cell>
          <cell r="C1018">
            <v>2</v>
          </cell>
          <cell r="D1018" t="str">
            <v>NON</v>
          </cell>
        </row>
        <row r="1019">
          <cell r="A1019">
            <v>757</v>
          </cell>
          <cell r="B1019" t="str">
            <v>Produits exceptionnels sur opérations de gestion</v>
          </cell>
          <cell r="C1019">
            <v>2</v>
          </cell>
          <cell r="D1019" t="str">
            <v>NON</v>
          </cell>
        </row>
        <row r="1020">
          <cell r="A1020">
            <v>758</v>
          </cell>
          <cell r="B1020" t="str">
            <v>Autres produits de gestion courante</v>
          </cell>
          <cell r="C1020">
            <v>2</v>
          </cell>
          <cell r="D1020" t="str">
            <v>NON</v>
          </cell>
        </row>
        <row r="1021">
          <cell r="A1021">
            <v>76</v>
          </cell>
          <cell r="B1021" t="str">
            <v>Produits financiers</v>
          </cell>
          <cell r="C1021">
            <v>2</v>
          </cell>
          <cell r="D1021" t="str">
            <v>NON</v>
          </cell>
        </row>
        <row r="1022">
          <cell r="A1022">
            <v>761</v>
          </cell>
          <cell r="B1022" t="str">
            <v>Produits des participations</v>
          </cell>
          <cell r="C1022">
            <v>2</v>
          </cell>
          <cell r="D1022" t="str">
            <v>NON</v>
          </cell>
        </row>
        <row r="1023">
          <cell r="A1023">
            <v>7611</v>
          </cell>
          <cell r="B1023" t="str">
            <v>Revenus des titres de participation</v>
          </cell>
          <cell r="C1023">
            <v>2</v>
          </cell>
          <cell r="D1023" t="str">
            <v>NON</v>
          </cell>
        </row>
        <row r="1024">
          <cell r="A1024">
            <v>7616</v>
          </cell>
          <cell r="B1024" t="str">
            <v>Revenus sur autres formes de participation</v>
          </cell>
          <cell r="C1024">
            <v>2</v>
          </cell>
          <cell r="D1024" t="str">
            <v>NON</v>
          </cell>
        </row>
        <row r="1025">
          <cell r="A1025">
            <v>7617</v>
          </cell>
          <cell r="B1025" t="str">
            <v>Revenus des créances rattachées à des participations</v>
          </cell>
          <cell r="C1025">
            <v>2</v>
          </cell>
          <cell r="D1025" t="str">
            <v>NON</v>
          </cell>
        </row>
        <row r="1026">
          <cell r="A1026">
            <v>762</v>
          </cell>
          <cell r="B1026" t="str">
            <v>Revenus des actifs financiers</v>
          </cell>
          <cell r="C1026">
            <v>2</v>
          </cell>
          <cell r="D1026" t="str">
            <v>NON</v>
          </cell>
        </row>
        <row r="1027">
          <cell r="A1027">
            <v>7621</v>
          </cell>
          <cell r="B1027" t="str">
            <v>Revenus des titres immobilisés</v>
          </cell>
          <cell r="C1027">
            <v>2</v>
          </cell>
          <cell r="D1027" t="str">
            <v>NON</v>
          </cell>
        </row>
        <row r="1028">
          <cell r="A1028">
            <v>7626</v>
          </cell>
          <cell r="B1028" t="str">
            <v>Revenus des prêts</v>
          </cell>
          <cell r="C1028">
            <v>2</v>
          </cell>
          <cell r="D1028" t="str">
            <v>NON</v>
          </cell>
        </row>
        <row r="1029">
          <cell r="A1029">
            <v>7627</v>
          </cell>
          <cell r="B1029" t="str">
            <v>Revenus des créances immobilisées</v>
          </cell>
          <cell r="C1029">
            <v>2</v>
          </cell>
          <cell r="D1029" t="str">
            <v>NON</v>
          </cell>
        </row>
        <row r="1030">
          <cell r="A1030">
            <v>763</v>
          </cell>
          <cell r="B1030" t="str">
            <v>Revenus de créances</v>
          </cell>
          <cell r="C1030">
            <v>2</v>
          </cell>
          <cell r="D1030" t="str">
            <v>NON</v>
          </cell>
        </row>
        <row r="1031">
          <cell r="A1031">
            <v>7631</v>
          </cell>
          <cell r="B1031" t="str">
            <v>Revenus des créances commerciales</v>
          </cell>
          <cell r="C1031">
            <v>2</v>
          </cell>
          <cell r="D1031" t="str">
            <v>NON</v>
          </cell>
        </row>
        <row r="1032">
          <cell r="A1032">
            <v>7638</v>
          </cell>
          <cell r="B1032" t="str">
            <v>Revenus des créances diverses</v>
          </cell>
          <cell r="C1032">
            <v>2</v>
          </cell>
          <cell r="D1032" t="str">
            <v>NON</v>
          </cell>
        </row>
        <row r="1033">
          <cell r="A1033">
            <v>765</v>
          </cell>
          <cell r="B1033" t="str">
            <v>Ecart d’évaluation sir actifs financiers - plus values</v>
          </cell>
          <cell r="C1033">
            <v>2</v>
          </cell>
          <cell r="D1033" t="str">
            <v>NON</v>
          </cell>
        </row>
        <row r="1034">
          <cell r="A1034">
            <v>766</v>
          </cell>
          <cell r="B1034" t="str">
            <v>Gains de change</v>
          </cell>
          <cell r="C1034">
            <v>2</v>
          </cell>
          <cell r="D1034" t="str">
            <v>NON</v>
          </cell>
        </row>
        <row r="1035">
          <cell r="A1035">
            <v>767</v>
          </cell>
          <cell r="B1035" t="str">
            <v>Produits nets sur cessions d’actifs financiers</v>
          </cell>
          <cell r="C1035">
            <v>2</v>
          </cell>
          <cell r="D1035" t="str">
            <v>NON</v>
          </cell>
        </row>
        <row r="1036">
          <cell r="A1036">
            <v>7671</v>
          </cell>
          <cell r="B1036" t="str">
            <v>Profits nets sur cession des part dans les entreprises liées</v>
          </cell>
          <cell r="C1036">
            <v>2</v>
          </cell>
          <cell r="D1036" t="str">
            <v>NON</v>
          </cell>
        </row>
        <row r="1037">
          <cell r="A1037">
            <v>7672</v>
          </cell>
          <cell r="B1037" t="str">
            <v>Profits nets sur cession d’actions propres</v>
          </cell>
          <cell r="C1037">
            <v>2</v>
          </cell>
          <cell r="D1037" t="str">
            <v>NON</v>
          </cell>
        </row>
        <row r="1038">
          <cell r="A1038">
            <v>7673</v>
          </cell>
          <cell r="B1038" t="str">
            <v>Profits nets sur cession des autres titres conférant un droit de propriété</v>
          </cell>
          <cell r="C1038">
            <v>2</v>
          </cell>
          <cell r="D1038" t="str">
            <v>NON</v>
          </cell>
        </row>
        <row r="1039">
          <cell r="A1039">
            <v>7676</v>
          </cell>
          <cell r="B1039" t="str">
            <v>Profits nets sur cession d’obligations, bons du trésor &amp; bons de caisse à court terme</v>
          </cell>
          <cell r="C1039">
            <v>2</v>
          </cell>
          <cell r="D1039" t="str">
            <v>NON</v>
          </cell>
        </row>
        <row r="1040">
          <cell r="A1040">
            <v>7678</v>
          </cell>
          <cell r="B1040" t="str">
            <v>Profits nets sur cession des autres valeurs mobilières &amp; créances assimilées</v>
          </cell>
          <cell r="C1040">
            <v>2</v>
          </cell>
          <cell r="D1040" t="str">
            <v>NON</v>
          </cell>
        </row>
        <row r="1041">
          <cell r="A1041">
            <v>768</v>
          </cell>
          <cell r="B1041" t="str">
            <v>Autres produits financiers</v>
          </cell>
          <cell r="C1041">
            <v>2</v>
          </cell>
          <cell r="D1041" t="str">
            <v>NON</v>
          </cell>
        </row>
        <row r="1042">
          <cell r="A1042">
            <v>77</v>
          </cell>
          <cell r="B1042" t="str">
            <v>Eléments extraordinaires - produits</v>
          </cell>
          <cell r="C1042">
            <v>2</v>
          </cell>
          <cell r="D1042" t="str">
            <v>NON</v>
          </cell>
        </row>
        <row r="1043">
          <cell r="A1043">
            <v>771</v>
          </cell>
          <cell r="B1043" t="str">
            <v>Indemnisation pour catastrophe naturelle</v>
          </cell>
          <cell r="C1043">
            <v>2</v>
          </cell>
          <cell r="D1043" t="str">
            <v>NON</v>
          </cell>
        </row>
        <row r="1044">
          <cell r="A1044">
            <v>772</v>
          </cell>
          <cell r="B1044" t="str">
            <v>Indemnisation &amp; remboursement pour sinistres &amp; actes malveillants</v>
          </cell>
          <cell r="C1044">
            <v>2</v>
          </cell>
          <cell r="D1044" t="str">
            <v>NON</v>
          </cell>
        </row>
        <row r="1045">
          <cell r="A1045">
            <v>773</v>
          </cell>
          <cell r="B1045" t="str">
            <v>Expropriation pour utilité publique</v>
          </cell>
          <cell r="C1045">
            <v>2</v>
          </cell>
          <cell r="D1045" t="str">
            <v>NON</v>
          </cell>
        </row>
        <row r="1046">
          <cell r="A1046">
            <v>778</v>
          </cell>
          <cell r="B1046" t="str">
            <v>Autres éléments extraordinaires - produits</v>
          </cell>
          <cell r="C1046">
            <v>2</v>
          </cell>
          <cell r="D1046" t="str">
            <v>NON</v>
          </cell>
        </row>
        <row r="1047">
          <cell r="A1047">
            <v>7783</v>
          </cell>
          <cell r="B1047" t="str">
            <v>Bonis provenant du rachat par l'entreprise d'actions &amp; d'obligations émises par elle-même</v>
          </cell>
          <cell r="C1047">
            <v>2</v>
          </cell>
          <cell r="D1047" t="str">
            <v>NON</v>
          </cell>
        </row>
        <row r="1048">
          <cell r="A1048">
            <v>7788</v>
          </cell>
          <cell r="B1048" t="str">
            <v>Autres Produits extraordinaires divers</v>
          </cell>
          <cell r="C1048">
            <v>2</v>
          </cell>
          <cell r="D1048" t="str">
            <v>NON</v>
          </cell>
        </row>
        <row r="1049">
          <cell r="A1049">
            <v>78</v>
          </cell>
          <cell r="B1049" t="str">
            <v>Reprises sur pertes de valeur &amp; provisions</v>
          </cell>
          <cell r="C1049">
            <v>2</v>
          </cell>
          <cell r="D1049" t="str">
            <v>NON</v>
          </cell>
        </row>
        <row r="1050">
          <cell r="A1050">
            <v>781</v>
          </cell>
          <cell r="B1050" t="str">
            <v>Reprises d’exploitation sur pertes de valeurs &amp; provisions - actifs non courants</v>
          </cell>
          <cell r="C1050">
            <v>2</v>
          </cell>
          <cell r="D1050" t="str">
            <v>NON</v>
          </cell>
        </row>
        <row r="1051">
          <cell r="A1051">
            <v>7810</v>
          </cell>
          <cell r="B1051" t="str">
            <v>Reprises sur provisions &amp; pertes de valeur des immobilisations incorporelles</v>
          </cell>
          <cell r="C1051">
            <v>2</v>
          </cell>
          <cell r="D1051" t="str">
            <v>NON</v>
          </cell>
        </row>
        <row r="1052">
          <cell r="A1052">
            <v>7811</v>
          </cell>
          <cell r="B1052" t="str">
            <v>Reprises sur provisions &amp; pertes de valeur des immobilisations corporelles</v>
          </cell>
          <cell r="C1052">
            <v>2</v>
          </cell>
          <cell r="D1052" t="str">
            <v>NON</v>
          </cell>
        </row>
        <row r="1053">
          <cell r="A1053">
            <v>7812</v>
          </cell>
          <cell r="B1053" t="str">
            <v>Reprises sur provisions des immobilisations en concession</v>
          </cell>
          <cell r="C1053">
            <v>2</v>
          </cell>
          <cell r="D1053" t="str">
            <v>NON</v>
          </cell>
        </row>
        <row r="1054">
          <cell r="A1054">
            <v>7813</v>
          </cell>
          <cell r="B1054" t="str">
            <v>Reprises sur provisions d’immobilisations en cours</v>
          </cell>
          <cell r="C1054">
            <v>2</v>
          </cell>
          <cell r="D1054" t="str">
            <v>NON</v>
          </cell>
        </row>
        <row r="1055">
          <cell r="A1055">
            <v>7816</v>
          </cell>
          <cell r="B1055" t="str">
            <v>Reprise sur pertes de valeur des participations &amp; créances rattachées</v>
          </cell>
          <cell r="C1055">
            <v>2</v>
          </cell>
          <cell r="D1055" t="str">
            <v>NON</v>
          </cell>
        </row>
        <row r="1056">
          <cell r="A1056">
            <v>7817</v>
          </cell>
          <cell r="B1056" t="str">
            <v>Reprise sur perte de valeur des autres titres immobilisés</v>
          </cell>
          <cell r="C1056">
            <v>2</v>
          </cell>
          <cell r="D1056" t="str">
            <v>NON</v>
          </cell>
        </row>
        <row r="1057">
          <cell r="A1057">
            <v>7818</v>
          </cell>
          <cell r="B1057" t="str">
            <v>Reprise sur pertes de valeur des autres instruments financiers</v>
          </cell>
          <cell r="C1057">
            <v>2</v>
          </cell>
          <cell r="D1057" t="str">
            <v>NON</v>
          </cell>
        </row>
        <row r="1058">
          <cell r="A1058">
            <v>785</v>
          </cell>
          <cell r="B1058" t="str">
            <v>Reprises d’exploitation sur pertes de valeur &amp; provisions - actifs courants</v>
          </cell>
          <cell r="C1058">
            <v>2</v>
          </cell>
          <cell r="D1058" t="str">
            <v>NON</v>
          </cell>
        </row>
        <row r="1059">
          <cell r="A1059">
            <v>7853</v>
          </cell>
          <cell r="B1059" t="str">
            <v>Reprises sur provisions &amp; pertes de valeur sur les comptes de stocks</v>
          </cell>
          <cell r="C1059">
            <v>2</v>
          </cell>
          <cell r="D1059" t="str">
            <v>NON</v>
          </cell>
        </row>
        <row r="1060">
          <cell r="A1060">
            <v>7854</v>
          </cell>
          <cell r="B1060" t="str">
            <v>Reprises sur provisions &amp; pertes de valeur sur les comptes de créances</v>
          </cell>
          <cell r="C1060">
            <v>2</v>
          </cell>
          <cell r="D1060" t="str">
            <v>NON</v>
          </cell>
        </row>
        <row r="1061">
          <cell r="A1061">
            <v>7855</v>
          </cell>
          <cell r="B1061" t="str">
            <v>Reprises sur provisions &amp; pertes de valeur sur les comptes de trésorerie</v>
          </cell>
          <cell r="C1061">
            <v>2</v>
          </cell>
          <cell r="D1061" t="str">
            <v>NON</v>
          </cell>
        </row>
        <row r="1062">
          <cell r="A1062">
            <v>786</v>
          </cell>
          <cell r="B1062" t="str">
            <v>Reprises financières sur pertes de valeurs &amp; provisions</v>
          </cell>
          <cell r="C1062">
            <v>2</v>
          </cell>
          <cell r="D1062" t="str">
            <v>NON</v>
          </cell>
        </row>
        <row r="1063">
          <cell r="A1063">
            <v>7860</v>
          </cell>
          <cell r="B1063" t="str">
            <v>Reprises provisions sur plus-values à réinvestir</v>
          </cell>
          <cell r="C1063">
            <v>2</v>
          </cell>
          <cell r="D1063" t="str">
            <v>NON</v>
          </cell>
        </row>
        <row r="1064">
          <cell r="A1064">
            <v>7863</v>
          </cell>
          <cell r="B1064" t="str">
            <v>Reprises provisions sur pensions &amp; obligations similaires</v>
          </cell>
          <cell r="C1064">
            <v>2</v>
          </cell>
          <cell r="D1064" t="str">
            <v>NON</v>
          </cell>
        </row>
        <row r="1065">
          <cell r="A1065">
            <v>7865</v>
          </cell>
          <cell r="B1065" t="str">
            <v>Reprises provisions pour impôts</v>
          </cell>
          <cell r="C1065">
            <v>2</v>
          </cell>
          <cell r="D1065" t="str">
            <v>NON</v>
          </cell>
        </row>
        <row r="1066">
          <cell r="A1066">
            <v>7868</v>
          </cell>
          <cell r="B1066" t="str">
            <v>Reprises autres provisions pour charges - passifs non courants</v>
          </cell>
          <cell r="C1066">
            <v>2</v>
          </cell>
          <cell r="D1066" t="str">
            <v>NON</v>
          </cell>
        </row>
        <row r="1067">
          <cell r="A1067">
            <v>0</v>
          </cell>
          <cell r="B1067" t="str">
            <v/>
          </cell>
          <cell r="C1067" t="str">
            <v/>
          </cell>
          <cell r="D1067" t="str">
            <v/>
          </cell>
        </row>
        <row r="1068">
          <cell r="A1068">
            <v>0</v>
          </cell>
          <cell r="B1068" t="str">
            <v/>
          </cell>
          <cell r="C1068" t="str">
            <v/>
          </cell>
          <cell r="D1068" t="str">
            <v/>
          </cell>
        </row>
        <row r="1069">
          <cell r="A1069">
            <v>0</v>
          </cell>
          <cell r="B1069" t="str">
            <v/>
          </cell>
          <cell r="C1069" t="str">
            <v/>
          </cell>
          <cell r="D1069" t="str">
            <v/>
          </cell>
        </row>
        <row r="1070">
          <cell r="A1070">
            <v>0</v>
          </cell>
          <cell r="B1070" t="str">
            <v/>
          </cell>
          <cell r="C1070" t="str">
            <v/>
          </cell>
          <cell r="D1070" t="str">
            <v/>
          </cell>
        </row>
        <row r="1071">
          <cell r="A1071">
            <v>0</v>
          </cell>
          <cell r="B1071" t="str">
            <v/>
          </cell>
          <cell r="C1071" t="str">
            <v/>
          </cell>
          <cell r="D1071" t="str">
            <v/>
          </cell>
        </row>
        <row r="1072">
          <cell r="A1072">
            <v>0</v>
          </cell>
          <cell r="B1072" t="str">
            <v/>
          </cell>
          <cell r="C1072" t="str">
            <v/>
          </cell>
          <cell r="D1072" t="str">
            <v/>
          </cell>
        </row>
        <row r="1073">
          <cell r="A1073">
            <v>0</v>
          </cell>
          <cell r="B1073" t="str">
            <v/>
          </cell>
          <cell r="C1073" t="str">
            <v/>
          </cell>
          <cell r="D1073" t="str">
            <v/>
          </cell>
        </row>
        <row r="1074">
          <cell r="A1074">
            <v>0</v>
          </cell>
          <cell r="B1074" t="str">
            <v/>
          </cell>
          <cell r="C1074" t="str">
            <v/>
          </cell>
          <cell r="D1074" t="str">
            <v/>
          </cell>
        </row>
        <row r="1075">
          <cell r="A1075">
            <v>0</v>
          </cell>
          <cell r="B1075" t="str">
            <v/>
          </cell>
          <cell r="C1075" t="str">
            <v/>
          </cell>
          <cell r="D1075" t="str">
            <v/>
          </cell>
        </row>
        <row r="1076">
          <cell r="A1076">
            <v>0</v>
          </cell>
          <cell r="B1076" t="str">
            <v/>
          </cell>
          <cell r="C1076" t="str">
            <v/>
          </cell>
          <cell r="D1076" t="str">
            <v/>
          </cell>
        </row>
        <row r="1077">
          <cell r="A1077">
            <v>0</v>
          </cell>
          <cell r="B1077" t="str">
            <v/>
          </cell>
          <cell r="C1077" t="str">
            <v/>
          </cell>
          <cell r="D1077" t="str">
            <v/>
          </cell>
        </row>
        <row r="1078">
          <cell r="A1078">
            <v>0</v>
          </cell>
          <cell r="B1078" t="str">
            <v/>
          </cell>
          <cell r="C1078" t="str">
            <v/>
          </cell>
          <cell r="D1078" t="str">
            <v/>
          </cell>
        </row>
        <row r="1079">
          <cell r="A1079">
            <v>0</v>
          </cell>
          <cell r="B1079" t="str">
            <v/>
          </cell>
          <cell r="C1079" t="str">
            <v/>
          </cell>
          <cell r="D1079" t="str">
            <v/>
          </cell>
        </row>
        <row r="1080">
          <cell r="A1080">
            <v>0</v>
          </cell>
          <cell r="B1080" t="str">
            <v/>
          </cell>
          <cell r="C1080" t="str">
            <v/>
          </cell>
          <cell r="D1080" t="str">
            <v/>
          </cell>
        </row>
        <row r="1081">
          <cell r="A1081">
            <v>0</v>
          </cell>
          <cell r="B1081" t="str">
            <v/>
          </cell>
          <cell r="C1081" t="str">
            <v/>
          </cell>
          <cell r="D1081" t="str">
            <v/>
          </cell>
        </row>
        <row r="1082">
          <cell r="A1082">
            <v>0</v>
          </cell>
          <cell r="B1082" t="str">
            <v/>
          </cell>
          <cell r="C1082" t="str">
            <v/>
          </cell>
          <cell r="D1082" t="str">
            <v/>
          </cell>
        </row>
        <row r="1083">
          <cell r="A1083">
            <v>0</v>
          </cell>
          <cell r="B1083" t="str">
            <v/>
          </cell>
          <cell r="C1083" t="str">
            <v/>
          </cell>
          <cell r="D1083" t="str">
            <v/>
          </cell>
        </row>
        <row r="1084">
          <cell r="A1084">
            <v>0</v>
          </cell>
          <cell r="B1084" t="str">
            <v/>
          </cell>
          <cell r="C1084" t="str">
            <v/>
          </cell>
          <cell r="D1084" t="str">
            <v/>
          </cell>
        </row>
        <row r="1085">
          <cell r="A1085">
            <v>0</v>
          </cell>
          <cell r="B1085" t="str">
            <v/>
          </cell>
          <cell r="C1085" t="str">
            <v/>
          </cell>
          <cell r="D1085" t="str">
            <v/>
          </cell>
        </row>
        <row r="1086">
          <cell r="A1086">
            <v>0</v>
          </cell>
          <cell r="B1086" t="str">
            <v/>
          </cell>
          <cell r="C1086" t="str">
            <v/>
          </cell>
          <cell r="D1086" t="str">
            <v/>
          </cell>
        </row>
        <row r="1087">
          <cell r="A1087">
            <v>0</v>
          </cell>
          <cell r="B1087" t="str">
            <v/>
          </cell>
          <cell r="C1087" t="str">
            <v/>
          </cell>
          <cell r="D1087" t="str">
            <v/>
          </cell>
        </row>
        <row r="1088">
          <cell r="A1088">
            <v>0</v>
          </cell>
          <cell r="B1088" t="str">
            <v/>
          </cell>
          <cell r="C1088" t="str">
            <v/>
          </cell>
          <cell r="D1088" t="str">
            <v/>
          </cell>
        </row>
        <row r="1089">
          <cell r="A1089">
            <v>0</v>
          </cell>
          <cell r="B1089" t="str">
            <v/>
          </cell>
          <cell r="C1089" t="str">
            <v/>
          </cell>
          <cell r="D1089" t="str">
            <v/>
          </cell>
        </row>
        <row r="1090">
          <cell r="A1090">
            <v>0</v>
          </cell>
          <cell r="B1090" t="str">
            <v/>
          </cell>
          <cell r="C1090" t="str">
            <v/>
          </cell>
          <cell r="D1090" t="str">
            <v/>
          </cell>
        </row>
        <row r="1091">
          <cell r="A1091">
            <v>0</v>
          </cell>
          <cell r="B1091" t="str">
            <v/>
          </cell>
          <cell r="C1091" t="str">
            <v/>
          </cell>
          <cell r="D1091" t="str">
            <v/>
          </cell>
        </row>
        <row r="1092">
          <cell r="A1092">
            <v>0</v>
          </cell>
          <cell r="B1092" t="str">
            <v/>
          </cell>
          <cell r="C1092" t="str">
            <v/>
          </cell>
          <cell r="D1092" t="str">
            <v/>
          </cell>
        </row>
        <row r="1093">
          <cell r="A1093">
            <v>0</v>
          </cell>
          <cell r="B1093" t="str">
            <v/>
          </cell>
          <cell r="C1093" t="str">
            <v/>
          </cell>
          <cell r="D1093" t="str">
            <v/>
          </cell>
        </row>
        <row r="1094">
          <cell r="A1094">
            <v>0</v>
          </cell>
          <cell r="B1094" t="str">
            <v/>
          </cell>
          <cell r="C1094" t="str">
            <v/>
          </cell>
          <cell r="D1094" t="str">
            <v/>
          </cell>
        </row>
        <row r="1095">
          <cell r="A1095">
            <v>0</v>
          </cell>
          <cell r="B1095" t="str">
            <v/>
          </cell>
          <cell r="C1095" t="str">
            <v/>
          </cell>
          <cell r="D1095" t="str">
            <v/>
          </cell>
        </row>
        <row r="1096">
          <cell r="A1096">
            <v>0</v>
          </cell>
          <cell r="B1096" t="str">
            <v/>
          </cell>
          <cell r="C1096" t="str">
            <v/>
          </cell>
          <cell r="D1096" t="str">
            <v/>
          </cell>
        </row>
        <row r="1097">
          <cell r="A1097">
            <v>0</v>
          </cell>
          <cell r="B1097" t="str">
            <v/>
          </cell>
          <cell r="C1097" t="str">
            <v/>
          </cell>
          <cell r="D1097" t="str">
            <v/>
          </cell>
        </row>
        <row r="1098">
          <cell r="A1098">
            <v>0</v>
          </cell>
          <cell r="B1098" t="str">
            <v/>
          </cell>
          <cell r="C1098" t="str">
            <v/>
          </cell>
          <cell r="D1098" t="str">
            <v/>
          </cell>
        </row>
        <row r="1099">
          <cell r="A1099">
            <v>0</v>
          </cell>
          <cell r="B1099" t="str">
            <v/>
          </cell>
          <cell r="C1099" t="str">
            <v/>
          </cell>
          <cell r="D1099" t="str">
            <v/>
          </cell>
        </row>
        <row r="1100">
          <cell r="A1100">
            <v>0</v>
          </cell>
          <cell r="B1100" t="str">
            <v/>
          </cell>
          <cell r="C1100" t="str">
            <v/>
          </cell>
          <cell r="D1100" t="str">
            <v/>
          </cell>
        </row>
        <row r="1101">
          <cell r="A1101">
            <v>0</v>
          </cell>
          <cell r="B1101" t="str">
            <v/>
          </cell>
          <cell r="C1101" t="str">
            <v/>
          </cell>
          <cell r="D1101" t="str">
            <v/>
          </cell>
        </row>
        <row r="1102">
          <cell r="A1102">
            <v>0</v>
          </cell>
          <cell r="B1102" t="str">
            <v/>
          </cell>
          <cell r="C1102" t="str">
            <v/>
          </cell>
          <cell r="D1102" t="str">
            <v/>
          </cell>
        </row>
        <row r="1103">
          <cell r="A1103">
            <v>0</v>
          </cell>
          <cell r="B1103" t="str">
            <v/>
          </cell>
          <cell r="C1103" t="str">
            <v/>
          </cell>
          <cell r="D1103" t="str">
            <v/>
          </cell>
        </row>
        <row r="1104">
          <cell r="A1104">
            <v>0</v>
          </cell>
          <cell r="B1104" t="str">
            <v/>
          </cell>
          <cell r="C1104" t="str">
            <v/>
          </cell>
          <cell r="D1104" t="str">
            <v/>
          </cell>
        </row>
        <row r="1105">
          <cell r="A1105">
            <v>0</v>
          </cell>
          <cell r="B1105" t="str">
            <v/>
          </cell>
          <cell r="C1105" t="str">
            <v/>
          </cell>
          <cell r="D1105" t="str">
            <v/>
          </cell>
        </row>
        <row r="1106">
          <cell r="A1106">
            <v>0</v>
          </cell>
          <cell r="B1106" t="str">
            <v/>
          </cell>
          <cell r="C1106" t="str">
            <v/>
          </cell>
          <cell r="D1106" t="str">
            <v/>
          </cell>
        </row>
        <row r="1107">
          <cell r="A1107">
            <v>0</v>
          </cell>
          <cell r="B1107" t="str">
            <v/>
          </cell>
          <cell r="C1107" t="str">
            <v/>
          </cell>
          <cell r="D1107" t="str">
            <v/>
          </cell>
        </row>
        <row r="1108">
          <cell r="A1108">
            <v>0</v>
          </cell>
          <cell r="B1108" t="str">
            <v/>
          </cell>
          <cell r="C1108" t="str">
            <v/>
          </cell>
          <cell r="D1108" t="str">
            <v/>
          </cell>
        </row>
        <row r="1109">
          <cell r="A1109">
            <v>0</v>
          </cell>
          <cell r="B1109" t="str">
            <v/>
          </cell>
          <cell r="C1109" t="str">
            <v/>
          </cell>
          <cell r="D1109" t="str">
            <v/>
          </cell>
        </row>
        <row r="1110">
          <cell r="A1110">
            <v>0</v>
          </cell>
          <cell r="B1110" t="str">
            <v/>
          </cell>
          <cell r="C1110" t="str">
            <v/>
          </cell>
          <cell r="D1110" t="str">
            <v/>
          </cell>
        </row>
        <row r="1111">
          <cell r="A1111">
            <v>0</v>
          </cell>
          <cell r="B1111" t="str">
            <v/>
          </cell>
          <cell r="C1111" t="str">
            <v/>
          </cell>
          <cell r="D1111" t="str">
            <v/>
          </cell>
        </row>
        <row r="1112">
          <cell r="A1112">
            <v>0</v>
          </cell>
          <cell r="B1112" t="str">
            <v/>
          </cell>
          <cell r="C1112" t="str">
            <v/>
          </cell>
          <cell r="D1112" t="str">
            <v/>
          </cell>
        </row>
        <row r="1113">
          <cell r="A1113">
            <v>0</v>
          </cell>
          <cell r="B1113" t="str">
            <v/>
          </cell>
          <cell r="C1113" t="str">
            <v/>
          </cell>
          <cell r="D1113" t="str">
            <v/>
          </cell>
        </row>
        <row r="1114">
          <cell r="A1114">
            <v>0</v>
          </cell>
          <cell r="B1114" t="str">
            <v/>
          </cell>
          <cell r="C1114" t="str">
            <v/>
          </cell>
          <cell r="D1114" t="str">
            <v/>
          </cell>
        </row>
        <row r="1115">
          <cell r="A1115">
            <v>0</v>
          </cell>
          <cell r="B1115" t="str">
            <v/>
          </cell>
          <cell r="C1115" t="str">
            <v/>
          </cell>
          <cell r="D1115" t="str">
            <v/>
          </cell>
        </row>
        <row r="1116">
          <cell r="A1116">
            <v>0</v>
          </cell>
          <cell r="B1116" t="str">
            <v/>
          </cell>
          <cell r="C1116" t="str">
            <v/>
          </cell>
          <cell r="D1116" t="str">
            <v/>
          </cell>
        </row>
        <row r="1117">
          <cell r="A1117">
            <v>0</v>
          </cell>
          <cell r="B1117" t="str">
            <v/>
          </cell>
          <cell r="C1117" t="str">
            <v/>
          </cell>
          <cell r="D1117" t="str">
            <v/>
          </cell>
        </row>
        <row r="1118">
          <cell r="A1118">
            <v>0</v>
          </cell>
          <cell r="B1118" t="str">
            <v/>
          </cell>
          <cell r="C1118" t="str">
            <v/>
          </cell>
          <cell r="D1118" t="str">
            <v/>
          </cell>
        </row>
        <row r="1119">
          <cell r="A1119">
            <v>0</v>
          </cell>
          <cell r="B1119" t="str">
            <v/>
          </cell>
          <cell r="C1119" t="str">
            <v/>
          </cell>
          <cell r="D1119" t="str">
            <v/>
          </cell>
        </row>
        <row r="1120">
          <cell r="A1120">
            <v>0</v>
          </cell>
          <cell r="B1120" t="str">
            <v/>
          </cell>
          <cell r="C1120" t="str">
            <v/>
          </cell>
          <cell r="D1120" t="str">
            <v/>
          </cell>
        </row>
        <row r="1121">
          <cell r="A1121">
            <v>0</v>
          </cell>
          <cell r="B1121" t="str">
            <v/>
          </cell>
          <cell r="C1121" t="str">
            <v/>
          </cell>
          <cell r="D1121" t="str">
            <v/>
          </cell>
        </row>
        <row r="1122">
          <cell r="A1122">
            <v>0</v>
          </cell>
          <cell r="B1122" t="str">
            <v/>
          </cell>
          <cell r="C1122" t="str">
            <v/>
          </cell>
          <cell r="D1122" t="str">
            <v/>
          </cell>
        </row>
        <row r="1123">
          <cell r="A1123">
            <v>0</v>
          </cell>
          <cell r="B1123" t="str">
            <v/>
          </cell>
          <cell r="C1123" t="str">
            <v/>
          </cell>
          <cell r="D1123" t="str">
            <v/>
          </cell>
        </row>
        <row r="1124">
          <cell r="A1124">
            <v>0</v>
          </cell>
          <cell r="B1124" t="str">
            <v/>
          </cell>
          <cell r="C1124" t="str">
            <v/>
          </cell>
          <cell r="D1124" t="str">
            <v/>
          </cell>
        </row>
        <row r="1125">
          <cell r="A1125">
            <v>0</v>
          </cell>
          <cell r="B1125" t="str">
            <v/>
          </cell>
          <cell r="C1125" t="str">
            <v/>
          </cell>
          <cell r="D1125" t="str">
            <v/>
          </cell>
        </row>
        <row r="1126">
          <cell r="A1126">
            <v>0</v>
          </cell>
          <cell r="B1126" t="str">
            <v/>
          </cell>
          <cell r="C1126" t="str">
            <v/>
          </cell>
          <cell r="D1126" t="str">
            <v/>
          </cell>
        </row>
        <row r="1127">
          <cell r="A1127">
            <v>0</v>
          </cell>
          <cell r="B1127" t="str">
            <v/>
          </cell>
          <cell r="C1127" t="str">
            <v/>
          </cell>
          <cell r="D1127" t="str">
            <v/>
          </cell>
        </row>
        <row r="1128">
          <cell r="A1128">
            <v>0</v>
          </cell>
          <cell r="B1128" t="str">
            <v/>
          </cell>
          <cell r="C1128" t="str">
            <v/>
          </cell>
          <cell r="D1128" t="str">
            <v/>
          </cell>
        </row>
        <row r="1129">
          <cell r="A1129">
            <v>0</v>
          </cell>
          <cell r="B1129" t="str">
            <v/>
          </cell>
          <cell r="C1129" t="str">
            <v/>
          </cell>
          <cell r="D1129" t="str">
            <v/>
          </cell>
        </row>
        <row r="1130">
          <cell r="A1130">
            <v>0</v>
          </cell>
          <cell r="B1130" t="str">
            <v/>
          </cell>
          <cell r="C1130" t="str">
            <v/>
          </cell>
          <cell r="D1130" t="str">
            <v/>
          </cell>
        </row>
        <row r="1131">
          <cell r="A1131">
            <v>0</v>
          </cell>
          <cell r="B1131" t="str">
            <v/>
          </cell>
          <cell r="C1131" t="str">
            <v/>
          </cell>
          <cell r="D1131" t="str">
            <v/>
          </cell>
        </row>
        <row r="1132">
          <cell r="A1132">
            <v>0</v>
          </cell>
          <cell r="B1132" t="str">
            <v/>
          </cell>
          <cell r="C1132" t="str">
            <v/>
          </cell>
          <cell r="D1132" t="str">
            <v/>
          </cell>
        </row>
        <row r="1133">
          <cell r="A1133">
            <v>0</v>
          </cell>
          <cell r="B1133" t="str">
            <v/>
          </cell>
          <cell r="C1133" t="str">
            <v/>
          </cell>
          <cell r="D1133" t="str">
            <v/>
          </cell>
        </row>
        <row r="1134">
          <cell r="A1134">
            <v>0</v>
          </cell>
          <cell r="B1134" t="str">
            <v/>
          </cell>
          <cell r="C1134" t="str">
            <v/>
          </cell>
          <cell r="D1134" t="str">
            <v/>
          </cell>
        </row>
        <row r="1135">
          <cell r="A1135">
            <v>0</v>
          </cell>
          <cell r="B1135" t="str">
            <v/>
          </cell>
          <cell r="C1135" t="str">
            <v/>
          </cell>
          <cell r="D1135" t="str">
            <v/>
          </cell>
        </row>
        <row r="1136">
          <cell r="A1136">
            <v>0</v>
          </cell>
          <cell r="B1136" t="str">
            <v/>
          </cell>
          <cell r="C1136" t="str">
            <v/>
          </cell>
          <cell r="D1136" t="str">
            <v/>
          </cell>
        </row>
        <row r="1137">
          <cell r="A1137">
            <v>0</v>
          </cell>
          <cell r="B1137" t="str">
            <v/>
          </cell>
          <cell r="C1137" t="str">
            <v/>
          </cell>
          <cell r="D1137" t="str">
            <v/>
          </cell>
        </row>
        <row r="1138">
          <cell r="A1138">
            <v>0</v>
          </cell>
          <cell r="B1138" t="str">
            <v/>
          </cell>
          <cell r="C1138" t="str">
            <v/>
          </cell>
          <cell r="D1138" t="str">
            <v/>
          </cell>
        </row>
        <row r="1139">
          <cell r="A1139">
            <v>0</v>
          </cell>
          <cell r="B1139" t="str">
            <v/>
          </cell>
          <cell r="C1139" t="str">
            <v/>
          </cell>
          <cell r="D1139" t="str">
            <v/>
          </cell>
        </row>
        <row r="1140">
          <cell r="A1140">
            <v>0</v>
          </cell>
          <cell r="B1140" t="str">
            <v/>
          </cell>
          <cell r="C1140" t="str">
            <v/>
          </cell>
          <cell r="D1140" t="str">
            <v/>
          </cell>
        </row>
        <row r="1141">
          <cell r="A1141">
            <v>0</v>
          </cell>
          <cell r="B1141" t="str">
            <v/>
          </cell>
          <cell r="C1141" t="str">
            <v/>
          </cell>
          <cell r="D1141" t="str">
            <v/>
          </cell>
        </row>
        <row r="1142">
          <cell r="A1142">
            <v>0</v>
          </cell>
          <cell r="B1142" t="str">
            <v/>
          </cell>
          <cell r="C1142" t="str">
            <v/>
          </cell>
          <cell r="D1142" t="str">
            <v/>
          </cell>
        </row>
        <row r="1143">
          <cell r="A1143">
            <v>0</v>
          </cell>
          <cell r="B1143" t="str">
            <v/>
          </cell>
          <cell r="C1143" t="str">
            <v/>
          </cell>
          <cell r="D1143" t="str">
            <v/>
          </cell>
        </row>
        <row r="1144">
          <cell r="A1144">
            <v>0</v>
          </cell>
          <cell r="B1144" t="str">
            <v/>
          </cell>
          <cell r="C1144" t="str">
            <v/>
          </cell>
          <cell r="D1144" t="str">
            <v/>
          </cell>
        </row>
        <row r="1145">
          <cell r="A1145">
            <v>0</v>
          </cell>
          <cell r="B1145" t="str">
            <v/>
          </cell>
          <cell r="C1145" t="str">
            <v/>
          </cell>
          <cell r="D1145" t="str">
            <v/>
          </cell>
        </row>
        <row r="1146">
          <cell r="A1146">
            <v>0</v>
          </cell>
          <cell r="B1146" t="str">
            <v/>
          </cell>
          <cell r="C1146" t="str">
            <v/>
          </cell>
          <cell r="D1146" t="str">
            <v/>
          </cell>
        </row>
        <row r="1147">
          <cell r="A1147">
            <v>0</v>
          </cell>
          <cell r="B1147" t="str">
            <v/>
          </cell>
          <cell r="C1147" t="str">
            <v/>
          </cell>
          <cell r="D1147" t="str">
            <v/>
          </cell>
        </row>
        <row r="1148">
          <cell r="A1148">
            <v>0</v>
          </cell>
          <cell r="B1148" t="str">
            <v/>
          </cell>
          <cell r="C1148" t="str">
            <v/>
          </cell>
          <cell r="D1148" t="str">
            <v/>
          </cell>
        </row>
        <row r="1149">
          <cell r="A1149">
            <v>0</v>
          </cell>
          <cell r="B1149" t="str">
            <v/>
          </cell>
          <cell r="C1149" t="str">
            <v/>
          </cell>
          <cell r="D1149" t="str">
            <v/>
          </cell>
        </row>
        <row r="1150">
          <cell r="A1150">
            <v>0</v>
          </cell>
          <cell r="B1150" t="str">
            <v/>
          </cell>
          <cell r="C1150" t="str">
            <v/>
          </cell>
          <cell r="D1150" t="str">
            <v/>
          </cell>
        </row>
        <row r="1151">
          <cell r="A1151">
            <v>0</v>
          </cell>
          <cell r="B1151" t="str">
            <v/>
          </cell>
          <cell r="C1151" t="str">
            <v/>
          </cell>
          <cell r="D1151" t="str">
            <v/>
          </cell>
        </row>
        <row r="1152">
          <cell r="A1152">
            <v>0</v>
          </cell>
          <cell r="B1152" t="str">
            <v/>
          </cell>
          <cell r="C1152" t="str">
            <v/>
          </cell>
          <cell r="D1152" t="str">
            <v/>
          </cell>
        </row>
        <row r="1153">
          <cell r="A1153">
            <v>0</v>
          </cell>
          <cell r="B1153" t="str">
            <v/>
          </cell>
          <cell r="C1153" t="str">
            <v/>
          </cell>
          <cell r="D1153" t="str">
            <v/>
          </cell>
        </row>
        <row r="1154">
          <cell r="A1154">
            <v>0</v>
          </cell>
          <cell r="B1154" t="str">
            <v/>
          </cell>
          <cell r="C1154" t="str">
            <v/>
          </cell>
          <cell r="D1154" t="str">
            <v/>
          </cell>
        </row>
        <row r="1155">
          <cell r="A1155">
            <v>0</v>
          </cell>
          <cell r="B1155" t="str">
            <v/>
          </cell>
          <cell r="C1155" t="str">
            <v/>
          </cell>
          <cell r="D1155" t="str">
            <v/>
          </cell>
        </row>
        <row r="1156">
          <cell r="A1156">
            <v>0</v>
          </cell>
          <cell r="B1156" t="str">
            <v/>
          </cell>
          <cell r="C1156" t="str">
            <v/>
          </cell>
          <cell r="D1156" t="str">
            <v/>
          </cell>
        </row>
        <row r="1157">
          <cell r="A1157">
            <v>0</v>
          </cell>
          <cell r="B1157" t="str">
            <v/>
          </cell>
          <cell r="C1157" t="str">
            <v/>
          </cell>
          <cell r="D1157" t="str">
            <v/>
          </cell>
        </row>
        <row r="1158">
          <cell r="A1158">
            <v>0</v>
          </cell>
          <cell r="B1158" t="str">
            <v/>
          </cell>
          <cell r="C1158" t="str">
            <v/>
          </cell>
          <cell r="D1158" t="str">
            <v/>
          </cell>
        </row>
        <row r="1159">
          <cell r="A1159">
            <v>0</v>
          </cell>
          <cell r="B1159" t="str">
            <v/>
          </cell>
          <cell r="C1159" t="str">
            <v/>
          </cell>
          <cell r="D1159" t="str">
            <v/>
          </cell>
        </row>
        <row r="1160">
          <cell r="A1160">
            <v>0</v>
          </cell>
          <cell r="B1160" t="str">
            <v/>
          </cell>
          <cell r="C1160" t="str">
            <v/>
          </cell>
          <cell r="D1160" t="str">
            <v/>
          </cell>
        </row>
        <row r="1161">
          <cell r="A1161">
            <v>0</v>
          </cell>
          <cell r="B1161" t="str">
            <v/>
          </cell>
          <cell r="C1161" t="str">
            <v/>
          </cell>
          <cell r="D1161" t="str">
            <v/>
          </cell>
        </row>
        <row r="1162">
          <cell r="A1162">
            <v>0</v>
          </cell>
          <cell r="B1162" t="str">
            <v/>
          </cell>
          <cell r="C1162" t="str">
            <v/>
          </cell>
          <cell r="D1162" t="str">
            <v/>
          </cell>
        </row>
        <row r="1163">
          <cell r="A1163">
            <v>0</v>
          </cell>
          <cell r="B1163" t="str">
            <v/>
          </cell>
          <cell r="C1163" t="str">
            <v/>
          </cell>
          <cell r="D1163" t="str">
            <v/>
          </cell>
        </row>
        <row r="1164">
          <cell r="A1164">
            <v>0</v>
          </cell>
          <cell r="B1164" t="str">
            <v/>
          </cell>
          <cell r="C1164" t="str">
            <v/>
          </cell>
          <cell r="D1164" t="str">
            <v/>
          </cell>
        </row>
        <row r="1165">
          <cell r="A1165">
            <v>0</v>
          </cell>
          <cell r="B1165" t="str">
            <v/>
          </cell>
          <cell r="C1165" t="str">
            <v/>
          </cell>
          <cell r="D1165" t="str">
            <v/>
          </cell>
        </row>
        <row r="1166">
          <cell r="A1166">
            <v>0</v>
          </cell>
          <cell r="B1166" t="str">
            <v/>
          </cell>
          <cell r="C1166" t="str">
            <v/>
          </cell>
          <cell r="D1166" t="str">
            <v/>
          </cell>
        </row>
        <row r="1167">
          <cell r="A1167">
            <v>0</v>
          </cell>
          <cell r="B1167" t="str">
            <v/>
          </cell>
          <cell r="C1167" t="str">
            <v/>
          </cell>
          <cell r="D1167" t="str">
            <v/>
          </cell>
        </row>
        <row r="1168">
          <cell r="A1168">
            <v>0</v>
          </cell>
          <cell r="B1168" t="str">
            <v/>
          </cell>
          <cell r="C1168" t="str">
            <v/>
          </cell>
          <cell r="D1168" t="str">
            <v/>
          </cell>
        </row>
        <row r="1169">
          <cell r="A1169">
            <v>0</v>
          </cell>
          <cell r="B1169" t="str">
            <v/>
          </cell>
          <cell r="C1169" t="str">
            <v/>
          </cell>
          <cell r="D1169" t="str">
            <v/>
          </cell>
        </row>
        <row r="1170">
          <cell r="A1170">
            <v>0</v>
          </cell>
          <cell r="B1170" t="str">
            <v/>
          </cell>
          <cell r="C1170" t="str">
            <v/>
          </cell>
          <cell r="D1170" t="str">
            <v/>
          </cell>
        </row>
        <row r="1171">
          <cell r="A1171">
            <v>0</v>
          </cell>
          <cell r="B1171" t="str">
            <v/>
          </cell>
          <cell r="C1171" t="str">
            <v/>
          </cell>
          <cell r="D1171" t="str">
            <v/>
          </cell>
        </row>
        <row r="1172">
          <cell r="A1172">
            <v>0</v>
          </cell>
          <cell r="B1172" t="str">
            <v/>
          </cell>
          <cell r="C1172" t="str">
            <v/>
          </cell>
          <cell r="D1172" t="str">
            <v/>
          </cell>
        </row>
        <row r="1173">
          <cell r="A1173">
            <v>0</v>
          </cell>
          <cell r="B1173" t="str">
            <v/>
          </cell>
          <cell r="C1173" t="str">
            <v/>
          </cell>
          <cell r="D1173" t="str">
            <v/>
          </cell>
        </row>
        <row r="1174">
          <cell r="A1174">
            <v>0</v>
          </cell>
          <cell r="B1174" t="str">
            <v/>
          </cell>
          <cell r="C1174" t="str">
            <v/>
          </cell>
          <cell r="D1174" t="str">
            <v/>
          </cell>
        </row>
        <row r="1175">
          <cell r="A1175">
            <v>0</v>
          </cell>
          <cell r="B1175" t="str">
            <v/>
          </cell>
          <cell r="C1175" t="str">
            <v/>
          </cell>
          <cell r="D1175" t="str">
            <v/>
          </cell>
        </row>
        <row r="1176">
          <cell r="A1176">
            <v>0</v>
          </cell>
          <cell r="B1176" t="str">
            <v/>
          </cell>
          <cell r="C1176" t="str">
            <v/>
          </cell>
          <cell r="D1176" t="str">
            <v/>
          </cell>
        </row>
        <row r="1177">
          <cell r="A1177">
            <v>0</v>
          </cell>
          <cell r="B1177" t="str">
            <v/>
          </cell>
          <cell r="C1177" t="str">
            <v/>
          </cell>
          <cell r="D1177" t="str">
            <v/>
          </cell>
        </row>
        <row r="1178">
          <cell r="A1178">
            <v>0</v>
          </cell>
          <cell r="B1178" t="str">
            <v/>
          </cell>
          <cell r="C1178" t="str">
            <v/>
          </cell>
          <cell r="D1178" t="str">
            <v/>
          </cell>
        </row>
        <row r="1179">
          <cell r="A1179">
            <v>0</v>
          </cell>
          <cell r="B1179" t="str">
            <v/>
          </cell>
          <cell r="C1179" t="str">
            <v/>
          </cell>
          <cell r="D1179" t="str">
            <v/>
          </cell>
        </row>
        <row r="1180">
          <cell r="A1180">
            <v>0</v>
          </cell>
          <cell r="B1180" t="str">
            <v/>
          </cell>
          <cell r="C1180" t="str">
            <v/>
          </cell>
          <cell r="D1180" t="str">
            <v/>
          </cell>
        </row>
        <row r="1181">
          <cell r="A1181">
            <v>0</v>
          </cell>
          <cell r="B1181" t="str">
            <v/>
          </cell>
          <cell r="C1181" t="str">
            <v/>
          </cell>
          <cell r="D1181" t="str">
            <v/>
          </cell>
        </row>
        <row r="1182">
          <cell r="A1182">
            <v>0</v>
          </cell>
          <cell r="B1182" t="str">
            <v/>
          </cell>
          <cell r="C1182" t="str">
            <v/>
          </cell>
          <cell r="D1182" t="str">
            <v/>
          </cell>
        </row>
        <row r="1183">
          <cell r="A1183">
            <v>0</v>
          </cell>
          <cell r="B1183" t="str">
            <v/>
          </cell>
          <cell r="C1183" t="str">
            <v/>
          </cell>
          <cell r="D1183" t="str">
            <v/>
          </cell>
        </row>
        <row r="1184">
          <cell r="A1184">
            <v>0</v>
          </cell>
          <cell r="B1184" t="str">
            <v/>
          </cell>
          <cell r="C1184" t="str">
            <v/>
          </cell>
          <cell r="D1184" t="str">
            <v/>
          </cell>
        </row>
        <row r="1185">
          <cell r="A1185">
            <v>0</v>
          </cell>
          <cell r="B1185" t="str">
            <v/>
          </cell>
          <cell r="C1185" t="str">
            <v/>
          </cell>
          <cell r="D1185" t="str">
            <v/>
          </cell>
        </row>
        <row r="1186">
          <cell r="A1186">
            <v>0</v>
          </cell>
          <cell r="B1186" t="str">
            <v/>
          </cell>
          <cell r="C1186" t="str">
            <v/>
          </cell>
          <cell r="D1186" t="str">
            <v/>
          </cell>
        </row>
        <row r="1187">
          <cell r="A1187">
            <v>0</v>
          </cell>
          <cell r="B1187" t="str">
            <v/>
          </cell>
          <cell r="C1187" t="str">
            <v/>
          </cell>
          <cell r="D1187" t="str">
            <v/>
          </cell>
        </row>
        <row r="1188">
          <cell r="A1188">
            <v>0</v>
          </cell>
          <cell r="B1188" t="str">
            <v/>
          </cell>
          <cell r="C1188" t="str">
            <v/>
          </cell>
          <cell r="D1188" t="str">
            <v/>
          </cell>
        </row>
        <row r="1189">
          <cell r="A1189">
            <v>0</v>
          </cell>
          <cell r="B1189" t="str">
            <v/>
          </cell>
          <cell r="C1189" t="str">
            <v/>
          </cell>
          <cell r="D1189" t="str">
            <v/>
          </cell>
        </row>
        <row r="1190">
          <cell r="A1190">
            <v>0</v>
          </cell>
          <cell r="B1190" t="str">
            <v/>
          </cell>
          <cell r="C1190" t="str">
            <v/>
          </cell>
          <cell r="D1190" t="str">
            <v/>
          </cell>
        </row>
        <row r="1191">
          <cell r="A1191">
            <v>0</v>
          </cell>
          <cell r="B1191" t="str">
            <v/>
          </cell>
          <cell r="C1191" t="str">
            <v/>
          </cell>
          <cell r="D1191" t="str">
            <v/>
          </cell>
        </row>
        <row r="1192">
          <cell r="A1192">
            <v>0</v>
          </cell>
          <cell r="B1192" t="str">
            <v/>
          </cell>
          <cell r="C1192" t="str">
            <v/>
          </cell>
          <cell r="D1192" t="str">
            <v/>
          </cell>
        </row>
        <row r="1193">
          <cell r="A1193">
            <v>0</v>
          </cell>
          <cell r="B1193" t="str">
            <v/>
          </cell>
          <cell r="C1193" t="str">
            <v/>
          </cell>
          <cell r="D1193" t="str">
            <v/>
          </cell>
        </row>
        <row r="1194">
          <cell r="A1194">
            <v>0</v>
          </cell>
          <cell r="B1194" t="str">
            <v/>
          </cell>
          <cell r="C1194" t="str">
            <v/>
          </cell>
          <cell r="D1194" t="str">
            <v/>
          </cell>
        </row>
        <row r="1195">
          <cell r="A1195">
            <v>0</v>
          </cell>
          <cell r="B1195" t="str">
            <v/>
          </cell>
          <cell r="C1195" t="str">
            <v/>
          </cell>
          <cell r="D1195" t="str">
            <v/>
          </cell>
        </row>
        <row r="1196">
          <cell r="A1196">
            <v>0</v>
          </cell>
          <cell r="B1196" t="str">
            <v/>
          </cell>
          <cell r="C1196" t="str">
            <v/>
          </cell>
          <cell r="D1196" t="str">
            <v/>
          </cell>
        </row>
        <row r="1197">
          <cell r="A1197">
            <v>0</v>
          </cell>
          <cell r="B1197" t="str">
            <v/>
          </cell>
          <cell r="C1197" t="str">
            <v/>
          </cell>
          <cell r="D1197" t="str">
            <v/>
          </cell>
        </row>
        <row r="1198">
          <cell r="A1198">
            <v>0</v>
          </cell>
          <cell r="B1198" t="str">
            <v/>
          </cell>
          <cell r="C1198" t="str">
            <v/>
          </cell>
          <cell r="D1198" t="str">
            <v/>
          </cell>
        </row>
        <row r="1199">
          <cell r="A1199">
            <v>0</v>
          </cell>
          <cell r="B1199" t="str">
            <v/>
          </cell>
          <cell r="C1199" t="str">
            <v/>
          </cell>
          <cell r="D1199" t="str">
            <v/>
          </cell>
        </row>
        <row r="1200">
          <cell r="A1200">
            <v>0</v>
          </cell>
          <cell r="B1200" t="str">
            <v/>
          </cell>
          <cell r="C1200" t="str">
            <v/>
          </cell>
          <cell r="D1200" t="str">
            <v/>
          </cell>
        </row>
        <row r="1201">
          <cell r="A1201">
            <v>0</v>
          </cell>
          <cell r="B1201" t="str">
            <v/>
          </cell>
          <cell r="C1201" t="str">
            <v/>
          </cell>
          <cell r="D1201" t="str">
            <v/>
          </cell>
        </row>
        <row r="1202">
          <cell r="A1202">
            <v>0</v>
          </cell>
          <cell r="B1202" t="str">
            <v/>
          </cell>
          <cell r="C1202" t="str">
            <v/>
          </cell>
          <cell r="D1202" t="str">
            <v/>
          </cell>
        </row>
        <row r="1203">
          <cell r="A1203">
            <v>0</v>
          </cell>
          <cell r="B1203" t="str">
            <v/>
          </cell>
          <cell r="C1203" t="str">
            <v/>
          </cell>
          <cell r="D1203" t="str">
            <v/>
          </cell>
        </row>
        <row r="1204">
          <cell r="A1204">
            <v>0</v>
          </cell>
          <cell r="B1204" t="str">
            <v/>
          </cell>
          <cell r="C1204" t="str">
            <v/>
          </cell>
          <cell r="D1204" t="str">
            <v/>
          </cell>
        </row>
        <row r="1205">
          <cell r="A1205">
            <v>0</v>
          </cell>
          <cell r="B1205" t="str">
            <v/>
          </cell>
          <cell r="C1205" t="str">
            <v/>
          </cell>
          <cell r="D1205" t="str">
            <v/>
          </cell>
        </row>
        <row r="1206">
          <cell r="A1206">
            <v>0</v>
          </cell>
          <cell r="B1206" t="str">
            <v/>
          </cell>
          <cell r="C1206" t="str">
            <v/>
          </cell>
          <cell r="D1206" t="str">
            <v/>
          </cell>
        </row>
        <row r="1207">
          <cell r="A1207">
            <v>0</v>
          </cell>
          <cell r="B1207" t="str">
            <v/>
          </cell>
          <cell r="C1207" t="str">
            <v/>
          </cell>
          <cell r="D1207" t="str">
            <v/>
          </cell>
        </row>
        <row r="1208">
          <cell r="A1208">
            <v>0</v>
          </cell>
          <cell r="B1208" t="str">
            <v/>
          </cell>
          <cell r="C1208" t="str">
            <v/>
          </cell>
          <cell r="D1208" t="str">
            <v/>
          </cell>
        </row>
        <row r="1209">
          <cell r="A1209">
            <v>0</v>
          </cell>
          <cell r="B1209" t="str">
            <v/>
          </cell>
          <cell r="C1209" t="str">
            <v/>
          </cell>
          <cell r="D1209" t="str">
            <v/>
          </cell>
        </row>
        <row r="1210">
          <cell r="A1210">
            <v>0</v>
          </cell>
          <cell r="B1210" t="str">
            <v/>
          </cell>
          <cell r="C1210" t="str">
            <v/>
          </cell>
          <cell r="D1210" t="str">
            <v/>
          </cell>
        </row>
        <row r="1211">
          <cell r="A1211">
            <v>0</v>
          </cell>
          <cell r="B1211" t="str">
            <v/>
          </cell>
          <cell r="C1211" t="str">
            <v/>
          </cell>
          <cell r="D1211" t="str">
            <v/>
          </cell>
        </row>
        <row r="1212">
          <cell r="A1212">
            <v>0</v>
          </cell>
          <cell r="B1212" t="str">
            <v/>
          </cell>
          <cell r="C1212" t="str">
            <v/>
          </cell>
          <cell r="D1212" t="str">
            <v/>
          </cell>
        </row>
        <row r="1213">
          <cell r="A1213">
            <v>0</v>
          </cell>
          <cell r="B1213" t="str">
            <v/>
          </cell>
          <cell r="C1213" t="str">
            <v/>
          </cell>
          <cell r="D1213" t="str">
            <v/>
          </cell>
        </row>
        <row r="1214">
          <cell r="A1214">
            <v>0</v>
          </cell>
          <cell r="B1214" t="str">
            <v/>
          </cell>
          <cell r="C1214" t="str">
            <v/>
          </cell>
          <cell r="D1214" t="str">
            <v/>
          </cell>
        </row>
        <row r="1215">
          <cell r="A1215">
            <v>0</v>
          </cell>
          <cell r="B1215" t="str">
            <v/>
          </cell>
          <cell r="C1215" t="str">
            <v/>
          </cell>
          <cell r="D1215" t="str">
            <v/>
          </cell>
        </row>
        <row r="1216">
          <cell r="A1216">
            <v>0</v>
          </cell>
          <cell r="B1216" t="str">
            <v/>
          </cell>
          <cell r="C1216" t="str">
            <v/>
          </cell>
          <cell r="D1216" t="str">
            <v/>
          </cell>
        </row>
        <row r="1217">
          <cell r="A1217">
            <v>0</v>
          </cell>
          <cell r="B1217" t="str">
            <v/>
          </cell>
          <cell r="C1217" t="str">
            <v/>
          </cell>
          <cell r="D1217" t="str">
            <v/>
          </cell>
        </row>
        <row r="1218">
          <cell r="A1218">
            <v>0</v>
          </cell>
          <cell r="B1218" t="str">
            <v/>
          </cell>
          <cell r="C1218" t="str">
            <v/>
          </cell>
          <cell r="D1218" t="str">
            <v/>
          </cell>
        </row>
        <row r="1219">
          <cell r="A1219">
            <v>0</v>
          </cell>
          <cell r="B1219" t="str">
            <v/>
          </cell>
          <cell r="C1219" t="str">
            <v/>
          </cell>
          <cell r="D1219" t="str">
            <v/>
          </cell>
        </row>
        <row r="1220">
          <cell r="A1220">
            <v>0</v>
          </cell>
          <cell r="B1220" t="str">
            <v/>
          </cell>
          <cell r="C1220" t="str">
            <v/>
          </cell>
          <cell r="D1220" t="str">
            <v/>
          </cell>
        </row>
        <row r="1221">
          <cell r="A1221">
            <v>0</v>
          </cell>
          <cell r="B1221" t="str">
            <v/>
          </cell>
          <cell r="C1221" t="str">
            <v/>
          </cell>
          <cell r="D1221" t="str">
            <v/>
          </cell>
        </row>
        <row r="1222">
          <cell r="A1222">
            <v>0</v>
          </cell>
          <cell r="B1222" t="str">
            <v/>
          </cell>
          <cell r="C1222" t="str">
            <v/>
          </cell>
          <cell r="D1222" t="str">
            <v/>
          </cell>
        </row>
        <row r="1223">
          <cell r="A1223">
            <v>0</v>
          </cell>
          <cell r="B1223" t="str">
            <v/>
          </cell>
          <cell r="C1223" t="str">
            <v/>
          </cell>
          <cell r="D1223" t="str">
            <v/>
          </cell>
        </row>
        <row r="1224">
          <cell r="A1224">
            <v>0</v>
          </cell>
          <cell r="B1224" t="str">
            <v/>
          </cell>
          <cell r="C1224" t="str">
            <v/>
          </cell>
          <cell r="D1224" t="str">
            <v/>
          </cell>
        </row>
        <row r="1225">
          <cell r="A1225">
            <v>0</v>
          </cell>
          <cell r="B1225" t="str">
            <v/>
          </cell>
          <cell r="C1225" t="str">
            <v/>
          </cell>
          <cell r="D1225" t="str">
            <v/>
          </cell>
        </row>
        <row r="1226">
          <cell r="A1226">
            <v>0</v>
          </cell>
          <cell r="B1226" t="str">
            <v/>
          </cell>
          <cell r="C1226" t="str">
            <v/>
          </cell>
          <cell r="D1226" t="str">
            <v/>
          </cell>
        </row>
        <row r="1227">
          <cell r="A1227">
            <v>0</v>
          </cell>
          <cell r="B1227" t="str">
            <v/>
          </cell>
          <cell r="C1227" t="str">
            <v/>
          </cell>
          <cell r="D1227" t="str">
            <v/>
          </cell>
        </row>
        <row r="1228">
          <cell r="A1228">
            <v>0</v>
          </cell>
          <cell r="B1228" t="str">
            <v/>
          </cell>
          <cell r="C1228" t="str">
            <v/>
          </cell>
          <cell r="D1228" t="str">
            <v/>
          </cell>
        </row>
        <row r="1229">
          <cell r="A1229">
            <v>0</v>
          </cell>
          <cell r="B1229" t="str">
            <v/>
          </cell>
          <cell r="C1229" t="str">
            <v/>
          </cell>
          <cell r="D1229" t="str">
            <v/>
          </cell>
        </row>
        <row r="1230">
          <cell r="A1230">
            <v>0</v>
          </cell>
          <cell r="B1230" t="str">
            <v/>
          </cell>
          <cell r="C1230" t="str">
            <v/>
          </cell>
          <cell r="D1230" t="str">
            <v/>
          </cell>
        </row>
        <row r="1231">
          <cell r="A1231">
            <v>0</v>
          </cell>
          <cell r="B1231" t="str">
            <v/>
          </cell>
          <cell r="C1231" t="str">
            <v/>
          </cell>
          <cell r="D1231" t="str">
            <v/>
          </cell>
        </row>
        <row r="1232">
          <cell r="A1232">
            <v>0</v>
          </cell>
          <cell r="B1232" t="str">
            <v/>
          </cell>
          <cell r="C1232" t="str">
            <v/>
          </cell>
          <cell r="D1232" t="str">
            <v/>
          </cell>
        </row>
        <row r="1233">
          <cell r="A1233">
            <v>0</v>
          </cell>
          <cell r="B1233" t="str">
            <v/>
          </cell>
          <cell r="C1233" t="str">
            <v/>
          </cell>
          <cell r="D1233" t="str">
            <v/>
          </cell>
        </row>
        <row r="1234">
          <cell r="A1234">
            <v>0</v>
          </cell>
          <cell r="B1234" t="str">
            <v/>
          </cell>
          <cell r="C1234" t="str">
            <v/>
          </cell>
          <cell r="D1234" t="str">
            <v/>
          </cell>
        </row>
        <row r="1235">
          <cell r="A1235">
            <v>0</v>
          </cell>
          <cell r="B1235" t="str">
            <v/>
          </cell>
          <cell r="C1235" t="str">
            <v/>
          </cell>
          <cell r="D1235" t="str">
            <v/>
          </cell>
        </row>
        <row r="1236">
          <cell r="A1236">
            <v>0</v>
          </cell>
          <cell r="B1236" t="str">
            <v/>
          </cell>
          <cell r="C1236" t="str">
            <v/>
          </cell>
          <cell r="D1236" t="str">
            <v/>
          </cell>
        </row>
        <row r="1237">
          <cell r="A1237">
            <v>0</v>
          </cell>
          <cell r="B1237" t="str">
            <v/>
          </cell>
          <cell r="C1237" t="str">
            <v/>
          </cell>
          <cell r="D1237" t="str">
            <v/>
          </cell>
        </row>
        <row r="1238">
          <cell r="A1238">
            <v>0</v>
          </cell>
          <cell r="B1238" t="str">
            <v/>
          </cell>
          <cell r="C1238" t="str">
            <v/>
          </cell>
          <cell r="D1238" t="str">
            <v/>
          </cell>
        </row>
        <row r="1239">
          <cell r="A1239">
            <v>0</v>
          </cell>
          <cell r="B1239" t="str">
            <v/>
          </cell>
          <cell r="C1239" t="str">
            <v/>
          </cell>
          <cell r="D1239" t="str">
            <v/>
          </cell>
        </row>
        <row r="1240">
          <cell r="A1240">
            <v>0</v>
          </cell>
          <cell r="B1240" t="str">
            <v/>
          </cell>
          <cell r="C1240" t="str">
            <v/>
          </cell>
          <cell r="D1240" t="str">
            <v/>
          </cell>
        </row>
        <row r="1241">
          <cell r="A1241">
            <v>0</v>
          </cell>
          <cell r="B1241" t="str">
            <v/>
          </cell>
          <cell r="C1241" t="str">
            <v/>
          </cell>
          <cell r="D1241" t="str">
            <v/>
          </cell>
        </row>
        <row r="1242">
          <cell r="A1242">
            <v>0</v>
          </cell>
          <cell r="B1242" t="str">
            <v/>
          </cell>
          <cell r="C1242" t="str">
            <v/>
          </cell>
          <cell r="D1242" t="str">
            <v/>
          </cell>
        </row>
        <row r="1243">
          <cell r="A1243">
            <v>0</v>
          </cell>
          <cell r="B1243" t="str">
            <v/>
          </cell>
          <cell r="C1243" t="str">
            <v/>
          </cell>
          <cell r="D1243" t="str">
            <v/>
          </cell>
        </row>
        <row r="1244">
          <cell r="A1244">
            <v>0</v>
          </cell>
          <cell r="B1244" t="str">
            <v/>
          </cell>
          <cell r="C1244" t="str">
            <v/>
          </cell>
          <cell r="D1244" t="str">
            <v/>
          </cell>
        </row>
        <row r="1245">
          <cell r="A1245">
            <v>0</v>
          </cell>
          <cell r="B1245" t="str">
            <v/>
          </cell>
          <cell r="C1245" t="str">
            <v/>
          </cell>
          <cell r="D1245" t="str">
            <v/>
          </cell>
        </row>
        <row r="1246">
          <cell r="A1246">
            <v>0</v>
          </cell>
          <cell r="B1246" t="str">
            <v/>
          </cell>
          <cell r="C1246" t="str">
            <v/>
          </cell>
          <cell r="D1246" t="str">
            <v/>
          </cell>
        </row>
        <row r="1247">
          <cell r="A1247">
            <v>0</v>
          </cell>
          <cell r="B1247" t="str">
            <v/>
          </cell>
          <cell r="C1247" t="str">
            <v/>
          </cell>
          <cell r="D1247" t="str">
            <v/>
          </cell>
        </row>
        <row r="1248">
          <cell r="A1248">
            <v>0</v>
          </cell>
          <cell r="B1248" t="str">
            <v/>
          </cell>
          <cell r="C1248" t="str">
            <v/>
          </cell>
          <cell r="D1248" t="str">
            <v/>
          </cell>
        </row>
        <row r="1249">
          <cell r="A1249">
            <v>0</v>
          </cell>
          <cell r="B1249" t="str">
            <v/>
          </cell>
          <cell r="C1249" t="str">
            <v/>
          </cell>
          <cell r="D1249" t="str">
            <v/>
          </cell>
        </row>
        <row r="1250">
          <cell r="A1250">
            <v>0</v>
          </cell>
          <cell r="B1250" t="str">
            <v/>
          </cell>
          <cell r="C1250" t="str">
            <v/>
          </cell>
          <cell r="D1250" t="str">
            <v/>
          </cell>
        </row>
        <row r="1251">
          <cell r="A1251">
            <v>0</v>
          </cell>
          <cell r="B1251" t="str">
            <v/>
          </cell>
          <cell r="C1251" t="str">
            <v/>
          </cell>
          <cell r="D1251" t="str">
            <v/>
          </cell>
        </row>
        <row r="1252">
          <cell r="A1252">
            <v>0</v>
          </cell>
          <cell r="B1252" t="str">
            <v/>
          </cell>
          <cell r="C1252" t="str">
            <v/>
          </cell>
          <cell r="D1252" t="str">
            <v/>
          </cell>
        </row>
        <row r="1253">
          <cell r="A1253">
            <v>0</v>
          </cell>
          <cell r="B1253" t="str">
            <v/>
          </cell>
          <cell r="C1253" t="str">
            <v/>
          </cell>
          <cell r="D1253" t="str">
            <v/>
          </cell>
        </row>
        <row r="1254">
          <cell r="A1254">
            <v>0</v>
          </cell>
          <cell r="B1254" t="str">
            <v/>
          </cell>
          <cell r="C1254" t="str">
            <v/>
          </cell>
          <cell r="D1254" t="str">
            <v/>
          </cell>
        </row>
        <row r="1255">
          <cell r="A1255">
            <v>0</v>
          </cell>
          <cell r="B1255" t="str">
            <v/>
          </cell>
          <cell r="C1255" t="str">
            <v/>
          </cell>
          <cell r="D1255" t="str">
            <v/>
          </cell>
        </row>
        <row r="1256">
          <cell r="A1256">
            <v>0</v>
          </cell>
          <cell r="B1256" t="str">
            <v/>
          </cell>
          <cell r="C1256" t="str">
            <v/>
          </cell>
          <cell r="D1256" t="str">
            <v/>
          </cell>
        </row>
        <row r="1257">
          <cell r="A1257">
            <v>0</v>
          </cell>
          <cell r="B1257" t="str">
            <v/>
          </cell>
          <cell r="C1257" t="str">
            <v/>
          </cell>
          <cell r="D1257" t="str">
            <v/>
          </cell>
        </row>
        <row r="1258">
          <cell r="A1258">
            <v>0</v>
          </cell>
          <cell r="B1258" t="str">
            <v/>
          </cell>
          <cell r="C1258" t="str">
            <v/>
          </cell>
          <cell r="D1258" t="str">
            <v/>
          </cell>
        </row>
        <row r="1259">
          <cell r="A1259">
            <v>0</v>
          </cell>
          <cell r="B1259" t="str">
            <v/>
          </cell>
          <cell r="C1259" t="str">
            <v/>
          </cell>
          <cell r="D1259" t="str">
            <v/>
          </cell>
        </row>
        <row r="1260">
          <cell r="A1260">
            <v>0</v>
          </cell>
          <cell r="B1260" t="str">
            <v/>
          </cell>
          <cell r="C1260" t="str">
            <v/>
          </cell>
          <cell r="D1260" t="str">
            <v/>
          </cell>
        </row>
        <row r="1261">
          <cell r="A1261">
            <v>0</v>
          </cell>
          <cell r="B1261" t="str">
            <v/>
          </cell>
          <cell r="C1261" t="str">
            <v/>
          </cell>
          <cell r="D1261" t="str">
            <v/>
          </cell>
        </row>
        <row r="1262">
          <cell r="A1262">
            <v>0</v>
          </cell>
          <cell r="B1262" t="str">
            <v/>
          </cell>
          <cell r="C1262" t="str">
            <v/>
          </cell>
          <cell r="D1262" t="str">
            <v/>
          </cell>
        </row>
        <row r="1263">
          <cell r="A1263">
            <v>0</v>
          </cell>
          <cell r="B1263" t="str">
            <v/>
          </cell>
          <cell r="C1263" t="str">
            <v/>
          </cell>
          <cell r="D1263" t="str">
            <v/>
          </cell>
        </row>
        <row r="1264">
          <cell r="A1264">
            <v>0</v>
          </cell>
          <cell r="B1264" t="str">
            <v/>
          </cell>
          <cell r="C1264" t="str">
            <v/>
          </cell>
          <cell r="D1264" t="str">
            <v/>
          </cell>
        </row>
        <row r="1265">
          <cell r="A1265">
            <v>0</v>
          </cell>
          <cell r="B1265" t="str">
            <v/>
          </cell>
          <cell r="C1265" t="str">
            <v/>
          </cell>
          <cell r="D1265" t="str">
            <v/>
          </cell>
        </row>
        <row r="1266">
          <cell r="A1266">
            <v>0</v>
          </cell>
          <cell r="B1266" t="str">
            <v/>
          </cell>
          <cell r="C1266" t="str">
            <v/>
          </cell>
          <cell r="D1266" t="str">
            <v/>
          </cell>
        </row>
        <row r="1267">
          <cell r="A1267">
            <v>0</v>
          </cell>
          <cell r="B1267" t="str">
            <v/>
          </cell>
          <cell r="C1267" t="str">
            <v/>
          </cell>
          <cell r="D1267" t="str">
            <v/>
          </cell>
        </row>
        <row r="1268">
          <cell r="A1268">
            <v>0</v>
          </cell>
          <cell r="B1268" t="str">
            <v/>
          </cell>
          <cell r="C1268" t="str">
            <v/>
          </cell>
          <cell r="D1268" t="str">
            <v/>
          </cell>
        </row>
        <row r="1269">
          <cell r="A1269">
            <v>0</v>
          </cell>
          <cell r="B1269" t="str">
            <v/>
          </cell>
          <cell r="C1269" t="str">
            <v/>
          </cell>
          <cell r="D1269" t="str">
            <v/>
          </cell>
        </row>
        <row r="1270">
          <cell r="A1270">
            <v>0</v>
          </cell>
          <cell r="B1270" t="str">
            <v/>
          </cell>
          <cell r="C1270" t="str">
            <v/>
          </cell>
          <cell r="D1270" t="str">
            <v/>
          </cell>
        </row>
        <row r="1271">
          <cell r="A1271">
            <v>0</v>
          </cell>
          <cell r="B1271" t="str">
            <v/>
          </cell>
          <cell r="C1271" t="str">
            <v/>
          </cell>
          <cell r="D1271" t="str">
            <v/>
          </cell>
        </row>
        <row r="1272">
          <cell r="A1272">
            <v>0</v>
          </cell>
          <cell r="B1272" t="str">
            <v/>
          </cell>
          <cell r="C1272" t="str">
            <v/>
          </cell>
          <cell r="D1272" t="str">
            <v/>
          </cell>
        </row>
        <row r="1273">
          <cell r="A1273">
            <v>0</v>
          </cell>
          <cell r="B1273" t="str">
            <v/>
          </cell>
          <cell r="C1273" t="str">
            <v/>
          </cell>
          <cell r="D1273" t="str">
            <v/>
          </cell>
        </row>
        <row r="1274">
          <cell r="A1274">
            <v>0</v>
          </cell>
          <cell r="B1274" t="str">
            <v/>
          </cell>
          <cell r="C1274" t="str">
            <v/>
          </cell>
          <cell r="D1274" t="str">
            <v/>
          </cell>
        </row>
        <row r="1275">
          <cell r="A1275">
            <v>0</v>
          </cell>
          <cell r="B1275" t="str">
            <v/>
          </cell>
          <cell r="C1275" t="str">
            <v/>
          </cell>
          <cell r="D1275" t="str">
            <v/>
          </cell>
        </row>
        <row r="1276">
          <cell r="A1276">
            <v>0</v>
          </cell>
          <cell r="B1276" t="str">
            <v/>
          </cell>
          <cell r="C1276" t="str">
            <v/>
          </cell>
          <cell r="D1276" t="str">
            <v/>
          </cell>
        </row>
        <row r="1277">
          <cell r="A1277">
            <v>0</v>
          </cell>
          <cell r="B1277" t="str">
            <v/>
          </cell>
          <cell r="C1277" t="str">
            <v/>
          </cell>
          <cell r="D1277" t="str">
            <v/>
          </cell>
        </row>
        <row r="1278">
          <cell r="A1278">
            <v>0</v>
          </cell>
          <cell r="B1278" t="str">
            <v/>
          </cell>
          <cell r="C1278" t="str">
            <v/>
          </cell>
          <cell r="D1278" t="str">
            <v/>
          </cell>
        </row>
        <row r="1279">
          <cell r="A1279">
            <v>0</v>
          </cell>
          <cell r="B1279" t="str">
            <v/>
          </cell>
          <cell r="C1279" t="str">
            <v/>
          </cell>
          <cell r="D1279" t="str">
            <v/>
          </cell>
        </row>
        <row r="1280">
          <cell r="A1280">
            <v>0</v>
          </cell>
          <cell r="B1280" t="str">
            <v/>
          </cell>
          <cell r="C1280" t="str">
            <v/>
          </cell>
          <cell r="D1280" t="str">
            <v/>
          </cell>
        </row>
        <row r="1281">
          <cell r="A1281">
            <v>0</v>
          </cell>
          <cell r="B1281" t="str">
            <v/>
          </cell>
          <cell r="C1281" t="str">
            <v/>
          </cell>
          <cell r="D1281" t="str">
            <v/>
          </cell>
        </row>
        <row r="1282">
          <cell r="A1282">
            <v>0</v>
          </cell>
          <cell r="B1282" t="str">
            <v/>
          </cell>
          <cell r="C1282" t="str">
            <v/>
          </cell>
          <cell r="D1282" t="str">
            <v/>
          </cell>
        </row>
        <row r="1283">
          <cell r="A1283">
            <v>0</v>
          </cell>
          <cell r="B1283" t="str">
            <v/>
          </cell>
          <cell r="C1283" t="str">
            <v/>
          </cell>
          <cell r="D1283" t="str">
            <v/>
          </cell>
        </row>
        <row r="1284">
          <cell r="A1284">
            <v>0</v>
          </cell>
          <cell r="B1284" t="str">
            <v/>
          </cell>
          <cell r="C1284" t="str">
            <v/>
          </cell>
          <cell r="D1284" t="str">
            <v/>
          </cell>
        </row>
        <row r="1285">
          <cell r="A1285">
            <v>0</v>
          </cell>
          <cell r="B1285" t="str">
            <v/>
          </cell>
          <cell r="C1285" t="str">
            <v/>
          </cell>
          <cell r="D1285" t="str">
            <v/>
          </cell>
        </row>
        <row r="1286">
          <cell r="A1286">
            <v>0</v>
          </cell>
          <cell r="B1286" t="str">
            <v/>
          </cell>
          <cell r="C1286" t="str">
            <v/>
          </cell>
          <cell r="D1286" t="str">
            <v/>
          </cell>
        </row>
        <row r="1287">
          <cell r="A1287">
            <v>0</v>
          </cell>
          <cell r="B1287" t="str">
            <v/>
          </cell>
          <cell r="C1287" t="str">
            <v/>
          </cell>
          <cell r="D1287" t="str">
            <v/>
          </cell>
        </row>
        <row r="1288">
          <cell r="A1288">
            <v>0</v>
          </cell>
          <cell r="B1288" t="str">
            <v/>
          </cell>
          <cell r="C1288" t="str">
            <v/>
          </cell>
          <cell r="D1288" t="str">
            <v/>
          </cell>
        </row>
        <row r="1289">
          <cell r="A1289">
            <v>0</v>
          </cell>
          <cell r="B1289" t="str">
            <v/>
          </cell>
          <cell r="C1289" t="str">
            <v/>
          </cell>
          <cell r="D1289" t="str">
            <v/>
          </cell>
        </row>
        <row r="1290">
          <cell r="A1290">
            <v>0</v>
          </cell>
          <cell r="B1290" t="str">
            <v/>
          </cell>
          <cell r="C1290" t="str">
            <v/>
          </cell>
          <cell r="D1290" t="str">
            <v/>
          </cell>
        </row>
        <row r="1291">
          <cell r="A1291">
            <v>0</v>
          </cell>
          <cell r="B1291" t="str">
            <v/>
          </cell>
          <cell r="C1291" t="str">
            <v/>
          </cell>
          <cell r="D1291" t="str">
            <v/>
          </cell>
        </row>
        <row r="1292">
          <cell r="A1292">
            <v>0</v>
          </cell>
          <cell r="B1292" t="str">
            <v/>
          </cell>
          <cell r="C1292" t="str">
            <v/>
          </cell>
          <cell r="D1292" t="str">
            <v/>
          </cell>
        </row>
        <row r="1293">
          <cell r="A1293">
            <v>0</v>
          </cell>
          <cell r="B1293" t="str">
            <v/>
          </cell>
          <cell r="C1293" t="str">
            <v/>
          </cell>
          <cell r="D1293" t="str">
            <v/>
          </cell>
        </row>
        <row r="1294">
          <cell r="A1294">
            <v>0</v>
          </cell>
          <cell r="B1294" t="str">
            <v/>
          </cell>
          <cell r="C1294" t="str">
            <v/>
          </cell>
          <cell r="D1294" t="str">
            <v/>
          </cell>
        </row>
        <row r="1295">
          <cell r="A1295">
            <v>0</v>
          </cell>
          <cell r="B1295" t="str">
            <v/>
          </cell>
          <cell r="C1295" t="str">
            <v/>
          </cell>
          <cell r="D1295" t="str">
            <v/>
          </cell>
        </row>
        <row r="1296">
          <cell r="A1296">
            <v>0</v>
          </cell>
          <cell r="B1296" t="str">
            <v/>
          </cell>
          <cell r="C1296" t="str">
            <v/>
          </cell>
          <cell r="D1296" t="str">
            <v/>
          </cell>
        </row>
        <row r="1297">
          <cell r="A1297">
            <v>0</v>
          </cell>
          <cell r="B1297" t="str">
            <v/>
          </cell>
          <cell r="C1297" t="str">
            <v/>
          </cell>
          <cell r="D1297" t="str">
            <v/>
          </cell>
        </row>
        <row r="1298">
          <cell r="A1298">
            <v>0</v>
          </cell>
          <cell r="B1298" t="str">
            <v/>
          </cell>
          <cell r="C1298" t="str">
            <v/>
          </cell>
          <cell r="D1298" t="str">
            <v/>
          </cell>
        </row>
        <row r="1299">
          <cell r="A1299">
            <v>0</v>
          </cell>
          <cell r="B1299" t="str">
            <v/>
          </cell>
          <cell r="C1299" t="str">
            <v/>
          </cell>
          <cell r="D1299" t="str">
            <v/>
          </cell>
        </row>
        <row r="1300">
          <cell r="A1300">
            <v>0</v>
          </cell>
          <cell r="B1300" t="str">
            <v/>
          </cell>
          <cell r="C1300" t="str">
            <v/>
          </cell>
          <cell r="D1300" t="str">
            <v/>
          </cell>
        </row>
      </sheetData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leau1" displayName="Tableau1" ref="A7:L55" headerRowDxfId="47" dataDxfId="46" totalsRowDxfId="45" headerRowBorderDxfId="43" tableBorderDxfId="44" totalsRowBorderDxfId="42">
  <tableColumns count="12">
    <tableColumn id="1" name="Ligne" totalsRowLabel="Total" dataDxfId="40" totalsRowDxfId="41">
      <calculatedColumnFormula>ROW(A8)-7</calculatedColumnFormula>
    </tableColumn>
    <tableColumn id="6" name="N° Pièce" dataDxfId="38" totalsRowDxfId="39"/>
    <tableColumn id="2" name="DATE" dataDxfId="36" totalsRowDxfId="37"/>
    <tableColumn id="4" name="COMPTE" totalsRowFunction="count" dataDxfId="34" totalsRowDxfId="35"/>
    <tableColumn id="7" name="AUXILIAIRE" dataDxfId="32" totalsRowDxfId="33"/>
    <tableColumn id="13" name="AUX" dataDxfId="30" totalsRowDxfId="31" dataCellStyle="Milliers">
      <calculatedColumnFormula>IFERROR(IF(VLOOKUP(D8,[1]BD2!$A$2:$D$1500,4,0)="oui","AUXILIAIRE",""),"")</calculatedColumnFormula>
    </tableColumn>
    <tableColumn id="8" name="REFFERENCE" dataDxfId="28" totalsRowDxfId="29"/>
    <tableColumn id="9" name="LIBELLE" dataDxfId="26" totalsRowDxfId="27"/>
    <tableColumn id="10" name="DEBIT" totalsRowFunction="sum" dataDxfId="24" totalsRowDxfId="25" dataCellStyle="Milliers"/>
    <tableColumn id="11" name="CREDIT" totalsRowFunction="sum" dataDxfId="23" dataCellStyle="Milliers"/>
    <tableColumn id="5" name="Charge/Produit" dataDxfId="21" totalsRowDxfId="22" dataCellStyle="Milliers"/>
    <tableColumn id="12" name="Lettrage" dataDxfId="19" totalsRowDxfId="2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4" displayName="Tableau4" ref="M2:M9" totalsRowShown="0" headerRowDxfId="60" dataDxfId="59">
  <autoFilter ref="M2:M9"/>
  <tableColumns count="1">
    <tableColumn id="1" name="JOURNAUNX" dataDxfId="5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L55"/>
  <sheetViews>
    <sheetView workbookViewId="0">
      <selection activeCell="B10" sqref="B10"/>
    </sheetView>
  </sheetViews>
  <sheetFormatPr baseColWidth="10" defaultRowHeight="15" x14ac:dyDescent="0.25"/>
  <cols>
    <col min="1" max="1" width="5.42578125" bestFit="1" customWidth="1"/>
    <col min="3" max="3" width="11.42578125" style="14"/>
    <col min="6" max="6" width="0" hidden="1" customWidth="1"/>
    <col min="7" max="7" width="16.140625" customWidth="1"/>
    <col min="8" max="8" width="20" customWidth="1"/>
    <col min="9" max="9" width="15.5703125" customWidth="1"/>
    <col min="10" max="10" width="14.42578125" customWidth="1"/>
    <col min="11" max="11" width="12.7109375" bestFit="1" customWidth="1"/>
    <col min="12" max="12" width="10" customWidth="1"/>
  </cols>
  <sheetData>
    <row r="7" spans="1:12" x14ac:dyDescent="0.25">
      <c r="A7" s="15" t="s">
        <v>15</v>
      </c>
      <c r="B7" s="16" t="s">
        <v>16</v>
      </c>
      <c r="C7" s="17" t="s">
        <v>9</v>
      </c>
      <c r="D7" s="18" t="s">
        <v>8</v>
      </c>
      <c r="E7" s="19" t="s">
        <v>7</v>
      </c>
      <c r="F7" s="16" t="s">
        <v>17</v>
      </c>
      <c r="G7" s="16" t="s">
        <v>18</v>
      </c>
      <c r="H7" s="16" t="s">
        <v>5</v>
      </c>
      <c r="I7" s="20" t="s">
        <v>4</v>
      </c>
      <c r="J7" s="21" t="s">
        <v>3</v>
      </c>
      <c r="K7" s="22" t="s">
        <v>19</v>
      </c>
      <c r="L7" s="22" t="s">
        <v>20</v>
      </c>
    </row>
    <row r="8" spans="1:12" x14ac:dyDescent="0.25">
      <c r="A8" s="23">
        <f t="shared" ref="A8:A55" si="0">ROW(A8)-7</f>
        <v>1</v>
      </c>
      <c r="B8" s="24" t="s">
        <v>13</v>
      </c>
      <c r="C8" s="25">
        <v>43862</v>
      </c>
      <c r="D8" s="26">
        <v>4111</v>
      </c>
      <c r="E8" s="24" t="s">
        <v>21</v>
      </c>
      <c r="F8" s="27" t="str">
        <f ca="1">IFERROR(IF(VLOOKUP(D8,[1]BD2!$A$2:$D$1500,4,0)="oui","AUXILIAIRE",""),"")</f>
        <v>AUXILIAIRE</v>
      </c>
      <c r="G8" s="24" t="s">
        <v>14</v>
      </c>
      <c r="H8" s="24" t="s">
        <v>23</v>
      </c>
      <c r="I8" s="28">
        <v>1190</v>
      </c>
      <c r="J8" s="28"/>
      <c r="K8" s="29"/>
      <c r="L8" s="30"/>
    </row>
    <row r="9" spans="1:12" x14ac:dyDescent="0.25">
      <c r="A9" s="23">
        <f t="shared" si="0"/>
        <v>2</v>
      </c>
      <c r="B9" s="24" t="s">
        <v>13</v>
      </c>
      <c r="C9" s="25">
        <v>43862</v>
      </c>
      <c r="D9" s="26">
        <v>44571</v>
      </c>
      <c r="E9" s="24"/>
      <c r="F9" s="27" t="str">
        <f ca="1">IFERROR(IF(VLOOKUP(D9,[1]BD2!$A$2:$D$1500,4,0)="oui","AUXILIAIRE",""),"")</f>
        <v/>
      </c>
      <c r="G9" s="24" t="s">
        <v>14</v>
      </c>
      <c r="H9" s="24" t="s">
        <v>23</v>
      </c>
      <c r="I9" s="28"/>
      <c r="J9" s="28">
        <v>190</v>
      </c>
      <c r="K9" s="29"/>
      <c r="L9" s="31"/>
    </row>
    <row r="10" spans="1:12" x14ac:dyDescent="0.25">
      <c r="A10" s="23">
        <f>ROW(A10)-7</f>
        <v>3</v>
      </c>
      <c r="B10" s="24" t="s">
        <v>13</v>
      </c>
      <c r="C10" s="25">
        <v>43862</v>
      </c>
      <c r="D10" s="26">
        <v>700</v>
      </c>
      <c r="E10" s="24"/>
      <c r="F10" s="27" t="str">
        <f ca="1">IFERROR(IF(VLOOKUP(D10,[1]BD2!$A$2:$D$1500,4,0)="oui","AUXILIAIRE",""),"")</f>
        <v/>
      </c>
      <c r="G10" s="24" t="s">
        <v>14</v>
      </c>
      <c r="H10" s="24" t="s">
        <v>23</v>
      </c>
      <c r="I10" s="28"/>
      <c r="J10" s="28">
        <v>1000</v>
      </c>
      <c r="K10" s="29"/>
      <c r="L10" s="31"/>
    </row>
    <row r="11" spans="1:12" x14ac:dyDescent="0.25">
      <c r="A11" s="23">
        <f>ROW(A11)-7</f>
        <v>4</v>
      </c>
      <c r="B11" s="24"/>
      <c r="C11" s="25"/>
      <c r="D11" s="26"/>
      <c r="E11" s="24"/>
      <c r="F11" s="27" t="str">
        <f ca="1">IFERROR(IF(VLOOKUP(D11,[1]BD2!$A$2:$D$1500,4,0)="oui","AUXILIAIRE",""),"")</f>
        <v/>
      </c>
      <c r="G11" s="24"/>
      <c r="H11" s="24"/>
      <c r="I11" s="28"/>
      <c r="J11" s="28"/>
      <c r="K11" s="29"/>
      <c r="L11" s="31"/>
    </row>
    <row r="12" spans="1:12" x14ac:dyDescent="0.25">
      <c r="A12" s="23">
        <f>ROW(A12)-7</f>
        <v>5</v>
      </c>
      <c r="B12" s="24" t="s">
        <v>22</v>
      </c>
      <c r="C12" s="25">
        <v>43862</v>
      </c>
      <c r="D12" s="26">
        <v>512</v>
      </c>
      <c r="E12" s="24"/>
      <c r="F12" s="27" t="str">
        <f ca="1">IFERROR(IF(VLOOKUP(D12,[1]BD2!$A$2:$D$1500,4,0)="oui","AUXILIAIRE",""),"")</f>
        <v/>
      </c>
      <c r="G12" s="24" t="s">
        <v>14</v>
      </c>
      <c r="H12" s="24" t="s">
        <v>23</v>
      </c>
      <c r="I12" s="28">
        <v>1190</v>
      </c>
      <c r="J12" s="28"/>
      <c r="K12" s="29"/>
      <c r="L12" s="31"/>
    </row>
    <row r="13" spans="1:12" x14ac:dyDescent="0.25">
      <c r="A13" s="23">
        <f>ROW(A13)-7</f>
        <v>6</v>
      </c>
      <c r="B13" s="24" t="s">
        <v>22</v>
      </c>
      <c r="C13" s="25">
        <v>43862</v>
      </c>
      <c r="D13" s="26">
        <v>4111</v>
      </c>
      <c r="E13" s="24" t="s">
        <v>21</v>
      </c>
      <c r="F13" s="27" t="str">
        <f ca="1">IFERROR(IF(VLOOKUP(D13,[1]BD2!$A$2:$D$1500,4,0)="oui","AUXILIAIRE",""),"")</f>
        <v>AUXILIAIRE</v>
      </c>
      <c r="G13" s="24" t="s">
        <v>14</v>
      </c>
      <c r="H13" s="24" t="s">
        <v>23</v>
      </c>
      <c r="I13" s="28"/>
      <c r="J13" s="28">
        <v>1190</v>
      </c>
      <c r="K13" s="29"/>
      <c r="L13" s="31"/>
    </row>
    <row r="14" spans="1:12" x14ac:dyDescent="0.25">
      <c r="A14" s="23">
        <f>ROW(A14)-7</f>
        <v>7</v>
      </c>
      <c r="B14" s="24"/>
      <c r="C14" s="25"/>
      <c r="D14" s="26"/>
      <c r="E14" s="24"/>
      <c r="F14" s="27" t="str">
        <f ca="1">IFERROR(IF(VLOOKUP(D14,[1]BD2!$A$2:$D$1500,4,0)="oui","AUXILIAIRE",""),"")</f>
        <v/>
      </c>
      <c r="G14" s="24"/>
      <c r="H14" s="24"/>
      <c r="I14" s="28"/>
      <c r="J14" s="28"/>
      <c r="K14" s="29"/>
      <c r="L14" s="31"/>
    </row>
    <row r="15" spans="1:12" x14ac:dyDescent="0.25">
      <c r="A15" s="23">
        <f>ROW(A15)-7</f>
        <v>8</v>
      </c>
      <c r="B15" s="24"/>
      <c r="C15" s="25"/>
      <c r="D15" s="26"/>
      <c r="E15" s="24"/>
      <c r="F15" s="27" t="str">
        <f ca="1">IFERROR(IF(VLOOKUP(D15,[1]BD2!$A$2:$D$1500,4,0)="oui","AUXILIAIRE",""),"")</f>
        <v/>
      </c>
      <c r="G15" s="24"/>
      <c r="H15" s="24"/>
      <c r="I15" s="28"/>
      <c r="J15" s="28"/>
      <c r="K15" s="29"/>
      <c r="L15" s="31"/>
    </row>
    <row r="16" spans="1:12" x14ac:dyDescent="0.25">
      <c r="A16" s="23">
        <f>ROW(A16)-7</f>
        <v>9</v>
      </c>
      <c r="B16" s="24"/>
      <c r="C16" s="25"/>
      <c r="D16" s="26"/>
      <c r="E16" s="24"/>
      <c r="F16" s="27" t="str">
        <f ca="1">IFERROR(IF(VLOOKUP(D16,[1]BD2!$A$2:$D$1500,4,0)="oui","AUXILIAIRE",""),"")</f>
        <v/>
      </c>
      <c r="G16" s="24"/>
      <c r="H16" s="24"/>
      <c r="I16" s="28"/>
      <c r="J16" s="28"/>
      <c r="K16" s="29"/>
      <c r="L16" s="31"/>
    </row>
    <row r="17" spans="1:12" x14ac:dyDescent="0.25">
      <c r="A17" s="23">
        <f>ROW(A17)-7</f>
        <v>10</v>
      </c>
      <c r="B17" s="24"/>
      <c r="C17" s="25"/>
      <c r="D17" s="26"/>
      <c r="E17" s="24"/>
      <c r="F17" s="27" t="str">
        <f ca="1">IFERROR(IF(VLOOKUP(D17,[1]BD2!$A$2:$D$1500,4,0)="oui","AUXILIAIRE",""),"")</f>
        <v/>
      </c>
      <c r="G17" s="24"/>
      <c r="H17" s="24"/>
      <c r="I17" s="28"/>
      <c r="J17" s="28"/>
      <c r="K17" s="29"/>
      <c r="L17" s="31"/>
    </row>
    <row r="18" spans="1:12" x14ac:dyDescent="0.25">
      <c r="A18" s="23">
        <f>ROW(A18)-7</f>
        <v>11</v>
      </c>
      <c r="B18" s="24"/>
      <c r="C18" s="25"/>
      <c r="D18" s="26"/>
      <c r="E18" s="24"/>
      <c r="F18" s="27" t="str">
        <f ca="1">IFERROR(IF(VLOOKUP(D18,[1]BD2!$A$2:$D$1500,4,0)="oui","AUXILIAIRE",""),"")</f>
        <v/>
      </c>
      <c r="G18" s="24"/>
      <c r="H18" s="24"/>
      <c r="I18" s="28"/>
      <c r="J18" s="28"/>
      <c r="K18" s="29"/>
      <c r="L18" s="31"/>
    </row>
    <row r="19" spans="1:12" x14ac:dyDescent="0.25">
      <c r="A19" s="23">
        <f>ROW(A19)-7</f>
        <v>12</v>
      </c>
      <c r="B19" s="24"/>
      <c r="C19" s="25"/>
      <c r="D19" s="26"/>
      <c r="E19" s="24"/>
      <c r="F19" s="27" t="str">
        <f ca="1">IFERROR(IF(VLOOKUP(D19,[1]BD2!$A$2:$D$1500,4,0)="oui","AUXILIAIRE",""),"")</f>
        <v/>
      </c>
      <c r="G19" s="24"/>
      <c r="H19" s="24"/>
      <c r="I19" s="28"/>
      <c r="J19" s="28"/>
      <c r="K19" s="29"/>
      <c r="L19" s="31"/>
    </row>
    <row r="20" spans="1:12" x14ac:dyDescent="0.25">
      <c r="A20" s="23">
        <f>ROW(A20)-7</f>
        <v>13</v>
      </c>
      <c r="B20" s="24"/>
      <c r="C20" s="25"/>
      <c r="D20" s="26"/>
      <c r="E20" s="24"/>
      <c r="F20" s="27" t="str">
        <f ca="1">IFERROR(IF(VLOOKUP(D20,[1]BD2!$A$2:$D$1500,4,0)="oui","AUXILIAIRE",""),"")</f>
        <v/>
      </c>
      <c r="G20" s="24"/>
      <c r="H20" s="24"/>
      <c r="I20" s="28"/>
      <c r="J20" s="28"/>
      <c r="K20" s="29"/>
      <c r="L20" s="31"/>
    </row>
    <row r="21" spans="1:12" x14ac:dyDescent="0.25">
      <c r="A21" s="23">
        <f>ROW(A21)-7</f>
        <v>14</v>
      </c>
      <c r="B21" s="24"/>
      <c r="C21" s="25"/>
      <c r="D21" s="26"/>
      <c r="E21" s="24"/>
      <c r="F21" s="27" t="str">
        <f ca="1">IFERROR(IF(VLOOKUP(D21,[1]BD2!$A$2:$D$1500,4,0)="oui","AUXILIAIRE",""),"")</f>
        <v/>
      </c>
      <c r="G21" s="24"/>
      <c r="H21" s="24"/>
      <c r="I21" s="28"/>
      <c r="J21" s="28"/>
      <c r="K21" s="29"/>
      <c r="L21" s="31"/>
    </row>
    <row r="22" spans="1:12" x14ac:dyDescent="0.25">
      <c r="A22" s="23">
        <f>ROW(A22)-7</f>
        <v>15</v>
      </c>
      <c r="B22" s="24"/>
      <c r="C22" s="25"/>
      <c r="D22" s="26"/>
      <c r="E22" s="24"/>
      <c r="F22" s="27" t="str">
        <f ca="1">IFERROR(IF(VLOOKUP(D22,[1]BD2!$A$2:$D$1500,4,0)="oui","AUXILIAIRE",""),"")</f>
        <v/>
      </c>
      <c r="G22" s="24"/>
      <c r="H22" s="24"/>
      <c r="I22" s="28"/>
      <c r="J22" s="28"/>
      <c r="K22" s="29"/>
      <c r="L22" s="31"/>
    </row>
    <row r="23" spans="1:12" x14ac:dyDescent="0.25">
      <c r="A23" s="23">
        <f>ROW(A23)-7</f>
        <v>16</v>
      </c>
      <c r="B23" s="24"/>
      <c r="C23" s="25"/>
      <c r="D23" s="26"/>
      <c r="E23" s="24"/>
      <c r="F23" s="27" t="str">
        <f ca="1">IFERROR(IF(VLOOKUP(D23,[1]BD2!$A$2:$D$1500,4,0)="oui","AUXILIAIRE",""),"")</f>
        <v/>
      </c>
      <c r="G23" s="24"/>
      <c r="H23" s="24"/>
      <c r="I23" s="28"/>
      <c r="J23" s="28"/>
      <c r="K23" s="29"/>
      <c r="L23" s="31"/>
    </row>
    <row r="24" spans="1:12" x14ac:dyDescent="0.25">
      <c r="A24" s="23">
        <f>ROW(A24)-7</f>
        <v>17</v>
      </c>
      <c r="B24" s="24"/>
      <c r="C24" s="25"/>
      <c r="D24" s="26"/>
      <c r="E24" s="24"/>
      <c r="F24" s="27" t="str">
        <f ca="1">IFERROR(IF(VLOOKUP(D24,[1]BD2!$A$2:$D$1500,4,0)="oui","AUXILIAIRE",""),"")</f>
        <v/>
      </c>
      <c r="G24" s="24"/>
      <c r="H24" s="24"/>
      <c r="I24" s="28"/>
      <c r="J24" s="28"/>
      <c r="K24" s="29"/>
      <c r="L24" s="31"/>
    </row>
    <row r="25" spans="1:12" x14ac:dyDescent="0.25">
      <c r="A25" s="23">
        <f>ROW(A25)-7</f>
        <v>18</v>
      </c>
      <c r="B25" s="24"/>
      <c r="C25" s="25"/>
      <c r="D25" s="26"/>
      <c r="E25" s="24"/>
      <c r="F25" s="27" t="str">
        <f ca="1">IFERROR(IF(VLOOKUP(D25,[1]BD2!$A$2:$D$1500,4,0)="oui","AUXILIAIRE",""),"")</f>
        <v/>
      </c>
      <c r="G25" s="24"/>
      <c r="H25" s="24"/>
      <c r="I25" s="28"/>
      <c r="J25" s="28"/>
      <c r="K25" s="29"/>
      <c r="L25" s="31"/>
    </row>
    <row r="26" spans="1:12" x14ac:dyDescent="0.25">
      <c r="A26" s="23">
        <f>ROW(A26)-7</f>
        <v>19</v>
      </c>
      <c r="B26" s="24"/>
      <c r="C26" s="25"/>
      <c r="D26" s="26"/>
      <c r="E26" s="24"/>
      <c r="F26" s="27" t="str">
        <f ca="1">IFERROR(IF(VLOOKUP(D26,[1]BD2!$A$2:$D$1500,4,0)="oui","AUXILIAIRE",""),"")</f>
        <v/>
      </c>
      <c r="G26" s="24"/>
      <c r="H26" s="24"/>
      <c r="I26" s="28"/>
      <c r="J26" s="28"/>
      <c r="K26" s="29"/>
      <c r="L26" s="31"/>
    </row>
    <row r="27" spans="1:12" x14ac:dyDescent="0.25">
      <c r="A27" s="23">
        <f>ROW(A27)-7</f>
        <v>20</v>
      </c>
      <c r="B27" s="24"/>
      <c r="C27" s="25"/>
      <c r="D27" s="26"/>
      <c r="E27" s="24"/>
      <c r="F27" s="27" t="str">
        <f ca="1">IFERROR(IF(VLOOKUP(D27,[1]BD2!$A$2:$D$1500,4,0)="oui","AUXILIAIRE",""),"")</f>
        <v/>
      </c>
      <c r="G27" s="24"/>
      <c r="H27" s="24"/>
      <c r="I27" s="28"/>
      <c r="J27" s="28"/>
      <c r="K27" s="29"/>
      <c r="L27" s="31"/>
    </row>
    <row r="28" spans="1:12" x14ac:dyDescent="0.25">
      <c r="A28" s="23">
        <f>ROW(A28)-7</f>
        <v>21</v>
      </c>
      <c r="B28" s="24"/>
      <c r="C28" s="25"/>
      <c r="D28" s="26"/>
      <c r="E28" s="24"/>
      <c r="F28" s="27" t="str">
        <f ca="1">IFERROR(IF(VLOOKUP(D28,[1]BD2!$A$2:$D$1500,4,0)="oui","AUXILIAIRE",""),"")</f>
        <v/>
      </c>
      <c r="G28" s="24"/>
      <c r="H28" s="24"/>
      <c r="I28" s="28"/>
      <c r="J28" s="28"/>
      <c r="K28" s="29"/>
      <c r="L28" s="31"/>
    </row>
    <row r="29" spans="1:12" x14ac:dyDescent="0.25">
      <c r="A29" s="23">
        <f>ROW(A29)-7</f>
        <v>22</v>
      </c>
      <c r="B29" s="24"/>
      <c r="C29" s="25"/>
      <c r="D29" s="26"/>
      <c r="E29" s="24"/>
      <c r="F29" s="27" t="str">
        <f ca="1">IFERROR(IF(VLOOKUP(D29,[1]BD2!$A$2:$D$1500,4,0)="oui","AUXILIAIRE",""),"")</f>
        <v/>
      </c>
      <c r="G29" s="24"/>
      <c r="H29" s="24"/>
      <c r="I29" s="28"/>
      <c r="J29" s="28"/>
      <c r="K29" s="29"/>
      <c r="L29" s="31"/>
    </row>
    <row r="30" spans="1:12" x14ac:dyDescent="0.25">
      <c r="A30" s="23">
        <f>ROW(A30)-7</f>
        <v>23</v>
      </c>
      <c r="B30" s="24"/>
      <c r="C30" s="25"/>
      <c r="D30" s="26"/>
      <c r="E30" s="24"/>
      <c r="F30" s="27" t="str">
        <f ca="1">IFERROR(IF(VLOOKUP(D30,[1]BD2!$A$2:$D$1500,4,0)="oui","AUXILIAIRE",""),"")</f>
        <v/>
      </c>
      <c r="G30" s="24"/>
      <c r="H30" s="24"/>
      <c r="I30" s="28"/>
      <c r="J30" s="28"/>
      <c r="K30" s="29"/>
      <c r="L30" s="31"/>
    </row>
    <row r="31" spans="1:12" x14ac:dyDescent="0.25">
      <c r="A31" s="23">
        <f>ROW(A31)-7</f>
        <v>24</v>
      </c>
      <c r="B31" s="24"/>
      <c r="C31" s="25"/>
      <c r="D31" s="26"/>
      <c r="E31" s="24"/>
      <c r="F31" s="27" t="str">
        <f ca="1">IFERROR(IF(VLOOKUP(D31,[1]BD2!$A$2:$D$1500,4,0)="oui","AUXILIAIRE",""),"")</f>
        <v/>
      </c>
      <c r="G31" s="24"/>
      <c r="H31" s="24"/>
      <c r="I31" s="28"/>
      <c r="J31" s="28"/>
      <c r="K31" s="29"/>
      <c r="L31" s="31"/>
    </row>
    <row r="32" spans="1:12" x14ac:dyDescent="0.25">
      <c r="A32" s="23">
        <f>ROW(A32)-7</f>
        <v>25</v>
      </c>
      <c r="B32" s="24"/>
      <c r="C32" s="25"/>
      <c r="D32" s="26"/>
      <c r="E32" s="24"/>
      <c r="F32" s="27" t="str">
        <f ca="1">IFERROR(IF(VLOOKUP(D32,[1]BD2!$A$2:$D$1500,4,0)="oui","AUXILIAIRE",""),"")</f>
        <v/>
      </c>
      <c r="G32" s="24"/>
      <c r="H32" s="24"/>
      <c r="I32" s="28"/>
      <c r="J32" s="28"/>
      <c r="K32" s="29"/>
      <c r="L32" s="31"/>
    </row>
    <row r="33" spans="1:12" x14ac:dyDescent="0.25">
      <c r="A33" s="23">
        <f>ROW(A33)-7</f>
        <v>26</v>
      </c>
      <c r="B33" s="24"/>
      <c r="C33" s="25"/>
      <c r="D33" s="26"/>
      <c r="E33" s="24"/>
      <c r="F33" s="27" t="str">
        <f ca="1">IFERROR(IF(VLOOKUP(D33,[1]BD2!$A$2:$D$1500,4,0)="oui","AUXILIAIRE",""),"")</f>
        <v/>
      </c>
      <c r="G33" s="24"/>
      <c r="H33" s="24"/>
      <c r="I33" s="28"/>
      <c r="J33" s="28"/>
      <c r="K33" s="29"/>
      <c r="L33" s="31"/>
    </row>
    <row r="34" spans="1:12" x14ac:dyDescent="0.25">
      <c r="A34" s="23">
        <f>ROW(A34)-7</f>
        <v>27</v>
      </c>
      <c r="B34" s="24"/>
      <c r="C34" s="25"/>
      <c r="D34" s="26"/>
      <c r="E34" s="24"/>
      <c r="F34" s="27" t="str">
        <f ca="1">IFERROR(IF(VLOOKUP(D34,[1]BD2!$A$2:$D$1500,4,0)="oui","AUXILIAIRE",""),"")</f>
        <v/>
      </c>
      <c r="G34" s="24"/>
      <c r="H34" s="24"/>
      <c r="I34" s="28"/>
      <c r="J34" s="28"/>
      <c r="K34" s="29"/>
      <c r="L34" s="31"/>
    </row>
    <row r="35" spans="1:12" x14ac:dyDescent="0.25">
      <c r="A35" s="23">
        <f>ROW(A35)-7</f>
        <v>28</v>
      </c>
      <c r="B35" s="24"/>
      <c r="C35" s="25"/>
      <c r="D35" s="26"/>
      <c r="E35" s="24"/>
      <c r="F35" s="27" t="str">
        <f ca="1">IFERROR(IF(VLOOKUP(D35,[1]BD2!$A$2:$D$1500,4,0)="oui","AUXILIAIRE",""),"")</f>
        <v/>
      </c>
      <c r="G35" s="24"/>
      <c r="H35" s="24"/>
      <c r="I35" s="28"/>
      <c r="J35" s="28"/>
      <c r="K35" s="29"/>
      <c r="L35" s="31"/>
    </row>
    <row r="36" spans="1:12" x14ac:dyDescent="0.25">
      <c r="A36" s="23">
        <f>ROW(A36)-7</f>
        <v>29</v>
      </c>
      <c r="B36" s="24"/>
      <c r="C36" s="25"/>
      <c r="D36" s="26"/>
      <c r="E36" s="24"/>
      <c r="F36" s="27" t="str">
        <f ca="1">IFERROR(IF(VLOOKUP(D36,[1]BD2!$A$2:$D$1500,4,0)="oui","AUXILIAIRE",""),"")</f>
        <v/>
      </c>
      <c r="G36" s="24"/>
      <c r="H36" s="24"/>
      <c r="I36" s="28"/>
      <c r="J36" s="28"/>
      <c r="K36" s="29"/>
      <c r="L36" s="31"/>
    </row>
    <row r="37" spans="1:12" x14ac:dyDescent="0.25">
      <c r="A37" s="23">
        <f>ROW(A37)-7</f>
        <v>30</v>
      </c>
      <c r="B37" s="24"/>
      <c r="C37" s="25"/>
      <c r="D37" s="26"/>
      <c r="E37" s="24"/>
      <c r="F37" s="27" t="str">
        <f ca="1">IFERROR(IF(VLOOKUP(D37,[1]BD2!$A$2:$D$1500,4,0)="oui","AUXILIAIRE",""),"")</f>
        <v/>
      </c>
      <c r="G37" s="24"/>
      <c r="H37" s="24"/>
      <c r="I37" s="28"/>
      <c r="J37" s="28"/>
      <c r="K37" s="29"/>
      <c r="L37" s="31"/>
    </row>
    <row r="38" spans="1:12" x14ac:dyDescent="0.25">
      <c r="A38" s="23">
        <f>ROW(A38)-7</f>
        <v>31</v>
      </c>
      <c r="B38" s="24"/>
      <c r="C38" s="25"/>
      <c r="D38" s="26"/>
      <c r="E38" s="24"/>
      <c r="F38" s="27" t="str">
        <f ca="1">IFERROR(IF(VLOOKUP(D38,[1]BD2!$A$2:$D$1500,4,0)="oui","AUXILIAIRE",""),"")</f>
        <v/>
      </c>
      <c r="G38" s="24"/>
      <c r="H38" s="24"/>
      <c r="I38" s="28"/>
      <c r="J38" s="28"/>
      <c r="K38" s="29"/>
      <c r="L38" s="31"/>
    </row>
    <row r="39" spans="1:12" x14ac:dyDescent="0.25">
      <c r="A39" s="23">
        <f>ROW(A39)-7</f>
        <v>32</v>
      </c>
      <c r="B39" s="24"/>
      <c r="C39" s="25"/>
      <c r="D39" s="26"/>
      <c r="E39" s="24"/>
      <c r="F39" s="27" t="str">
        <f ca="1">IFERROR(IF(VLOOKUP(D39,[1]BD2!$A$2:$D$1500,4,0)="oui","AUXILIAIRE",""),"")</f>
        <v/>
      </c>
      <c r="G39" s="24"/>
      <c r="H39" s="24"/>
      <c r="I39" s="28"/>
      <c r="J39" s="28"/>
      <c r="K39" s="29"/>
      <c r="L39" s="31"/>
    </row>
    <row r="40" spans="1:12" x14ac:dyDescent="0.25">
      <c r="A40" s="23">
        <f>ROW(A40)-7</f>
        <v>33</v>
      </c>
      <c r="B40" s="24"/>
      <c r="C40" s="25"/>
      <c r="D40" s="26"/>
      <c r="E40" s="24"/>
      <c r="F40" s="27" t="str">
        <f ca="1">IFERROR(IF(VLOOKUP(D40,[1]BD2!$A$2:$D$1500,4,0)="oui","AUXILIAIRE",""),"")</f>
        <v/>
      </c>
      <c r="G40" s="24"/>
      <c r="H40" s="24"/>
      <c r="I40" s="28"/>
      <c r="J40" s="28"/>
      <c r="K40" s="29"/>
      <c r="L40" s="31"/>
    </row>
    <row r="41" spans="1:12" x14ac:dyDescent="0.25">
      <c r="A41" s="23">
        <f>ROW(A41)-7</f>
        <v>34</v>
      </c>
      <c r="B41" s="24"/>
      <c r="C41" s="25"/>
      <c r="D41" s="26"/>
      <c r="E41" s="24"/>
      <c r="F41" s="27" t="str">
        <f ca="1">IFERROR(IF(VLOOKUP(D41,[1]BD2!$A$2:$D$1500,4,0)="oui","AUXILIAIRE",""),"")</f>
        <v/>
      </c>
      <c r="G41" s="24"/>
      <c r="H41" s="24"/>
      <c r="I41" s="28"/>
      <c r="J41" s="28"/>
      <c r="K41" s="29"/>
      <c r="L41" s="31"/>
    </row>
    <row r="42" spans="1:12" x14ac:dyDescent="0.25">
      <c r="A42" s="23">
        <f>ROW(A42)-7</f>
        <v>35</v>
      </c>
      <c r="B42" s="24"/>
      <c r="C42" s="25"/>
      <c r="D42" s="26"/>
      <c r="E42" s="24"/>
      <c r="F42" s="27" t="str">
        <f ca="1">IFERROR(IF(VLOOKUP(D42,[1]BD2!$A$2:$D$1500,4,0)="oui","AUXILIAIRE",""),"")</f>
        <v/>
      </c>
      <c r="G42" s="24"/>
      <c r="H42" s="24"/>
      <c r="I42" s="28"/>
      <c r="J42" s="28"/>
      <c r="K42" s="29"/>
      <c r="L42" s="31"/>
    </row>
    <row r="43" spans="1:12" x14ac:dyDescent="0.25">
      <c r="A43" s="23">
        <f>ROW(A43)-7</f>
        <v>36</v>
      </c>
      <c r="B43" s="24"/>
      <c r="C43" s="25"/>
      <c r="D43" s="26"/>
      <c r="E43" s="24"/>
      <c r="F43" s="27" t="str">
        <f ca="1">IFERROR(IF(VLOOKUP(D43,[1]BD2!$A$2:$D$1500,4,0)="oui","AUXILIAIRE",""),"")</f>
        <v/>
      </c>
      <c r="G43" s="24"/>
      <c r="H43" s="24"/>
      <c r="I43" s="28"/>
      <c r="J43" s="28"/>
      <c r="K43" s="29"/>
      <c r="L43" s="31"/>
    </row>
    <row r="44" spans="1:12" x14ac:dyDescent="0.25">
      <c r="A44" s="23">
        <f>ROW(A44)-7</f>
        <v>37</v>
      </c>
      <c r="B44" s="24"/>
      <c r="C44" s="25"/>
      <c r="D44" s="26"/>
      <c r="E44" s="24"/>
      <c r="F44" s="27" t="str">
        <f ca="1">IFERROR(IF(VLOOKUP(D44,[1]BD2!$A$2:$D$1500,4,0)="oui","AUXILIAIRE",""),"")</f>
        <v/>
      </c>
      <c r="G44" s="24"/>
      <c r="H44" s="24"/>
      <c r="I44" s="28"/>
      <c r="J44" s="28"/>
      <c r="K44" s="29"/>
      <c r="L44" s="31"/>
    </row>
    <row r="45" spans="1:12" x14ac:dyDescent="0.25">
      <c r="A45" s="23">
        <f>ROW(A45)-7</f>
        <v>38</v>
      </c>
      <c r="B45" s="24"/>
      <c r="C45" s="25"/>
      <c r="D45" s="26"/>
      <c r="E45" s="24"/>
      <c r="F45" s="27" t="str">
        <f ca="1">IFERROR(IF(VLOOKUP(D45,[1]BD2!$A$2:$D$1500,4,0)="oui","AUXILIAIRE",""),"")</f>
        <v/>
      </c>
      <c r="G45" s="24"/>
      <c r="H45" s="24"/>
      <c r="I45" s="28"/>
      <c r="J45" s="28"/>
      <c r="K45" s="29"/>
      <c r="L45" s="31"/>
    </row>
    <row r="46" spans="1:12" x14ac:dyDescent="0.25">
      <c r="A46" s="23">
        <f>ROW(A46)-7</f>
        <v>39</v>
      </c>
      <c r="B46" s="24"/>
      <c r="C46" s="25"/>
      <c r="D46" s="26"/>
      <c r="E46" s="24"/>
      <c r="F46" s="27" t="str">
        <f ca="1">IFERROR(IF(VLOOKUP(D46,[1]BD2!$A$2:$D$1500,4,0)="oui","AUXILIAIRE",""),"")</f>
        <v/>
      </c>
      <c r="G46" s="24"/>
      <c r="H46" s="24"/>
      <c r="I46" s="28"/>
      <c r="J46" s="28"/>
      <c r="K46" s="29"/>
      <c r="L46" s="31"/>
    </row>
    <row r="47" spans="1:12" x14ac:dyDescent="0.25">
      <c r="A47" s="23">
        <f>ROW(A47)-7</f>
        <v>40</v>
      </c>
      <c r="B47" s="24"/>
      <c r="C47" s="25"/>
      <c r="D47" s="26"/>
      <c r="E47" s="24"/>
      <c r="F47" s="27" t="str">
        <f ca="1">IFERROR(IF(VLOOKUP(D47,[1]BD2!$A$2:$D$1500,4,0)="oui","AUXILIAIRE",""),"")</f>
        <v/>
      </c>
      <c r="G47" s="24"/>
      <c r="H47" s="24"/>
      <c r="I47" s="28"/>
      <c r="J47" s="28"/>
      <c r="K47" s="29"/>
      <c r="L47" s="31"/>
    </row>
    <row r="48" spans="1:12" x14ac:dyDescent="0.25">
      <c r="A48" s="23">
        <f>ROW(A48)-7</f>
        <v>41</v>
      </c>
      <c r="B48" s="24"/>
      <c r="C48" s="25"/>
      <c r="D48" s="26"/>
      <c r="E48" s="24"/>
      <c r="F48" s="27" t="str">
        <f ca="1">IFERROR(IF(VLOOKUP(D48,[1]BD2!$A$2:$D$1500,4,0)="oui","AUXILIAIRE",""),"")</f>
        <v/>
      </c>
      <c r="G48" s="24"/>
      <c r="H48" s="24"/>
      <c r="I48" s="28"/>
      <c r="J48" s="28"/>
      <c r="K48" s="29"/>
      <c r="L48" s="31"/>
    </row>
    <row r="49" spans="1:12" x14ac:dyDescent="0.25">
      <c r="A49" s="23">
        <f>ROW(A49)-7</f>
        <v>42</v>
      </c>
      <c r="B49" s="24"/>
      <c r="C49" s="25"/>
      <c r="D49" s="26"/>
      <c r="E49" s="24"/>
      <c r="F49" s="27" t="str">
        <f ca="1">IFERROR(IF(VLOOKUP(D49,[1]BD2!$A$2:$D$1500,4,0)="oui","AUXILIAIRE",""),"")</f>
        <v/>
      </c>
      <c r="G49" s="24"/>
      <c r="H49" s="24"/>
      <c r="I49" s="28"/>
      <c r="J49" s="28"/>
      <c r="K49" s="29"/>
      <c r="L49" s="31"/>
    </row>
    <row r="50" spans="1:12" x14ac:dyDescent="0.25">
      <c r="A50" s="23">
        <f>ROW(A50)-7</f>
        <v>43</v>
      </c>
      <c r="B50" s="24"/>
      <c r="C50" s="25"/>
      <c r="D50" s="26"/>
      <c r="E50" s="24"/>
      <c r="F50" s="27" t="str">
        <f ca="1">IFERROR(IF(VLOOKUP(D50,[1]BD2!$A$2:$D$1500,4,0)="oui","AUXILIAIRE",""),"")</f>
        <v/>
      </c>
      <c r="G50" s="24"/>
      <c r="H50" s="24"/>
      <c r="I50" s="28"/>
      <c r="J50" s="28"/>
      <c r="K50" s="29"/>
      <c r="L50" s="31"/>
    </row>
    <row r="51" spans="1:12" x14ac:dyDescent="0.25">
      <c r="A51" s="23">
        <f>ROW(A51)-7</f>
        <v>44</v>
      </c>
      <c r="B51" s="24"/>
      <c r="C51" s="25"/>
      <c r="D51" s="26"/>
      <c r="E51" s="24"/>
      <c r="F51" s="27" t="str">
        <f ca="1">IFERROR(IF(VLOOKUP(D51,[1]BD2!$A$2:$D$1500,4,0)="oui","AUXILIAIRE",""),"")</f>
        <v/>
      </c>
      <c r="G51" s="24"/>
      <c r="H51" s="24"/>
      <c r="I51" s="28"/>
      <c r="J51" s="28"/>
      <c r="K51" s="29"/>
      <c r="L51" s="31"/>
    </row>
    <row r="52" spans="1:12" x14ac:dyDescent="0.25">
      <c r="A52" s="23">
        <f>ROW(A52)-7</f>
        <v>45</v>
      </c>
      <c r="B52" s="24"/>
      <c r="C52" s="25"/>
      <c r="D52" s="26"/>
      <c r="E52" s="24"/>
      <c r="F52" s="27" t="str">
        <f ca="1">IFERROR(IF(VLOOKUP(D52,[1]BD2!$A$2:$D$1500,4,0)="oui","AUXILIAIRE",""),"")</f>
        <v/>
      </c>
      <c r="G52" s="24"/>
      <c r="H52" s="24"/>
      <c r="I52" s="28"/>
      <c r="J52" s="28"/>
      <c r="K52" s="29"/>
      <c r="L52" s="31"/>
    </row>
    <row r="53" spans="1:12" x14ac:dyDescent="0.25">
      <c r="A53" s="23">
        <f>ROW(A53)-7</f>
        <v>46</v>
      </c>
      <c r="B53" s="24"/>
      <c r="C53" s="25"/>
      <c r="D53" s="26"/>
      <c r="E53" s="24"/>
      <c r="F53" s="27" t="str">
        <f ca="1">IFERROR(IF(VLOOKUP(D53,[1]BD2!$A$2:$D$1500,4,0)="oui","AUXILIAIRE",""),"")</f>
        <v/>
      </c>
      <c r="G53" s="24"/>
      <c r="H53" s="24"/>
      <c r="I53" s="28"/>
      <c r="J53" s="28"/>
      <c r="K53" s="29"/>
      <c r="L53" s="31"/>
    </row>
    <row r="54" spans="1:12" x14ac:dyDescent="0.25">
      <c r="A54" s="23">
        <f>ROW(A54)-7</f>
        <v>47</v>
      </c>
      <c r="B54" s="24"/>
      <c r="C54" s="25"/>
      <c r="D54" s="26"/>
      <c r="E54" s="24"/>
      <c r="F54" s="27" t="str">
        <f ca="1">IFERROR(IF(VLOOKUP(D54,[1]BD2!$A$2:$D$1500,4,0)="oui","AUXILIAIRE",""),"")</f>
        <v/>
      </c>
      <c r="G54" s="24"/>
      <c r="H54" s="24"/>
      <c r="I54" s="28"/>
      <c r="J54" s="28"/>
      <c r="K54" s="29"/>
      <c r="L54" s="31"/>
    </row>
    <row r="55" spans="1:12" x14ac:dyDescent="0.25">
      <c r="A55" s="23">
        <f t="shared" si="0"/>
        <v>48</v>
      </c>
      <c r="B55" s="24" t="s">
        <v>13</v>
      </c>
      <c r="C55" s="25">
        <v>44196</v>
      </c>
      <c r="D55" s="26">
        <v>700</v>
      </c>
      <c r="E55" s="24"/>
      <c r="F55" s="27" t="str">
        <f ca="1">IFERROR(IF(VLOOKUP(D55,[1]BD2!$A$2:$D$1500,4,0)="oui","AUXILIAIRE",""),"")</f>
        <v/>
      </c>
      <c r="G55" s="24"/>
      <c r="H55" s="24"/>
      <c r="I55" s="28"/>
      <c r="J55" s="28"/>
      <c r="K55" s="29"/>
      <c r="L55" s="32"/>
    </row>
  </sheetData>
  <conditionalFormatting sqref="K8:K55">
    <cfRule type="expression" dxfId="9" priority="10" stopIfTrue="1">
      <formula>D8&lt;&gt;""</formula>
    </cfRule>
  </conditionalFormatting>
  <conditionalFormatting sqref="J8:J55">
    <cfRule type="expression" dxfId="8" priority="9">
      <formula>D8&lt;&gt;""</formula>
    </cfRule>
  </conditionalFormatting>
  <conditionalFormatting sqref="I8:I55">
    <cfRule type="expression" dxfId="7" priority="8">
      <formula>D8&lt;&gt;""</formula>
    </cfRule>
  </conditionalFormatting>
  <conditionalFormatting sqref="H8:H55">
    <cfRule type="expression" dxfId="6" priority="7">
      <formula>D8&lt;&gt;""</formula>
    </cfRule>
  </conditionalFormatting>
  <conditionalFormatting sqref="G8:G55">
    <cfRule type="expression" dxfId="5" priority="6">
      <formula>D8&lt;&gt;""</formula>
    </cfRule>
  </conditionalFormatting>
  <conditionalFormatting sqref="D8:D55">
    <cfRule type="expression" dxfId="4" priority="5">
      <formula>D8&lt;&gt;""</formula>
    </cfRule>
  </conditionalFormatting>
  <conditionalFormatting sqref="C8:C55">
    <cfRule type="expression" dxfId="3" priority="4">
      <formula>D8&lt;&gt;""</formula>
    </cfRule>
  </conditionalFormatting>
  <conditionalFormatting sqref="B8:B55">
    <cfRule type="expression" dxfId="2" priority="3">
      <formula>D8&lt;&gt;""</formula>
    </cfRule>
  </conditionalFormatting>
  <conditionalFormatting sqref="E8:E55">
    <cfRule type="expression" dxfId="1" priority="2">
      <formula>AND(E8="",F8&lt;&gt;"")</formula>
    </cfRule>
  </conditionalFormatting>
  <conditionalFormatting sqref="A8:A55">
    <cfRule type="expression" dxfId="0" priority="1">
      <formula>D8=""</formula>
    </cfRule>
  </conditionalFormatting>
  <dataValidations count="5">
    <dataValidation type="custom" showInputMessage="1" showErrorMessage="1" error="Seul Débit, ou Credit" sqref="I8:I55">
      <formula1>J8=""</formula1>
    </dataValidation>
    <dataValidation type="custom" showInputMessage="1" showErrorMessage="1" error="Seule Débit ou crédit" sqref="J8:J55">
      <formula1>I8=""</formula1>
    </dataValidation>
    <dataValidation type="list" showInputMessage="1" showErrorMessage="1" sqref="E8:E55">
      <formula1>INDIRECT(F8)</formula1>
    </dataValidation>
    <dataValidation type="list" showInputMessage="1" showErrorMessage="1" sqref="K8:K55">
      <formula1>"Non Déductible,Prod-Exonéré"</formula1>
    </dataValidation>
    <dataValidation type="list" showInputMessage="1" showErrorMessage="1" error="Comptes Non trouver" sqref="D8:D55">
      <formula1>compte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9"/>
  <sheetViews>
    <sheetView tabSelected="1" workbookViewId="0">
      <selection activeCell="E18" sqref="E18"/>
    </sheetView>
  </sheetViews>
  <sheetFormatPr baseColWidth="10" defaultRowHeight="15" x14ac:dyDescent="0.25"/>
  <cols>
    <col min="1" max="1" width="9.140625" bestFit="1" customWidth="1"/>
    <col min="2" max="2" width="6.140625" style="2" bestFit="1" customWidth="1"/>
    <col min="4" max="4" width="10.7109375" bestFit="1" customWidth="1"/>
    <col min="5" max="5" width="11.42578125" style="2"/>
    <col min="6" max="6" width="10.7109375" bestFit="1" customWidth="1"/>
    <col min="7" max="7" width="18.85546875" bestFit="1" customWidth="1"/>
    <col min="8" max="8" width="47.85546875" bestFit="1" customWidth="1"/>
    <col min="9" max="9" width="11.42578125" style="1"/>
    <col min="10" max="10" width="12.85546875" style="1" bestFit="1" customWidth="1"/>
    <col min="11" max="11" width="14.85546875" bestFit="1" customWidth="1"/>
    <col min="12" max="12" width="11.140625" customWidth="1"/>
    <col min="13" max="13" width="17" hidden="1" customWidth="1"/>
    <col min="14" max="15" width="0" hidden="1" customWidth="1"/>
  </cols>
  <sheetData>
    <row r="1" spans="1:13" ht="20.25" customHeight="1" x14ac:dyDescent="0.25"/>
    <row r="2" spans="1:13" x14ac:dyDescent="0.25">
      <c r="A2" s="13" t="s">
        <v>12</v>
      </c>
      <c r="B2" s="12" t="s">
        <v>11</v>
      </c>
      <c r="C2" s="11" t="s">
        <v>10</v>
      </c>
      <c r="D2" s="11" t="s">
        <v>9</v>
      </c>
      <c r="E2" s="10" t="s">
        <v>8</v>
      </c>
      <c r="F2" s="10" t="s">
        <v>7</v>
      </c>
      <c r="G2" s="9" t="s">
        <v>6</v>
      </c>
      <c r="H2" s="9" t="s">
        <v>5</v>
      </c>
      <c r="I2" s="8" t="s">
        <v>4</v>
      </c>
      <c r="J2" s="8" t="s">
        <v>3</v>
      </c>
      <c r="K2" s="8" t="s">
        <v>2</v>
      </c>
      <c r="M2" s="5" t="s">
        <v>1</v>
      </c>
    </row>
    <row r="3" spans="1:13" s="3" customFormat="1" x14ac:dyDescent="0.25">
      <c r="A3" s="3" t="str">
        <f>$M$3</f>
        <v>SAISIE</v>
      </c>
      <c r="B3" s="4">
        <f ca="1">IFERROR(IF(INDIRECT("'"&amp;$A$3&amp;"'!a8",TRUE)="","",INDIRECT("'"&amp;$A$3&amp;"'!a8",TRUE)),"")</f>
        <v>1</v>
      </c>
      <c r="C3" s="3" t="str">
        <f ca="1">IFERROR(IF(INDIRECT("'"&amp;$A$3&amp;"'!B8",TRUE)="","",INDIRECT("'"&amp;$A$3&amp;"'!B8",TRUE)),"")</f>
        <v>001</v>
      </c>
      <c r="D3" s="3" t="str">
        <f ca="1">IFERROR(IF(INDIRECT("'"&amp;$A$3&amp;"'!C8",TRUE)="","",TEXT(INDIRECT("'"&amp;$A$3&amp;"'!C8",TRUE),"jj/mm/aaaa")),"")</f>
        <v>01/02/2020</v>
      </c>
      <c r="E3" s="4">
        <f ca="1">IFERROR(IF(INDIRECT("'"&amp;$A$3&amp;"'!D8",TRUE)="","",INDIRECT("'"&amp;$A$3&amp;"'!D8",TRUE)),"")</f>
        <v>4111</v>
      </c>
      <c r="F3" s="3" t="str">
        <f ca="1">IFERROR(IF(INDIRECT("'"&amp;$A$3&amp;"'!E8",TRUE)="","",INDIRECT("'"&amp;$A$3&amp;"'!E8",TRUE)),"")</f>
        <v>C-001</v>
      </c>
      <c r="G3" s="3" t="str">
        <f ca="1">IFERROR(IF(INDIRECT("'"&amp;$A$3&amp;"'!g8",TRUE)="","",INDIRECT("'"&amp;$A$3&amp;"'!g8",TRUE)),"")</f>
        <v>FACT 01578/2020</v>
      </c>
      <c r="H3" s="3" t="str">
        <f ca="1">IFERROR(IF(INDIRECT("'"&amp;$A$3&amp;"'!h8",TRUE)="","",INDIRECT("'"&amp;$A$3&amp;"'!h8",TRUE)),"")</f>
        <v>CLIENT 1</v>
      </c>
      <c r="I3" s="7">
        <f ca="1">IFERROR(IF(INDIRECT("'"&amp;$A$3&amp;"'!i8",TRUE)="","",INDIRECT("'"&amp;$A$3&amp;"'!i8",TRUE)),"")</f>
        <v>1190</v>
      </c>
      <c r="J3" s="7" t="str">
        <f ca="1">IFERROR(IF(INDIRECT("'"&amp;$A$3&amp;"'!j8",TRUE)="","",INDIRECT("'"&amp;$A$3&amp;"'!j8",TRUE)),"")</f>
        <v/>
      </c>
      <c r="K3" s="3" t="str">
        <f ca="1">IFERROR(IF(INDIRECT("'"&amp;$A$3&amp;"'!k8",TRUE)="","",INDIRECT("'"&amp;$A$3&amp;"'!k8",TRUE)),"")</f>
        <v/>
      </c>
      <c r="M3" s="6" t="s">
        <v>0</v>
      </c>
    </row>
    <row r="4" spans="1:13" s="3" customFormat="1" x14ac:dyDescent="0.25">
      <c r="A4" s="3" t="str">
        <f t="shared" ref="A4:A67" si="0">$M$3</f>
        <v>SAISIE</v>
      </c>
      <c r="B4" s="4">
        <f ca="1">IFERROR(IF(INDIRECT("'"&amp;$A$3&amp;"'!a9",TRUE)="","",INDIRECT("'"&amp;$A$3&amp;"'!a9",TRUE)),"")</f>
        <v>2</v>
      </c>
      <c r="C4" s="3" t="str">
        <f ca="1">IFERROR(IF(INDIRECT("'"&amp;$A$3&amp;"'!B9",TRUE)="","",INDIRECT("'"&amp;$A$3&amp;"'!B9",TRUE)),"")</f>
        <v>001</v>
      </c>
      <c r="D4" s="3" t="str">
        <f ca="1">IFERROR(IF(INDIRECT("'"&amp;$A$3&amp;"'!C9",TRUE)="","",TEXT(INDIRECT("'"&amp;$A$3&amp;"'!C9",TRUE),"jj/mm/aaaa")),"")</f>
        <v>01/02/2020</v>
      </c>
      <c r="E4" s="4">
        <f ca="1">IFERROR(IF(INDIRECT("'"&amp;$A$3&amp;"'!D9",TRUE)="","",INDIRECT("'"&amp;$A$3&amp;"'!D9",TRUE)),"")</f>
        <v>44571</v>
      </c>
      <c r="F4" s="3" t="str">
        <f ca="1">IFERROR(IF(INDIRECT("'"&amp;$A$3&amp;"'!E9",TRUE)="","",INDIRECT("'"&amp;$A$3&amp;"'!E9",TRUE)),"")</f>
        <v/>
      </c>
      <c r="G4" s="3" t="str">
        <f ca="1">IFERROR(IF(INDIRECT("'"&amp;$A$3&amp;"'!g9",TRUE)="","",INDIRECT("'"&amp;$A$3&amp;"'!g9",TRUE)),"")</f>
        <v>FACT 01578/2020</v>
      </c>
      <c r="H4" s="3" t="str">
        <f ca="1">IFERROR(IF(INDIRECT("'"&amp;$A$3&amp;"'!h9",TRUE)="","",INDIRECT("'"&amp;$A$3&amp;"'!h9",TRUE)),"")</f>
        <v>CLIENT 1</v>
      </c>
      <c r="I4" s="7" t="str">
        <f ca="1">IFERROR(IF(INDIRECT("'"&amp;$A$3&amp;"'!i9",TRUE)="","",INDIRECT("'"&amp;$A$3&amp;"'!i9",TRUE)),"")</f>
        <v/>
      </c>
      <c r="J4" s="7">
        <f ca="1">IFERROR(IF(INDIRECT("'"&amp;$A$3&amp;"'!j9",TRUE)="","",INDIRECT("'"&amp;$A$3&amp;"'!j9",TRUE)),"")</f>
        <v>190</v>
      </c>
      <c r="K4" s="3" t="str">
        <f ca="1">IFERROR(IF(INDIRECT("'"&amp;$A$3&amp;"'!k9",TRUE)="","",INDIRECT("'"&amp;$A$3&amp;"'!k9",TRUE)),"")</f>
        <v/>
      </c>
      <c r="M4" s="6"/>
    </row>
    <row r="5" spans="1:13" s="3" customFormat="1" x14ac:dyDescent="0.25">
      <c r="A5" s="3" t="str">
        <f t="shared" si="0"/>
        <v>SAISIE</v>
      </c>
      <c r="B5" s="4">
        <f ca="1">IFERROR(IF(INDIRECT("'"&amp;$A$3&amp;"'!A10",TRUE)="","",INDIRECT("'"&amp;$A$3&amp;"'!A10",TRUE)),"")</f>
        <v>3</v>
      </c>
      <c r="C5" s="3" t="str">
        <f ca="1">IFERROR(IF(INDIRECT("'"&amp;$A$3&amp;"'!B10",TRUE)="","",INDIRECT("'"&amp;$A$3&amp;"'!B10",TRUE)),"")</f>
        <v>001</v>
      </c>
      <c r="D5" s="3" t="str">
        <f ca="1">IFERROR(IF(INDIRECT("'"&amp;$A$3&amp;"'!C10",TRUE)="","",TEXT(INDIRECT("'"&amp;$A$3&amp;"'!C10",TRUE),"jj/mm/aaaa")),"")</f>
        <v>01/02/2020</v>
      </c>
      <c r="E5" s="4">
        <f ca="1">IFERROR(IF(INDIRECT("'"&amp;$A$3&amp;"'!D10",TRUE)="","",INDIRECT("'"&amp;$A$3&amp;"'!D10",TRUE)),"")</f>
        <v>700</v>
      </c>
      <c r="F5" s="3" t="str">
        <f ca="1">IFERROR(IF(INDIRECT("'"&amp;$A$3&amp;"'!E10",TRUE)="","",INDIRECT("'"&amp;$A$3&amp;"'!E10",TRUE)),"")</f>
        <v/>
      </c>
      <c r="G5" s="3" t="str">
        <f ca="1">IFERROR(IF(INDIRECT("'"&amp;$A$3&amp;"'!g10",TRUE)="","",INDIRECT("'"&amp;$A$3&amp;"'!g10",TRUE)),"")</f>
        <v>FACT 01578/2020</v>
      </c>
      <c r="H5" s="3" t="str">
        <f ca="1">IFERROR(IF(INDIRECT("'"&amp;$A$3&amp;"'!h10",TRUE)="","",INDIRECT("'"&amp;$A$3&amp;"'!h10",TRUE)),"")</f>
        <v>CLIENT 1</v>
      </c>
      <c r="I5" s="7" t="str">
        <f ca="1">IFERROR(IF(INDIRECT("'"&amp;$A$3&amp;"'!I10",TRUE)="","",INDIRECT("'"&amp;$A$3&amp;"'!I10",TRUE)),"")</f>
        <v/>
      </c>
      <c r="J5" s="7">
        <f ca="1">IFERROR(IF(INDIRECT("'"&amp;$A$3&amp;"'!j10",TRUE)="","",INDIRECT("'"&amp;$A$3&amp;"'!j10",TRUE)),"")</f>
        <v>1000</v>
      </c>
      <c r="K5" s="3" t="str">
        <f ca="1">IFERROR(IF(INDIRECT("'"&amp;$A$3&amp;"'!k10",TRUE)="","",INDIRECT("'"&amp;$A$3&amp;"'!k10",TRUE)),"")</f>
        <v/>
      </c>
      <c r="M5" s="6"/>
    </row>
    <row r="6" spans="1:13" s="3" customFormat="1" x14ac:dyDescent="0.25">
      <c r="A6" s="3" t="str">
        <f t="shared" si="0"/>
        <v>SAISIE</v>
      </c>
      <c r="B6" s="4">
        <f ca="1">IFERROR(IF(INDIRECT("'"&amp;$A$3&amp;"'!A11",TRUE)="","",INDIRECT("'"&amp;$A$3&amp;"'!A11",TRUE)),"")</f>
        <v>4</v>
      </c>
      <c r="C6" s="3" t="str">
        <f ca="1">IFERROR(IF(INDIRECT("'"&amp;$A$3&amp;"'!B11",TRUE)="","",INDIRECT("'"&amp;$A$3&amp;"'!B11",TRUE)),"")</f>
        <v/>
      </c>
      <c r="D6" s="3" t="str">
        <f ca="1">IFERROR(IF(INDIRECT("'"&amp;$A$3&amp;"'!C11",TRUE)="","",TEXT(INDIRECT("'"&amp;$A$3&amp;"'!C11",TRUE),"jj/mm/aaaa")),"")</f>
        <v/>
      </c>
      <c r="E6" s="4" t="str">
        <f ca="1">IFERROR(IF(INDIRECT("'"&amp;$A$3&amp;"'!D11",TRUE)="","",INDIRECT("'"&amp;$A$3&amp;"'!D11",TRUE)),"")</f>
        <v/>
      </c>
      <c r="F6" s="3" t="str">
        <f ca="1">IFERROR(IF(INDIRECT("'"&amp;$A$3&amp;"'!E11",TRUE)="","",INDIRECT("'"&amp;$A$3&amp;"'!E11",TRUE)),"")</f>
        <v/>
      </c>
      <c r="G6" s="3" t="str">
        <f ca="1">IFERROR(IF(INDIRECT("'"&amp;$A$3&amp;"'!g11",TRUE)="","",INDIRECT("'"&amp;$A$3&amp;"'!g11",TRUE)),"")</f>
        <v/>
      </c>
      <c r="H6" s="3" t="str">
        <f ca="1">IFERROR(IF(INDIRECT("'"&amp;$A$3&amp;"'!h11",TRUE)="","",INDIRECT("'"&amp;$A$3&amp;"'!h11",TRUE)),"")</f>
        <v/>
      </c>
      <c r="I6" s="7" t="str">
        <f ca="1">IFERROR(IF(INDIRECT("'"&amp;$A$3&amp;"'!I11",TRUE)="","",INDIRECT("'"&amp;$A$3&amp;"'!I11",TRUE)),"")</f>
        <v/>
      </c>
      <c r="J6" s="7" t="str">
        <f ca="1">IFERROR(IF(INDIRECT("'"&amp;$A$3&amp;"'!j11",TRUE)="","",INDIRECT("'"&amp;$A$3&amp;"'!j11",TRUE)),"")</f>
        <v/>
      </c>
      <c r="K6" s="3" t="str">
        <f ca="1">IFERROR(IF(INDIRECT("'"&amp;$A$3&amp;"'!k11",TRUE)="","",INDIRECT("'"&amp;$A$3&amp;"'!k11",TRUE)),"")</f>
        <v/>
      </c>
      <c r="M6" s="6"/>
    </row>
    <row r="7" spans="1:13" s="3" customFormat="1" x14ac:dyDescent="0.25">
      <c r="A7" s="3" t="str">
        <f t="shared" si="0"/>
        <v>SAISIE</v>
      </c>
      <c r="B7" s="4">
        <f ca="1">IFERROR(IF(INDIRECT("'"&amp;$A$3&amp;"'!A12",TRUE)="","",INDIRECT("'"&amp;$A$3&amp;"'!A12",TRUE)),"")</f>
        <v>5</v>
      </c>
      <c r="C7" s="3" t="str">
        <f ca="1">IFERROR(IF(INDIRECT("'"&amp;$A$3&amp;"'!B12",TRUE)="","",INDIRECT("'"&amp;$A$3&amp;"'!B12",TRUE)),"")</f>
        <v>002</v>
      </c>
      <c r="D7" s="3" t="str">
        <f ca="1">IFERROR(IF(INDIRECT("'"&amp;$A$3&amp;"'!C12",TRUE)="","",TEXT(INDIRECT("'"&amp;$A$3&amp;"'!C12",TRUE),"jj/mm/aaaa")),"")</f>
        <v>01/02/2020</v>
      </c>
      <c r="E7" s="4">
        <f ca="1">IFERROR(IF(INDIRECT("'"&amp;$A$3&amp;"'!D12",TRUE)="","",INDIRECT("'"&amp;$A$3&amp;"'!D12",TRUE)),"")</f>
        <v>512</v>
      </c>
      <c r="F7" s="3" t="str">
        <f ca="1">IFERROR(IF(INDIRECT("'"&amp;$A$3&amp;"'!E12",TRUE)="","",INDIRECT("'"&amp;$A$3&amp;"'!E12",TRUE)),"")</f>
        <v/>
      </c>
      <c r="G7" s="3" t="str">
        <f ca="1">IFERROR(IF(INDIRECT("'"&amp;$A$3&amp;"'!g12",TRUE)="","",INDIRECT("'"&amp;$A$3&amp;"'!g12",TRUE)),"")</f>
        <v>FACT 01578/2020</v>
      </c>
      <c r="H7" s="3" t="str">
        <f ca="1">IFERROR(IF(INDIRECT("'"&amp;$A$3&amp;"'!h12",TRUE)="","",INDIRECT("'"&amp;$A$3&amp;"'!h12",TRUE)),"")</f>
        <v>CLIENT 1</v>
      </c>
      <c r="I7" s="7">
        <f ca="1">IFERROR(IF(INDIRECT("'"&amp;$A$3&amp;"'!I12",TRUE)="","",INDIRECT("'"&amp;$A$3&amp;"'!I12",TRUE)),"")</f>
        <v>1190</v>
      </c>
      <c r="J7" s="7" t="str">
        <f ca="1">IFERROR(IF(INDIRECT("'"&amp;$A$3&amp;"'!j12",TRUE)="","",INDIRECT("'"&amp;$A$3&amp;"'!j12",TRUE)),"")</f>
        <v/>
      </c>
      <c r="K7" s="3" t="str">
        <f ca="1">IFERROR(IF(INDIRECT("'"&amp;$A$3&amp;"'!k12",TRUE)="","",INDIRECT("'"&amp;$A$3&amp;"'!k12",TRUE)),"")</f>
        <v/>
      </c>
      <c r="M7" s="6"/>
    </row>
    <row r="8" spans="1:13" s="3" customFormat="1" x14ac:dyDescent="0.25">
      <c r="A8" s="3" t="str">
        <f t="shared" si="0"/>
        <v>SAISIE</v>
      </c>
      <c r="B8" s="4">
        <f ca="1">IFERROR(IF(INDIRECT("'"&amp;$A$3&amp;"'!A13",TRUE)="","",INDIRECT("'"&amp;$A$3&amp;"'!A13",TRUE)),"")</f>
        <v>6</v>
      </c>
      <c r="C8" s="3" t="str">
        <f ca="1">IFERROR(IF(INDIRECT("'"&amp;$A$3&amp;"'!B13",TRUE)="","",INDIRECT("'"&amp;$A$3&amp;"'!B13",TRUE)),"")</f>
        <v>002</v>
      </c>
      <c r="D8" s="3" t="str">
        <f ca="1">IFERROR(IF(INDIRECT("'"&amp;$A$3&amp;"'!C13",TRUE)="","",TEXT(INDIRECT("'"&amp;$A$3&amp;"'!C13",TRUE),"jj/mm/aaaa")),"")</f>
        <v>01/02/2020</v>
      </c>
      <c r="E8" s="4">
        <f ca="1">IFERROR(IF(INDIRECT("'"&amp;$A$3&amp;"'!D13",TRUE)="","",INDIRECT("'"&amp;$A$3&amp;"'!D13",TRUE)),"")</f>
        <v>4111</v>
      </c>
      <c r="F8" s="3" t="str">
        <f ca="1">IFERROR(IF(INDIRECT("'"&amp;$A$3&amp;"'!E13",TRUE)="","",INDIRECT("'"&amp;$A$3&amp;"'!E13",TRUE)),"")</f>
        <v>C-001</v>
      </c>
      <c r="G8" s="3" t="str">
        <f ca="1">IFERROR(IF(INDIRECT("'"&amp;$A$3&amp;"'!g13",TRUE)="","",INDIRECT("'"&amp;$A$3&amp;"'!g13",TRUE)),"")</f>
        <v>FACT 01578/2020</v>
      </c>
      <c r="H8" s="3" t="str">
        <f ca="1">IFERROR(IF(INDIRECT("'"&amp;$A$3&amp;"'!h13",TRUE)="","",INDIRECT("'"&amp;$A$3&amp;"'!h13",TRUE)),"")</f>
        <v>CLIENT 1</v>
      </c>
      <c r="I8" s="7" t="str">
        <f ca="1">IFERROR(IF(INDIRECT("'"&amp;$A$3&amp;"'!I13",TRUE)="","",INDIRECT("'"&amp;$A$3&amp;"'!I13",TRUE)),"")</f>
        <v/>
      </c>
      <c r="J8" s="7">
        <f ca="1">IFERROR(IF(INDIRECT("'"&amp;$A$3&amp;"'!j13",TRUE)="","",INDIRECT("'"&amp;$A$3&amp;"'!j13",TRUE)),"")</f>
        <v>1190</v>
      </c>
      <c r="K8" s="3" t="str">
        <f ca="1">IFERROR(IF(INDIRECT("'"&amp;$A$3&amp;"'!k13",TRUE)="","",INDIRECT("'"&amp;$A$3&amp;"'!k13",TRUE)),"")</f>
        <v/>
      </c>
      <c r="M8" s="6"/>
    </row>
    <row r="9" spans="1:13" x14ac:dyDescent="0.25">
      <c r="A9" s="3" t="str">
        <f t="shared" si="0"/>
        <v>SAISIE</v>
      </c>
      <c r="M9" s="5"/>
    </row>
    <row r="10" spans="1:13" x14ac:dyDescent="0.25">
      <c r="A10" s="3" t="str">
        <f t="shared" si="0"/>
        <v>SAISIE</v>
      </c>
      <c r="M10" s="5"/>
    </row>
    <row r="11" spans="1:13" x14ac:dyDescent="0.25">
      <c r="A11" s="3" t="str">
        <f t="shared" si="0"/>
        <v>SAISIE</v>
      </c>
      <c r="M11" s="5"/>
    </row>
    <row r="12" spans="1:13" x14ac:dyDescent="0.25">
      <c r="A12" s="3" t="str">
        <f t="shared" si="0"/>
        <v>SAISIE</v>
      </c>
      <c r="M12" s="5"/>
    </row>
    <row r="13" spans="1:13" x14ac:dyDescent="0.25">
      <c r="A13" s="3" t="str">
        <f t="shared" si="0"/>
        <v>SAISIE</v>
      </c>
      <c r="M13" s="5"/>
    </row>
    <row r="14" spans="1:13" x14ac:dyDescent="0.25">
      <c r="A14" s="3" t="str">
        <f t="shared" si="0"/>
        <v>SAISIE</v>
      </c>
      <c r="M14" s="5"/>
    </row>
    <row r="15" spans="1:13" x14ac:dyDescent="0.25">
      <c r="A15" s="3" t="str">
        <f t="shared" si="0"/>
        <v>SAISIE</v>
      </c>
      <c r="M15" s="5"/>
    </row>
    <row r="16" spans="1:13" x14ac:dyDescent="0.25">
      <c r="A16" s="3" t="str">
        <f t="shared" si="0"/>
        <v>SAISIE</v>
      </c>
      <c r="M16" s="5"/>
    </row>
    <row r="17" spans="1:13" x14ac:dyDescent="0.25">
      <c r="A17" s="3" t="str">
        <f t="shared" si="0"/>
        <v>SAISIE</v>
      </c>
      <c r="M17" s="5"/>
    </row>
    <row r="18" spans="1:13" x14ac:dyDescent="0.25">
      <c r="A18" s="3" t="str">
        <f t="shared" si="0"/>
        <v>SAISIE</v>
      </c>
      <c r="M18" s="5"/>
    </row>
    <row r="19" spans="1:13" x14ac:dyDescent="0.25">
      <c r="A19" s="3" t="str">
        <f t="shared" si="0"/>
        <v>SAISIE</v>
      </c>
      <c r="M19" s="5"/>
    </row>
    <row r="20" spans="1:13" x14ac:dyDescent="0.25">
      <c r="A20" s="3" t="str">
        <f t="shared" si="0"/>
        <v>SAISIE</v>
      </c>
      <c r="M20" s="5"/>
    </row>
    <row r="21" spans="1:13" x14ac:dyDescent="0.25">
      <c r="A21" s="3" t="str">
        <f t="shared" si="0"/>
        <v>SAISIE</v>
      </c>
      <c r="M21" s="5"/>
    </row>
    <row r="22" spans="1:13" x14ac:dyDescent="0.25">
      <c r="A22" s="3" t="str">
        <f t="shared" si="0"/>
        <v>SAISIE</v>
      </c>
      <c r="M22" s="5"/>
    </row>
    <row r="23" spans="1:13" x14ac:dyDescent="0.25">
      <c r="A23" s="3" t="str">
        <f t="shared" si="0"/>
        <v>SAISIE</v>
      </c>
      <c r="M23" s="5"/>
    </row>
    <row r="24" spans="1:13" x14ac:dyDescent="0.25">
      <c r="A24" s="3" t="str">
        <f t="shared" si="0"/>
        <v>SAISIE</v>
      </c>
      <c r="M24" s="5"/>
    </row>
    <row r="25" spans="1:13" x14ac:dyDescent="0.25">
      <c r="A25" s="3" t="str">
        <f t="shared" si="0"/>
        <v>SAISIE</v>
      </c>
      <c r="M25" s="5"/>
    </row>
    <row r="26" spans="1:13" x14ac:dyDescent="0.25">
      <c r="A26" s="3" t="str">
        <f t="shared" si="0"/>
        <v>SAISIE</v>
      </c>
      <c r="M26" s="5"/>
    </row>
    <row r="27" spans="1:13" x14ac:dyDescent="0.25">
      <c r="A27" s="3" t="str">
        <f t="shared" si="0"/>
        <v>SAISIE</v>
      </c>
      <c r="M27" s="5"/>
    </row>
    <row r="28" spans="1:13" x14ac:dyDescent="0.25">
      <c r="A28" s="3" t="str">
        <f t="shared" si="0"/>
        <v>SAISIE</v>
      </c>
      <c r="M28" s="5"/>
    </row>
    <row r="29" spans="1:13" x14ac:dyDescent="0.25">
      <c r="A29" s="3" t="str">
        <f t="shared" si="0"/>
        <v>SAISIE</v>
      </c>
      <c r="M29" s="5"/>
    </row>
    <row r="30" spans="1:13" x14ac:dyDescent="0.25">
      <c r="A30" s="3" t="str">
        <f t="shared" si="0"/>
        <v>SAISIE</v>
      </c>
      <c r="M30" s="5"/>
    </row>
    <row r="31" spans="1:13" x14ac:dyDescent="0.25">
      <c r="A31" s="3" t="str">
        <f t="shared" si="0"/>
        <v>SAISIE</v>
      </c>
      <c r="M31" s="5"/>
    </row>
    <row r="32" spans="1:13" x14ac:dyDescent="0.25">
      <c r="A32" s="3" t="str">
        <f t="shared" si="0"/>
        <v>SAISIE</v>
      </c>
      <c r="M32" s="5"/>
    </row>
    <row r="33" spans="1:13" x14ac:dyDescent="0.25">
      <c r="A33" s="3" t="str">
        <f t="shared" si="0"/>
        <v>SAISIE</v>
      </c>
      <c r="M33" s="5"/>
    </row>
    <row r="34" spans="1:13" x14ac:dyDescent="0.25">
      <c r="A34" s="3" t="str">
        <f t="shared" si="0"/>
        <v>SAISIE</v>
      </c>
      <c r="M34" s="5"/>
    </row>
    <row r="35" spans="1:13" x14ac:dyDescent="0.25">
      <c r="A35" s="3" t="str">
        <f t="shared" si="0"/>
        <v>SAISIE</v>
      </c>
      <c r="M35" s="5"/>
    </row>
    <row r="36" spans="1:13" x14ac:dyDescent="0.25">
      <c r="A36" s="3" t="str">
        <f t="shared" si="0"/>
        <v>SAISIE</v>
      </c>
      <c r="M36" s="5"/>
    </row>
    <row r="37" spans="1:13" x14ac:dyDescent="0.25">
      <c r="A37" s="3" t="str">
        <f t="shared" si="0"/>
        <v>SAISIE</v>
      </c>
      <c r="M37" s="5"/>
    </row>
    <row r="38" spans="1:13" x14ac:dyDescent="0.25">
      <c r="A38" s="3" t="str">
        <f t="shared" si="0"/>
        <v>SAISIE</v>
      </c>
      <c r="M38" s="5"/>
    </row>
    <row r="39" spans="1:13" x14ac:dyDescent="0.25">
      <c r="A39" s="3" t="str">
        <f t="shared" si="0"/>
        <v>SAISIE</v>
      </c>
      <c r="M39" s="5"/>
    </row>
    <row r="40" spans="1:13" x14ac:dyDescent="0.25">
      <c r="A40" s="3" t="str">
        <f t="shared" si="0"/>
        <v>SAISIE</v>
      </c>
      <c r="M40" s="5"/>
    </row>
    <row r="41" spans="1:13" x14ac:dyDescent="0.25">
      <c r="A41" s="3" t="str">
        <f t="shared" si="0"/>
        <v>SAISIE</v>
      </c>
      <c r="M41" s="5"/>
    </row>
    <row r="42" spans="1:13" x14ac:dyDescent="0.25">
      <c r="A42" s="3" t="str">
        <f t="shared" si="0"/>
        <v>SAISIE</v>
      </c>
      <c r="M42" s="5"/>
    </row>
    <row r="43" spans="1:13" x14ac:dyDescent="0.25">
      <c r="A43" s="3" t="str">
        <f t="shared" si="0"/>
        <v>SAISIE</v>
      </c>
      <c r="M43" s="5"/>
    </row>
    <row r="44" spans="1:13" x14ac:dyDescent="0.25">
      <c r="A44" s="3" t="str">
        <f t="shared" si="0"/>
        <v>SAISIE</v>
      </c>
      <c r="M44" s="5"/>
    </row>
    <row r="45" spans="1:13" x14ac:dyDescent="0.25">
      <c r="A45" s="3" t="str">
        <f t="shared" si="0"/>
        <v>SAISIE</v>
      </c>
      <c r="M45" s="5"/>
    </row>
    <row r="46" spans="1:13" x14ac:dyDescent="0.25">
      <c r="A46" s="3" t="str">
        <f t="shared" si="0"/>
        <v>SAISIE</v>
      </c>
      <c r="M46" s="5"/>
    </row>
    <row r="47" spans="1:13" x14ac:dyDescent="0.25">
      <c r="A47" s="3" t="str">
        <f t="shared" si="0"/>
        <v>SAISIE</v>
      </c>
      <c r="M47" s="5"/>
    </row>
    <row r="48" spans="1:13" x14ac:dyDescent="0.25">
      <c r="A48" s="3" t="str">
        <f t="shared" si="0"/>
        <v>SAISIE</v>
      </c>
      <c r="M48" s="5"/>
    </row>
    <row r="49" spans="1:13" x14ac:dyDescent="0.25">
      <c r="A49" s="3" t="str">
        <f t="shared" si="0"/>
        <v>SAISIE</v>
      </c>
      <c r="M49" s="5"/>
    </row>
    <row r="50" spans="1:13" x14ac:dyDescent="0.25">
      <c r="A50" s="3" t="str">
        <f t="shared" si="0"/>
        <v>SAISIE</v>
      </c>
      <c r="M50" s="5"/>
    </row>
    <row r="51" spans="1:13" x14ac:dyDescent="0.25">
      <c r="A51" s="3" t="str">
        <f t="shared" si="0"/>
        <v>SAISIE</v>
      </c>
      <c r="M51" s="5"/>
    </row>
    <row r="52" spans="1:13" x14ac:dyDescent="0.25">
      <c r="A52" s="3" t="str">
        <f t="shared" si="0"/>
        <v>SAISIE</v>
      </c>
      <c r="M52" s="5"/>
    </row>
    <row r="53" spans="1:13" x14ac:dyDescent="0.25">
      <c r="A53" s="3" t="str">
        <f t="shared" si="0"/>
        <v>SAISIE</v>
      </c>
      <c r="M53" s="5"/>
    </row>
    <row r="54" spans="1:13" x14ac:dyDescent="0.25">
      <c r="A54" s="3" t="str">
        <f t="shared" si="0"/>
        <v>SAISIE</v>
      </c>
      <c r="M54" s="5"/>
    </row>
    <row r="55" spans="1:13" x14ac:dyDescent="0.25">
      <c r="A55" s="3" t="str">
        <f t="shared" si="0"/>
        <v>SAISIE</v>
      </c>
      <c r="M55" s="5"/>
    </row>
    <row r="56" spans="1:13" x14ac:dyDescent="0.25">
      <c r="A56" s="3" t="str">
        <f t="shared" si="0"/>
        <v>SAISIE</v>
      </c>
      <c r="M56" s="5"/>
    </row>
    <row r="57" spans="1:13" x14ac:dyDescent="0.25">
      <c r="A57" s="3" t="str">
        <f t="shared" si="0"/>
        <v>SAISIE</v>
      </c>
      <c r="M57" s="5"/>
    </row>
    <row r="58" spans="1:13" x14ac:dyDescent="0.25">
      <c r="A58" s="3" t="str">
        <f t="shared" si="0"/>
        <v>SAISIE</v>
      </c>
      <c r="M58" s="5"/>
    </row>
    <row r="59" spans="1:13" x14ac:dyDescent="0.25">
      <c r="A59" s="3" t="str">
        <f t="shared" si="0"/>
        <v>SAISIE</v>
      </c>
      <c r="M59" s="5"/>
    </row>
    <row r="60" spans="1:13" x14ac:dyDescent="0.25">
      <c r="A60" s="3" t="str">
        <f t="shared" si="0"/>
        <v>SAISIE</v>
      </c>
      <c r="M60" s="5"/>
    </row>
    <row r="61" spans="1:13" x14ac:dyDescent="0.25">
      <c r="A61" s="3" t="str">
        <f t="shared" si="0"/>
        <v>SAISIE</v>
      </c>
      <c r="M61" s="5"/>
    </row>
    <row r="62" spans="1:13" x14ac:dyDescent="0.25">
      <c r="A62" s="3" t="str">
        <f t="shared" si="0"/>
        <v>SAISIE</v>
      </c>
      <c r="M62" s="5"/>
    </row>
    <row r="63" spans="1:13" x14ac:dyDescent="0.25">
      <c r="A63" s="3" t="str">
        <f t="shared" si="0"/>
        <v>SAISIE</v>
      </c>
      <c r="M63" s="5"/>
    </row>
    <row r="64" spans="1:13" x14ac:dyDescent="0.25">
      <c r="A64" s="3" t="str">
        <f t="shared" si="0"/>
        <v>SAISIE</v>
      </c>
      <c r="M64" s="5"/>
    </row>
    <row r="65" spans="1:13" x14ac:dyDescent="0.25">
      <c r="A65" s="3" t="str">
        <f t="shared" si="0"/>
        <v>SAISIE</v>
      </c>
      <c r="M65" s="5"/>
    </row>
    <row r="66" spans="1:13" x14ac:dyDescent="0.25">
      <c r="A66" s="3" t="str">
        <f t="shared" si="0"/>
        <v>SAISIE</v>
      </c>
      <c r="M66" s="5"/>
    </row>
    <row r="67" spans="1:13" x14ac:dyDescent="0.25">
      <c r="A67" s="3" t="str">
        <f t="shared" si="0"/>
        <v>SAISIE</v>
      </c>
      <c r="M67" s="5"/>
    </row>
    <row r="68" spans="1:13" x14ac:dyDescent="0.25">
      <c r="A68" s="3" t="str">
        <f t="shared" ref="A68:A131" si="1">$M$3</f>
        <v>SAISIE</v>
      </c>
      <c r="M68" s="5"/>
    </row>
    <row r="69" spans="1:13" x14ac:dyDescent="0.25">
      <c r="A69" s="3" t="str">
        <f t="shared" si="1"/>
        <v>SAISIE</v>
      </c>
      <c r="M69" s="5"/>
    </row>
    <row r="70" spans="1:13" x14ac:dyDescent="0.25">
      <c r="A70" s="3" t="str">
        <f t="shared" si="1"/>
        <v>SAISIE</v>
      </c>
      <c r="M70" s="5"/>
    </row>
    <row r="71" spans="1:13" x14ac:dyDescent="0.25">
      <c r="A71" s="3" t="str">
        <f t="shared" si="1"/>
        <v>SAISIE</v>
      </c>
      <c r="M71" s="5"/>
    </row>
    <row r="72" spans="1:13" x14ac:dyDescent="0.25">
      <c r="A72" s="3" t="str">
        <f t="shared" si="1"/>
        <v>SAISIE</v>
      </c>
      <c r="M72" s="5"/>
    </row>
    <row r="73" spans="1:13" x14ac:dyDescent="0.25">
      <c r="A73" s="3" t="str">
        <f t="shared" si="1"/>
        <v>SAISIE</v>
      </c>
      <c r="M73" s="5"/>
    </row>
    <row r="74" spans="1:13" x14ac:dyDescent="0.25">
      <c r="A74" s="3" t="str">
        <f t="shared" si="1"/>
        <v>SAISIE</v>
      </c>
      <c r="M74" s="5"/>
    </row>
    <row r="75" spans="1:13" x14ac:dyDescent="0.25">
      <c r="A75" s="3" t="str">
        <f t="shared" si="1"/>
        <v>SAISIE</v>
      </c>
      <c r="M75" s="5"/>
    </row>
    <row r="76" spans="1:13" x14ac:dyDescent="0.25">
      <c r="A76" s="3" t="str">
        <f t="shared" si="1"/>
        <v>SAISIE</v>
      </c>
      <c r="M76" s="5"/>
    </row>
    <row r="77" spans="1:13" x14ac:dyDescent="0.25">
      <c r="A77" s="3" t="str">
        <f t="shared" si="1"/>
        <v>SAISIE</v>
      </c>
      <c r="M77" s="5"/>
    </row>
    <row r="78" spans="1:13" x14ac:dyDescent="0.25">
      <c r="A78" s="3" t="str">
        <f t="shared" si="1"/>
        <v>SAISIE</v>
      </c>
      <c r="M78" s="5"/>
    </row>
    <row r="79" spans="1:13" x14ac:dyDescent="0.25">
      <c r="A79" s="3" t="str">
        <f t="shared" si="1"/>
        <v>SAISIE</v>
      </c>
      <c r="M79" s="5"/>
    </row>
    <row r="80" spans="1:13" x14ac:dyDescent="0.25">
      <c r="A80" s="3" t="str">
        <f t="shared" si="1"/>
        <v>SAISIE</v>
      </c>
      <c r="M80" s="5"/>
    </row>
    <row r="81" spans="1:13" x14ac:dyDescent="0.25">
      <c r="A81" s="3" t="str">
        <f t="shared" si="1"/>
        <v>SAISIE</v>
      </c>
      <c r="M81" s="5"/>
    </row>
    <row r="82" spans="1:13" x14ac:dyDescent="0.25">
      <c r="A82" s="3" t="str">
        <f t="shared" si="1"/>
        <v>SAISIE</v>
      </c>
      <c r="M82" s="5"/>
    </row>
    <row r="83" spans="1:13" x14ac:dyDescent="0.25">
      <c r="A83" s="3" t="str">
        <f t="shared" si="1"/>
        <v>SAISIE</v>
      </c>
      <c r="M83" s="5"/>
    </row>
    <row r="84" spans="1:13" x14ac:dyDescent="0.25">
      <c r="A84" s="3" t="str">
        <f t="shared" si="1"/>
        <v>SAISIE</v>
      </c>
      <c r="M84" s="5"/>
    </row>
    <row r="85" spans="1:13" x14ac:dyDescent="0.25">
      <c r="A85" s="3" t="str">
        <f t="shared" si="1"/>
        <v>SAISIE</v>
      </c>
      <c r="M85" s="5"/>
    </row>
    <row r="86" spans="1:13" x14ac:dyDescent="0.25">
      <c r="A86" s="3" t="str">
        <f t="shared" si="1"/>
        <v>SAISIE</v>
      </c>
      <c r="M86" s="5"/>
    </row>
    <row r="87" spans="1:13" x14ac:dyDescent="0.25">
      <c r="A87" s="3" t="str">
        <f t="shared" si="1"/>
        <v>SAISIE</v>
      </c>
      <c r="M87" s="5"/>
    </row>
    <row r="88" spans="1:13" x14ac:dyDescent="0.25">
      <c r="A88" s="3" t="str">
        <f t="shared" si="1"/>
        <v>SAISIE</v>
      </c>
      <c r="M88" s="5"/>
    </row>
    <row r="89" spans="1:13" x14ac:dyDescent="0.25">
      <c r="A89" s="3" t="str">
        <f t="shared" si="1"/>
        <v>SAISIE</v>
      </c>
      <c r="M89" s="5"/>
    </row>
    <row r="90" spans="1:13" x14ac:dyDescent="0.25">
      <c r="A90" s="3" t="str">
        <f t="shared" si="1"/>
        <v>SAISIE</v>
      </c>
      <c r="M90" s="5"/>
    </row>
    <row r="91" spans="1:13" x14ac:dyDescent="0.25">
      <c r="A91" s="3" t="str">
        <f t="shared" si="1"/>
        <v>SAISIE</v>
      </c>
      <c r="M91" s="5"/>
    </row>
    <row r="92" spans="1:13" x14ac:dyDescent="0.25">
      <c r="A92" s="3" t="str">
        <f t="shared" si="1"/>
        <v>SAISIE</v>
      </c>
      <c r="M92" s="5"/>
    </row>
    <row r="93" spans="1:13" x14ac:dyDescent="0.25">
      <c r="A93" s="3" t="str">
        <f t="shared" si="1"/>
        <v>SAISIE</v>
      </c>
      <c r="M93" s="5"/>
    </row>
    <row r="94" spans="1:13" x14ac:dyDescent="0.25">
      <c r="A94" s="3" t="str">
        <f t="shared" si="1"/>
        <v>SAISIE</v>
      </c>
      <c r="M94" s="5"/>
    </row>
    <row r="95" spans="1:13" x14ac:dyDescent="0.25">
      <c r="A95" s="3" t="str">
        <f t="shared" si="1"/>
        <v>SAISIE</v>
      </c>
      <c r="M95" s="5"/>
    </row>
    <row r="96" spans="1:13" x14ac:dyDescent="0.25">
      <c r="A96" s="3" t="str">
        <f t="shared" si="1"/>
        <v>SAISIE</v>
      </c>
      <c r="M96" s="5"/>
    </row>
    <row r="97" spans="1:13" x14ac:dyDescent="0.25">
      <c r="A97" s="3" t="str">
        <f t="shared" si="1"/>
        <v>SAISIE</v>
      </c>
      <c r="M97" s="5"/>
    </row>
    <row r="98" spans="1:13" x14ac:dyDescent="0.25">
      <c r="A98" s="3" t="str">
        <f t="shared" si="1"/>
        <v>SAISIE</v>
      </c>
      <c r="M98" s="5"/>
    </row>
    <row r="99" spans="1:13" x14ac:dyDescent="0.25">
      <c r="A99" s="3" t="str">
        <f t="shared" si="1"/>
        <v>SAISIE</v>
      </c>
      <c r="M99" s="5"/>
    </row>
    <row r="100" spans="1:13" x14ac:dyDescent="0.25">
      <c r="A100" s="3" t="str">
        <f t="shared" si="1"/>
        <v>SAISIE</v>
      </c>
      <c r="M100" s="5"/>
    </row>
    <row r="101" spans="1:13" x14ac:dyDescent="0.25">
      <c r="A101" s="3" t="str">
        <f t="shared" si="1"/>
        <v>SAISIE</v>
      </c>
      <c r="M101" s="5"/>
    </row>
    <row r="102" spans="1:13" x14ac:dyDescent="0.25">
      <c r="A102" s="3" t="str">
        <f t="shared" si="1"/>
        <v>SAISIE</v>
      </c>
      <c r="M102" s="5"/>
    </row>
    <row r="103" spans="1:13" x14ac:dyDescent="0.25">
      <c r="A103" s="3" t="str">
        <f t="shared" si="1"/>
        <v>SAISIE</v>
      </c>
      <c r="M103" s="5"/>
    </row>
    <row r="104" spans="1:13" x14ac:dyDescent="0.25">
      <c r="A104" s="3" t="str">
        <f t="shared" si="1"/>
        <v>SAISIE</v>
      </c>
      <c r="M104" s="5"/>
    </row>
    <row r="105" spans="1:13" x14ac:dyDescent="0.25">
      <c r="A105" s="3" t="str">
        <f t="shared" si="1"/>
        <v>SAISIE</v>
      </c>
      <c r="M105" s="5"/>
    </row>
    <row r="106" spans="1:13" x14ac:dyDescent="0.25">
      <c r="A106" s="3" t="str">
        <f t="shared" si="1"/>
        <v>SAISIE</v>
      </c>
      <c r="M106" s="5"/>
    </row>
    <row r="107" spans="1:13" x14ac:dyDescent="0.25">
      <c r="A107" s="3" t="str">
        <f t="shared" si="1"/>
        <v>SAISIE</v>
      </c>
      <c r="M107" s="5"/>
    </row>
    <row r="108" spans="1:13" x14ac:dyDescent="0.25">
      <c r="A108" s="3" t="str">
        <f t="shared" si="1"/>
        <v>SAISIE</v>
      </c>
      <c r="M108" s="5"/>
    </row>
    <row r="109" spans="1:13" x14ac:dyDescent="0.25">
      <c r="A109" s="3" t="str">
        <f t="shared" si="1"/>
        <v>SAISIE</v>
      </c>
      <c r="M109" s="5"/>
    </row>
    <row r="110" spans="1:13" x14ac:dyDescent="0.25">
      <c r="A110" s="3" t="str">
        <f t="shared" si="1"/>
        <v>SAISIE</v>
      </c>
      <c r="M110" s="5"/>
    </row>
    <row r="111" spans="1:13" x14ac:dyDescent="0.25">
      <c r="A111" s="3" t="str">
        <f t="shared" si="1"/>
        <v>SAISIE</v>
      </c>
      <c r="M111" s="5"/>
    </row>
    <row r="112" spans="1:13" x14ac:dyDescent="0.25">
      <c r="A112" s="3" t="str">
        <f t="shared" si="1"/>
        <v>SAISIE</v>
      </c>
      <c r="M112" s="5"/>
    </row>
    <row r="113" spans="1:13" x14ac:dyDescent="0.25">
      <c r="A113" s="3" t="str">
        <f t="shared" si="1"/>
        <v>SAISIE</v>
      </c>
      <c r="M113" s="5"/>
    </row>
    <row r="114" spans="1:13" x14ac:dyDescent="0.25">
      <c r="A114" s="3" t="str">
        <f t="shared" si="1"/>
        <v>SAISIE</v>
      </c>
      <c r="M114" s="5"/>
    </row>
    <row r="115" spans="1:13" x14ac:dyDescent="0.25">
      <c r="A115" s="3" t="str">
        <f t="shared" si="1"/>
        <v>SAISIE</v>
      </c>
      <c r="M115" s="5"/>
    </row>
    <row r="116" spans="1:13" x14ac:dyDescent="0.25">
      <c r="A116" s="3" t="str">
        <f t="shared" si="1"/>
        <v>SAISIE</v>
      </c>
      <c r="M116" s="5"/>
    </row>
    <row r="117" spans="1:13" x14ac:dyDescent="0.25">
      <c r="A117" s="3" t="str">
        <f t="shared" si="1"/>
        <v>SAISIE</v>
      </c>
      <c r="M117" s="5"/>
    </row>
    <row r="118" spans="1:13" x14ac:dyDescent="0.25">
      <c r="A118" s="3" t="str">
        <f t="shared" si="1"/>
        <v>SAISIE</v>
      </c>
      <c r="M118" s="5"/>
    </row>
    <row r="119" spans="1:13" x14ac:dyDescent="0.25">
      <c r="A119" s="3" t="str">
        <f t="shared" si="1"/>
        <v>SAISIE</v>
      </c>
      <c r="M119" s="5"/>
    </row>
    <row r="120" spans="1:13" x14ac:dyDescent="0.25">
      <c r="A120" s="3" t="str">
        <f t="shared" si="1"/>
        <v>SAISIE</v>
      </c>
      <c r="M120" s="5"/>
    </row>
    <row r="121" spans="1:13" x14ac:dyDescent="0.25">
      <c r="A121" s="3" t="str">
        <f t="shared" si="1"/>
        <v>SAISIE</v>
      </c>
      <c r="M121" s="5"/>
    </row>
    <row r="122" spans="1:13" x14ac:dyDescent="0.25">
      <c r="A122" s="3" t="str">
        <f t="shared" si="1"/>
        <v>SAISIE</v>
      </c>
      <c r="M122" s="5"/>
    </row>
    <row r="123" spans="1:13" x14ac:dyDescent="0.25">
      <c r="A123" s="3" t="str">
        <f t="shared" si="1"/>
        <v>SAISIE</v>
      </c>
      <c r="M123" s="5"/>
    </row>
    <row r="124" spans="1:13" x14ac:dyDescent="0.25">
      <c r="A124" s="3" t="str">
        <f t="shared" si="1"/>
        <v>SAISIE</v>
      </c>
      <c r="M124" s="5"/>
    </row>
    <row r="125" spans="1:13" x14ac:dyDescent="0.25">
      <c r="A125" s="3" t="str">
        <f t="shared" si="1"/>
        <v>SAISIE</v>
      </c>
      <c r="M125" s="5"/>
    </row>
    <row r="126" spans="1:13" x14ac:dyDescent="0.25">
      <c r="A126" s="3" t="str">
        <f t="shared" si="1"/>
        <v>SAISIE</v>
      </c>
      <c r="M126" s="5"/>
    </row>
    <row r="127" spans="1:13" x14ac:dyDescent="0.25">
      <c r="A127" s="3" t="str">
        <f t="shared" si="1"/>
        <v>SAISIE</v>
      </c>
      <c r="M127" s="5"/>
    </row>
    <row r="128" spans="1:13" x14ac:dyDescent="0.25">
      <c r="A128" s="3" t="str">
        <f t="shared" si="1"/>
        <v>SAISIE</v>
      </c>
      <c r="M128" s="5"/>
    </row>
    <row r="129" spans="1:13" x14ac:dyDescent="0.25">
      <c r="A129" s="3" t="str">
        <f t="shared" si="1"/>
        <v>SAISIE</v>
      </c>
      <c r="M129" s="5"/>
    </row>
    <row r="130" spans="1:13" x14ac:dyDescent="0.25">
      <c r="A130" s="3" t="str">
        <f t="shared" si="1"/>
        <v>SAISIE</v>
      </c>
      <c r="M130" s="5"/>
    </row>
    <row r="131" spans="1:13" x14ac:dyDescent="0.25">
      <c r="A131" s="3" t="str">
        <f t="shared" si="1"/>
        <v>SAISIE</v>
      </c>
      <c r="M131" s="5"/>
    </row>
    <row r="132" spans="1:13" x14ac:dyDescent="0.25">
      <c r="A132" s="3" t="str">
        <f t="shared" ref="A132:A173" si="2">$M$3</f>
        <v>SAISIE</v>
      </c>
      <c r="M132" s="5"/>
    </row>
    <row r="133" spans="1:13" x14ac:dyDescent="0.25">
      <c r="A133" s="3" t="str">
        <f t="shared" si="2"/>
        <v>SAISIE</v>
      </c>
      <c r="M133" s="5"/>
    </row>
    <row r="134" spans="1:13" x14ac:dyDescent="0.25">
      <c r="A134" s="3" t="str">
        <f t="shared" si="2"/>
        <v>SAISIE</v>
      </c>
      <c r="M134" s="5"/>
    </row>
    <row r="135" spans="1:13" x14ac:dyDescent="0.25">
      <c r="A135" s="3" t="str">
        <f t="shared" si="2"/>
        <v>SAISIE</v>
      </c>
      <c r="M135" s="5"/>
    </row>
    <row r="136" spans="1:13" x14ac:dyDescent="0.25">
      <c r="A136" s="3" t="str">
        <f t="shared" si="2"/>
        <v>SAISIE</v>
      </c>
      <c r="M136" s="5"/>
    </row>
    <row r="137" spans="1:13" x14ac:dyDescent="0.25">
      <c r="A137" s="3" t="str">
        <f t="shared" si="2"/>
        <v>SAISIE</v>
      </c>
      <c r="M137" s="5"/>
    </row>
    <row r="138" spans="1:13" x14ac:dyDescent="0.25">
      <c r="A138" s="3" t="str">
        <f t="shared" si="2"/>
        <v>SAISIE</v>
      </c>
      <c r="M138" s="5"/>
    </row>
    <row r="139" spans="1:13" x14ac:dyDescent="0.25">
      <c r="A139" s="3" t="str">
        <f t="shared" si="2"/>
        <v>SAISIE</v>
      </c>
      <c r="M139" s="5"/>
    </row>
    <row r="140" spans="1:13" x14ac:dyDescent="0.25">
      <c r="A140" s="3" t="str">
        <f t="shared" si="2"/>
        <v>SAISIE</v>
      </c>
      <c r="M140" s="5"/>
    </row>
    <row r="141" spans="1:13" x14ac:dyDescent="0.25">
      <c r="A141" s="3" t="str">
        <f t="shared" si="2"/>
        <v>SAISIE</v>
      </c>
      <c r="M141" s="5"/>
    </row>
    <row r="142" spans="1:13" x14ac:dyDescent="0.25">
      <c r="A142" s="3" t="str">
        <f t="shared" si="2"/>
        <v>SAISIE</v>
      </c>
      <c r="M142" s="5"/>
    </row>
    <row r="143" spans="1:13" x14ac:dyDescent="0.25">
      <c r="A143" s="3" t="str">
        <f t="shared" si="2"/>
        <v>SAISIE</v>
      </c>
      <c r="M143" s="5"/>
    </row>
    <row r="144" spans="1:13" x14ac:dyDescent="0.25">
      <c r="A144" s="3" t="str">
        <f t="shared" si="2"/>
        <v>SAISIE</v>
      </c>
      <c r="M144" s="5"/>
    </row>
    <row r="145" spans="1:13" x14ac:dyDescent="0.25">
      <c r="A145" s="3" t="str">
        <f t="shared" si="2"/>
        <v>SAISIE</v>
      </c>
      <c r="M145" s="5"/>
    </row>
    <row r="146" spans="1:13" x14ac:dyDescent="0.25">
      <c r="A146" s="3" t="str">
        <f t="shared" si="2"/>
        <v>SAISIE</v>
      </c>
      <c r="M146" s="5"/>
    </row>
    <row r="147" spans="1:13" x14ac:dyDescent="0.25">
      <c r="A147" s="3" t="str">
        <f t="shared" si="2"/>
        <v>SAISIE</v>
      </c>
      <c r="M147" s="5"/>
    </row>
    <row r="148" spans="1:13" x14ac:dyDescent="0.25">
      <c r="A148" s="3" t="str">
        <f t="shared" si="2"/>
        <v>SAISIE</v>
      </c>
      <c r="M148" s="5"/>
    </row>
    <row r="149" spans="1:13" x14ac:dyDescent="0.25">
      <c r="A149" s="3" t="str">
        <f t="shared" si="2"/>
        <v>SAISIE</v>
      </c>
      <c r="M149" s="5"/>
    </row>
    <row r="150" spans="1:13" x14ac:dyDescent="0.25">
      <c r="A150" s="3" t="str">
        <f t="shared" si="2"/>
        <v>SAISIE</v>
      </c>
      <c r="M150" s="5"/>
    </row>
    <row r="151" spans="1:13" x14ac:dyDescent="0.25">
      <c r="A151" s="3" t="str">
        <f t="shared" si="2"/>
        <v>SAISIE</v>
      </c>
      <c r="M151" s="5"/>
    </row>
    <row r="152" spans="1:13" x14ac:dyDescent="0.25">
      <c r="A152" s="3" t="str">
        <f t="shared" si="2"/>
        <v>SAISIE</v>
      </c>
      <c r="M152" s="5"/>
    </row>
    <row r="153" spans="1:13" x14ac:dyDescent="0.25">
      <c r="A153" s="3" t="str">
        <f t="shared" si="2"/>
        <v>SAISIE</v>
      </c>
      <c r="M153" s="5"/>
    </row>
    <row r="154" spans="1:13" x14ac:dyDescent="0.25">
      <c r="A154" s="3" t="str">
        <f t="shared" si="2"/>
        <v>SAISIE</v>
      </c>
      <c r="M154" s="5"/>
    </row>
    <row r="155" spans="1:13" x14ac:dyDescent="0.25">
      <c r="A155" s="3" t="str">
        <f t="shared" si="2"/>
        <v>SAISIE</v>
      </c>
      <c r="M155" s="5"/>
    </row>
    <row r="156" spans="1:13" x14ac:dyDescent="0.25">
      <c r="A156" s="3" t="str">
        <f t="shared" si="2"/>
        <v>SAISIE</v>
      </c>
      <c r="M156" s="5"/>
    </row>
    <row r="157" spans="1:13" x14ac:dyDescent="0.25">
      <c r="A157" s="3" t="str">
        <f t="shared" si="2"/>
        <v>SAISIE</v>
      </c>
      <c r="M157" s="5"/>
    </row>
    <row r="158" spans="1:13" x14ac:dyDescent="0.25">
      <c r="A158" s="3" t="str">
        <f t="shared" si="2"/>
        <v>SAISIE</v>
      </c>
      <c r="M158" s="5"/>
    </row>
    <row r="159" spans="1:13" x14ac:dyDescent="0.25">
      <c r="A159" s="3" t="str">
        <f t="shared" si="2"/>
        <v>SAISIE</v>
      </c>
      <c r="M159" s="5"/>
    </row>
    <row r="160" spans="1:13" x14ac:dyDescent="0.25">
      <c r="A160" s="3" t="str">
        <f t="shared" si="2"/>
        <v>SAISIE</v>
      </c>
      <c r="M160" s="5"/>
    </row>
    <row r="161" spans="1:13" x14ac:dyDescent="0.25">
      <c r="A161" s="3" t="str">
        <f t="shared" si="2"/>
        <v>SAISIE</v>
      </c>
      <c r="M161" s="5"/>
    </row>
    <row r="162" spans="1:13" x14ac:dyDescent="0.25">
      <c r="A162" s="3" t="str">
        <f t="shared" si="2"/>
        <v>SAISIE</v>
      </c>
      <c r="M162" s="5"/>
    </row>
    <row r="163" spans="1:13" x14ac:dyDescent="0.25">
      <c r="A163" s="3" t="str">
        <f t="shared" si="2"/>
        <v>SAISIE</v>
      </c>
      <c r="M163" s="5"/>
    </row>
    <row r="164" spans="1:13" x14ac:dyDescent="0.25">
      <c r="A164" s="3" t="str">
        <f t="shared" si="2"/>
        <v>SAISIE</v>
      </c>
      <c r="M164" s="5"/>
    </row>
    <row r="165" spans="1:13" x14ac:dyDescent="0.25">
      <c r="A165" s="3" t="str">
        <f t="shared" si="2"/>
        <v>SAISIE</v>
      </c>
      <c r="M165" s="5"/>
    </row>
    <row r="166" spans="1:13" x14ac:dyDescent="0.25">
      <c r="A166" s="3" t="str">
        <f t="shared" si="2"/>
        <v>SAISIE</v>
      </c>
      <c r="M166" s="5"/>
    </row>
    <row r="167" spans="1:13" x14ac:dyDescent="0.25">
      <c r="A167" s="3" t="str">
        <f t="shared" si="2"/>
        <v>SAISIE</v>
      </c>
      <c r="M167" s="5"/>
    </row>
    <row r="168" spans="1:13" x14ac:dyDescent="0.25">
      <c r="A168" s="3" t="str">
        <f t="shared" si="2"/>
        <v>SAISIE</v>
      </c>
      <c r="M168" s="5"/>
    </row>
    <row r="169" spans="1:13" x14ac:dyDescent="0.25">
      <c r="A169" s="3" t="str">
        <f t="shared" si="2"/>
        <v>SAISIE</v>
      </c>
      <c r="M169" s="5"/>
    </row>
    <row r="170" spans="1:13" x14ac:dyDescent="0.25">
      <c r="A170" s="3" t="str">
        <f t="shared" si="2"/>
        <v>SAISIE</v>
      </c>
      <c r="M170" s="5"/>
    </row>
    <row r="171" spans="1:13" x14ac:dyDescent="0.25">
      <c r="A171" s="3" t="str">
        <f t="shared" si="2"/>
        <v>SAISIE</v>
      </c>
      <c r="M171" s="5"/>
    </row>
    <row r="172" spans="1:13" x14ac:dyDescent="0.25">
      <c r="A172" s="3" t="str">
        <f t="shared" si="2"/>
        <v>SAISIE</v>
      </c>
      <c r="M172" s="5"/>
    </row>
    <row r="173" spans="1:13" x14ac:dyDescent="0.25">
      <c r="A173" s="3" t="str">
        <f t="shared" si="2"/>
        <v>SAISIE</v>
      </c>
      <c r="M173" s="5"/>
    </row>
    <row r="174" spans="1:13" s="3" customFormat="1" x14ac:dyDescent="0.25">
      <c r="A174" s="3" t="str">
        <f>$M$3</f>
        <v>SAISIE</v>
      </c>
      <c r="B174" s="4">
        <f ca="1">IFERROR(IF(INDIRECT("'"&amp;$A$3&amp;"'!a8",TRUE)="","",INDIRECT("'"&amp;$A$3&amp;"'!a8",TRUE)),"")</f>
        <v>1</v>
      </c>
      <c r="C174" s="3" t="str">
        <f ca="1">IFERROR(IF(INDIRECT("'"&amp;$A$3&amp;"'!B8",TRUE)="","",INDIRECT("'"&amp;$A$3&amp;"'!B8",TRUE)),"")</f>
        <v>001</v>
      </c>
      <c r="D174" s="3" t="str">
        <f ca="1">IFERROR(IF(INDIRECT("'"&amp;$A$3&amp;"'!C8",TRUE)="","",TEXT(INDIRECT("'"&amp;$A$3&amp;"'!C8",TRUE),"jj/mm/aaaa")),"")</f>
        <v>01/02/2020</v>
      </c>
      <c r="E174" s="4">
        <f ca="1">IFERROR(IF(INDIRECT("'"&amp;$A$3&amp;"'!D8",TRUE)="","",INDIRECT("'"&amp;$A$3&amp;"'!D8",TRUE)),"")</f>
        <v>4111</v>
      </c>
      <c r="F174" s="3" t="str">
        <f ca="1">IFERROR(IF(INDIRECT("'"&amp;$A$3&amp;"'!E8",TRUE)="","",INDIRECT("'"&amp;$A$3&amp;"'!E8",TRUE)),"")</f>
        <v>C-001</v>
      </c>
      <c r="G174" s="3" t="str">
        <f ca="1">IFERROR(IF(INDIRECT("'"&amp;$A$3&amp;"'!g8",TRUE)="","",INDIRECT("'"&amp;$A$3&amp;"'!g8",TRUE)),"")</f>
        <v>FACT 01578/2020</v>
      </c>
      <c r="H174" s="3" t="str">
        <f ca="1">IFERROR(IF(INDIRECT("'"&amp;$A$3&amp;"'!h8",TRUE)="","",INDIRECT("'"&amp;$A$3&amp;"'!h8",TRUE)),"")</f>
        <v>CLIENT 1</v>
      </c>
      <c r="I174" s="7">
        <f ca="1">IFERROR(IF(INDIRECT("'"&amp;$A$3&amp;"'!i8",TRUE)="","",INDIRECT("'"&amp;$A$3&amp;"'!i8",TRUE)),"")</f>
        <v>1190</v>
      </c>
      <c r="J174" s="7" t="str">
        <f ca="1">IFERROR(IF(INDIRECT("'"&amp;$A$3&amp;"'!j8",TRUE)="","",INDIRECT("'"&amp;$A$3&amp;"'!j8",TRUE)),"")</f>
        <v/>
      </c>
      <c r="K174" s="3" t="str">
        <f ca="1">IFERROR(IF(INDIRECT("'"&amp;$A$3&amp;"'!k8",TRUE)="","",INDIRECT("'"&amp;$A$3&amp;"'!k8",TRUE)),"")</f>
        <v/>
      </c>
      <c r="M174" s="6" t="s">
        <v>0</v>
      </c>
    </row>
    <row r="175" spans="1:13" s="3" customFormat="1" x14ac:dyDescent="0.25">
      <c r="A175" s="3" t="str">
        <f t="shared" ref="A175:A179" si="3">$M$3</f>
        <v>SAISIE</v>
      </c>
      <c r="B175" s="4">
        <f ca="1">IFERROR(IF(INDIRECT("'"&amp;$A$3&amp;"'!a9",TRUE)="","",INDIRECT("'"&amp;$A$3&amp;"'!a9",TRUE)),"")</f>
        <v>2</v>
      </c>
      <c r="C175" s="3" t="str">
        <f ca="1">IFERROR(IF(INDIRECT("'"&amp;$A$3&amp;"'!B9",TRUE)="","",INDIRECT("'"&amp;$A$3&amp;"'!B9",TRUE)),"")</f>
        <v>001</v>
      </c>
      <c r="D175" s="3" t="str">
        <f ca="1">IFERROR(IF(INDIRECT("'"&amp;$A$3&amp;"'!C9",TRUE)="","",TEXT(INDIRECT("'"&amp;$A$3&amp;"'!C9",TRUE),"jj/mm/aaaa")),"")</f>
        <v>01/02/2020</v>
      </c>
      <c r="E175" s="4">
        <f ca="1">IFERROR(IF(INDIRECT("'"&amp;$A$3&amp;"'!D9",TRUE)="","",INDIRECT("'"&amp;$A$3&amp;"'!D9",TRUE)),"")</f>
        <v>44571</v>
      </c>
      <c r="F175" s="3" t="str">
        <f ca="1">IFERROR(IF(INDIRECT("'"&amp;$A$3&amp;"'!E9",TRUE)="","",INDIRECT("'"&amp;$A$3&amp;"'!E9",TRUE)),"")</f>
        <v/>
      </c>
      <c r="G175" s="3" t="str">
        <f ca="1">IFERROR(IF(INDIRECT("'"&amp;$A$3&amp;"'!g9",TRUE)="","",INDIRECT("'"&amp;$A$3&amp;"'!g9",TRUE)),"")</f>
        <v>FACT 01578/2020</v>
      </c>
      <c r="H175" s="3" t="str">
        <f ca="1">IFERROR(IF(INDIRECT("'"&amp;$A$3&amp;"'!h9",TRUE)="","",INDIRECT("'"&amp;$A$3&amp;"'!h9",TRUE)),"")</f>
        <v>CLIENT 1</v>
      </c>
      <c r="I175" s="7" t="str">
        <f ca="1">IFERROR(IF(INDIRECT("'"&amp;$A$3&amp;"'!i9",TRUE)="","",INDIRECT("'"&amp;$A$3&amp;"'!i9",TRUE)),"")</f>
        <v/>
      </c>
      <c r="J175" s="7">
        <f ca="1">IFERROR(IF(INDIRECT("'"&amp;$A$3&amp;"'!j9",TRUE)="","",INDIRECT("'"&amp;$A$3&amp;"'!j9",TRUE)),"")</f>
        <v>190</v>
      </c>
      <c r="K175" s="3" t="str">
        <f ca="1">IFERROR(IF(INDIRECT("'"&amp;$A$3&amp;"'!k9",TRUE)="","",INDIRECT("'"&amp;$A$3&amp;"'!k9",TRUE)),"")</f>
        <v/>
      </c>
      <c r="M175" s="6"/>
    </row>
    <row r="176" spans="1:13" s="3" customFormat="1" x14ac:dyDescent="0.25">
      <c r="A176" s="3" t="str">
        <f t="shared" si="3"/>
        <v>SAISIE</v>
      </c>
      <c r="B176" s="4">
        <f ca="1">IFERROR(IF(INDIRECT("'"&amp;$A$3&amp;"'!A10",TRUE)="","",INDIRECT("'"&amp;$A$3&amp;"'!A10",TRUE)),"")</f>
        <v>3</v>
      </c>
      <c r="C176" s="3" t="str">
        <f ca="1">IFERROR(IF(INDIRECT("'"&amp;$A$3&amp;"'!B10",TRUE)="","",INDIRECT("'"&amp;$A$3&amp;"'!B10",TRUE)),"")</f>
        <v>001</v>
      </c>
      <c r="D176" s="3" t="str">
        <f ca="1">IFERROR(IF(INDIRECT("'"&amp;$A$3&amp;"'!C10",TRUE)="","",TEXT(INDIRECT("'"&amp;$A$3&amp;"'!C10",TRUE),"jj/mm/aaaa")),"")</f>
        <v>01/02/2020</v>
      </c>
      <c r="E176" s="4">
        <f ca="1">IFERROR(IF(INDIRECT("'"&amp;$A$3&amp;"'!D10",TRUE)="","",INDIRECT("'"&amp;$A$3&amp;"'!D10",TRUE)),"")</f>
        <v>700</v>
      </c>
      <c r="F176" s="3" t="str">
        <f ca="1">IFERROR(IF(INDIRECT("'"&amp;$A$3&amp;"'!E10",TRUE)="","",INDIRECT("'"&amp;$A$3&amp;"'!E10",TRUE)),"")</f>
        <v/>
      </c>
      <c r="G176" s="3" t="str">
        <f ca="1">IFERROR(IF(INDIRECT("'"&amp;$A$3&amp;"'!g10",TRUE)="","",INDIRECT("'"&amp;$A$3&amp;"'!g10",TRUE)),"")</f>
        <v>FACT 01578/2020</v>
      </c>
      <c r="H176" s="3" t="str">
        <f ca="1">IFERROR(IF(INDIRECT("'"&amp;$A$3&amp;"'!h10",TRUE)="","",INDIRECT("'"&amp;$A$3&amp;"'!h10",TRUE)),"")</f>
        <v>CLIENT 1</v>
      </c>
      <c r="I176" s="7" t="str">
        <f ca="1">IFERROR(IF(INDIRECT("'"&amp;$A$3&amp;"'!I10",TRUE)="","",INDIRECT("'"&amp;$A$3&amp;"'!I10",TRUE)),"")</f>
        <v/>
      </c>
      <c r="J176" s="7">
        <f ca="1">IFERROR(IF(INDIRECT("'"&amp;$A$3&amp;"'!j10",TRUE)="","",INDIRECT("'"&amp;$A$3&amp;"'!j10",TRUE)),"")</f>
        <v>1000</v>
      </c>
      <c r="K176" s="3" t="str">
        <f ca="1">IFERROR(IF(INDIRECT("'"&amp;$A$3&amp;"'!k10",TRUE)="","",INDIRECT("'"&amp;$A$3&amp;"'!k10",TRUE)),"")</f>
        <v/>
      </c>
      <c r="M176" s="6"/>
    </row>
    <row r="177" spans="1:13" s="3" customFormat="1" x14ac:dyDescent="0.25">
      <c r="A177" s="3" t="str">
        <f t="shared" si="3"/>
        <v>SAISIE</v>
      </c>
      <c r="B177" s="4">
        <f ca="1">IFERROR(IF(INDIRECT("'"&amp;$A$3&amp;"'!A11",TRUE)="","",INDIRECT("'"&amp;$A$3&amp;"'!A11",TRUE)),"")</f>
        <v>4</v>
      </c>
      <c r="C177" s="3" t="str">
        <f ca="1">IFERROR(IF(INDIRECT("'"&amp;$A$3&amp;"'!B11",TRUE)="","",INDIRECT("'"&amp;$A$3&amp;"'!B11",TRUE)),"")</f>
        <v/>
      </c>
      <c r="D177" s="3" t="str">
        <f ca="1">IFERROR(IF(INDIRECT("'"&amp;$A$3&amp;"'!C11",TRUE)="","",TEXT(INDIRECT("'"&amp;$A$3&amp;"'!C11",TRUE),"jj/mm/aaaa")),"")</f>
        <v/>
      </c>
      <c r="E177" s="4" t="str">
        <f ca="1">IFERROR(IF(INDIRECT("'"&amp;$A$3&amp;"'!D11",TRUE)="","",INDIRECT("'"&amp;$A$3&amp;"'!D11",TRUE)),"")</f>
        <v/>
      </c>
      <c r="F177" s="3" t="str">
        <f ca="1">IFERROR(IF(INDIRECT("'"&amp;$A$3&amp;"'!E11",TRUE)="","",INDIRECT("'"&amp;$A$3&amp;"'!E11",TRUE)),"")</f>
        <v/>
      </c>
      <c r="G177" s="3" t="str">
        <f ca="1">IFERROR(IF(INDIRECT("'"&amp;$A$3&amp;"'!g11",TRUE)="","",INDIRECT("'"&amp;$A$3&amp;"'!g11",TRUE)),"")</f>
        <v/>
      </c>
      <c r="H177" s="3" t="str">
        <f ca="1">IFERROR(IF(INDIRECT("'"&amp;$A$3&amp;"'!h11",TRUE)="","",INDIRECT("'"&amp;$A$3&amp;"'!h11",TRUE)),"")</f>
        <v/>
      </c>
      <c r="I177" s="7" t="str">
        <f ca="1">IFERROR(IF(INDIRECT("'"&amp;$A$3&amp;"'!I11",TRUE)="","",INDIRECT("'"&amp;$A$3&amp;"'!I11",TRUE)),"")</f>
        <v/>
      </c>
      <c r="J177" s="7" t="str">
        <f ca="1">IFERROR(IF(INDIRECT("'"&amp;$A$3&amp;"'!j11",TRUE)="","",INDIRECT("'"&amp;$A$3&amp;"'!j11",TRUE)),"")</f>
        <v/>
      </c>
      <c r="K177" s="3" t="str">
        <f ca="1">IFERROR(IF(INDIRECT("'"&amp;$A$3&amp;"'!k11",TRUE)="","",INDIRECT("'"&amp;$A$3&amp;"'!k11",TRUE)),"")</f>
        <v/>
      </c>
      <c r="M177" s="6"/>
    </row>
    <row r="178" spans="1:13" s="3" customFormat="1" x14ac:dyDescent="0.25">
      <c r="A178" s="3" t="str">
        <f t="shared" si="3"/>
        <v>SAISIE</v>
      </c>
      <c r="B178" s="4">
        <f ca="1">IFERROR(IF(INDIRECT("'"&amp;$A$3&amp;"'!A12",TRUE)="","",INDIRECT("'"&amp;$A$3&amp;"'!A12",TRUE)),"")</f>
        <v>5</v>
      </c>
      <c r="C178" s="3" t="str">
        <f ca="1">IFERROR(IF(INDIRECT("'"&amp;$A$3&amp;"'!B12",TRUE)="","",INDIRECT("'"&amp;$A$3&amp;"'!B12",TRUE)),"")</f>
        <v>002</v>
      </c>
      <c r="D178" s="3" t="str">
        <f ca="1">IFERROR(IF(INDIRECT("'"&amp;$A$3&amp;"'!C12",TRUE)="","",TEXT(INDIRECT("'"&amp;$A$3&amp;"'!C12",TRUE),"jj/mm/aaaa")),"")</f>
        <v>01/02/2020</v>
      </c>
      <c r="E178" s="4">
        <f ca="1">IFERROR(IF(INDIRECT("'"&amp;$A$3&amp;"'!D12",TRUE)="","",INDIRECT("'"&amp;$A$3&amp;"'!D12",TRUE)),"")</f>
        <v>512</v>
      </c>
      <c r="F178" s="3" t="str">
        <f ca="1">IFERROR(IF(INDIRECT("'"&amp;$A$3&amp;"'!E12",TRUE)="","",INDIRECT("'"&amp;$A$3&amp;"'!E12",TRUE)),"")</f>
        <v/>
      </c>
      <c r="G178" s="3" t="str">
        <f ca="1">IFERROR(IF(INDIRECT("'"&amp;$A$3&amp;"'!g12",TRUE)="","",INDIRECT("'"&amp;$A$3&amp;"'!g12",TRUE)),"")</f>
        <v>FACT 01578/2020</v>
      </c>
      <c r="H178" s="3" t="str">
        <f ca="1">IFERROR(IF(INDIRECT("'"&amp;$A$3&amp;"'!h12",TRUE)="","",INDIRECT("'"&amp;$A$3&amp;"'!h12",TRUE)),"")</f>
        <v>CLIENT 1</v>
      </c>
      <c r="I178" s="7">
        <f ca="1">IFERROR(IF(INDIRECT("'"&amp;$A$3&amp;"'!I12",TRUE)="","",INDIRECT("'"&amp;$A$3&amp;"'!I12",TRUE)),"")</f>
        <v>1190</v>
      </c>
      <c r="J178" s="7" t="str">
        <f ca="1">IFERROR(IF(INDIRECT("'"&amp;$A$3&amp;"'!j12",TRUE)="","",INDIRECT("'"&amp;$A$3&amp;"'!j12",TRUE)),"")</f>
        <v/>
      </c>
      <c r="K178" s="3" t="str">
        <f ca="1">IFERROR(IF(INDIRECT("'"&amp;$A$3&amp;"'!k12",TRUE)="","",INDIRECT("'"&amp;$A$3&amp;"'!k12",TRUE)),"")</f>
        <v/>
      </c>
      <c r="M178" s="6"/>
    </row>
    <row r="179" spans="1:13" s="3" customFormat="1" x14ac:dyDescent="0.25">
      <c r="A179" s="3" t="str">
        <f t="shared" si="3"/>
        <v>SAISIE</v>
      </c>
      <c r="B179" s="4">
        <f ca="1">IFERROR(IF(INDIRECT("'"&amp;$A$3&amp;"'!A13",TRUE)="","",INDIRECT("'"&amp;$A$3&amp;"'!A13",TRUE)),"")</f>
        <v>6</v>
      </c>
      <c r="C179" s="3" t="str">
        <f ca="1">IFERROR(IF(INDIRECT("'"&amp;$A$3&amp;"'!B13",TRUE)="","",INDIRECT("'"&amp;$A$3&amp;"'!B13",TRUE)),"")</f>
        <v>002</v>
      </c>
      <c r="D179" s="3" t="str">
        <f ca="1">IFERROR(IF(INDIRECT("'"&amp;$A$3&amp;"'!C13",TRUE)="","",TEXT(INDIRECT("'"&amp;$A$3&amp;"'!C13",TRUE),"jj/mm/aaaa")),"")</f>
        <v>01/02/2020</v>
      </c>
      <c r="E179" s="4">
        <f ca="1">IFERROR(IF(INDIRECT("'"&amp;$A$3&amp;"'!D13",TRUE)="","",INDIRECT("'"&amp;$A$3&amp;"'!D13",TRUE)),"")</f>
        <v>4111</v>
      </c>
      <c r="F179" s="3" t="str">
        <f ca="1">IFERROR(IF(INDIRECT("'"&amp;$A$3&amp;"'!E13",TRUE)="","",INDIRECT("'"&amp;$A$3&amp;"'!E13",TRUE)),"")</f>
        <v>C-001</v>
      </c>
      <c r="G179" s="3" t="str">
        <f ca="1">IFERROR(IF(INDIRECT("'"&amp;$A$3&amp;"'!g13",TRUE)="","",INDIRECT("'"&amp;$A$3&amp;"'!g13",TRUE)),"")</f>
        <v>FACT 01578/2020</v>
      </c>
      <c r="H179" s="3" t="str">
        <f ca="1">IFERROR(IF(INDIRECT("'"&amp;$A$3&amp;"'!h13",TRUE)="","",INDIRECT("'"&amp;$A$3&amp;"'!h13",TRUE)),"")</f>
        <v>CLIENT 1</v>
      </c>
      <c r="I179" s="7" t="str">
        <f ca="1">IFERROR(IF(INDIRECT("'"&amp;$A$3&amp;"'!I13",TRUE)="","",INDIRECT("'"&amp;$A$3&amp;"'!I13",TRUE)),"")</f>
        <v/>
      </c>
      <c r="J179" s="7">
        <f ca="1">IFERROR(IF(INDIRECT("'"&amp;$A$3&amp;"'!j13",TRUE)="","",INDIRECT("'"&amp;$A$3&amp;"'!j13",TRUE)),"")</f>
        <v>1190</v>
      </c>
      <c r="K179" s="3" t="str">
        <f ca="1">IFERROR(IF(INDIRECT("'"&amp;$A$3&amp;"'!k13",TRUE)="","",INDIRECT("'"&amp;$A$3&amp;"'!k13",TRUE)),"")</f>
        <v/>
      </c>
      <c r="M179" s="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SAISIE</vt:lpstr>
      <vt:lpstr>BD3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azerty</dc:creator>
  <cp:lastModifiedBy>azerty</cp:lastModifiedBy>
  <dcterms:created xsi:type="dcterms:W3CDTF">2021-02-10T11:48:49Z</dcterms:created>
  <dcterms:modified xsi:type="dcterms:W3CDTF">2021-02-10T13:05:07Z</dcterms:modified>
</cp:coreProperties>
</file>