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18915" windowHeight="11310"/>
  </bookViews>
  <sheets>
    <sheet name="SAISIE" sheetId="1" r:id="rId1"/>
    <sheet name="BD" sheetId="2" r:id="rId2"/>
  </sheets>
  <definedNames>
    <definedName name="AUXILIAIRE">BD!$I$2:$I$16</definedName>
    <definedName name="COMPTES">Tableau3[COMPTE]</definedName>
    <definedName name="JOURNAUX">Tableau6[JOURNAUX]</definedName>
  </definedNames>
  <calcPr calcId="144525"/>
</workbook>
</file>

<file path=xl/calcChain.xml><?xml version="1.0" encoding="utf-8"?>
<calcChain xmlns="http://schemas.openxmlformats.org/spreadsheetml/2006/main">
  <c r="N10" i="1" l="1"/>
  <c r="N11" i="1"/>
  <c r="N12" i="1"/>
  <c r="N13" i="1"/>
  <c r="N14" i="1"/>
  <c r="N15" i="1"/>
  <c r="N16" i="1"/>
  <c r="N17" i="1"/>
  <c r="M10" i="1"/>
  <c r="M11" i="1"/>
  <c r="M12" i="1"/>
  <c r="M13" i="1"/>
  <c r="M14" i="1"/>
  <c r="M15" i="1"/>
  <c r="M16" i="1"/>
  <c r="M17" i="1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L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K2" i="2"/>
  <c r="N2" i="2" s="1"/>
  <c r="K3" i="2"/>
  <c r="K4" i="2"/>
  <c r="K5" i="2"/>
  <c r="K6" i="2"/>
  <c r="N6" i="2" s="1"/>
  <c r="K7" i="2"/>
  <c r="K8" i="2"/>
  <c r="K9" i="2"/>
  <c r="K10" i="2"/>
  <c r="M10" i="2" s="1"/>
  <c r="K11" i="2"/>
  <c r="K12" i="2"/>
  <c r="K13" i="2"/>
  <c r="K14" i="2"/>
  <c r="K15" i="2"/>
  <c r="K16" i="2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F844" i="2" s="1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L15" i="1"/>
  <c r="K15" i="1"/>
  <c r="K16" i="1"/>
  <c r="L16" i="1"/>
  <c r="K17" i="1"/>
  <c r="L17" i="1"/>
  <c r="K12" i="1"/>
  <c r="L12" i="1"/>
  <c r="K13" i="1"/>
  <c r="L13" i="1"/>
  <c r="L10" i="1"/>
  <c r="L11" i="1"/>
  <c r="L14" i="1"/>
  <c r="K10" i="1"/>
  <c r="K11" i="1"/>
  <c r="K14" i="1"/>
  <c r="F1005" i="2" l="1"/>
  <c r="F941" i="2"/>
  <c r="E929" i="2"/>
  <c r="F909" i="2"/>
  <c r="E901" i="2"/>
  <c r="F877" i="2"/>
  <c r="F845" i="2"/>
  <c r="E841" i="2"/>
  <c r="F805" i="2"/>
  <c r="F777" i="2"/>
  <c r="E749" i="2"/>
  <c r="E661" i="2"/>
  <c r="F649" i="2"/>
  <c r="E633" i="2"/>
  <c r="F613" i="2"/>
  <c r="E605" i="2"/>
  <c r="F585" i="2"/>
  <c r="F557" i="2"/>
  <c r="F493" i="2"/>
  <c r="F489" i="2"/>
  <c r="F457" i="2"/>
  <c r="F425" i="2"/>
  <c r="F393" i="2"/>
  <c r="F361" i="2"/>
  <c r="F329" i="2"/>
  <c r="E317" i="2"/>
  <c r="F297" i="2"/>
  <c r="F233" i="2"/>
  <c r="E217" i="2"/>
  <c r="F201" i="2"/>
  <c r="F169" i="2"/>
  <c r="E157" i="2"/>
  <c r="E153" i="2"/>
  <c r="F137" i="2"/>
  <c r="F105" i="2"/>
  <c r="F73" i="2"/>
  <c r="E57" i="2"/>
  <c r="F41" i="2"/>
  <c r="F29" i="2"/>
  <c r="E1068" i="2"/>
  <c r="E1052" i="2"/>
  <c r="E1048" i="2"/>
  <c r="E1036" i="2"/>
  <c r="E1020" i="2"/>
  <c r="E1004" i="2"/>
  <c r="E988" i="2"/>
  <c r="E972" i="2"/>
  <c r="E964" i="2"/>
  <c r="E960" i="2"/>
  <c r="E948" i="2"/>
  <c r="E932" i="2"/>
  <c r="E920" i="2"/>
  <c r="E916" i="2"/>
  <c r="E912" i="2"/>
  <c r="E900" i="2"/>
  <c r="E896" i="2"/>
  <c r="E892" i="2"/>
  <c r="E884" i="2"/>
  <c r="E880" i="2"/>
  <c r="E872" i="2"/>
  <c r="E868" i="2"/>
  <c r="E864" i="2"/>
  <c r="F856" i="2"/>
  <c r="E852" i="2"/>
  <c r="E848" i="2"/>
  <c r="E844" i="2"/>
  <c r="E836" i="2"/>
  <c r="E824" i="2"/>
  <c r="E816" i="2"/>
  <c r="E808" i="2"/>
  <c r="E800" i="2"/>
  <c r="F792" i="2"/>
  <c r="E788" i="2"/>
  <c r="E772" i="2"/>
  <c r="E760" i="2"/>
  <c r="E752" i="2"/>
  <c r="E744" i="2"/>
  <c r="E736" i="2"/>
  <c r="E724" i="2"/>
  <c r="M6" i="2"/>
  <c r="E712" i="2"/>
  <c r="E696" i="2"/>
  <c r="E688" i="2"/>
  <c r="E680" i="2"/>
  <c r="E672" i="2"/>
  <c r="E660" i="2"/>
  <c r="E644" i="2"/>
  <c r="E596" i="2"/>
  <c r="E580" i="2"/>
  <c r="F564" i="2"/>
  <c r="E532" i="2"/>
  <c r="E516" i="2"/>
  <c r="E500" i="2"/>
  <c r="E484" i="2"/>
  <c r="E472" i="2"/>
  <c r="F464" i="2"/>
  <c r="E440" i="2"/>
  <c r="E424" i="2"/>
  <c r="E408" i="2"/>
  <c r="E376" i="2"/>
  <c r="F344" i="2"/>
  <c r="E312" i="2"/>
  <c r="E296" i="2"/>
  <c r="E280" i="2"/>
  <c r="E244" i="2"/>
  <c r="E216" i="2"/>
  <c r="E196" i="2"/>
  <c r="E168" i="2"/>
  <c r="E164" i="2"/>
  <c r="E152" i="2"/>
  <c r="E132" i="2"/>
  <c r="E120" i="2"/>
  <c r="E116" i="2"/>
  <c r="E100" i="2"/>
  <c r="E88" i="2"/>
  <c r="E68" i="2"/>
  <c r="E56" i="2"/>
  <c r="E40" i="2"/>
  <c r="E36" i="2"/>
  <c r="E24" i="2"/>
  <c r="E8" i="2"/>
  <c r="E4" i="2"/>
  <c r="E1063" i="2"/>
  <c r="F1055" i="2"/>
  <c r="E1047" i="2"/>
  <c r="F1043" i="2"/>
  <c r="E1031" i="2"/>
  <c r="E1027" i="2"/>
  <c r="E1015" i="2"/>
  <c r="E1011" i="2"/>
  <c r="E999" i="2"/>
  <c r="E995" i="2"/>
  <c r="F987" i="2"/>
  <c r="E983" i="2"/>
  <c r="E979" i="2"/>
  <c r="F971" i="2"/>
  <c r="E967" i="2"/>
  <c r="E963" i="2"/>
  <c r="E951" i="2"/>
  <c r="E947" i="2"/>
  <c r="E935" i="2"/>
  <c r="E931" i="2"/>
  <c r="E919" i="2"/>
  <c r="E915" i="2"/>
  <c r="E903" i="2"/>
  <c r="E899" i="2"/>
  <c r="E887" i="2"/>
  <c r="E883" i="2"/>
  <c r="F871" i="2"/>
  <c r="E867" i="2"/>
  <c r="F859" i="2"/>
  <c r="E855" i="2"/>
  <c r="E851" i="2"/>
  <c r="E839" i="2"/>
  <c r="E835" i="2"/>
  <c r="E827" i="2"/>
  <c r="F712" i="2"/>
  <c r="F296" i="2"/>
  <c r="E564" i="2"/>
  <c r="N16" i="2"/>
  <c r="N8" i="2"/>
  <c r="N4" i="2"/>
  <c r="E708" i="2"/>
  <c r="E676" i="2"/>
  <c r="E648" i="2"/>
  <c r="E632" i="2"/>
  <c r="E624" i="2"/>
  <c r="E616" i="2"/>
  <c r="E608" i="2"/>
  <c r="E568" i="2"/>
  <c r="E560" i="2"/>
  <c r="E552" i="2"/>
  <c r="E544" i="2"/>
  <c r="E528" i="2"/>
  <c r="E504" i="2"/>
  <c r="E452" i="2"/>
  <c r="E420" i="2"/>
  <c r="E388" i="2"/>
  <c r="E372" i="2"/>
  <c r="E356" i="2"/>
  <c r="E324" i="2"/>
  <c r="E260" i="2"/>
  <c r="E248" i="2"/>
  <c r="E228" i="2"/>
  <c r="E184" i="2"/>
  <c r="E1059" i="2"/>
  <c r="F1057" i="2"/>
  <c r="F1053" i="2"/>
  <c r="F1041" i="2"/>
  <c r="E1029" i="2"/>
  <c r="F1025" i="2"/>
  <c r="F1021" i="2"/>
  <c r="E1013" i="2"/>
  <c r="F1009" i="2"/>
  <c r="F993" i="2"/>
  <c r="F989" i="2"/>
  <c r="F977" i="2"/>
  <c r="F961" i="2"/>
  <c r="F957" i="2"/>
  <c r="F945" i="2"/>
  <c r="E941" i="2"/>
  <c r="F929" i="2"/>
  <c r="F116" i="2"/>
  <c r="M14" i="2"/>
  <c r="E1064" i="2"/>
  <c r="F1064" i="2"/>
  <c r="E1032" i="2"/>
  <c r="F1032" i="2"/>
  <c r="E1016" i="2"/>
  <c r="F1016" i="2"/>
  <c r="E1000" i="2"/>
  <c r="F1000" i="2"/>
  <c r="E984" i="2"/>
  <c r="F984" i="2"/>
  <c r="E968" i="2"/>
  <c r="F968" i="2"/>
  <c r="E956" i="2"/>
  <c r="F956" i="2"/>
  <c r="E952" i="2"/>
  <c r="F952" i="2"/>
  <c r="F944" i="2"/>
  <c r="E944" i="2"/>
  <c r="E940" i="2"/>
  <c r="F940" i="2"/>
  <c r="E936" i="2"/>
  <c r="F936" i="2"/>
  <c r="F928" i="2"/>
  <c r="E928" i="2"/>
  <c r="E924" i="2"/>
  <c r="F924" i="2"/>
  <c r="E908" i="2"/>
  <c r="F908" i="2"/>
  <c r="E904" i="2"/>
  <c r="F904" i="2"/>
  <c r="E888" i="2"/>
  <c r="F888" i="2"/>
  <c r="E876" i="2"/>
  <c r="F876" i="2"/>
  <c r="E860" i="2"/>
  <c r="F860" i="2"/>
  <c r="E840" i="2"/>
  <c r="F840" i="2"/>
  <c r="E832" i="2"/>
  <c r="F832" i="2"/>
  <c r="E820" i="2"/>
  <c r="F820" i="2"/>
  <c r="E804" i="2"/>
  <c r="F804" i="2"/>
  <c r="E784" i="2"/>
  <c r="F784" i="2"/>
  <c r="E776" i="2"/>
  <c r="F776" i="2"/>
  <c r="E768" i="2"/>
  <c r="F768" i="2"/>
  <c r="E756" i="2"/>
  <c r="F756" i="2"/>
  <c r="E740" i="2"/>
  <c r="F740" i="2"/>
  <c r="E728" i="2"/>
  <c r="F728" i="2"/>
  <c r="E720" i="2"/>
  <c r="F720" i="2"/>
  <c r="E704" i="2"/>
  <c r="F704" i="2"/>
  <c r="E692" i="2"/>
  <c r="F692" i="2"/>
  <c r="E664" i="2"/>
  <c r="F664" i="2"/>
  <c r="E656" i="2"/>
  <c r="F656" i="2"/>
  <c r="E640" i="2"/>
  <c r="F640" i="2"/>
  <c r="E628" i="2"/>
  <c r="F628" i="2"/>
  <c r="E612" i="2"/>
  <c r="F612" i="2"/>
  <c r="E600" i="2"/>
  <c r="F600" i="2"/>
  <c r="E592" i="2"/>
  <c r="F592" i="2"/>
  <c r="E584" i="2"/>
  <c r="F584" i="2"/>
  <c r="E576" i="2"/>
  <c r="F576" i="2"/>
  <c r="E548" i="2"/>
  <c r="F548" i="2"/>
  <c r="F536" i="2"/>
  <c r="E536" i="2"/>
  <c r="E520" i="2"/>
  <c r="F520" i="2"/>
  <c r="E512" i="2"/>
  <c r="F512" i="2"/>
  <c r="E488" i="2"/>
  <c r="F488" i="2"/>
  <c r="E468" i="2"/>
  <c r="F468" i="2"/>
  <c r="E456" i="2"/>
  <c r="F456" i="2"/>
  <c r="F448" i="2"/>
  <c r="E448" i="2"/>
  <c r="E436" i="2"/>
  <c r="F436" i="2"/>
  <c r="E404" i="2"/>
  <c r="F404" i="2"/>
  <c r="E392" i="2"/>
  <c r="F392" i="2"/>
  <c r="F380" i="2"/>
  <c r="E380" i="2"/>
  <c r="E360" i="2"/>
  <c r="F360" i="2"/>
  <c r="E340" i="2"/>
  <c r="F340" i="2"/>
  <c r="E328" i="2"/>
  <c r="F328" i="2"/>
  <c r="E308" i="2"/>
  <c r="F308" i="2"/>
  <c r="F292" i="2"/>
  <c r="E292" i="2"/>
  <c r="E276" i="2"/>
  <c r="F276" i="2"/>
  <c r="E264" i="2"/>
  <c r="F264" i="2"/>
  <c r="E232" i="2"/>
  <c r="F232" i="2"/>
  <c r="E212" i="2"/>
  <c r="F212" i="2"/>
  <c r="E200" i="2"/>
  <c r="F200" i="2"/>
  <c r="E180" i="2"/>
  <c r="F180" i="2"/>
  <c r="E148" i="2"/>
  <c r="F148" i="2"/>
  <c r="E136" i="2"/>
  <c r="F136" i="2"/>
  <c r="E104" i="2"/>
  <c r="F104" i="2"/>
  <c r="E84" i="2"/>
  <c r="F84" i="2"/>
  <c r="E72" i="2"/>
  <c r="F72" i="2"/>
  <c r="E52" i="2"/>
  <c r="F52" i="2"/>
  <c r="E20" i="2"/>
  <c r="F20" i="2"/>
  <c r="F972" i="2"/>
  <c r="F872" i="2"/>
  <c r="F749" i="2"/>
  <c r="F500" i="2"/>
  <c r="F168" i="2"/>
  <c r="E649" i="2"/>
  <c r="F1048" i="2"/>
  <c r="F920" i="2"/>
  <c r="F676" i="2"/>
  <c r="F424" i="2"/>
  <c r="F244" i="2"/>
  <c r="E856" i="2"/>
  <c r="E344" i="2"/>
  <c r="F1037" i="2"/>
  <c r="F973" i="2"/>
  <c r="E957" i="2"/>
  <c r="F677" i="2"/>
  <c r="E677" i="2"/>
  <c r="F621" i="2"/>
  <c r="E621" i="2"/>
  <c r="E549" i="2"/>
  <c r="F549" i="2"/>
  <c r="E521" i="2"/>
  <c r="F521" i="2"/>
  <c r="E265" i="2"/>
  <c r="F265" i="2"/>
  <c r="F892" i="2"/>
  <c r="F648" i="2"/>
  <c r="F528" i="2"/>
  <c r="F372" i="2"/>
  <c r="F40" i="2"/>
  <c r="E792" i="2"/>
  <c r="N11" i="2"/>
  <c r="E819" i="2"/>
  <c r="E811" i="2"/>
  <c r="E799" i="2"/>
  <c r="E783" i="2"/>
  <c r="E771" i="2"/>
  <c r="E763" i="2"/>
  <c r="E755" i="2"/>
  <c r="E747" i="2"/>
  <c r="F735" i="2"/>
  <c r="E719" i="2"/>
  <c r="E707" i="2"/>
  <c r="E699" i="2"/>
  <c r="E691" i="2"/>
  <c r="E683" i="2"/>
  <c r="E671" i="2"/>
  <c r="E655" i="2"/>
  <c r="E643" i="2"/>
  <c r="E635" i="2"/>
  <c r="E627" i="2"/>
  <c r="E619" i="2"/>
  <c r="E607" i="2"/>
  <c r="E591" i="2"/>
  <c r="E579" i="2"/>
  <c r="E571" i="2"/>
  <c r="E563" i="2"/>
  <c r="E555" i="2"/>
  <c r="E543" i="2"/>
  <c r="E527" i="2"/>
  <c r="E515" i="2"/>
  <c r="E507" i="2"/>
  <c r="E499" i="2"/>
  <c r="E479" i="2"/>
  <c r="E467" i="2"/>
  <c r="F451" i="2"/>
  <c r="E447" i="2"/>
  <c r="E435" i="2"/>
  <c r="F419" i="2"/>
  <c r="E415" i="2"/>
  <c r="E403" i="2"/>
  <c r="E383" i="2"/>
  <c r="E371" i="2"/>
  <c r="E351" i="2"/>
  <c r="E339" i="2"/>
  <c r="E319" i="2"/>
  <c r="E307" i="2"/>
  <c r="E287" i="2"/>
  <c r="E275" i="2"/>
  <c r="E255" i="2"/>
  <c r="E243" i="2"/>
  <c r="E223" i="2"/>
  <c r="E211" i="2"/>
  <c r="E191" i="2"/>
  <c r="E179" i="2"/>
  <c r="E159" i="2"/>
  <c r="E147" i="2"/>
  <c r="E127" i="2"/>
  <c r="E115" i="2"/>
  <c r="E95" i="2"/>
  <c r="E83" i="2"/>
  <c r="E63" i="2"/>
  <c r="E51" i="2"/>
  <c r="E31" i="2"/>
  <c r="E19" i="2"/>
  <c r="E1066" i="2"/>
  <c r="N15" i="2"/>
  <c r="N7" i="2"/>
  <c r="N3" i="2"/>
  <c r="E382" i="2"/>
  <c r="E294" i="2"/>
  <c r="E194" i="2"/>
  <c r="N10" i="2"/>
  <c r="F925" i="2"/>
  <c r="E913" i="2"/>
  <c r="F897" i="2"/>
  <c r="F893" i="2"/>
  <c r="E885" i="2"/>
  <c r="F881" i="2"/>
  <c r="F865" i="2"/>
  <c r="F861" i="2"/>
  <c r="F849" i="2"/>
  <c r="F825" i="2"/>
  <c r="F813" i="2"/>
  <c r="F797" i="2"/>
  <c r="E789" i="2"/>
  <c r="E761" i="2"/>
  <c r="F741" i="2"/>
  <c r="E733" i="2"/>
  <c r="F725" i="2"/>
  <c r="F713" i="2"/>
  <c r="F697" i="2"/>
  <c r="F685" i="2"/>
  <c r="F669" i="2"/>
  <c r="F661" i="2"/>
  <c r="F633" i="2"/>
  <c r="F605" i="2"/>
  <c r="F597" i="2"/>
  <c r="F569" i="2"/>
  <c r="F541" i="2"/>
  <c r="E533" i="2"/>
  <c r="E505" i="2"/>
  <c r="E477" i="2"/>
  <c r="F445" i="2"/>
  <c r="F413" i="2"/>
  <c r="F381" i="2"/>
  <c r="F349" i="2"/>
  <c r="F317" i="2"/>
  <c r="F285" i="2"/>
  <c r="F253" i="2"/>
  <c r="F221" i="2"/>
  <c r="E189" i="2"/>
  <c r="F157" i="2"/>
  <c r="F125" i="2"/>
  <c r="F93" i="2"/>
  <c r="F61" i="2"/>
  <c r="F9" i="2"/>
  <c r="N12" i="2"/>
  <c r="M13" i="2"/>
  <c r="M9" i="2"/>
  <c r="M5" i="2"/>
  <c r="N14" i="2"/>
  <c r="M15" i="2"/>
  <c r="M11" i="2"/>
  <c r="M7" i="2"/>
  <c r="M3" i="2"/>
  <c r="N13" i="2"/>
  <c r="N9" i="2"/>
  <c r="N5" i="2"/>
  <c r="M16" i="2"/>
  <c r="M12" i="2"/>
  <c r="M8" i="2"/>
  <c r="M4" i="2"/>
  <c r="M2" i="2"/>
  <c r="F8" i="2"/>
  <c r="E1051" i="2"/>
  <c r="F1051" i="2"/>
  <c r="E1035" i="2"/>
  <c r="F1035" i="2"/>
  <c r="E1019" i="2"/>
  <c r="F1019" i="2"/>
  <c r="E991" i="2"/>
  <c r="F991" i="2"/>
  <c r="E975" i="2"/>
  <c r="F975" i="2"/>
  <c r="E955" i="2"/>
  <c r="F955" i="2"/>
  <c r="E939" i="2"/>
  <c r="F939" i="2"/>
  <c r="E923" i="2"/>
  <c r="F923" i="2"/>
  <c r="E907" i="2"/>
  <c r="F907" i="2"/>
  <c r="E891" i="2"/>
  <c r="F891" i="2"/>
  <c r="E875" i="2"/>
  <c r="F875" i="2"/>
  <c r="E843" i="2"/>
  <c r="F843" i="2"/>
  <c r="E803" i="2"/>
  <c r="F803" i="2"/>
  <c r="E795" i="2"/>
  <c r="F795" i="2"/>
  <c r="E787" i="2"/>
  <c r="F787" i="2"/>
  <c r="E779" i="2"/>
  <c r="F779" i="2"/>
  <c r="E751" i="2"/>
  <c r="F751" i="2"/>
  <c r="E743" i="2"/>
  <c r="F743" i="2"/>
  <c r="E727" i="2"/>
  <c r="F727" i="2"/>
  <c r="E675" i="2"/>
  <c r="F675" i="2"/>
  <c r="E667" i="2"/>
  <c r="F667" i="2"/>
  <c r="E659" i="2"/>
  <c r="F659" i="2"/>
  <c r="E651" i="2"/>
  <c r="F651" i="2"/>
  <c r="E611" i="2"/>
  <c r="F611" i="2"/>
  <c r="E603" i="2"/>
  <c r="F603" i="2"/>
  <c r="E595" i="2"/>
  <c r="F595" i="2"/>
  <c r="E587" i="2"/>
  <c r="F587" i="2"/>
  <c r="E547" i="2"/>
  <c r="F547" i="2"/>
  <c r="E539" i="2"/>
  <c r="F539" i="2"/>
  <c r="E531" i="2"/>
  <c r="F531" i="2"/>
  <c r="E523" i="2"/>
  <c r="F523" i="2"/>
  <c r="F491" i="2"/>
  <c r="E491" i="2"/>
  <c r="E483" i="2"/>
  <c r="F483" i="2"/>
  <c r="E475" i="2"/>
  <c r="F475" i="2"/>
  <c r="E459" i="2"/>
  <c r="F459" i="2"/>
  <c r="F443" i="2"/>
  <c r="E443" i="2"/>
  <c r="E427" i="2"/>
  <c r="F427" i="2"/>
  <c r="F411" i="2"/>
  <c r="E411" i="2"/>
  <c r="E395" i="2"/>
  <c r="F395" i="2"/>
  <c r="E387" i="2"/>
  <c r="F387" i="2"/>
  <c r="E379" i="2"/>
  <c r="F379" i="2"/>
  <c r="F363" i="2"/>
  <c r="E363" i="2"/>
  <c r="E355" i="2"/>
  <c r="F355" i="2"/>
  <c r="E347" i="2"/>
  <c r="F347" i="2"/>
  <c r="E331" i="2"/>
  <c r="F331" i="2"/>
  <c r="E311" i="2"/>
  <c r="F311" i="2"/>
  <c r="E303" i="2"/>
  <c r="F303" i="2"/>
  <c r="E295" i="2"/>
  <c r="F295" i="2"/>
  <c r="E279" i="2"/>
  <c r="F279" i="2"/>
  <c r="E271" i="2"/>
  <c r="F271" i="2"/>
  <c r="E263" i="2"/>
  <c r="F263" i="2"/>
  <c r="E247" i="2"/>
  <c r="F247" i="2"/>
  <c r="E239" i="2"/>
  <c r="F239" i="2"/>
  <c r="E231" i="2"/>
  <c r="F231" i="2"/>
  <c r="E215" i="2"/>
  <c r="F215" i="2"/>
  <c r="E207" i="2"/>
  <c r="F207" i="2"/>
  <c r="E199" i="2"/>
  <c r="F199" i="2"/>
  <c r="E195" i="2"/>
  <c r="F195" i="2"/>
  <c r="E187" i="2"/>
  <c r="F187" i="2"/>
  <c r="E171" i="2"/>
  <c r="F171" i="2"/>
  <c r="E163" i="2"/>
  <c r="F163" i="2"/>
  <c r="E155" i="2"/>
  <c r="F155" i="2"/>
  <c r="E139" i="2"/>
  <c r="F139" i="2"/>
  <c r="E131" i="2"/>
  <c r="F131" i="2"/>
  <c r="E123" i="2"/>
  <c r="F123" i="2"/>
  <c r="E107" i="2"/>
  <c r="F107" i="2"/>
  <c r="E99" i="2"/>
  <c r="F99" i="2"/>
  <c r="E87" i="2"/>
  <c r="F87" i="2"/>
  <c r="E79" i="2"/>
  <c r="F79" i="2"/>
  <c r="E71" i="2"/>
  <c r="F71" i="2"/>
  <c r="E55" i="2"/>
  <c r="F55" i="2"/>
  <c r="E47" i="2"/>
  <c r="F47" i="2"/>
  <c r="E43" i="2"/>
  <c r="F43" i="2"/>
  <c r="E35" i="2"/>
  <c r="F35" i="2"/>
  <c r="E27" i="2"/>
  <c r="F27" i="2"/>
  <c r="E11" i="2"/>
  <c r="F11" i="2"/>
  <c r="E3" i="2"/>
  <c r="F3" i="2"/>
  <c r="F899" i="2"/>
  <c r="F835" i="2"/>
  <c r="F763" i="2"/>
  <c r="F635" i="2"/>
  <c r="F447" i="2"/>
  <c r="F319" i="2"/>
  <c r="F191" i="2"/>
  <c r="F63" i="2"/>
  <c r="E1043" i="2"/>
  <c r="E735" i="2"/>
  <c r="F1066" i="2"/>
  <c r="E1058" i="2"/>
  <c r="F1058" i="2"/>
  <c r="F1050" i="2"/>
  <c r="E1050" i="2"/>
  <c r="E1042" i="2"/>
  <c r="F1042" i="2"/>
  <c r="E1034" i="2"/>
  <c r="F1034" i="2"/>
  <c r="E1026" i="2"/>
  <c r="F1026" i="2"/>
  <c r="E1018" i="2"/>
  <c r="F1018" i="2"/>
  <c r="E1010" i="2"/>
  <c r="F1010" i="2"/>
  <c r="E1002" i="2"/>
  <c r="F1002" i="2"/>
  <c r="E994" i="2"/>
  <c r="F994" i="2"/>
  <c r="E986" i="2"/>
  <c r="F986" i="2"/>
  <c r="E978" i="2"/>
  <c r="F978" i="2"/>
  <c r="E970" i="2"/>
  <c r="F970" i="2"/>
  <c r="E962" i="2"/>
  <c r="F962" i="2"/>
  <c r="E954" i="2"/>
  <c r="F954" i="2"/>
  <c r="E946" i="2"/>
  <c r="F946" i="2"/>
  <c r="E938" i="2"/>
  <c r="F938" i="2"/>
  <c r="E930" i="2"/>
  <c r="F930" i="2"/>
  <c r="E922" i="2"/>
  <c r="F922" i="2"/>
  <c r="E914" i="2"/>
  <c r="F914" i="2"/>
  <c r="E906" i="2"/>
  <c r="F906" i="2"/>
  <c r="E898" i="2"/>
  <c r="F898" i="2"/>
  <c r="E890" i="2"/>
  <c r="F890" i="2"/>
  <c r="E882" i="2"/>
  <c r="F882" i="2"/>
  <c r="E874" i="2"/>
  <c r="F874" i="2"/>
  <c r="E866" i="2"/>
  <c r="F866" i="2"/>
  <c r="E854" i="2"/>
  <c r="F854" i="2"/>
  <c r="E846" i="2"/>
  <c r="F846" i="2"/>
  <c r="E838" i="2"/>
  <c r="F838" i="2"/>
  <c r="E830" i="2"/>
  <c r="F830" i="2"/>
  <c r="E822" i="2"/>
  <c r="F822" i="2"/>
  <c r="E818" i="2"/>
  <c r="F818" i="2"/>
  <c r="E810" i="2"/>
  <c r="F810" i="2"/>
  <c r="E802" i="2"/>
  <c r="F802" i="2"/>
  <c r="E794" i="2"/>
  <c r="F794" i="2"/>
  <c r="E786" i="2"/>
  <c r="F786" i="2"/>
  <c r="E778" i="2"/>
  <c r="F778" i="2"/>
  <c r="E770" i="2"/>
  <c r="F770" i="2"/>
  <c r="E762" i="2"/>
  <c r="F762" i="2"/>
  <c r="E754" i="2"/>
  <c r="F754" i="2"/>
  <c r="E746" i="2"/>
  <c r="F746" i="2"/>
  <c r="E734" i="2"/>
  <c r="F734" i="2"/>
  <c r="E726" i="2"/>
  <c r="F726" i="2"/>
  <c r="E718" i="2"/>
  <c r="F718" i="2"/>
  <c r="E714" i="2"/>
  <c r="F714" i="2"/>
  <c r="E702" i="2"/>
  <c r="F702" i="2"/>
  <c r="E694" i="2"/>
  <c r="F694" i="2"/>
  <c r="E686" i="2"/>
  <c r="F686" i="2"/>
  <c r="E678" i="2"/>
  <c r="F678" i="2"/>
  <c r="E670" i="2"/>
  <c r="F670" i="2"/>
  <c r="E662" i="2"/>
  <c r="F662" i="2"/>
  <c r="E654" i="2"/>
  <c r="F654" i="2"/>
  <c r="E646" i="2"/>
  <c r="F646" i="2"/>
  <c r="E638" i="2"/>
  <c r="F638" i="2"/>
  <c r="E630" i="2"/>
  <c r="F630" i="2"/>
  <c r="E622" i="2"/>
  <c r="F622" i="2"/>
  <c r="E614" i="2"/>
  <c r="F614" i="2"/>
  <c r="E606" i="2"/>
  <c r="F606" i="2"/>
  <c r="E598" i="2"/>
  <c r="F598" i="2"/>
  <c r="E590" i="2"/>
  <c r="F590" i="2"/>
  <c r="E582" i="2"/>
  <c r="F582" i="2"/>
  <c r="E566" i="2"/>
  <c r="F566" i="2"/>
  <c r="F418" i="2"/>
  <c r="E410" i="2"/>
  <c r="F410" i="2"/>
  <c r="F402" i="2"/>
  <c r="E402" i="2"/>
  <c r="E394" i="2"/>
  <c r="F394" i="2"/>
  <c r="E386" i="2"/>
  <c r="F386" i="2"/>
  <c r="E378" i="2"/>
  <c r="F378" i="2"/>
  <c r="F370" i="2"/>
  <c r="E370" i="2"/>
  <c r="E362" i="2"/>
  <c r="F362" i="2"/>
  <c r="E350" i="2"/>
  <c r="F350" i="2"/>
  <c r="F342" i="2"/>
  <c r="E334" i="2"/>
  <c r="F334" i="2"/>
  <c r="E326" i="2"/>
  <c r="F326" i="2"/>
  <c r="E318" i="2"/>
  <c r="F318" i="2"/>
  <c r="E310" i="2"/>
  <c r="F310" i="2"/>
  <c r="F302" i="2"/>
  <c r="E302" i="2"/>
  <c r="F294" i="2"/>
  <c r="E286" i="2"/>
  <c r="F286" i="2"/>
  <c r="E278" i="2"/>
  <c r="F278" i="2"/>
  <c r="F270" i="2"/>
  <c r="E270" i="2"/>
  <c r="E262" i="2"/>
  <c r="F262" i="2"/>
  <c r="E254" i="2"/>
  <c r="F254" i="2"/>
  <c r="E246" i="2"/>
  <c r="F246" i="2"/>
  <c r="E238" i="2"/>
  <c r="F238" i="2"/>
  <c r="E230" i="2"/>
  <c r="F230" i="2"/>
  <c r="E222" i="2"/>
  <c r="F222" i="2"/>
  <c r="E214" i="2"/>
  <c r="F214" i="2"/>
  <c r="F206" i="2"/>
  <c r="E206" i="2"/>
  <c r="F194" i="2"/>
  <c r="E186" i="2"/>
  <c r="F186" i="2"/>
  <c r="E182" i="2"/>
  <c r="F182" i="2"/>
  <c r="F174" i="2"/>
  <c r="E174" i="2"/>
  <c r="E166" i="2"/>
  <c r="F166" i="2"/>
  <c r="E154" i="2"/>
  <c r="F154" i="2"/>
  <c r="E146" i="2"/>
  <c r="F146" i="2"/>
  <c r="E138" i="2"/>
  <c r="F138" i="2"/>
  <c r="E130" i="2"/>
  <c r="F130" i="2"/>
  <c r="E122" i="2"/>
  <c r="F122" i="2"/>
  <c r="F114" i="2"/>
  <c r="E102" i="2"/>
  <c r="F102" i="2"/>
  <c r="E94" i="2"/>
  <c r="F94" i="2"/>
  <c r="F86" i="2"/>
  <c r="E86" i="2"/>
  <c r="E78" i="2"/>
  <c r="F78" i="2"/>
  <c r="E70" i="2"/>
  <c r="F70" i="2"/>
  <c r="E62" i="2"/>
  <c r="F62" i="2"/>
  <c r="E58" i="2"/>
  <c r="F58" i="2"/>
  <c r="E50" i="2"/>
  <c r="F50" i="2"/>
  <c r="E42" i="2"/>
  <c r="F42" i="2"/>
  <c r="E34" i="2"/>
  <c r="F34" i="2"/>
  <c r="E26" i="2"/>
  <c r="F26" i="2"/>
  <c r="E18" i="2"/>
  <c r="F18" i="2"/>
  <c r="E10" i="2"/>
  <c r="F10" i="2"/>
  <c r="E2" i="2"/>
  <c r="F2" i="2"/>
  <c r="F1068" i="2"/>
  <c r="F1047" i="2"/>
  <c r="F1036" i="2"/>
  <c r="F1015" i="2"/>
  <c r="F1004" i="2"/>
  <c r="F983" i="2"/>
  <c r="F951" i="2"/>
  <c r="F919" i="2"/>
  <c r="F887" i="2"/>
  <c r="F855" i="2"/>
  <c r="F819" i="2"/>
  <c r="F789" i="2"/>
  <c r="F761" i="2"/>
  <c r="F747" i="2"/>
  <c r="F733" i="2"/>
  <c r="F719" i="2"/>
  <c r="F691" i="2"/>
  <c r="F619" i="2"/>
  <c r="F591" i="2"/>
  <c r="F563" i="2"/>
  <c r="F533" i="2"/>
  <c r="F505" i="2"/>
  <c r="F467" i="2"/>
  <c r="F403" i="2"/>
  <c r="F339" i="2"/>
  <c r="F275" i="2"/>
  <c r="F211" i="2"/>
  <c r="F189" i="2"/>
  <c r="F147" i="2"/>
  <c r="F83" i="2"/>
  <c r="F19" i="2"/>
  <c r="E1041" i="2"/>
  <c r="E871" i="2"/>
  <c r="E1067" i="2"/>
  <c r="F1067" i="2"/>
  <c r="E1039" i="2"/>
  <c r="F1039" i="2"/>
  <c r="E1023" i="2"/>
  <c r="F1023" i="2"/>
  <c r="E1007" i="2"/>
  <c r="F1007" i="2"/>
  <c r="E1003" i="2"/>
  <c r="F1003" i="2"/>
  <c r="E959" i="2"/>
  <c r="F959" i="2"/>
  <c r="E943" i="2"/>
  <c r="F943" i="2"/>
  <c r="E927" i="2"/>
  <c r="F927" i="2"/>
  <c r="E911" i="2"/>
  <c r="F911" i="2"/>
  <c r="E895" i="2"/>
  <c r="F895" i="2"/>
  <c r="E879" i="2"/>
  <c r="F879" i="2"/>
  <c r="E863" i="2"/>
  <c r="F863" i="2"/>
  <c r="E847" i="2"/>
  <c r="F847" i="2"/>
  <c r="E831" i="2"/>
  <c r="F831" i="2"/>
  <c r="E823" i="2"/>
  <c r="F823" i="2"/>
  <c r="E815" i="2"/>
  <c r="F815" i="2"/>
  <c r="E807" i="2"/>
  <c r="F807" i="2"/>
  <c r="E791" i="2"/>
  <c r="F791" i="2"/>
  <c r="E775" i="2"/>
  <c r="F775" i="2"/>
  <c r="E767" i="2"/>
  <c r="F767" i="2"/>
  <c r="E759" i="2"/>
  <c r="F759" i="2"/>
  <c r="E739" i="2"/>
  <c r="F739" i="2"/>
  <c r="E731" i="2"/>
  <c r="F731" i="2"/>
  <c r="E723" i="2"/>
  <c r="F723" i="2"/>
  <c r="E715" i="2"/>
  <c r="F715" i="2"/>
  <c r="E711" i="2"/>
  <c r="F711" i="2"/>
  <c r="E703" i="2"/>
  <c r="F703" i="2"/>
  <c r="E695" i="2"/>
  <c r="F695" i="2"/>
  <c r="E687" i="2"/>
  <c r="F687" i="2"/>
  <c r="E679" i="2"/>
  <c r="F679" i="2"/>
  <c r="E663" i="2"/>
  <c r="F663" i="2"/>
  <c r="E647" i="2"/>
  <c r="F647" i="2"/>
  <c r="E639" i="2"/>
  <c r="F639" i="2"/>
  <c r="E631" i="2"/>
  <c r="F631" i="2"/>
  <c r="E623" i="2"/>
  <c r="F623" i="2"/>
  <c r="E615" i="2"/>
  <c r="F615" i="2"/>
  <c r="E599" i="2"/>
  <c r="F599" i="2"/>
  <c r="E583" i="2"/>
  <c r="F583" i="2"/>
  <c r="E575" i="2"/>
  <c r="F575" i="2"/>
  <c r="E567" i="2"/>
  <c r="F567" i="2"/>
  <c r="E559" i="2"/>
  <c r="F559" i="2"/>
  <c r="E551" i="2"/>
  <c r="F551" i="2"/>
  <c r="E535" i="2"/>
  <c r="F535" i="2"/>
  <c r="E519" i="2"/>
  <c r="F519" i="2"/>
  <c r="E511" i="2"/>
  <c r="F511" i="2"/>
  <c r="E503" i="2"/>
  <c r="F503" i="2"/>
  <c r="E495" i="2"/>
  <c r="F495" i="2"/>
  <c r="E487" i="2"/>
  <c r="F487" i="2"/>
  <c r="E471" i="2"/>
  <c r="F471" i="2"/>
  <c r="E463" i="2"/>
  <c r="F463" i="2"/>
  <c r="E455" i="2"/>
  <c r="F455" i="2"/>
  <c r="E439" i="2"/>
  <c r="F439" i="2"/>
  <c r="E431" i="2"/>
  <c r="F431" i="2"/>
  <c r="E423" i="2"/>
  <c r="F423" i="2"/>
  <c r="E407" i="2"/>
  <c r="F407" i="2"/>
  <c r="E399" i="2"/>
  <c r="F399" i="2"/>
  <c r="E391" i="2"/>
  <c r="F391" i="2"/>
  <c r="E375" i="2"/>
  <c r="F375" i="2"/>
  <c r="E367" i="2"/>
  <c r="F367" i="2"/>
  <c r="E359" i="2"/>
  <c r="F359" i="2"/>
  <c r="E343" i="2"/>
  <c r="F343" i="2"/>
  <c r="E335" i="2"/>
  <c r="F335" i="2"/>
  <c r="E327" i="2"/>
  <c r="F327" i="2"/>
  <c r="E323" i="2"/>
  <c r="F323" i="2"/>
  <c r="E315" i="2"/>
  <c r="F315" i="2"/>
  <c r="E299" i="2"/>
  <c r="F299" i="2"/>
  <c r="E291" i="2"/>
  <c r="F291" i="2"/>
  <c r="E283" i="2"/>
  <c r="F283" i="2"/>
  <c r="E267" i="2"/>
  <c r="F267" i="2"/>
  <c r="E259" i="2"/>
  <c r="F259" i="2"/>
  <c r="E251" i="2"/>
  <c r="F251" i="2"/>
  <c r="E235" i="2"/>
  <c r="F235" i="2"/>
  <c r="E227" i="2"/>
  <c r="F227" i="2"/>
  <c r="E219" i="2"/>
  <c r="F219" i="2"/>
  <c r="E203" i="2"/>
  <c r="F203" i="2"/>
  <c r="E183" i="2"/>
  <c r="F183" i="2"/>
  <c r="E175" i="2"/>
  <c r="F175" i="2"/>
  <c r="E167" i="2"/>
  <c r="F167" i="2"/>
  <c r="E151" i="2"/>
  <c r="F151" i="2"/>
  <c r="E143" i="2"/>
  <c r="F143" i="2"/>
  <c r="E135" i="2"/>
  <c r="F135" i="2"/>
  <c r="E119" i="2"/>
  <c r="F119" i="2"/>
  <c r="E111" i="2"/>
  <c r="F111" i="2"/>
  <c r="E103" i="2"/>
  <c r="F103" i="2"/>
  <c r="E91" i="2"/>
  <c r="F91" i="2"/>
  <c r="E75" i="2"/>
  <c r="F75" i="2"/>
  <c r="E67" i="2"/>
  <c r="F67" i="2"/>
  <c r="E59" i="2"/>
  <c r="F59" i="2"/>
  <c r="E39" i="2"/>
  <c r="F39" i="2"/>
  <c r="E23" i="2"/>
  <c r="F23" i="2"/>
  <c r="E15" i="2"/>
  <c r="F15" i="2"/>
  <c r="E7" i="2"/>
  <c r="F7" i="2"/>
  <c r="F1059" i="2"/>
  <c r="F1027" i="2"/>
  <c r="F995" i="2"/>
  <c r="F963" i="2"/>
  <c r="F931" i="2"/>
  <c r="F867" i="2"/>
  <c r="F707" i="2"/>
  <c r="F607" i="2"/>
  <c r="F579" i="2"/>
  <c r="F507" i="2"/>
  <c r="F383" i="2"/>
  <c r="F255" i="2"/>
  <c r="F127" i="2"/>
  <c r="E987" i="2"/>
  <c r="E451" i="2"/>
  <c r="E1062" i="2"/>
  <c r="F1062" i="2"/>
  <c r="F1054" i="2"/>
  <c r="E1046" i="2"/>
  <c r="F1046" i="2"/>
  <c r="E1038" i="2"/>
  <c r="F1038" i="2"/>
  <c r="E1030" i="2"/>
  <c r="F1030" i="2"/>
  <c r="E1022" i="2"/>
  <c r="F1022" i="2"/>
  <c r="E1014" i="2"/>
  <c r="F1014" i="2"/>
  <c r="E1006" i="2"/>
  <c r="F1006" i="2"/>
  <c r="E998" i="2"/>
  <c r="F998" i="2"/>
  <c r="E990" i="2"/>
  <c r="F990" i="2"/>
  <c r="E982" i="2"/>
  <c r="F982" i="2"/>
  <c r="E974" i="2"/>
  <c r="F974" i="2"/>
  <c r="E966" i="2"/>
  <c r="F966" i="2"/>
  <c r="E958" i="2"/>
  <c r="F958" i="2"/>
  <c r="E950" i="2"/>
  <c r="F950" i="2"/>
  <c r="E942" i="2"/>
  <c r="F942" i="2"/>
  <c r="E934" i="2"/>
  <c r="F934" i="2"/>
  <c r="E926" i="2"/>
  <c r="F926" i="2"/>
  <c r="E918" i="2"/>
  <c r="F918" i="2"/>
  <c r="E910" i="2"/>
  <c r="F910" i="2"/>
  <c r="E902" i="2"/>
  <c r="F902" i="2"/>
  <c r="E894" i="2"/>
  <c r="F894" i="2"/>
  <c r="E886" i="2"/>
  <c r="F886" i="2"/>
  <c r="E878" i="2"/>
  <c r="F878" i="2"/>
  <c r="E870" i="2"/>
  <c r="F870" i="2"/>
  <c r="E862" i="2"/>
  <c r="F862" i="2"/>
  <c r="E858" i="2"/>
  <c r="F858" i="2"/>
  <c r="E850" i="2"/>
  <c r="F850" i="2"/>
  <c r="E842" i="2"/>
  <c r="F842" i="2"/>
  <c r="E834" i="2"/>
  <c r="F834" i="2"/>
  <c r="E826" i="2"/>
  <c r="F826" i="2"/>
  <c r="E814" i="2"/>
  <c r="F814" i="2"/>
  <c r="E806" i="2"/>
  <c r="F806" i="2"/>
  <c r="E798" i="2"/>
  <c r="F798" i="2"/>
  <c r="E790" i="2"/>
  <c r="F790" i="2"/>
  <c r="E782" i="2"/>
  <c r="F782" i="2"/>
  <c r="E774" i="2"/>
  <c r="F774" i="2"/>
  <c r="E766" i="2"/>
  <c r="F766" i="2"/>
  <c r="E758" i="2"/>
  <c r="F758" i="2"/>
  <c r="E750" i="2"/>
  <c r="F750" i="2"/>
  <c r="E742" i="2"/>
  <c r="F742" i="2"/>
  <c r="E738" i="2"/>
  <c r="F738" i="2"/>
  <c r="E730" i="2"/>
  <c r="F730" i="2"/>
  <c r="E722" i="2"/>
  <c r="F722" i="2"/>
  <c r="E710" i="2"/>
  <c r="F710" i="2"/>
  <c r="E706" i="2"/>
  <c r="F706" i="2"/>
  <c r="E698" i="2"/>
  <c r="F698" i="2"/>
  <c r="E690" i="2"/>
  <c r="F690" i="2"/>
  <c r="E682" i="2"/>
  <c r="F682" i="2"/>
  <c r="E674" i="2"/>
  <c r="F674" i="2"/>
  <c r="E666" i="2"/>
  <c r="F666" i="2"/>
  <c r="E658" i="2"/>
  <c r="F658" i="2"/>
  <c r="E650" i="2"/>
  <c r="F650" i="2"/>
  <c r="E642" i="2"/>
  <c r="F642" i="2"/>
  <c r="E634" i="2"/>
  <c r="F634" i="2"/>
  <c r="E626" i="2"/>
  <c r="F626" i="2"/>
  <c r="E618" i="2"/>
  <c r="F618" i="2"/>
  <c r="E610" i="2"/>
  <c r="F610" i="2"/>
  <c r="E602" i="2"/>
  <c r="F602" i="2"/>
  <c r="E594" i="2"/>
  <c r="F594" i="2"/>
  <c r="E586" i="2"/>
  <c r="F586" i="2"/>
  <c r="E578" i="2"/>
  <c r="F578" i="2"/>
  <c r="E574" i="2"/>
  <c r="F574" i="2"/>
  <c r="E570" i="2"/>
  <c r="F570" i="2"/>
  <c r="E562" i="2"/>
  <c r="F562" i="2"/>
  <c r="E558" i="2"/>
  <c r="F558" i="2"/>
  <c r="E554" i="2"/>
  <c r="F554" i="2"/>
  <c r="E550" i="2"/>
  <c r="F550" i="2"/>
  <c r="E546" i="2"/>
  <c r="F546" i="2"/>
  <c r="E542" i="2"/>
  <c r="F542" i="2"/>
  <c r="E538" i="2"/>
  <c r="F538" i="2"/>
  <c r="E534" i="2"/>
  <c r="F534" i="2"/>
  <c r="E530" i="2"/>
  <c r="F530" i="2"/>
  <c r="E526" i="2"/>
  <c r="F526" i="2"/>
  <c r="E522" i="2"/>
  <c r="F522" i="2"/>
  <c r="E518" i="2"/>
  <c r="F518" i="2"/>
  <c r="E514" i="2"/>
  <c r="F514" i="2"/>
  <c r="E510" i="2"/>
  <c r="F510" i="2"/>
  <c r="E506" i="2"/>
  <c r="F506" i="2"/>
  <c r="E502" i="2"/>
  <c r="F502" i="2"/>
  <c r="E498" i="2"/>
  <c r="F498" i="2"/>
  <c r="E494" i="2"/>
  <c r="F494" i="2"/>
  <c r="E490" i="2"/>
  <c r="F490" i="2"/>
  <c r="E486" i="2"/>
  <c r="F486" i="2"/>
  <c r="E482" i="2"/>
  <c r="F482" i="2"/>
  <c r="E478" i="2"/>
  <c r="F478" i="2"/>
  <c r="E474" i="2"/>
  <c r="F474" i="2"/>
  <c r="E470" i="2"/>
  <c r="F470" i="2"/>
  <c r="E466" i="2"/>
  <c r="F466" i="2"/>
  <c r="E462" i="2"/>
  <c r="F462" i="2"/>
  <c r="E458" i="2"/>
  <c r="F458" i="2"/>
  <c r="E454" i="2"/>
  <c r="F454" i="2"/>
  <c r="E450" i="2"/>
  <c r="F450" i="2"/>
  <c r="E446" i="2"/>
  <c r="F446" i="2"/>
  <c r="E442" i="2"/>
  <c r="F442" i="2"/>
  <c r="E438" i="2"/>
  <c r="F438" i="2"/>
  <c r="E434" i="2"/>
  <c r="F434" i="2"/>
  <c r="E430" i="2"/>
  <c r="F430" i="2"/>
  <c r="E426" i="2"/>
  <c r="F426" i="2"/>
  <c r="E422" i="2"/>
  <c r="F422" i="2"/>
  <c r="E414" i="2"/>
  <c r="F414" i="2"/>
  <c r="E406" i="2"/>
  <c r="F406" i="2"/>
  <c r="F398" i="2"/>
  <c r="E398" i="2"/>
  <c r="F390" i="2"/>
  <c r="E390" i="2"/>
  <c r="F382" i="2"/>
  <c r="F374" i="2"/>
  <c r="E374" i="2"/>
  <c r="E366" i="2"/>
  <c r="F366" i="2"/>
  <c r="E358" i="2"/>
  <c r="F358" i="2"/>
  <c r="F354" i="2"/>
  <c r="E354" i="2"/>
  <c r="E346" i="2"/>
  <c r="F346" i="2"/>
  <c r="E338" i="2"/>
  <c r="F338" i="2"/>
  <c r="E330" i="2"/>
  <c r="F330" i="2"/>
  <c r="E322" i="2"/>
  <c r="F322" i="2"/>
  <c r="E314" i="2"/>
  <c r="F314" i="2"/>
  <c r="E306" i="2"/>
  <c r="F306" i="2"/>
  <c r="E298" i="2"/>
  <c r="F298" i="2"/>
  <c r="E290" i="2"/>
  <c r="F290" i="2"/>
  <c r="E282" i="2"/>
  <c r="F282" i="2"/>
  <c r="E274" i="2"/>
  <c r="F274" i="2"/>
  <c r="E266" i="2"/>
  <c r="F266" i="2"/>
  <c r="E258" i="2"/>
  <c r="F258" i="2"/>
  <c r="E250" i="2"/>
  <c r="F250" i="2"/>
  <c r="F242" i="2"/>
  <c r="E234" i="2"/>
  <c r="F234" i="2"/>
  <c r="E226" i="2"/>
  <c r="F226" i="2"/>
  <c r="E218" i="2"/>
  <c r="F218" i="2"/>
  <c r="E210" i="2"/>
  <c r="F210" i="2"/>
  <c r="E202" i="2"/>
  <c r="F202" i="2"/>
  <c r="E198" i="2"/>
  <c r="F198" i="2"/>
  <c r="E190" i="2"/>
  <c r="F190" i="2"/>
  <c r="E178" i="2"/>
  <c r="F178" i="2"/>
  <c r="E170" i="2"/>
  <c r="F170" i="2"/>
  <c r="E162" i="2"/>
  <c r="F162" i="2"/>
  <c r="E158" i="2"/>
  <c r="F158" i="2"/>
  <c r="E150" i="2"/>
  <c r="F150" i="2"/>
  <c r="E142" i="2"/>
  <c r="F142" i="2"/>
  <c r="E134" i="2"/>
  <c r="F134" i="2"/>
  <c r="E126" i="2"/>
  <c r="F126" i="2"/>
  <c r="E118" i="2"/>
  <c r="F118" i="2"/>
  <c r="F110" i="2"/>
  <c r="E106" i="2"/>
  <c r="F106" i="2"/>
  <c r="E98" i="2"/>
  <c r="F98" i="2"/>
  <c r="E90" i="2"/>
  <c r="F90" i="2"/>
  <c r="F82" i="2"/>
  <c r="E82" i="2"/>
  <c r="E74" i="2"/>
  <c r="F74" i="2"/>
  <c r="E66" i="2"/>
  <c r="F66" i="2"/>
  <c r="F54" i="2"/>
  <c r="E54" i="2"/>
  <c r="E46" i="2"/>
  <c r="F46" i="2"/>
  <c r="E38" i="2"/>
  <c r="F38" i="2"/>
  <c r="E30" i="2"/>
  <c r="F30" i="2"/>
  <c r="E22" i="2"/>
  <c r="F22" i="2"/>
  <c r="E14" i="2"/>
  <c r="F14" i="2"/>
  <c r="E6" i="2"/>
  <c r="F6" i="2"/>
  <c r="E1065" i="2"/>
  <c r="F1065" i="2"/>
  <c r="F1029" i="2"/>
  <c r="E1021" i="2"/>
  <c r="F1013" i="2"/>
  <c r="E1005" i="2"/>
  <c r="E993" i="2"/>
  <c r="E977" i="2"/>
  <c r="E965" i="2"/>
  <c r="E949" i="2"/>
  <c r="F901" i="2"/>
  <c r="E893" i="2"/>
  <c r="F885" i="2"/>
  <c r="E877" i="2"/>
  <c r="E865" i="2"/>
  <c r="F841" i="2"/>
  <c r="E829" i="2"/>
  <c r="E805" i="2"/>
  <c r="E777" i="2"/>
  <c r="F1011" i="2"/>
  <c r="F979" i="2"/>
  <c r="F947" i="2"/>
  <c r="F915" i="2"/>
  <c r="F883" i="2"/>
  <c r="F851" i="2"/>
  <c r="F827" i="2"/>
  <c r="F799" i="2"/>
  <c r="F771" i="2"/>
  <c r="F699" i="2"/>
  <c r="F671" i="2"/>
  <c r="F643" i="2"/>
  <c r="F571" i="2"/>
  <c r="F543" i="2"/>
  <c r="F515" i="2"/>
  <c r="F479" i="2"/>
  <c r="F415" i="2"/>
  <c r="F351" i="2"/>
  <c r="F287" i="2"/>
  <c r="F223" i="2"/>
  <c r="F159" i="2"/>
  <c r="F95" i="2"/>
  <c r="F31" i="2"/>
  <c r="E1055" i="2"/>
  <c r="E859" i="2"/>
  <c r="E419" i="2"/>
  <c r="E114" i="2"/>
  <c r="F1060" i="2"/>
  <c r="E1060" i="2"/>
  <c r="E1056" i="2"/>
  <c r="F1056" i="2"/>
  <c r="E1044" i="2"/>
  <c r="F1044" i="2"/>
  <c r="E1040" i="2"/>
  <c r="F1040" i="2"/>
  <c r="E1028" i="2"/>
  <c r="F1028" i="2"/>
  <c r="E1024" i="2"/>
  <c r="F1024" i="2"/>
  <c r="E1012" i="2"/>
  <c r="F1012" i="2"/>
  <c r="E1008" i="2"/>
  <c r="F1008" i="2"/>
  <c r="E996" i="2"/>
  <c r="F996" i="2"/>
  <c r="E992" i="2"/>
  <c r="F992" i="2"/>
  <c r="E980" i="2"/>
  <c r="F980" i="2"/>
  <c r="E976" i="2"/>
  <c r="F976" i="2"/>
  <c r="F1063" i="2"/>
  <c r="F1052" i="2"/>
  <c r="F1031" i="2"/>
  <c r="F1020" i="2"/>
  <c r="F999" i="2"/>
  <c r="F988" i="2"/>
  <c r="F967" i="2"/>
  <c r="F935" i="2"/>
  <c r="F913" i="2"/>
  <c r="F903" i="2"/>
  <c r="F839" i="2"/>
  <c r="F811" i="2"/>
  <c r="F783" i="2"/>
  <c r="F755" i="2"/>
  <c r="F683" i="2"/>
  <c r="F655" i="2"/>
  <c r="F627" i="2"/>
  <c r="F555" i="2"/>
  <c r="F527" i="2"/>
  <c r="F499" i="2"/>
  <c r="F477" i="2"/>
  <c r="F435" i="2"/>
  <c r="F371" i="2"/>
  <c r="F307" i="2"/>
  <c r="F243" i="2"/>
  <c r="F179" i="2"/>
  <c r="F115" i="2"/>
  <c r="F51" i="2"/>
  <c r="E1054" i="2"/>
  <c r="E971" i="2"/>
  <c r="E418" i="2"/>
  <c r="E342" i="2"/>
  <c r="E242" i="2"/>
  <c r="E110" i="2"/>
  <c r="E1061" i="2"/>
  <c r="E1057" i="2"/>
  <c r="E1053" i="2"/>
  <c r="E1049" i="2"/>
  <c r="E1045" i="2"/>
  <c r="E1037" i="2"/>
  <c r="E1033" i="2"/>
  <c r="E1025" i="2"/>
  <c r="E1017" i="2"/>
  <c r="E1009" i="2"/>
  <c r="E1001" i="2"/>
  <c r="E997" i="2"/>
  <c r="E989" i="2"/>
  <c r="E985" i="2"/>
  <c r="E981" i="2"/>
  <c r="E973" i="2"/>
  <c r="E969" i="2"/>
  <c r="E961" i="2"/>
  <c r="E953" i="2"/>
  <c r="E945" i="2"/>
  <c r="E937" i="2"/>
  <c r="E933" i="2"/>
  <c r="E925" i="2"/>
  <c r="E921" i="2"/>
  <c r="E917" i="2"/>
  <c r="E909" i="2"/>
  <c r="E905" i="2"/>
  <c r="E897" i="2"/>
  <c r="E889" i="2"/>
  <c r="E881" i="2"/>
  <c r="E873" i="2"/>
  <c r="E869" i="2"/>
  <c r="E861" i="2"/>
  <c r="E857" i="2"/>
  <c r="E853" i="2"/>
  <c r="E849" i="2"/>
  <c r="E845" i="2"/>
  <c r="E837" i="2"/>
  <c r="E833" i="2"/>
  <c r="F833" i="2"/>
  <c r="E825" i="2"/>
  <c r="E821" i="2"/>
  <c r="E817" i="2"/>
  <c r="F817" i="2"/>
  <c r="E813" i="2"/>
  <c r="E809" i="2"/>
  <c r="E801" i="2"/>
  <c r="F801" i="2"/>
  <c r="E797" i="2"/>
  <c r="E793" i="2"/>
  <c r="E785" i="2"/>
  <c r="F785" i="2"/>
  <c r="E781" i="2"/>
  <c r="E773" i="2"/>
  <c r="E769" i="2"/>
  <c r="F769" i="2"/>
  <c r="E765" i="2"/>
  <c r="E757" i="2"/>
  <c r="E753" i="2"/>
  <c r="F753" i="2"/>
  <c r="E745" i="2"/>
  <c r="E741" i="2"/>
  <c r="E737" i="2"/>
  <c r="F737" i="2"/>
  <c r="E729" i="2"/>
  <c r="E725" i="2"/>
  <c r="E721" i="2"/>
  <c r="F721" i="2"/>
  <c r="E717" i="2"/>
  <c r="E713" i="2"/>
  <c r="E709" i="2"/>
  <c r="E705" i="2"/>
  <c r="F705" i="2"/>
  <c r="E701" i="2"/>
  <c r="E697" i="2"/>
  <c r="E693" i="2"/>
  <c r="E689" i="2"/>
  <c r="F689" i="2"/>
  <c r="E685" i="2"/>
  <c r="E681" i="2"/>
  <c r="E673" i="2"/>
  <c r="F673" i="2"/>
  <c r="E669" i="2"/>
  <c r="E665" i="2"/>
  <c r="E657" i="2"/>
  <c r="F657" i="2"/>
  <c r="E653" i="2"/>
  <c r="E645" i="2"/>
  <c r="E641" i="2"/>
  <c r="F641" i="2"/>
  <c r="E637" i="2"/>
  <c r="E629" i="2"/>
  <c r="E625" i="2"/>
  <c r="F625" i="2"/>
  <c r="E617" i="2"/>
  <c r="E613" i="2"/>
  <c r="E609" i="2"/>
  <c r="F609" i="2"/>
  <c r="E601" i="2"/>
  <c r="E597" i="2"/>
  <c r="E593" i="2"/>
  <c r="F593" i="2"/>
  <c r="E589" i="2"/>
  <c r="E585" i="2"/>
  <c r="E581" i="2"/>
  <c r="E577" i="2"/>
  <c r="F577" i="2"/>
  <c r="E573" i="2"/>
  <c r="E569" i="2"/>
  <c r="E565" i="2"/>
  <c r="E561" i="2"/>
  <c r="F561" i="2"/>
  <c r="E557" i="2"/>
  <c r="E553" i="2"/>
  <c r="E545" i="2"/>
  <c r="F545" i="2"/>
  <c r="E541" i="2"/>
  <c r="E537" i="2"/>
  <c r="E529" i="2"/>
  <c r="F529" i="2"/>
  <c r="E525" i="2"/>
  <c r="E517" i="2"/>
  <c r="E513" i="2"/>
  <c r="F513" i="2"/>
  <c r="E509" i="2"/>
  <c r="E501" i="2"/>
  <c r="E497" i="2"/>
  <c r="F497" i="2"/>
  <c r="E489" i="2"/>
  <c r="F485" i="2"/>
  <c r="E485" i="2"/>
  <c r="E481" i="2"/>
  <c r="F481" i="2"/>
  <c r="E473" i="2"/>
  <c r="E469" i="2"/>
  <c r="F469" i="2"/>
  <c r="E465" i="2"/>
  <c r="F465" i="2"/>
  <c r="E461" i="2"/>
  <c r="E457" i="2"/>
  <c r="E453" i="2"/>
  <c r="F453" i="2"/>
  <c r="E449" i="2"/>
  <c r="F449" i="2"/>
  <c r="E445" i="2"/>
  <c r="E441" i="2"/>
  <c r="E437" i="2"/>
  <c r="F437" i="2"/>
  <c r="E433" i="2"/>
  <c r="F433" i="2"/>
  <c r="E429" i="2"/>
  <c r="E425" i="2"/>
  <c r="E421" i="2"/>
  <c r="F421" i="2"/>
  <c r="E417" i="2"/>
  <c r="F417" i="2"/>
  <c r="E413" i="2"/>
  <c r="E409" i="2"/>
  <c r="E405" i="2"/>
  <c r="F405" i="2"/>
  <c r="E401" i="2"/>
  <c r="F401" i="2"/>
  <c r="E397" i="2"/>
  <c r="E393" i="2"/>
  <c r="E389" i="2"/>
  <c r="F389" i="2"/>
  <c r="E385" i="2"/>
  <c r="F385" i="2"/>
  <c r="E381" i="2"/>
  <c r="E377" i="2"/>
  <c r="E373" i="2"/>
  <c r="F373" i="2"/>
  <c r="E369" i="2"/>
  <c r="F369" i="2"/>
  <c r="E365" i="2"/>
  <c r="E361" i="2"/>
  <c r="E357" i="2"/>
  <c r="F357" i="2"/>
  <c r="E353" i="2"/>
  <c r="F353" i="2"/>
  <c r="E349" i="2"/>
  <c r="E345" i="2"/>
  <c r="E341" i="2"/>
  <c r="F341" i="2"/>
  <c r="E337" i="2"/>
  <c r="F337" i="2"/>
  <c r="E333" i="2"/>
  <c r="E329" i="2"/>
  <c r="E325" i="2"/>
  <c r="F325" i="2"/>
  <c r="F321" i="2"/>
  <c r="E313" i="2"/>
  <c r="E309" i="2"/>
  <c r="F309" i="2"/>
  <c r="E305" i="2"/>
  <c r="F305" i="2"/>
  <c r="E301" i="2"/>
  <c r="E297" i="2"/>
  <c r="E293" i="2"/>
  <c r="F293" i="2"/>
  <c r="E289" i="2"/>
  <c r="F289" i="2"/>
  <c r="E285" i="2"/>
  <c r="E281" i="2"/>
  <c r="E277" i="2"/>
  <c r="F277" i="2"/>
  <c r="E273" i="2"/>
  <c r="F273" i="2"/>
  <c r="E269" i="2"/>
  <c r="E261" i="2"/>
  <c r="F261" i="2"/>
  <c r="E257" i="2"/>
  <c r="F257" i="2"/>
  <c r="E253" i="2"/>
  <c r="E249" i="2"/>
  <c r="E245" i="2"/>
  <c r="F245" i="2"/>
  <c r="E241" i="2"/>
  <c r="F241" i="2"/>
  <c r="E237" i="2"/>
  <c r="E233" i="2"/>
  <c r="E229" i="2"/>
  <c r="F229" i="2"/>
  <c r="E225" i="2"/>
  <c r="F225" i="2"/>
  <c r="E221" i="2"/>
  <c r="E213" i="2"/>
  <c r="F213" i="2"/>
  <c r="E209" i="2"/>
  <c r="F209" i="2"/>
  <c r="E205" i="2"/>
  <c r="E201" i="2"/>
  <c r="E197" i="2"/>
  <c r="F197" i="2"/>
  <c r="E193" i="2"/>
  <c r="F193" i="2"/>
  <c r="E185" i="2"/>
  <c r="E181" i="2"/>
  <c r="F181" i="2"/>
  <c r="E177" i="2"/>
  <c r="F177" i="2"/>
  <c r="E173" i="2"/>
  <c r="E169" i="2"/>
  <c r="E165" i="2"/>
  <c r="F165" i="2"/>
  <c r="E161" i="2"/>
  <c r="F161" i="2"/>
  <c r="E149" i="2"/>
  <c r="F149" i="2"/>
  <c r="E145" i="2"/>
  <c r="F145" i="2"/>
  <c r="E141" i="2"/>
  <c r="E137" i="2"/>
  <c r="E133" i="2"/>
  <c r="F133" i="2"/>
  <c r="E129" i="2"/>
  <c r="F129" i="2"/>
  <c r="E125" i="2"/>
  <c r="E121" i="2"/>
  <c r="E117" i="2"/>
  <c r="F117" i="2"/>
  <c r="E113" i="2"/>
  <c r="F113" i="2"/>
  <c r="E109" i="2"/>
  <c r="E105" i="2"/>
  <c r="E101" i="2"/>
  <c r="F101" i="2"/>
  <c r="E97" i="2"/>
  <c r="F97" i="2"/>
  <c r="E93" i="2"/>
  <c r="E89" i="2"/>
  <c r="E85" i="2"/>
  <c r="F85" i="2"/>
  <c r="E81" i="2"/>
  <c r="F81" i="2"/>
  <c r="E77" i="2"/>
  <c r="E73" i="2"/>
  <c r="E69" i="2"/>
  <c r="F69" i="2"/>
  <c r="E65" i="2"/>
  <c r="F65" i="2"/>
  <c r="E61" i="2"/>
  <c r="E53" i="2"/>
  <c r="F53" i="2"/>
  <c r="E49" i="2"/>
  <c r="F49" i="2"/>
  <c r="E45" i="2"/>
  <c r="E41" i="2"/>
  <c r="E37" i="2"/>
  <c r="F37" i="2"/>
  <c r="E33" i="2"/>
  <c r="F33" i="2"/>
  <c r="E29" i="2"/>
  <c r="E25" i="2"/>
  <c r="E21" i="2"/>
  <c r="F21" i="2"/>
  <c r="E17" i="2"/>
  <c r="F17" i="2"/>
  <c r="E13" i="2"/>
  <c r="E9" i="2"/>
  <c r="E5" i="2"/>
  <c r="F5" i="2"/>
  <c r="F1061" i="2"/>
  <c r="F1045" i="2"/>
  <c r="F997" i="2"/>
  <c r="F981" i="2"/>
  <c r="F965" i="2"/>
  <c r="F960" i="2"/>
  <c r="F949" i="2"/>
  <c r="F933" i="2"/>
  <c r="F917" i="2"/>
  <c r="F912" i="2"/>
  <c r="F896" i="2"/>
  <c r="F880" i="2"/>
  <c r="F869" i="2"/>
  <c r="F864" i="2"/>
  <c r="F853" i="2"/>
  <c r="F848" i="2"/>
  <c r="F837" i="2"/>
  <c r="F824" i="2"/>
  <c r="F816" i="2"/>
  <c r="F809" i="2"/>
  <c r="F788" i="2"/>
  <c r="F781" i="2"/>
  <c r="F773" i="2"/>
  <c r="F760" i="2"/>
  <c r="F752" i="2"/>
  <c r="F745" i="2"/>
  <c r="F724" i="2"/>
  <c r="F717" i="2"/>
  <c r="F709" i="2"/>
  <c r="F696" i="2"/>
  <c r="F688" i="2"/>
  <c r="F681" i="2"/>
  <c r="F660" i="2"/>
  <c r="F653" i="2"/>
  <c r="F645" i="2"/>
  <c r="F632" i="2"/>
  <c r="F624" i="2"/>
  <c r="F617" i="2"/>
  <c r="F596" i="2"/>
  <c r="F589" i="2"/>
  <c r="F581" i="2"/>
  <c r="F568" i="2"/>
  <c r="F560" i="2"/>
  <c r="F553" i="2"/>
  <c r="F532" i="2"/>
  <c r="F525" i="2"/>
  <c r="F517" i="2"/>
  <c r="F504" i="2"/>
  <c r="F484" i="2"/>
  <c r="F473" i="2"/>
  <c r="F452" i="2"/>
  <c r="F441" i="2"/>
  <c r="F420" i="2"/>
  <c r="F409" i="2"/>
  <c r="F388" i="2"/>
  <c r="F377" i="2"/>
  <c r="F356" i="2"/>
  <c r="F345" i="2"/>
  <c r="F324" i="2"/>
  <c r="F313" i="2"/>
  <c r="F281" i="2"/>
  <c r="F260" i="2"/>
  <c r="F249" i="2"/>
  <c r="F228" i="2"/>
  <c r="F217" i="2"/>
  <c r="F196" i="2"/>
  <c r="F185" i="2"/>
  <c r="F164" i="2"/>
  <c r="F153" i="2"/>
  <c r="F132" i="2"/>
  <c r="F121" i="2"/>
  <c r="F100" i="2"/>
  <c r="F89" i="2"/>
  <c r="F68" i="2"/>
  <c r="F57" i="2"/>
  <c r="F36" i="2"/>
  <c r="F25" i="2"/>
  <c r="F4" i="2"/>
  <c r="E493" i="2"/>
  <c r="E464" i="2"/>
  <c r="E321" i="2"/>
  <c r="E828" i="2"/>
  <c r="F828" i="2"/>
  <c r="E812" i="2"/>
  <c r="F812" i="2"/>
  <c r="E796" i="2"/>
  <c r="F796" i="2"/>
  <c r="E780" i="2"/>
  <c r="F780" i="2"/>
  <c r="E764" i="2"/>
  <c r="F764" i="2"/>
  <c r="E748" i="2"/>
  <c r="F748" i="2"/>
  <c r="E732" i="2"/>
  <c r="F732" i="2"/>
  <c r="E716" i="2"/>
  <c r="F716" i="2"/>
  <c r="E700" i="2"/>
  <c r="F700" i="2"/>
  <c r="E684" i="2"/>
  <c r="F684" i="2"/>
  <c r="E668" i="2"/>
  <c r="F668" i="2"/>
  <c r="E652" i="2"/>
  <c r="F652" i="2"/>
  <c r="E636" i="2"/>
  <c r="F636" i="2"/>
  <c r="E620" i="2"/>
  <c r="F620" i="2"/>
  <c r="E604" i="2"/>
  <c r="F604" i="2"/>
  <c r="E588" i="2"/>
  <c r="F588" i="2"/>
  <c r="E572" i="2"/>
  <c r="F572" i="2"/>
  <c r="E556" i="2"/>
  <c r="F556" i="2"/>
  <c r="E540" i="2"/>
  <c r="F540" i="2"/>
  <c r="E524" i="2"/>
  <c r="F524" i="2"/>
  <c r="E508" i="2"/>
  <c r="F508" i="2"/>
  <c r="E496" i="2"/>
  <c r="F496" i="2"/>
  <c r="E492" i="2"/>
  <c r="F492" i="2"/>
  <c r="E480" i="2"/>
  <c r="F480" i="2"/>
  <c r="E476" i="2"/>
  <c r="F476" i="2"/>
  <c r="E460" i="2"/>
  <c r="F460" i="2"/>
  <c r="E444" i="2"/>
  <c r="F444" i="2"/>
  <c r="E432" i="2"/>
  <c r="F432" i="2"/>
  <c r="E428" i="2"/>
  <c r="F428" i="2"/>
  <c r="E416" i="2"/>
  <c r="F416" i="2"/>
  <c r="E412" i="2"/>
  <c r="F412" i="2"/>
  <c r="E400" i="2"/>
  <c r="F400" i="2"/>
  <c r="E396" i="2"/>
  <c r="F396" i="2"/>
  <c r="E384" i="2"/>
  <c r="F384" i="2"/>
  <c r="E368" i="2"/>
  <c r="F368" i="2"/>
  <c r="E364" i="2"/>
  <c r="F364" i="2"/>
  <c r="E352" i="2"/>
  <c r="F352" i="2"/>
  <c r="E348" i="2"/>
  <c r="F348" i="2"/>
  <c r="E336" i="2"/>
  <c r="F336" i="2"/>
  <c r="E332" i="2"/>
  <c r="F332" i="2"/>
  <c r="E320" i="2"/>
  <c r="F320" i="2"/>
  <c r="E316" i="2"/>
  <c r="F316" i="2"/>
  <c r="E304" i="2"/>
  <c r="F304" i="2"/>
  <c r="E300" i="2"/>
  <c r="F300" i="2"/>
  <c r="E288" i="2"/>
  <c r="F288" i="2"/>
  <c r="E284" i="2"/>
  <c r="F284" i="2"/>
  <c r="E272" i="2"/>
  <c r="F272" i="2"/>
  <c r="E268" i="2"/>
  <c r="F268" i="2"/>
  <c r="E256" i="2"/>
  <c r="F256" i="2"/>
  <c r="E252" i="2"/>
  <c r="F252" i="2"/>
  <c r="E240" i="2"/>
  <c r="F240" i="2"/>
  <c r="E236" i="2"/>
  <c r="F236" i="2"/>
  <c r="E224" i="2"/>
  <c r="F224" i="2"/>
  <c r="E220" i="2"/>
  <c r="F220" i="2"/>
  <c r="E208" i="2"/>
  <c r="F208" i="2"/>
  <c r="E204" i="2"/>
  <c r="F204" i="2"/>
  <c r="E192" i="2"/>
  <c r="F192" i="2"/>
  <c r="E188" i="2"/>
  <c r="F188" i="2"/>
  <c r="E176" i="2"/>
  <c r="F176" i="2"/>
  <c r="E172" i="2"/>
  <c r="F172" i="2"/>
  <c r="E160" i="2"/>
  <c r="F160" i="2"/>
  <c r="E156" i="2"/>
  <c r="F156" i="2"/>
  <c r="E144" i="2"/>
  <c r="F144" i="2"/>
  <c r="E140" i="2"/>
  <c r="F140" i="2"/>
  <c r="E128" i="2"/>
  <c r="F128" i="2"/>
  <c r="E124" i="2"/>
  <c r="F124" i="2"/>
  <c r="E112" i="2"/>
  <c r="F112" i="2"/>
  <c r="E108" i="2"/>
  <c r="F108" i="2"/>
  <c r="E96" i="2"/>
  <c r="F96" i="2"/>
  <c r="E92" i="2"/>
  <c r="F92" i="2"/>
  <c r="E80" i="2"/>
  <c r="F80" i="2"/>
  <c r="E76" i="2"/>
  <c r="F76" i="2"/>
  <c r="E64" i="2"/>
  <c r="F64" i="2"/>
  <c r="E60" i="2"/>
  <c r="F60" i="2"/>
  <c r="E48" i="2"/>
  <c r="F48" i="2"/>
  <c r="E44" i="2"/>
  <c r="F44" i="2"/>
  <c r="E32" i="2"/>
  <c r="F32" i="2"/>
  <c r="E28" i="2"/>
  <c r="F28" i="2"/>
  <c r="E16" i="2"/>
  <c r="F16" i="2"/>
  <c r="E12" i="2"/>
  <c r="F12" i="2"/>
  <c r="F1049" i="2"/>
  <c r="F1033" i="2"/>
  <c r="F1017" i="2"/>
  <c r="F1001" i="2"/>
  <c r="F985" i="2"/>
  <c r="F969" i="2"/>
  <c r="F964" i="2"/>
  <c r="F953" i="2"/>
  <c r="F948" i="2"/>
  <c r="F937" i="2"/>
  <c r="F932" i="2"/>
  <c r="F921" i="2"/>
  <c r="F916" i="2"/>
  <c r="F905" i="2"/>
  <c r="F900" i="2"/>
  <c r="F889" i="2"/>
  <c r="F884" i="2"/>
  <c r="F873" i="2"/>
  <c r="F868" i="2"/>
  <c r="F857" i="2"/>
  <c r="F852" i="2"/>
  <c r="F836" i="2"/>
  <c r="F829" i="2"/>
  <c r="F821" i="2"/>
  <c r="F808" i="2"/>
  <c r="F800" i="2"/>
  <c r="F793" i="2"/>
  <c r="F772" i="2"/>
  <c r="F765" i="2"/>
  <c r="F757" i="2"/>
  <c r="F744" i="2"/>
  <c r="F736" i="2"/>
  <c r="F729" i="2"/>
  <c r="F708" i="2"/>
  <c r="F701" i="2"/>
  <c r="F693" i="2"/>
  <c r="F680" i="2"/>
  <c r="F672" i="2"/>
  <c r="F665" i="2"/>
  <c r="F644" i="2"/>
  <c r="F637" i="2"/>
  <c r="F629" i="2"/>
  <c r="F616" i="2"/>
  <c r="F608" i="2"/>
  <c r="F601" i="2"/>
  <c r="F580" i="2"/>
  <c r="F573" i="2"/>
  <c r="F565" i="2"/>
  <c r="F552" i="2"/>
  <c r="F544" i="2"/>
  <c r="F537" i="2"/>
  <c r="F516" i="2"/>
  <c r="F509" i="2"/>
  <c r="F501" i="2"/>
  <c r="F472" i="2"/>
  <c r="F461" i="2"/>
  <c r="F440" i="2"/>
  <c r="F429" i="2"/>
  <c r="F408" i="2"/>
  <c r="F397" i="2"/>
  <c r="F376" i="2"/>
  <c r="F365" i="2"/>
  <c r="F333" i="2"/>
  <c r="F312" i="2"/>
  <c r="F301" i="2"/>
  <c r="F280" i="2"/>
  <c r="F269" i="2"/>
  <c r="F248" i="2"/>
  <c r="F237" i="2"/>
  <c r="F216" i="2"/>
  <c r="F205" i="2"/>
  <c r="F184" i="2"/>
  <c r="F173" i="2"/>
  <c r="F152" i="2"/>
  <c r="F141" i="2"/>
  <c r="F120" i="2"/>
  <c r="F109" i="2"/>
  <c r="F88" i="2"/>
  <c r="F77" i="2"/>
  <c r="F56" i="2"/>
  <c r="F45" i="2"/>
  <c r="F24" i="2"/>
  <c r="F13" i="2"/>
</calcChain>
</file>

<file path=xl/sharedStrings.xml><?xml version="1.0" encoding="utf-8"?>
<sst xmlns="http://schemas.openxmlformats.org/spreadsheetml/2006/main" count="1152" uniqueCount="1095">
  <si>
    <t>SUP</t>
  </si>
  <si>
    <t>JOURNAL</t>
  </si>
  <si>
    <t>N° Pièce</t>
  </si>
  <si>
    <t>DATE</t>
  </si>
  <si>
    <t>COMPTE</t>
  </si>
  <si>
    <t>AUXILIAIRE</t>
  </si>
  <si>
    <t>REFFERENCE</t>
  </si>
  <si>
    <t>LIBELLE</t>
  </si>
  <si>
    <t>DEBIT</t>
  </si>
  <si>
    <t>CREDIT</t>
  </si>
  <si>
    <t>DESCRIPTION DE COMPTE</t>
  </si>
  <si>
    <t>LIBELLE AUXILIAIRE</t>
  </si>
  <si>
    <t xml:space="preserve">AUXILIAIRE </t>
  </si>
  <si>
    <t>C-001</t>
  </si>
  <si>
    <t>CLIENTS 1</t>
  </si>
  <si>
    <t>CLIENTS 2</t>
  </si>
  <si>
    <t>CLIENTS 3</t>
  </si>
  <si>
    <t>CLIENTS 4</t>
  </si>
  <si>
    <t>CLIENTS 5</t>
  </si>
  <si>
    <t>CLIENTS 6</t>
  </si>
  <si>
    <t>CLIENTS 7</t>
  </si>
  <si>
    <t>CLIENTS 8</t>
  </si>
  <si>
    <t>CLIENTS 9</t>
  </si>
  <si>
    <t>CLIENTS 10</t>
  </si>
  <si>
    <t>CLIENTS 11</t>
  </si>
  <si>
    <t>CLIENTS 12</t>
  </si>
  <si>
    <t>CLIENTS 13</t>
  </si>
  <si>
    <t>CLIENTS 14</t>
  </si>
  <si>
    <t>CLIENTS 15</t>
  </si>
  <si>
    <t>C-002</t>
  </si>
  <si>
    <t>C-003</t>
  </si>
  <si>
    <t>C-004</t>
  </si>
  <si>
    <t>C-005</t>
  </si>
  <si>
    <t>C-006</t>
  </si>
  <si>
    <t>C-007</t>
  </si>
  <si>
    <t>C-008</t>
  </si>
  <si>
    <t>C-009</t>
  </si>
  <si>
    <t>C-010</t>
  </si>
  <si>
    <t>C-011</t>
  </si>
  <si>
    <t>C-012</t>
  </si>
  <si>
    <t>C-013</t>
  </si>
  <si>
    <t>C-014</t>
  </si>
  <si>
    <t>C-015</t>
  </si>
  <si>
    <t>COMPTES DE CAPITAUX</t>
  </si>
  <si>
    <t>Capital, réserves &amp; assimilés</t>
  </si>
  <si>
    <t>Capital émis (ou Fonds social, ou fonds de dotations ou fonds d’exploitation)</t>
  </si>
  <si>
    <t>Capital souscrit - non appelé</t>
  </si>
  <si>
    <t>Capital souscrit - appelé, non versé</t>
  </si>
  <si>
    <t>Capital souscrit - appelé, versé</t>
  </si>
  <si>
    <t>Capital non amorti</t>
  </si>
  <si>
    <t>Capital amorti</t>
  </si>
  <si>
    <t>Capital souscrit soumis à des réglementations particulières</t>
  </si>
  <si>
    <t>Primes liées au capital social</t>
  </si>
  <si>
    <t>Primes d'émission</t>
  </si>
  <si>
    <t>Primes de fusion</t>
  </si>
  <si>
    <t>Primes d'apport</t>
  </si>
  <si>
    <t>Primes de conversion d'obligations en actions</t>
  </si>
  <si>
    <t>Ecart d’évaluation</t>
  </si>
  <si>
    <t>Ecart de réévaluation</t>
  </si>
  <si>
    <t>Ecart de réévaluation : Immobilisations incorporelles</t>
  </si>
  <si>
    <t>Ecart de réévaluation : Frais de recherche &amp; de développement immobilisés</t>
  </si>
  <si>
    <t>Ecart de réévaluation : Logiciels informatiques &amp; assimilés</t>
  </si>
  <si>
    <t>Ecart de réévaluation : Concessions &amp; droits similaires, brevets, licences &amp; marques</t>
  </si>
  <si>
    <t>Ecarts de réévaluation : Fonds commercial – goodwill</t>
  </si>
  <si>
    <t>Ecart de réévaluation : Autres immobilisations incorporelles</t>
  </si>
  <si>
    <t>Ecart de réévaluation : Immobilisations corporelles</t>
  </si>
  <si>
    <t>Ecart de réévaluation : Terrains</t>
  </si>
  <si>
    <t>Ecart de réévaluation : Agencements &amp; aménagements de terrains</t>
  </si>
  <si>
    <t>Ecart de réévaluation : Constructions</t>
  </si>
  <si>
    <t>Ecarts de réévaluation : Installations techniques</t>
  </si>
  <si>
    <t>Ecart de réévaluation : Autres Immobilisations corporelles</t>
  </si>
  <si>
    <t>Ecart de réévaluation sur immobilisations financières</t>
  </si>
  <si>
    <t>Ecart de réévaluation : Titres de filiales</t>
  </si>
  <si>
    <t>Ecart de réévaluation : Autres immobilisations financières</t>
  </si>
  <si>
    <t>Réserves</t>
  </si>
  <si>
    <t>Réserve légale</t>
  </si>
  <si>
    <t>Réserve statutaire</t>
  </si>
  <si>
    <t>Réserve ordinaire</t>
  </si>
  <si>
    <t>Réserve réglementée</t>
  </si>
  <si>
    <t>Plus-values nettes à long terme</t>
  </si>
  <si>
    <t>Réserves consécutives à l'octroi d'avantages ou de subventions</t>
  </si>
  <si>
    <t>Réserves consolidées</t>
  </si>
  <si>
    <t>Autres réserves</t>
  </si>
  <si>
    <t>Ecart d'équivalence</t>
  </si>
  <si>
    <t>Compte de l'exploitant</t>
  </si>
  <si>
    <t>Capital souscrit - non appelé (Solde débiteur à l’actif du bilan)</t>
  </si>
  <si>
    <t>Report à nouveau</t>
  </si>
  <si>
    <t>hhhhhhhhh</t>
  </si>
  <si>
    <t>aaaaaaaaaaaa</t>
  </si>
  <si>
    <t>Résultat de l'exercice (bénéfice ou perte)</t>
  </si>
  <si>
    <t>Résultat de l'exercice</t>
  </si>
  <si>
    <t>Produits &amp; charges différés – hors cycle d’exploitation</t>
  </si>
  <si>
    <t>Subventions d'équipements</t>
  </si>
  <si>
    <t>Subventions d’équipements - Transfert gratuit d’immobilisations</t>
  </si>
  <si>
    <t>Subventions d’équipements – Financement</t>
  </si>
  <si>
    <t>Subventions d'investissement inscrites au compte de résultat</t>
  </si>
  <si>
    <t>Autres subventions d'investissements</t>
  </si>
  <si>
    <t>Impôts différés actif</t>
  </si>
  <si>
    <t>Impôts différés passif</t>
  </si>
  <si>
    <t>Autres produits &amp; charges différés</t>
  </si>
  <si>
    <t>(Disponible)</t>
  </si>
  <si>
    <t>Provisions pour charges - passifs non courants</t>
  </si>
  <si>
    <t>Provisions pour pensions &amp; obligations similaires</t>
  </si>
  <si>
    <t>Provisions pour impôts</t>
  </si>
  <si>
    <t>Provisions pour renouvellement des immobilisations en concession</t>
  </si>
  <si>
    <t>Provisions pour renouvellement d’immobilisation</t>
  </si>
  <si>
    <t>Provisions pour renouvellement de gisements miniers</t>
  </si>
  <si>
    <t>Autres provisions pour charges - passifs non courants</t>
  </si>
  <si>
    <t>Provisions réglementées relatives aux immobilisations</t>
  </si>
  <si>
    <t>Provisions pour risques environnementaux</t>
  </si>
  <si>
    <t>Emprunts &amp; dettes assimilées</t>
  </si>
  <si>
    <t>Titres participatifs</t>
  </si>
  <si>
    <t>Emprunts obligataires convertibles</t>
  </si>
  <si>
    <t>Autres emprunts obligataires</t>
  </si>
  <si>
    <t>Emprunts auprès des établissements de crédit</t>
  </si>
  <si>
    <t>Dépôts &amp; cautionnements reçus</t>
  </si>
  <si>
    <t>Dépôts reçus</t>
  </si>
  <si>
    <t>Cautionnements reçus</t>
  </si>
  <si>
    <t>Dettes sur contrat de location - financement</t>
  </si>
  <si>
    <t>Autres emprunts &amp; dettes assimilées</t>
  </si>
  <si>
    <t>Autres emprunts</t>
  </si>
  <si>
    <t>Emprunts auprès d’organismes internationaux</t>
  </si>
  <si>
    <t>Intérêts courus sur emprunts &amp; dettes assimilés</t>
  </si>
  <si>
    <t>Primes de remboursement des obligations</t>
  </si>
  <si>
    <t>Dettes rattachées à des participations</t>
  </si>
  <si>
    <t>Dettes rattachées à des participations groupe</t>
  </si>
  <si>
    <t>Dettes rattachées à des participations hors groupe</t>
  </si>
  <si>
    <t>Dettes rattachées à des sociétés en participation</t>
  </si>
  <si>
    <t>Principal</t>
  </si>
  <si>
    <t>Intérêts courus</t>
  </si>
  <si>
    <t>Autres dettes rattachées à des participations</t>
  </si>
  <si>
    <t>Comptes de liaison des établissements &amp; sociétés en participation</t>
  </si>
  <si>
    <t>Biens &amp; prestations de services échangés entre établissements (produits)</t>
  </si>
  <si>
    <t>Comptes de liaison entre sociétés en participation</t>
  </si>
  <si>
    <t>COMPTES D'IMMOBILISATIONS</t>
  </si>
  <si>
    <t>Immobilisations incorporelles</t>
  </si>
  <si>
    <t>Frais de développement immobilisables</t>
  </si>
  <si>
    <t>Logiciels informatiques &amp; assimilés</t>
  </si>
  <si>
    <t>Concessions &amp; droits similaires, brevets, licences, marques</t>
  </si>
  <si>
    <t>Brevets</t>
  </si>
  <si>
    <t>Marques</t>
  </si>
  <si>
    <t>Licence</t>
  </si>
  <si>
    <t>Concession - autres droits similaires</t>
  </si>
  <si>
    <t>Ecart d’acquisition - goodwill</t>
  </si>
  <si>
    <t>Autres immobilisations incorporelles</t>
  </si>
  <si>
    <t>Immobilisations corporelles</t>
  </si>
  <si>
    <t>Terrains</t>
  </si>
  <si>
    <t>Terrains de construction &amp; chantiers</t>
  </si>
  <si>
    <t>Terrains nus</t>
  </si>
  <si>
    <t>Terrains aménagés</t>
  </si>
  <si>
    <t>Terrains bâtis</t>
  </si>
  <si>
    <t>Carrières &amp; gisements</t>
  </si>
  <si>
    <t>Autres terrains</t>
  </si>
  <si>
    <t>Agencements &amp; aménagements de terrains</t>
  </si>
  <si>
    <t>Agenc.&amp; aménag.Terrains de construction &amp; chantiers</t>
  </si>
  <si>
    <t>Agenc.&amp; aménag.Terrains nus</t>
  </si>
  <si>
    <t>Agenc.&amp; aménag.Terrains aménagés</t>
  </si>
  <si>
    <t>Agenc.&amp; aménag.Terrains bâtis</t>
  </si>
  <si>
    <t>Agenc.&amp; aménag.Carrières &amp; gisements</t>
  </si>
  <si>
    <t>Agenc.&amp; aménag.Autres terrains</t>
  </si>
  <si>
    <t>Constructions</t>
  </si>
  <si>
    <t>Bâtiments</t>
  </si>
  <si>
    <t>Bâtiments industriels</t>
  </si>
  <si>
    <t>Bâtiments administratifs &amp; commerciaux</t>
  </si>
  <si>
    <t>Autres ensembles immobiliers</t>
  </si>
  <si>
    <t>Autres ensmbl.immob.affectés aux opérations professionnelles</t>
  </si>
  <si>
    <t>Autres ensmbl.immob.affectés aux opérations non professionnelles</t>
  </si>
  <si>
    <t>Installations générales - agencements - aménagements des constructions</t>
  </si>
  <si>
    <t>Installation de télécommunication</t>
  </si>
  <si>
    <t>Installation d’électricité</t>
  </si>
  <si>
    <t>Installation de gaz</t>
  </si>
  <si>
    <t>Installation de vapeur</t>
  </si>
  <si>
    <t>Installation de protection &amp; de sécurité</t>
  </si>
  <si>
    <t>Installation d’eau</t>
  </si>
  <si>
    <t>Installation d’aération, chauffage &amp; climatisation</t>
  </si>
  <si>
    <t>Autres agencements &amp; installations</t>
  </si>
  <si>
    <t>Ouvrages d’infrastructures</t>
  </si>
  <si>
    <t>Voies de terre</t>
  </si>
  <si>
    <t>Voies de fer</t>
  </si>
  <si>
    <t>Voies d'eau</t>
  </si>
  <si>
    <t>Barrages - puits d’eau</t>
  </si>
  <si>
    <t>Pistes d'aérodromes</t>
  </si>
  <si>
    <t>Installations techniques, matériel &amp; outillage industriels</t>
  </si>
  <si>
    <t>Installations complexes spécialisées</t>
  </si>
  <si>
    <t>Installations à caractère spécifique</t>
  </si>
  <si>
    <t>Matériel industriel</t>
  </si>
  <si>
    <t>Outillage industriel</t>
  </si>
  <si>
    <t>Agencements &amp; aménagements des matériels &amp; outillage industriels</t>
  </si>
  <si>
    <t>Autres immobilisations corporelles</t>
  </si>
  <si>
    <t>Installations générales, agencements, aménagements divers</t>
  </si>
  <si>
    <t>Matériel de transport</t>
  </si>
  <si>
    <t>Matériel de bureau &amp; matériel informatique</t>
  </si>
  <si>
    <t>Mobilier</t>
  </si>
  <si>
    <t>Cheptel</t>
  </si>
  <si>
    <t>Emballages récupérables</t>
  </si>
  <si>
    <t>Immobilisations mises en concession</t>
  </si>
  <si>
    <t>Terrains en concession</t>
  </si>
  <si>
    <t>Agencements &amp; aménagements de terrains en concession</t>
  </si>
  <si>
    <t>Constructions en concession</t>
  </si>
  <si>
    <t>Installations techniques en concession</t>
  </si>
  <si>
    <t>Autres immobilisations corporelles en concession</t>
  </si>
  <si>
    <t>Droits du concédant</t>
  </si>
  <si>
    <t>Immobilisations en cours</t>
  </si>
  <si>
    <t>Immobilisations corporelles en cours</t>
  </si>
  <si>
    <t>Agencements &amp; aménagements de Terrains en cours</t>
  </si>
  <si>
    <t>Constructions en cours</t>
  </si>
  <si>
    <t>Installations techniques, matériel &amp; outillage industriels en cours</t>
  </si>
  <si>
    <t>Autres immobilisations corporelles en cours</t>
  </si>
  <si>
    <t>Immobilisations incorporelles en cours</t>
  </si>
  <si>
    <t>Avances &amp; acomptes versés sur commandes d'immobilisations</t>
  </si>
  <si>
    <t>Avances &amp; acomptes versés sur commandes d'immobilisations corporelles</t>
  </si>
  <si>
    <t>Avances &amp; acomptes versés sur commandes d'immobilisations incorporelles</t>
  </si>
  <si>
    <t>(Disponibles)</t>
  </si>
  <si>
    <t>Participations &amp; créances rattachées à des participations</t>
  </si>
  <si>
    <t>Titres de filiales</t>
  </si>
  <si>
    <t>Actions</t>
  </si>
  <si>
    <t>Autres titres</t>
  </si>
  <si>
    <t>Autres titres de participation</t>
  </si>
  <si>
    <t>Titres de participation évalués par équivalence (entreprises associées)</t>
  </si>
  <si>
    <t>Créances rattachées à des participations groupe</t>
  </si>
  <si>
    <t>Créances liées à des participations groupe</t>
  </si>
  <si>
    <t>Versements représentatifs d'apports non capitalisés (appel de fonds)</t>
  </si>
  <si>
    <t>Avances consolidables</t>
  </si>
  <si>
    <t>Dividendes à percevoir</t>
  </si>
  <si>
    <t>Créances rattachées à des participations hors groupe</t>
  </si>
  <si>
    <t>Créances liées à des participations hors groupe</t>
  </si>
  <si>
    <t>Autres créances rattachées à des participations hors groupe</t>
  </si>
  <si>
    <t>Dividendes &amp; intérêts à percevoir</t>
  </si>
  <si>
    <t>Créances rattachées à des sociétés en participation</t>
  </si>
  <si>
    <t>Créces.rat.Soc.Part.Principal</t>
  </si>
  <si>
    <t>Créces.rat.Soc.Part.Intérêts courus</t>
  </si>
  <si>
    <t>Versements restant à effectuer sur titres de participation non libérés</t>
  </si>
  <si>
    <t>Autres immobilisations financières</t>
  </si>
  <si>
    <t>Titres immobilisés autres que les titres immobilisés de l'activité de portefeuille</t>
  </si>
  <si>
    <t>Titres représentatifs de droit de créance</t>
  </si>
  <si>
    <t>Obligations</t>
  </si>
  <si>
    <t>Bons</t>
  </si>
  <si>
    <t>Titres immobilisés de l'activité de portefeuille</t>
  </si>
  <si>
    <t>Actions immobilisées de l’activité de portefeuille</t>
  </si>
  <si>
    <t>Obligations remboursables en actions</t>
  </si>
  <si>
    <t>Obligations convertibles en actions</t>
  </si>
  <si>
    <t>Prêts &amp; créances sur contrat de location - financement</t>
  </si>
  <si>
    <t>Prêts participatifs</t>
  </si>
  <si>
    <t>Prêts aux associés</t>
  </si>
  <si>
    <t>Prêts au personnel</t>
  </si>
  <si>
    <t>Créances sur contrat de location - financement</t>
  </si>
  <si>
    <t>Autres prêts</t>
  </si>
  <si>
    <t>Dépôts &amp; cautionnements versés</t>
  </si>
  <si>
    <t>Dépôts versés</t>
  </si>
  <si>
    <t>Cautionnements versés</t>
  </si>
  <si>
    <t>Autres créances immobilisées</t>
  </si>
  <si>
    <t>Créances diverses</t>
  </si>
  <si>
    <t>Autres créances sur titres immobilisés (droit de créance)</t>
  </si>
  <si>
    <t>Autres créances sur prêts</t>
  </si>
  <si>
    <t>Autres créances sur dépôts &amp; cautionnements</t>
  </si>
  <si>
    <t>Autres créances sur créances diverses</t>
  </si>
  <si>
    <t>Actions propres ou parts propres</t>
  </si>
  <si>
    <t>Actions propres achetées</t>
  </si>
  <si>
    <t>Actions propres en voie d'annulation</t>
  </si>
  <si>
    <t>Versements restant à effectuer sur titres immobilisés non libérés</t>
  </si>
  <si>
    <t>Amortissement des immobilisations</t>
  </si>
  <si>
    <t>Amortissement des immobilisations incorporelles</t>
  </si>
  <si>
    <t>Amortissement des frais de recherche &amp; de développement immobilisables</t>
  </si>
  <si>
    <t>Amortissement. des logiciels informatiques &amp; assimilés</t>
  </si>
  <si>
    <t>Amortissement concessions &amp; droits similaires, brevets, licences, marques.</t>
  </si>
  <si>
    <t>Amortissement concessions &amp; droits similaires brevets</t>
  </si>
  <si>
    <t>Amortissement concessions &amp; droits similaires marques</t>
  </si>
  <si>
    <t>Amortissement concessions &amp; droits similaires licence</t>
  </si>
  <si>
    <t>Amortissement concessions &amp; autres droits similaires</t>
  </si>
  <si>
    <t>Amortissement écart d’acquisition - Goodwill</t>
  </si>
  <si>
    <t>Amortissement autres immobilisations incorporelles</t>
  </si>
  <si>
    <t>Amortissement des immobilisations corporelles</t>
  </si>
  <si>
    <t>Amortissement des agencements &amp; aménagement de terrains</t>
  </si>
  <si>
    <t>Amort.Terrains de construction &amp; chantiers</t>
  </si>
  <si>
    <t>Amort.Terrains nus</t>
  </si>
  <si>
    <t>Amort.Terrains aménagés</t>
  </si>
  <si>
    <t>Amort.Terrains bâtis</t>
  </si>
  <si>
    <t>Amort.Carrières &amp; gisements</t>
  </si>
  <si>
    <t>Amort.Autres terrains</t>
  </si>
  <si>
    <t>Amortissement des constructions</t>
  </si>
  <si>
    <t>Amortissement Bâtiments</t>
  </si>
  <si>
    <t>Amortissement Bâtiments industriels</t>
  </si>
  <si>
    <t>Amortissement Bâtiments administratifs &amp; commerciaux</t>
  </si>
  <si>
    <t>Amortissement Autres ensembles immobiliers</t>
  </si>
  <si>
    <t>Amortissement Autres ensmbl.immob.affectés aux opérations professionnelles</t>
  </si>
  <si>
    <t>Amortissement Autres ensmbl.immob.affectés aux opérations non professionnelles</t>
  </si>
  <si>
    <t>Amortissement Installations générales - agencements - aménagements des constructions</t>
  </si>
  <si>
    <t>Amortissement Installation de télécommunication</t>
  </si>
  <si>
    <t>Amortissement Installation d’électricité</t>
  </si>
  <si>
    <t>Amortissement Installation de gaz</t>
  </si>
  <si>
    <t>Amortissement Installation de vapeur</t>
  </si>
  <si>
    <t>Amortissement Installation de protection &amp; de sécurité</t>
  </si>
  <si>
    <t>Amortissement Installation d’eau</t>
  </si>
  <si>
    <t>Amortissement Installation d’aération, chauffage &amp; climatisation</t>
  </si>
  <si>
    <t>Amortissement Autres agencements &amp; installations</t>
  </si>
  <si>
    <t>Amortissement Ouvrages d’infrastructures</t>
  </si>
  <si>
    <t>Amortissement Voies de terre</t>
  </si>
  <si>
    <t>Amortissement Voies de fer</t>
  </si>
  <si>
    <t>Amortissement Voies d'eau</t>
  </si>
  <si>
    <t>Amortissement Barrages - puits d’eau</t>
  </si>
  <si>
    <t>Amortissement Pistes d'aérodromes</t>
  </si>
  <si>
    <t>Amortissement des installations techniques, matériel &amp; outillage industriels</t>
  </si>
  <si>
    <t>Amortissement Installations complexes spécialisées</t>
  </si>
  <si>
    <t>Amortissement Installations à caractère spécifique</t>
  </si>
  <si>
    <t>Amortissement Matériel industriel</t>
  </si>
  <si>
    <t>Amortissement Outillage industriel</t>
  </si>
  <si>
    <t>Amortissement Agencements &amp; aménagements des matériels &amp; outillage industriels</t>
  </si>
  <si>
    <t>Amortissement des autres immobilisations corporelles</t>
  </si>
  <si>
    <t>Amortissement Installations générales, agencements, aménagements divers</t>
  </si>
  <si>
    <t>Amortissement Matériel de transport</t>
  </si>
  <si>
    <t>Amortissement Matériel de bureau &amp; matériel informatique</t>
  </si>
  <si>
    <t>Amortissement Mobilier</t>
  </si>
  <si>
    <t>Amortissement Cheptel</t>
  </si>
  <si>
    <t>Amortissement Emballages récupérables</t>
  </si>
  <si>
    <t>Amortissement des immobilisations mises en concession</t>
  </si>
  <si>
    <t>Pertes de valeur sur immobilisations</t>
  </si>
  <si>
    <t>Pertes de valeur sur immobilisations incorporelles</t>
  </si>
  <si>
    <t>Pertes de valeurs sur frais de recherche &amp; de développement immobilisables</t>
  </si>
  <si>
    <t>Pertes de valeur sur logiciels informatiques &amp; assimilés</t>
  </si>
  <si>
    <t>Pertes de valeur sur concessions &amp; droits similaires, brevets, licences, marques.</t>
  </si>
  <si>
    <t>Pertes de valeur sur écart d’acquisition - Goodwill</t>
  </si>
  <si>
    <t>Pertes de valeur sur autres immobilisations incorporelles</t>
  </si>
  <si>
    <t>Pertes de valeurs sur immobilisations corporelles</t>
  </si>
  <si>
    <t>Pertes de valeur sur agencements &amp; aménagements de terrains</t>
  </si>
  <si>
    <t>Pertes de valeur sur constructions</t>
  </si>
  <si>
    <t>Pertes de valeur sur installations techniques</t>
  </si>
  <si>
    <t>Pertes de valeur sur autres immobilisations corporelles</t>
  </si>
  <si>
    <t>Pertes de valeur sur immobilisations mises en concession</t>
  </si>
  <si>
    <t>Pertes de valeur sur immobilisations en cours</t>
  </si>
  <si>
    <t>Pertes de valeur sur immobilisations corporelles en cours</t>
  </si>
  <si>
    <t>Pertes de valeur sur immobilisations incorporelles en cours</t>
  </si>
  <si>
    <t>Pertes de valeur sur participations &amp; créances rattachées</t>
  </si>
  <si>
    <t>Pertes de valeur sur titres de filiales</t>
  </si>
  <si>
    <t>Pertes de valeur sur autres formes de participations</t>
  </si>
  <si>
    <t>Pertes de valeur sur titres de participations évalués par équivalence</t>
  </si>
  <si>
    <t>Pertes de valeur sur créances rattachées à des participations groupe</t>
  </si>
  <si>
    <t>Pertes de valeur sur créances rattachées à des participations hors groupe</t>
  </si>
  <si>
    <t>Pertes de valeur sur créances rattachées à des sociétés en participations</t>
  </si>
  <si>
    <t>Pertes de valeur sur autres titres immobilisés</t>
  </si>
  <si>
    <t>Pertes de valeur sur titres immobilisés autres que les titres immobilisés autres que TIAP (droits de</t>
  </si>
  <si>
    <t>Pertes de valeur sur titres représentatifs de droit de créance</t>
  </si>
  <si>
    <t>Pertes de valeur sur titres immobilisés de l'activité de portefeuille</t>
  </si>
  <si>
    <t>Pertes de valeur sur contrat de location - financement</t>
  </si>
  <si>
    <t>Pertes de valeur sur dépôts &amp; cautionnements versés</t>
  </si>
  <si>
    <t>Pertes de valeur sur autres créances immobilisées</t>
  </si>
  <si>
    <t>Pertes de valeur sur autres instruments financiers</t>
  </si>
  <si>
    <t>COMPTES DE STOCKS &amp; ENCOURS</t>
  </si>
  <si>
    <t>Stocks de marchandises</t>
  </si>
  <si>
    <t>Matières premières &amp; fournitures</t>
  </si>
  <si>
    <t>Mat.&amp; Fourn.de bureau</t>
  </si>
  <si>
    <t>Mat.&amp; Fourn.Informatique</t>
  </si>
  <si>
    <t>Mat.&amp; Fourn.Entretien &amp; réparation</t>
  </si>
  <si>
    <t>Mat.&amp; Fourn.de Nettoyage</t>
  </si>
  <si>
    <t>Mat.&amp; Fourn.Pièce de rechange</t>
  </si>
  <si>
    <t>Mat.&amp; Fourn.Carburant</t>
  </si>
  <si>
    <t>Mat.&amp; Fourn.petit outillage</t>
  </si>
  <si>
    <t>Mat.&amp; Fourn.Pharma.&amp; médicales</t>
  </si>
  <si>
    <t>Mat.&amp; Fourn.Batiment &amp; Maçonnerie</t>
  </si>
  <si>
    <t>Mat.&amp; Fourn.Autres</t>
  </si>
  <si>
    <t>Autres approvisionnements</t>
  </si>
  <si>
    <t>Matières consommables</t>
  </si>
  <si>
    <t>Fournitures consommables</t>
  </si>
  <si>
    <t>Fourn.de bureau</t>
  </si>
  <si>
    <t>Fourn.Informatique</t>
  </si>
  <si>
    <t>Fourn.Entretien &amp; réparation</t>
  </si>
  <si>
    <t>Fourn.de Nettoyage</t>
  </si>
  <si>
    <t>Fourn.Pièce de rechange</t>
  </si>
  <si>
    <t>Fourn.Carburant</t>
  </si>
  <si>
    <t>Fourn.petit outillage</t>
  </si>
  <si>
    <t>Fourn.Pharma.&amp; médicales</t>
  </si>
  <si>
    <t>Fourn.Batiment &amp; Maçonnerie</t>
  </si>
  <si>
    <t>Fourn.Autres</t>
  </si>
  <si>
    <t>Emballages</t>
  </si>
  <si>
    <t>Emballages perdus</t>
  </si>
  <si>
    <t>Emballages récupérables non identifiables</t>
  </si>
  <si>
    <t>Emballages à usage mixte</t>
  </si>
  <si>
    <t>En-cours de production de biens</t>
  </si>
  <si>
    <t>Produits en cours</t>
  </si>
  <si>
    <t>Travaux en cours</t>
  </si>
  <si>
    <t>En-cours de production de services</t>
  </si>
  <si>
    <t>Etudes en cours</t>
  </si>
  <si>
    <t>Prestations de services en cours</t>
  </si>
  <si>
    <t>Stocks de produits</t>
  </si>
  <si>
    <t>Produits intermédiaires</t>
  </si>
  <si>
    <t>Produits finis</t>
  </si>
  <si>
    <t>Produits résiduels ou matières de récupération</t>
  </si>
  <si>
    <t>Déchets</t>
  </si>
  <si>
    <t>Rebuts</t>
  </si>
  <si>
    <t>Matières de récupération</t>
  </si>
  <si>
    <t>Stocks provenant d'immobilisations</t>
  </si>
  <si>
    <t>Stocks à l’extérieur</t>
  </si>
  <si>
    <t>Stocks de marchandises l’extérieur</t>
  </si>
  <si>
    <t>Stocks en cours de route</t>
  </si>
  <si>
    <t>Stocks de marchandises en dépôt à l’extérieur</t>
  </si>
  <si>
    <t>Stocks de marchandises en consignation à l’extérieur</t>
  </si>
  <si>
    <t>Stocks de matières premières &amp; fournitures à l’extérieur</t>
  </si>
  <si>
    <t>Stocks de produits à l’extérieur</t>
  </si>
  <si>
    <t>Achats stockés</t>
  </si>
  <si>
    <t>Achat marchandises stockées</t>
  </si>
  <si>
    <t>Achat matières premières &amp; fournitures stockées</t>
  </si>
  <si>
    <t>Achat autres approvisionnements stockés</t>
  </si>
  <si>
    <t>Pertes de valeur sur stocks &amp; en cours</t>
  </si>
  <si>
    <t>Pertes de valeur sur stocks de marchandises</t>
  </si>
  <si>
    <t>Pertes de valeur sur matières premières &amp; fournitures</t>
  </si>
  <si>
    <t>Pertes de valeur sur autres approvisionnements</t>
  </si>
  <si>
    <t>Pertes de valeur sur en-cours de production de de biens</t>
  </si>
  <si>
    <t>Pertes de valeur sur en-cours de production de de services</t>
  </si>
  <si>
    <t>Pertes de valeur sur stocks de produits</t>
  </si>
  <si>
    <t>Pertes de valeur sur stocks à l’extérieur</t>
  </si>
  <si>
    <t>COMPTES DE TIERS</t>
  </si>
  <si>
    <t>Fournisseurs &amp; comptes rattachés</t>
  </si>
  <si>
    <t>Fournisseurs de stocks &amp; services</t>
  </si>
  <si>
    <t>Fournisseurs - Achats de biens &amp; prestations de services</t>
  </si>
  <si>
    <t>Fournisseurs - Achats de biens</t>
  </si>
  <si>
    <t>Fournisseurs - Achats de prestations de services</t>
  </si>
  <si>
    <t>Fournisseurs - Retenues de garantie</t>
  </si>
  <si>
    <t>Fournisseurs - Effets à payer</t>
  </si>
  <si>
    <t>Fournisseurs d'immobilisations</t>
  </si>
  <si>
    <t>Fournisseurs - Achats d'immobilisations</t>
  </si>
  <si>
    <t>Fournisseurs d'immobilisations - Retenues de garantie</t>
  </si>
  <si>
    <t>Fournisseurs d'immobilisations - Effets à payer</t>
  </si>
  <si>
    <t>Fournisseurs - factures non parvenues</t>
  </si>
  <si>
    <t>Fournisseurs de stocks - Factures non parvenues</t>
  </si>
  <si>
    <t>Fournisseurs d'immobilisations - Factures non parvenues</t>
  </si>
  <si>
    <t>Fournisseurs - Intérêts courus</t>
  </si>
  <si>
    <t>Fournisseurs débiteurs</t>
  </si>
  <si>
    <t>Fournisseurs - Avances &amp; acomptes versés sur commandes</t>
  </si>
  <si>
    <t>Fournisseurs - Créances pour emballages &amp; matériel à rendre</t>
  </si>
  <si>
    <t>Fournisseurs - Autres avoirs</t>
  </si>
  <si>
    <t>Rabais, remises, ristournes à obtenir &amp; autres avoirs non encore reçus</t>
  </si>
  <si>
    <t>Clients &amp; comptes rattachés</t>
  </si>
  <si>
    <t>Clients</t>
  </si>
  <si>
    <t>Clients - Ventes de biens ou de prestations de services</t>
  </si>
  <si>
    <t>Clients - Retenues de garantie</t>
  </si>
  <si>
    <t>Clients - Effets à recevoir</t>
  </si>
  <si>
    <t>Clients douteux (litigieux)</t>
  </si>
  <si>
    <t>Créances sur travaux ou prestations en cours</t>
  </si>
  <si>
    <t>Clients - Produits non encore facturés</t>
  </si>
  <si>
    <t>Clients - Factures à établir</t>
  </si>
  <si>
    <t>Clients - Intérêts courus</t>
  </si>
  <si>
    <t>Clients créditeurs</t>
  </si>
  <si>
    <t>Clients - Avances &amp; acomptes reçus sur commandes</t>
  </si>
  <si>
    <t>Clients - Dettes sur emballages &amp; matériels consignés</t>
  </si>
  <si>
    <t>Clients - Autres avoirs</t>
  </si>
  <si>
    <t>Rabais, remises, ristournes à accorder &amp; autres avoirs à établir</t>
  </si>
  <si>
    <t>Personnel &amp; comptes rattachés</t>
  </si>
  <si>
    <t>Personnel - Rémunérations dues</t>
  </si>
  <si>
    <t>Fonds des oeuvres sociales</t>
  </si>
  <si>
    <t>Compte courant S.O.S.C</t>
  </si>
  <si>
    <t>Participation Sté aux Ôuv sociales</t>
  </si>
  <si>
    <t>Avances pour compte S.O.S.C</t>
  </si>
  <si>
    <t>Contrib. SOSC retraite anticipée</t>
  </si>
  <si>
    <t>Contrib. SOSC financt Lgt Social</t>
  </si>
  <si>
    <t>Autres avances pour compte S.O.S.C</t>
  </si>
  <si>
    <t>Participation des salariés aux résultats</t>
  </si>
  <si>
    <t>Personnel - Avances &amp; acomptes accordés</t>
  </si>
  <si>
    <t>Avances sur salaires</t>
  </si>
  <si>
    <t>Avances sur frais de mission</t>
  </si>
  <si>
    <t>Avances sur primes</t>
  </si>
  <si>
    <t>Creances a recuperer s/personnel</t>
  </si>
  <si>
    <t>Paies negatives</t>
  </si>
  <si>
    <t>Personnel - Dépôts reçus</t>
  </si>
  <si>
    <t>Personnel - Oppositions sur salaires</t>
  </si>
  <si>
    <t>Oppositions - pensions alimentaires</t>
  </si>
  <si>
    <t>Autres oppositions</t>
  </si>
  <si>
    <t>Détentions ouvr.pour divers cptes</t>
  </si>
  <si>
    <t>Personnel - Charges à payer &amp; produits à recevoir</t>
  </si>
  <si>
    <t>Personnel, charges à payer</t>
  </si>
  <si>
    <t>Personnel, Indemnité de Congé à payer</t>
  </si>
  <si>
    <t>Personnel, Prime d'encouragement à payer</t>
  </si>
  <si>
    <t>Personnel, Prov./ prime de retraite à payer</t>
  </si>
  <si>
    <t>Personnel, Autres charges personnel à payer</t>
  </si>
  <si>
    <t>Personnel, produits à recevoir</t>
  </si>
  <si>
    <t>Personnel, Indemnité de Congé</t>
  </si>
  <si>
    <t>Personnel, Prime d'encouragement</t>
  </si>
  <si>
    <t>Personnel, Prov./ prime de retraite</t>
  </si>
  <si>
    <t>Personnel, Autres produits à reçevoir</t>
  </si>
  <si>
    <t>Organismes sociaux &amp; comptes rattachés</t>
  </si>
  <si>
    <t>Sécurité sociale</t>
  </si>
  <si>
    <t>Cotisation à la sécurité sociale</t>
  </si>
  <si>
    <t>Cotisation Société à la CNAS</t>
  </si>
  <si>
    <t>Cotisation Ouv.à la CNAS</t>
  </si>
  <si>
    <t>Cotisation S.O.S.C à la CNAS</t>
  </si>
  <si>
    <t>Provisions S.S sur I.C.A</t>
  </si>
  <si>
    <t>Autres organismes sociaux</t>
  </si>
  <si>
    <t>Cotisation Société à la CACOBATPH</t>
  </si>
  <si>
    <t>Cotisation Ouv.à la CACOBATPH</t>
  </si>
  <si>
    <t>Rachat employé retraite complémentair</t>
  </si>
  <si>
    <t>Autres cotisations soc./autres organismes sociaux</t>
  </si>
  <si>
    <t>Autres cotisations ouvr./autres organismes sociaux</t>
  </si>
  <si>
    <t>Organismes sociaux - Charges à payer &amp; produits à recevoir</t>
  </si>
  <si>
    <t>Organismes sociaux, charges à payer</t>
  </si>
  <si>
    <t>Organismes sociaux, produits à recevoir</t>
  </si>
  <si>
    <t>État, collectivités publiques, organismes internationaux &amp; comptes rattachés</t>
  </si>
  <si>
    <t>État &amp; collectivités publiques, subventions à recevoir</t>
  </si>
  <si>
    <t>Subventions d'investissement à recevoir</t>
  </si>
  <si>
    <t>Subventions d'exploitation à recevoir</t>
  </si>
  <si>
    <t>Subventions d'équilibre à recevoir</t>
  </si>
  <si>
    <t>Avances sur subventions à recevoir</t>
  </si>
  <si>
    <t>Impôts &amp; taxes recouvrables sur des tiers</t>
  </si>
  <si>
    <t>Opérations particulières avec l'Etat &amp; les collectivités publiques</t>
  </si>
  <si>
    <t>Etat - Impôts sur les résultats</t>
  </si>
  <si>
    <t>Acompte provisionnel IBS</t>
  </si>
  <si>
    <t>Acompte provisionnel IRG</t>
  </si>
  <si>
    <t>Impot sur les bénéfices des sociétés IBS</t>
  </si>
  <si>
    <t>Impot sur le revenu global IRG/Résultat</t>
  </si>
  <si>
    <t>Etat - Taxes sur le chiffre d'affaires</t>
  </si>
  <si>
    <t>Taxes sur le chiffre d'affaires à décaisser</t>
  </si>
  <si>
    <t>T.V.A. à décaisser</t>
  </si>
  <si>
    <t>Autres taxes assimilées à décaisser</t>
  </si>
  <si>
    <t>Taxes sur le chiffre d'affaires déductibles</t>
  </si>
  <si>
    <t>T.V.A. sur immobilisations</t>
  </si>
  <si>
    <t>T.V.A. sur autres biens &amp; services</t>
  </si>
  <si>
    <t>Crédit de T.V.A. à reporter (Précompte)</t>
  </si>
  <si>
    <t>Taxes sur le chiffre d'affaires collectées par l'entreprise</t>
  </si>
  <si>
    <t>T.V.A. collectée</t>
  </si>
  <si>
    <t>Autres taxes collectée assimilées à la T.V.A.</t>
  </si>
  <si>
    <t>Taxes sur le chiffre d'affaires à régulariser ou en attente</t>
  </si>
  <si>
    <t>Taxes sur le chiffre d'affaires sur factures non parvenues</t>
  </si>
  <si>
    <t>Taxes sur le chiffre d'affaires sur factures à établir</t>
  </si>
  <si>
    <t>Organismes internationaux</t>
  </si>
  <si>
    <t>Autres impôts, taxes &amp; versements assimilés</t>
  </si>
  <si>
    <t>Autres impôts</t>
  </si>
  <si>
    <t>Impôts sur le Revenu Global (I.R.G)</t>
  </si>
  <si>
    <t>I.R.G retenu sur salaire (barème)</t>
  </si>
  <si>
    <t>I.R.G retenu à la source</t>
  </si>
  <si>
    <t>Avances sur T.A.P</t>
  </si>
  <si>
    <t>Autres taxes</t>
  </si>
  <si>
    <t>T.A.P due</t>
  </si>
  <si>
    <t>T.A.P due sur factures</t>
  </si>
  <si>
    <t>T.A.P due sur ret. garantie</t>
  </si>
  <si>
    <t>T.A.P exigible</t>
  </si>
  <si>
    <t>Taxe parafiscale (CNRC)</t>
  </si>
  <si>
    <t>Droits d'enregistrement &amp; timbres</t>
  </si>
  <si>
    <t>Droits indirects</t>
  </si>
  <si>
    <t>Droits de douane</t>
  </si>
  <si>
    <t>Autres droits, impôts &amp; taxes</t>
  </si>
  <si>
    <t>Taxes d'apprent. &amp; Form. Prof.</t>
  </si>
  <si>
    <t>taxes formation continue</t>
  </si>
  <si>
    <t>Taxe d'apprentissage</t>
  </si>
  <si>
    <t>Taxe sur l'environnement</t>
  </si>
  <si>
    <t>Pénalités sur impôts &amp; taxes</t>
  </si>
  <si>
    <t>Etat - Charges à payer &amp; produits à recevoir (hors impôts)</t>
  </si>
  <si>
    <t>Etat, charges à payer</t>
  </si>
  <si>
    <t>Etat, produits à recevoir</t>
  </si>
  <si>
    <t>Obligations cautionnées</t>
  </si>
  <si>
    <t>Groupe &amp; associés</t>
  </si>
  <si>
    <t>Opérations groupe</t>
  </si>
  <si>
    <t>Groupe, avances accordées</t>
  </si>
  <si>
    <t>Groupe, avances reçues</t>
  </si>
  <si>
    <t>Associés - Comptes courants</t>
  </si>
  <si>
    <t>Associés - Opérations sur le capital</t>
  </si>
  <si>
    <t>Associés - Comptes d'apport en société</t>
  </si>
  <si>
    <t>Apports en nature</t>
  </si>
  <si>
    <t>Apports en numéraire</t>
  </si>
  <si>
    <t>Apporteurs - Capital appelé, non versé</t>
  </si>
  <si>
    <t>Actionnaires - Capital souscrit &amp; appelé, non versé</t>
  </si>
  <si>
    <t>Associés - Capital appelé, non versé</t>
  </si>
  <si>
    <t>Associés - versements reçus sur augmentation de capital</t>
  </si>
  <si>
    <t>Associés - Versements anticipés</t>
  </si>
  <si>
    <t>Actionnaires défaillants</t>
  </si>
  <si>
    <t>Associés - Capital à rembourser</t>
  </si>
  <si>
    <t>Associés - Dividendes à payer</t>
  </si>
  <si>
    <t>Associés - Opérations faites en commun ou en groupement</t>
  </si>
  <si>
    <t>Opérations courantes</t>
  </si>
  <si>
    <t>Débiteurs divers &amp; créditeurs divers</t>
  </si>
  <si>
    <t>Créances sur cessions d'immobilisations</t>
  </si>
  <si>
    <t>Dettes sur acquisitions valeurs mobilières de placement &amp; instruments financiers dérivés</t>
  </si>
  <si>
    <t>Créances sur cessions valeurs mobilières de placement &amp; instruments financiers dérivés</t>
  </si>
  <si>
    <t>Autres comptes débiteurs ou créditeurs</t>
  </si>
  <si>
    <t>Diverses charges à payer &amp; produits à recevoir</t>
  </si>
  <si>
    <t>Diverses charges à payer</t>
  </si>
  <si>
    <t>Divers produits à recevoir</t>
  </si>
  <si>
    <t>Comptes transitoires ou d'attente</t>
  </si>
  <si>
    <t>Dépenses en attente d'imputation</t>
  </si>
  <si>
    <t>Avis d'écritures à régulariser</t>
  </si>
  <si>
    <t>Operations d'investissements a régulariser</t>
  </si>
  <si>
    <t>Operations de stocks a regulariser</t>
  </si>
  <si>
    <t>Operations de banque a regulariser</t>
  </si>
  <si>
    <t>Opérations du C.C.P à régulariser</t>
  </si>
  <si>
    <t>Opérations de caisse à régulariser</t>
  </si>
  <si>
    <t>Operations diverses a regulariser</t>
  </si>
  <si>
    <t>Ecritures en attente/journal salair</t>
  </si>
  <si>
    <t>Recettes en attente d'affectation</t>
  </si>
  <si>
    <t>Encaissements à affecter</t>
  </si>
  <si>
    <t>Opérations de stocks à régulariser</t>
  </si>
  <si>
    <t>Opérations de banque à régulariser</t>
  </si>
  <si>
    <t>Opérations diverses à régulariser</t>
  </si>
  <si>
    <t>Différence de conversion - Actif</t>
  </si>
  <si>
    <t>Diminution des créances</t>
  </si>
  <si>
    <t>Augmentation des dettes</t>
  </si>
  <si>
    <t>Pertes latentes</t>
  </si>
  <si>
    <t>Différences compensées par couverture de change</t>
  </si>
  <si>
    <t>Différences de conversion - Passif</t>
  </si>
  <si>
    <t>Augmentation des créances</t>
  </si>
  <si>
    <t>Diminution des dettes</t>
  </si>
  <si>
    <t>Gains latents</t>
  </si>
  <si>
    <t>Autres comptes transitoires</t>
  </si>
  <si>
    <t>Charges ou produits constatés d’avance &amp; provisions</t>
  </si>
  <si>
    <t>Provisions, passifs courants</t>
  </si>
  <si>
    <t>Charges constatées d'avance</t>
  </si>
  <si>
    <t>Chrg.const.d'avance.Achats consommés</t>
  </si>
  <si>
    <t>Chrg.const.d'avance.Services extérieurs</t>
  </si>
  <si>
    <t>Chrg.const.d'avance.Autres services extérieurs</t>
  </si>
  <si>
    <t>Chrg.const.d'avance.Charges de personnel</t>
  </si>
  <si>
    <t>Chrg.const.d'avance.Impôts, taxes &amp; versements assimil</t>
  </si>
  <si>
    <t>Chrg.const.d'avance.Autres charges operationnelles</t>
  </si>
  <si>
    <t>Chrg.const.d'avance.Charges financières</t>
  </si>
  <si>
    <t>Produits constatés d'avance</t>
  </si>
  <si>
    <t>Prod.const.d'avance.Produits sur travaux</t>
  </si>
  <si>
    <t>Prod.const.d'avance.Produits sur prestations diverses</t>
  </si>
  <si>
    <t>Pertes de valeur sur comptes de tiers</t>
  </si>
  <si>
    <t>Pertes de valeur sur comptes de clients</t>
  </si>
  <si>
    <t>Pertes de valeur sur comptes du groupe &amp; sur associés</t>
  </si>
  <si>
    <t>Pertes de valeur sur comptes du groupe</t>
  </si>
  <si>
    <t>Pertes de valeur sur comptes courants des associés</t>
  </si>
  <si>
    <t>Pertes de valeur sur comptes de débiteurs divers</t>
  </si>
  <si>
    <t>Créances sur cessions de valeurs mobilières de placement</t>
  </si>
  <si>
    <t>Autres comptes débiteurs</t>
  </si>
  <si>
    <t>Pertes de valeur sur autres comptes</t>
  </si>
  <si>
    <t>COMPTES FINANCIERS</t>
  </si>
  <si>
    <t>Valeurs mobilières de placement</t>
  </si>
  <si>
    <t>Parts dans des entreprises liées</t>
  </si>
  <si>
    <t>Actions propres</t>
  </si>
  <si>
    <t>Autres actions ou titres conférant un droit de propriété</t>
  </si>
  <si>
    <t>Titres cotés</t>
  </si>
  <si>
    <t>Titres non cotés</t>
  </si>
  <si>
    <t>Obligations, bons du Trésor &amp; bons de caisse à court terme</t>
  </si>
  <si>
    <t>Obligations à court termes</t>
  </si>
  <si>
    <t>Bons du trésor à court terme</t>
  </si>
  <si>
    <t>Bons de caisse à court terme</t>
  </si>
  <si>
    <t>Autres valeurs mobilières de placement &amp; créances assimilées</t>
  </si>
  <si>
    <t>Autres valeurs mobilières</t>
  </si>
  <si>
    <t>Bons de souscription</t>
  </si>
  <si>
    <t>Intérêts courus sur obligations, bons &amp; valeurs assimilés</t>
  </si>
  <si>
    <t>Versements restant à effectuer sur valeurs mobilières de placement non libérées</t>
  </si>
  <si>
    <t>Banques, établissements financiers &amp; assimilés</t>
  </si>
  <si>
    <t>Valeurs à l'encaissement</t>
  </si>
  <si>
    <t>Coupons échus à l'encaissement</t>
  </si>
  <si>
    <t>Chèques à encaisser</t>
  </si>
  <si>
    <t>Effets à l'encaissement</t>
  </si>
  <si>
    <t>Effets à l'escompte</t>
  </si>
  <si>
    <t>Cartes bancaires à l’encaissement</t>
  </si>
  <si>
    <t>Banques comptes courants</t>
  </si>
  <si>
    <t>Chèques postaux</t>
  </si>
  <si>
    <t>Caisses du Trésor &amp; des établissements publics</t>
  </si>
  <si>
    <t>Sociétés de bourse</t>
  </si>
  <si>
    <t>Autres organismes financiers</t>
  </si>
  <si>
    <t>Intérêts courus à payer</t>
  </si>
  <si>
    <t>Intérêts courus à recevoir</t>
  </si>
  <si>
    <t>Concours bancaires courants</t>
  </si>
  <si>
    <t>Crédit de mobilisation de créances commerciales (CMCC)</t>
  </si>
  <si>
    <t>Crédit documentaire</t>
  </si>
  <si>
    <t>Mobilisation de créances nées à l'étranger</t>
  </si>
  <si>
    <t>Intérêts courus sur concours bancaires courants</t>
  </si>
  <si>
    <t>Instruments de trésorerie</t>
  </si>
  <si>
    <t>Caisse</t>
  </si>
  <si>
    <t>Régies d'avance &amp; accréditifs</t>
  </si>
  <si>
    <t>Régie d’avance</t>
  </si>
  <si>
    <t>Accréditifs</t>
  </si>
  <si>
    <t>Virements internes</t>
  </si>
  <si>
    <t>Virements de fonds</t>
  </si>
  <si>
    <t>Autres virements internes</t>
  </si>
  <si>
    <t>Pertes de valeur des actifs financiers courants</t>
  </si>
  <si>
    <t>Pertes de valeur des dépôts en banque &amp; autres établissements financiers</t>
  </si>
  <si>
    <t>Pertes de valeur sur des régies d’avance &amp; accréditifs</t>
  </si>
  <si>
    <t>COMPTES DE CHARGES</t>
  </si>
  <si>
    <t>Achats consommées</t>
  </si>
  <si>
    <t>Achats de marchandises vendues</t>
  </si>
  <si>
    <t>Matières premières</t>
  </si>
  <si>
    <t>Cons.Fourn.de bureau</t>
  </si>
  <si>
    <t>Cons.Fourn.Informatique</t>
  </si>
  <si>
    <t>Cons.Fourn.Entretien &amp; réparation</t>
  </si>
  <si>
    <t>Cons.Fourn.de Nettoyage</t>
  </si>
  <si>
    <t>Cons.Fourn.Pièce de rechange</t>
  </si>
  <si>
    <t>Cons.Fourn.Carburant</t>
  </si>
  <si>
    <t>Cons.Fourn.petit outillage</t>
  </si>
  <si>
    <t>Cons.Fourn.Pharma.&amp; médicales</t>
  </si>
  <si>
    <t>Cons.Fourn.Batiment &amp; Maçonnerie</t>
  </si>
  <si>
    <t>Cons.Fourn.Autres</t>
  </si>
  <si>
    <t>Variations de stocks</t>
  </si>
  <si>
    <t>Variation des stocks des marchandises</t>
  </si>
  <si>
    <t>Variation des stocks des matières premières &amp; fournitures</t>
  </si>
  <si>
    <t>Variation des stocks des autres approvisionnements</t>
  </si>
  <si>
    <t>Achats d’études &amp; prestations de services</t>
  </si>
  <si>
    <t>Achats de matériel, équipements &amp; travaux</t>
  </si>
  <si>
    <t>Achats non stockés de matière &amp; fournitures</t>
  </si>
  <si>
    <t>Ach.N/Stk.Fourn.de bureau</t>
  </si>
  <si>
    <t>Ach.N/Stk.Fourn.Informatique</t>
  </si>
  <si>
    <t>Ach.N/Stk.Fourn.Entretien &amp; réparation</t>
  </si>
  <si>
    <t>Ach.N/Stk.Fourn.de Nettoyage</t>
  </si>
  <si>
    <t>Ach.N/Stk.Fourn.Pièce de rechange</t>
  </si>
  <si>
    <t>Ach.N/Stk.Fourn.Carburant</t>
  </si>
  <si>
    <t>Ach.N/Stk.Fourn.petit outillage</t>
  </si>
  <si>
    <t>Ach.N/Stk.Fourn.Pharma.&amp; médicales</t>
  </si>
  <si>
    <t>Ach.N/Stk.Fourn.Batiment &amp; Maçonnerie</t>
  </si>
  <si>
    <t>Ach.N/Stk.Fourn.Autres</t>
  </si>
  <si>
    <t>Frais accessoires sur achats (FAA)</t>
  </si>
  <si>
    <t>Rabais, remises &amp; ristournes obtenus sur achats</t>
  </si>
  <si>
    <t>Services extérieurs</t>
  </si>
  <si>
    <t>Sous-traitance générale</t>
  </si>
  <si>
    <t>Locations</t>
  </si>
  <si>
    <t>Locations immobilières</t>
  </si>
  <si>
    <t>Locations mobilières</t>
  </si>
  <si>
    <t>Malis sur emballages</t>
  </si>
  <si>
    <t>Charges locatives &amp; charges de copropriété</t>
  </si>
  <si>
    <t>Entert.Répar.S/Biens immobiliers</t>
  </si>
  <si>
    <t>Entert.Répar.S/Biens mobiliers</t>
  </si>
  <si>
    <t>Maintenance</t>
  </si>
  <si>
    <t>Primes d'assurances</t>
  </si>
  <si>
    <t>Assurances multirisques</t>
  </si>
  <si>
    <t>Assurance obligatoire dommage construction</t>
  </si>
  <si>
    <t>Assurance-transport</t>
  </si>
  <si>
    <t>Assurance-transport sur achats</t>
  </si>
  <si>
    <t>Assurance-transport sur ventes</t>
  </si>
  <si>
    <t>Assurance-transport sur autres biens</t>
  </si>
  <si>
    <t>Assurances véhicules</t>
  </si>
  <si>
    <t>Assurance Catastrophes naturelles</t>
  </si>
  <si>
    <t>Autres assurances</t>
  </si>
  <si>
    <t>Etudes &amp; recherches</t>
  </si>
  <si>
    <t>Documentation &amp; divers</t>
  </si>
  <si>
    <t>Documentation générale</t>
  </si>
  <si>
    <t>Documentation technique</t>
  </si>
  <si>
    <t>Frais de conseils &amp; assemblées</t>
  </si>
  <si>
    <t>Frais de colloques, séminaires, conférences</t>
  </si>
  <si>
    <t>Rabais, remises &amp; ristournes obtenus sur services extérieurs</t>
  </si>
  <si>
    <t>Autres services extérieurs</t>
  </si>
  <si>
    <t>Personnel extérieur à l'entreprise</t>
  </si>
  <si>
    <t>Personnel intérimaire</t>
  </si>
  <si>
    <t>Personnel détaché ou prêté à l'entreprise</t>
  </si>
  <si>
    <t>Rémunérations d'intermédiaires &amp; honoraires</t>
  </si>
  <si>
    <t>Commissions &amp; courtages sur achats</t>
  </si>
  <si>
    <t>Commissions &amp; courtages sur ventes</t>
  </si>
  <si>
    <t>Rémunérations des transitaires</t>
  </si>
  <si>
    <t>Rémunérations d'affacturage (mémoire)</t>
  </si>
  <si>
    <t>Honoraires</t>
  </si>
  <si>
    <t>Frais d'actes &amp; de contentieux</t>
  </si>
  <si>
    <t>Rémunér/Honor.Divers</t>
  </si>
  <si>
    <t>Publicité, publications, relations publiques</t>
  </si>
  <si>
    <t>Annonces &amp; insertions</t>
  </si>
  <si>
    <t>Publicité</t>
  </si>
  <si>
    <t>Foires &amp; expositions</t>
  </si>
  <si>
    <t>Cadeaux à la clientèle</t>
  </si>
  <si>
    <t>Primes</t>
  </si>
  <si>
    <t>Catalogues &amp; imprimés</t>
  </si>
  <si>
    <t>Publications</t>
  </si>
  <si>
    <t>Divers (pourboires)</t>
  </si>
  <si>
    <t>Transports de biens &amp; transports collectifs du personnel</t>
  </si>
  <si>
    <t>Transports sur achats</t>
  </si>
  <si>
    <t>Transports sur ventes</t>
  </si>
  <si>
    <t>Transports entre établissements ou chantiers</t>
  </si>
  <si>
    <t>Transports administratifs</t>
  </si>
  <si>
    <t>Transports collectifs du personnel</t>
  </si>
  <si>
    <t>Divers transports</t>
  </si>
  <si>
    <t>Déplacements, missions &amp; réceptions</t>
  </si>
  <si>
    <t>Voyages &amp; déplacements</t>
  </si>
  <si>
    <t>Frais de déménagement</t>
  </si>
  <si>
    <t>Missions</t>
  </si>
  <si>
    <t>Réceptions</t>
  </si>
  <si>
    <t>Frais postaux &amp; de télécommunications</t>
  </si>
  <si>
    <t>Services bancaires &amp; assimilés</t>
  </si>
  <si>
    <t>Frais sur titres (achat, vente, garde)</t>
  </si>
  <si>
    <t>Commissions &amp; frais sur émission d'emprunts</t>
  </si>
  <si>
    <t>Frais sur effets</t>
  </si>
  <si>
    <t>Location de coffres</t>
  </si>
  <si>
    <t>Autres frais &amp; commissions sur prestations de services</t>
  </si>
  <si>
    <t>Cotisations &amp; divers</t>
  </si>
  <si>
    <t>Concours divers (cotisations)</t>
  </si>
  <si>
    <t>Frais de recrutement de personnel</t>
  </si>
  <si>
    <t>Autres services exterieurs divers</t>
  </si>
  <si>
    <t>Rabais, remises &amp; ristournes obtenus sur autres services extérieurs</t>
  </si>
  <si>
    <t>Charges de personnel</t>
  </si>
  <si>
    <t>Rémunérations du personnel</t>
  </si>
  <si>
    <t>Salaires, appointements</t>
  </si>
  <si>
    <t>Congés payés</t>
  </si>
  <si>
    <t>Primes &amp; gratifications</t>
  </si>
  <si>
    <t>Indemnités &amp; avantages divers</t>
  </si>
  <si>
    <t>Contributions aux oeuvres sociales</t>
  </si>
  <si>
    <t>Rémunération des associés</t>
  </si>
  <si>
    <t>Rémunération de l'exploitant individuel</t>
  </si>
  <si>
    <t>Cotisations aux organismes sociaux</t>
  </si>
  <si>
    <t>Cotisations CNAS</t>
  </si>
  <si>
    <t>Cotisations aux mutuelles</t>
  </si>
  <si>
    <t>Cotisations aux caisses de retraites</t>
  </si>
  <si>
    <t>Cotisations OPREBAT</t>
  </si>
  <si>
    <t>Cotisations aux autres organismes sociaux (CACOBATPH)</t>
  </si>
  <si>
    <t>Charges sociales de l'exploitant individuel</t>
  </si>
  <si>
    <t>Autres charges sociales</t>
  </si>
  <si>
    <t>Prestations directes</t>
  </si>
  <si>
    <t>Versements aux comités d'entreprise &amp; d'établissement</t>
  </si>
  <si>
    <t>Autres charges de personnel</t>
  </si>
  <si>
    <t>Impôts, taxes &amp; versements assimilés</t>
  </si>
  <si>
    <t>Impôts, taxes &amp; versements assimilés sur rémunérations</t>
  </si>
  <si>
    <t>Taxe sur les salaires</t>
  </si>
  <si>
    <t>Participation des employeurs à la formation professionnelle</t>
  </si>
  <si>
    <t>Autres impôts, taxes &amp; versements assimilés sur rémunérations</t>
  </si>
  <si>
    <t>Impôts &amp; taxes non récupérables sur le chiffre d’affaire</t>
  </si>
  <si>
    <t>Taxe sur l’activité professionnelle (TAP)</t>
  </si>
  <si>
    <t>TVA non récupérable</t>
  </si>
  <si>
    <t>Autres impôts &amp; taxes non récupérables sur le chiffre d’affaire</t>
  </si>
  <si>
    <t>Autres impôts &amp; taxes (hors impôts sur le résultat)</t>
  </si>
  <si>
    <t>Taxe foncière</t>
  </si>
  <si>
    <t>Taxe d’assainissement</t>
  </si>
  <si>
    <t>Vignettes automobiles</t>
  </si>
  <si>
    <t>Droits de timbre &amp; d'enregistrement</t>
  </si>
  <si>
    <t>Taxe écologique</t>
  </si>
  <si>
    <t>Autres droits &amp; taxes</t>
  </si>
  <si>
    <t>Versements aux autres oeuvres sociales</t>
  </si>
  <si>
    <t>Médecine du travail, pharmacie</t>
  </si>
  <si>
    <t>Autres charges opérationnelles</t>
  </si>
  <si>
    <t>Redevances pour concessions, brevets, licences, logiciels &amp; accès similaires</t>
  </si>
  <si>
    <t>Redevances pour concessions, brevets, licences, marques, procédés, logiciels</t>
  </si>
  <si>
    <t>Droits d'auteur &amp; de reproduction</t>
  </si>
  <si>
    <t>Autres droits &amp; valeurs similaires</t>
  </si>
  <si>
    <t>Moins-values sur sorties d’actifs immobilisés non financiers</t>
  </si>
  <si>
    <t>Jetons de présence</t>
  </si>
  <si>
    <t>Pertes sur créances irrécouvrables</t>
  </si>
  <si>
    <t>Pertes sur créances de l'exercice</t>
  </si>
  <si>
    <t>Pertes sur créances des exercices antérieurs</t>
  </si>
  <si>
    <t>Quote-part de résultat sur opérations faites en commun</t>
  </si>
  <si>
    <t>Quote-part de résultats de groupement</t>
  </si>
  <si>
    <t>Amortissements de caducité des immobilisations mises en concession</t>
  </si>
  <si>
    <t>Dotations aux provisions des immobilisations mises en concession</t>
  </si>
  <si>
    <t>Amendes &amp; pénalités, subventions accordées dons &amp; libéralités</t>
  </si>
  <si>
    <t>Amendes &amp; pénalités</t>
  </si>
  <si>
    <t>Subventions accordées</t>
  </si>
  <si>
    <t>Dons &amp; libéralités</t>
  </si>
  <si>
    <t>Charges exceptionnelles de gestion courante</t>
  </si>
  <si>
    <t>Autres charges de gestion courante</t>
  </si>
  <si>
    <t>Charges financières</t>
  </si>
  <si>
    <t>Charges d'intérêts</t>
  </si>
  <si>
    <t>Intérêts des emprunts &amp; dettes</t>
  </si>
  <si>
    <t>Intérêts des emprunts &amp; dettes assimilées</t>
  </si>
  <si>
    <t>Intérêts des dettes rattachées à des participations</t>
  </si>
  <si>
    <t>Intérêts des comptes courants &amp; des dépôts créditeurs</t>
  </si>
  <si>
    <t>Intérêts bancaires &amp; sur opérations de financement (escompte,...)</t>
  </si>
  <si>
    <t>Intérêts des obligations cautionnées</t>
  </si>
  <si>
    <t>Intérêts des autres dettes</t>
  </si>
  <si>
    <t>Intérêts des dettes commerciales</t>
  </si>
  <si>
    <t>Intérêts des dettes diverses</t>
  </si>
  <si>
    <t>Pertes sur créances liées à des participations</t>
  </si>
  <si>
    <t>Pertes sur créances : Groupe</t>
  </si>
  <si>
    <t>Pertes sur créances : Hors Groupe</t>
  </si>
  <si>
    <t>Ecarts d’évaluation sur actifs financiers - Moins-values</t>
  </si>
  <si>
    <t>Ecarts d’évaluation - moins-values sur des parts dans les entreprises liées</t>
  </si>
  <si>
    <t>Ecarts d’évaluation - moins-values sur autres titres conférant un droit de propriété</t>
  </si>
  <si>
    <t>Ecarts d’évaluation - moins-values sur obligations, bons du trésor &amp; bons de caisse à court terme</t>
  </si>
  <si>
    <t>Ecarts d’évaluation - moins-values sur autres valeurs mobilières &amp; autres créances assimilées</t>
  </si>
  <si>
    <t>Pertes de change</t>
  </si>
  <si>
    <t>Pertes nettes sur cessions d’actifs financiers</t>
  </si>
  <si>
    <t>Pertes nettes sur cession des parts dans les entreprises liées</t>
  </si>
  <si>
    <t>Pertes nettes sur cession d’actions propres</t>
  </si>
  <si>
    <t>Pertes nettes sur cession d’autres titres conférant un droit de propriété</t>
  </si>
  <si>
    <t>Pertes nettes sur cession d’obligations, bons du trésor &amp; bons de caisse à court terme</t>
  </si>
  <si>
    <t>Pertes nettes sur cession des autres valeurs mobilières &amp; autres créances assimilées</t>
  </si>
  <si>
    <t>Autres charges financières</t>
  </si>
  <si>
    <t>Eléments extraordinaires - charges</t>
  </si>
  <si>
    <t>Valeur résiduelle des immobilisations cédées</t>
  </si>
  <si>
    <t>Pertes subies par des catrastrophes naturelles</t>
  </si>
  <si>
    <t>Pertes résultant de sinistres</t>
  </si>
  <si>
    <t>Expropriation pour utilité publique</t>
  </si>
  <si>
    <t>Autres éléments extraordinaires - charges</t>
  </si>
  <si>
    <t>Malis provenant du rachat par l'entreprise d'actions &amp; obligations émises par elle-même</t>
  </si>
  <si>
    <t>Autres charges extraordinaires diverses</t>
  </si>
  <si>
    <t>Dotations aux amortissements, provisions &amp; pertes de valeur</t>
  </si>
  <si>
    <t>Dotations aux amortissements, provisions &amp; pertes de valeur, actifs non courants</t>
  </si>
  <si>
    <t>Dotations aux amortissements, provisions &amp; pertes de valeur sur immobilisations incorporelles</t>
  </si>
  <si>
    <t>Dotations aux amortissements &amp; provisions &amp; immobilisations incorporelles</t>
  </si>
  <si>
    <t>Dot.aux Amort.Prov.Ecart d’acquisition - goodwill</t>
  </si>
  <si>
    <t>Dot.aux Amort.Prov.Autres immobilisations incorporelles</t>
  </si>
  <si>
    <t>Dot.aux Amort.Prov.Logiciels informatiques et assimilés</t>
  </si>
  <si>
    <t>Dot.aux Amort.Prov.Brevets</t>
  </si>
  <si>
    <t>Dot.aux Amort.Prov.Marques</t>
  </si>
  <si>
    <t>Dot.aux Amort.Prov.Licence</t>
  </si>
  <si>
    <t>Dot.aux Amort.Prov.Concession - autres droits similaires</t>
  </si>
  <si>
    <t>Pertes de val.Concession - autres droits similaires</t>
  </si>
  <si>
    <t>Pertes de val.Autres immobilisations incorporelles</t>
  </si>
  <si>
    <t>Pertes de val.Logiciels informatiques et assimilés</t>
  </si>
  <si>
    <t>Pertes de val.Brevets</t>
  </si>
  <si>
    <t>Pertes de val.Marques</t>
  </si>
  <si>
    <t>Pertes de val.Licence</t>
  </si>
  <si>
    <t>Dotations aux amortissements, provisions &amp; pertes de valeur sur immobilisations corporelles</t>
  </si>
  <si>
    <t>Dotations aux amortissements &amp; provisions sur immobilisations corporelles</t>
  </si>
  <si>
    <t>Dot.aux Amort.Prov.Terrains de construction et chantiers</t>
  </si>
  <si>
    <t>Dot.aux Amort.Prov.Terrains nus</t>
  </si>
  <si>
    <t>Dot.aux Amort.Prov.Terrains aménagés</t>
  </si>
  <si>
    <t>Dot.aux Amort.Prov.Terrains bâtis</t>
  </si>
  <si>
    <t>Dot.aux Amort.Prov.Carrières et gisements</t>
  </si>
  <si>
    <t>Dot.aux Amort.Prov.Autres terrains</t>
  </si>
  <si>
    <t>Dot.aux Amort.Prov.Agenc.&amp; aménag.Terrains de construction et chantiers</t>
  </si>
  <si>
    <t>Dot.aux Amort.Prov.Agenc.&amp; aménag.Terrains nus</t>
  </si>
  <si>
    <t>Dot.aux Amort.Prov.Agenc.&amp; aménag.Terrains aménagés</t>
  </si>
  <si>
    <t>Dot.aux Amort.Prov.Agenc.&amp; aménag.Terrains bâtis</t>
  </si>
  <si>
    <t>Dot.aux Amort.Prov.Agenc.&amp; aménag.Carrières et gisements</t>
  </si>
  <si>
    <t>Dot.aux Amort.Prov.Agenc.&amp; aménag.Autres terrains</t>
  </si>
  <si>
    <t>Dot.aux Amort.Prov.Bâtiments industriels</t>
  </si>
  <si>
    <t>Dot.aux Amort.Prov.Bâtiments administratifs et commerciaux</t>
  </si>
  <si>
    <t>Dot.aux Amort.Prov.Installation de télécommunication</t>
  </si>
  <si>
    <t>Dot.aux Amort.Prov.Installation d’électricité</t>
  </si>
  <si>
    <t>Dot.aux Amort.Prov.Installation de gaz</t>
  </si>
  <si>
    <t>Dot.aux Amort.Prov.Installation de vapeur</t>
  </si>
  <si>
    <t>Dot.aux Amort.Prov.Installation de protection et de sécurité</t>
  </si>
  <si>
    <t>Dot.aux Amort.Prov.Installation d’eau</t>
  </si>
  <si>
    <t>Dot.aux Amort.Prov.Installation d’aération, chauffage et climatisation</t>
  </si>
  <si>
    <t>Dot.aux Amort.Prov.Autres agencements et installations</t>
  </si>
  <si>
    <t>Dot.aux Amort.Prov.Voies de terre</t>
  </si>
  <si>
    <t>Dot.aux Amort.Prov.Voies de fer</t>
  </si>
  <si>
    <t>Dot.aux Amort.Prov.Voies d'eau</t>
  </si>
  <si>
    <t>Dot.aux Amort.Prov.Barrages - puits d’eau</t>
  </si>
  <si>
    <t>Dot.aux Amort.Prov.Pistes d'aérodromes</t>
  </si>
  <si>
    <t>Dot.aux Amort.Prov.Installations complexes spécialisées</t>
  </si>
  <si>
    <t>Dot.aux Amort.Prov.Installations à caractère spécifique</t>
  </si>
  <si>
    <t>Dot.aux Amort.Prov.Matériel industriel</t>
  </si>
  <si>
    <t>Dot.aux Amort.Prov.Outillage industriel</t>
  </si>
  <si>
    <t>Dot.aux Amort.Prov.Agencements et aménagements des matériels et outillage industriels</t>
  </si>
  <si>
    <t>Dot.aux Amort.Prov.Installations générales, agencements, aménagements divers</t>
  </si>
  <si>
    <t>Dot.aux Amort.Prov.Matériel de transport</t>
  </si>
  <si>
    <t>Dot.aux Amort.Prov.Matériel de bureau et matériel informatique</t>
  </si>
  <si>
    <t>Dot.aux Amort.Prov.Mobilier</t>
  </si>
  <si>
    <t>Dot.aux Amort.Prov.Cheptel</t>
  </si>
  <si>
    <t>Dot.aux Amort.Prov.Emballages récupérables</t>
  </si>
  <si>
    <t>Pertes de val.s/immobilisations corporelles</t>
  </si>
  <si>
    <t>Pertes de val.Terrains de construction et chantiers</t>
  </si>
  <si>
    <t>Pertes de val.Terrains nus</t>
  </si>
  <si>
    <t>Pertes de val.Terrains aménagés</t>
  </si>
  <si>
    <t>Pertes de val.Terrains bâtis</t>
  </si>
  <si>
    <t>Pertes de val.Carrières et gisements</t>
  </si>
  <si>
    <t>Pertes de val.Autres terrains</t>
  </si>
  <si>
    <t>Pertes de val.Agenc.&amp; aménag.Terrains de construction et chantiers</t>
  </si>
  <si>
    <t>Pertes de val.Agenc.&amp; aménag.Terrains nus</t>
  </si>
  <si>
    <t>Pertes de val.Agenc.&amp; aménag.Terrains aménagés</t>
  </si>
  <si>
    <t>Pertes de val.Agenc.&amp; aménag.Terrains bâtis</t>
  </si>
  <si>
    <t>Pertes de val.Agenc.&amp; aménag.Carrières et gisements</t>
  </si>
  <si>
    <t>Pertes de val.Agenc.&amp; aménag.Autres terrains</t>
  </si>
  <si>
    <t>Pertes de val.Bâtiments industriels</t>
  </si>
  <si>
    <t>Pertes de val.Bâtiments administratifs et commerciaux</t>
  </si>
  <si>
    <t>Pertes de val.Installation de télécommunication</t>
  </si>
  <si>
    <t>Pertes de val.Installation d’électricité</t>
  </si>
  <si>
    <t>Pertes de val.Installation de gaz</t>
  </si>
  <si>
    <t>Pertes de val.Installation de vapeur</t>
  </si>
  <si>
    <t>Pertes de val.Installation de protection et de sécurité</t>
  </si>
  <si>
    <t>Pertes de val.Installation d’eau</t>
  </si>
  <si>
    <t>Pertes de val.Installation d’aération, chauffage et climatisation</t>
  </si>
  <si>
    <t>Pertes de val.Autres agencements et installations</t>
  </si>
  <si>
    <t>Pertes de val.Voies de fer</t>
  </si>
  <si>
    <t>Pertes de val.Voies d'eau</t>
  </si>
  <si>
    <t>Pertes de val.Barrages - puits d’eau</t>
  </si>
  <si>
    <t>Pertes de val.Pistes d'aérodromes</t>
  </si>
  <si>
    <t>Pertes de val.Installations complexes spécialisées</t>
  </si>
  <si>
    <t>Pertes de val.Installations à caractère spécifique</t>
  </si>
  <si>
    <t>Pertes de val.Matériel industriel</t>
  </si>
  <si>
    <t>Pertes de val.Outillage industriel</t>
  </si>
  <si>
    <t>Pertes de val.Agencements et aménagements des matériels et outillage industriels</t>
  </si>
  <si>
    <t>Pertes de val.Installations générales, agencements, aménagements divers</t>
  </si>
  <si>
    <t>Pertes de val.Matériel de transport</t>
  </si>
  <si>
    <t>Pertes de val.Matériel de bureau et matériel informatique</t>
  </si>
  <si>
    <t>Pertes de val.Mobilier</t>
  </si>
  <si>
    <t>Pertes de val.Cheptel</t>
  </si>
  <si>
    <t>Pertes de val.Emballages récupérables</t>
  </si>
  <si>
    <t>Pertes de valeur sur les investissements en cours</t>
  </si>
  <si>
    <t>Pertes de valeur sur immobilisations financières</t>
  </si>
  <si>
    <t>Dotations aux amortissements, provisions &amp; pertes de valeur des biens mis en concession</t>
  </si>
  <si>
    <t>Dotations aux amortissements, des biens mis en concession</t>
  </si>
  <si>
    <t>Dotations aux provisions des biens mis-en concession</t>
  </si>
  <si>
    <t>Pertes de valeur des biens mis en concession</t>
  </si>
  <si>
    <t>Dotations aux amortissements, provisions &amp; pertes de valeur, actifs courants</t>
  </si>
  <si>
    <t>Dotations aux pertes de valeur sur stocks</t>
  </si>
  <si>
    <t>Dotations aux pertes de valeur sur créances</t>
  </si>
  <si>
    <t>Dotations aux provisions &amp; pertes de valeur sur comptes financiers</t>
  </si>
  <si>
    <t>Dotations aux amortissements, provisions &amp; pertes de valeur, éléments financiers</t>
  </si>
  <si>
    <t>Dotations aux amortissements des primes de remboursement des obligations</t>
  </si>
  <si>
    <t>Dotations aux provisions pour risques &amp; charges financières</t>
  </si>
  <si>
    <t>Dotations aux provisions pour dépréciations des éléments financiers</t>
  </si>
  <si>
    <t>Dotations aux provisions pour dépréciations des immobilisations financières</t>
  </si>
  <si>
    <t>Dotations aux provisions pour les valeurs mobilières de placement</t>
  </si>
  <si>
    <t>Autres dotations</t>
  </si>
  <si>
    <t>Impôts sur les résultats &amp; assimilés</t>
  </si>
  <si>
    <t>Imposition différée actif</t>
  </si>
  <si>
    <t>Imposition différée passif</t>
  </si>
  <si>
    <t>Impôts sur les bénéfices basés sur les résultats des activités ordinaires</t>
  </si>
  <si>
    <t>Autres impôts sur les résultats</t>
  </si>
  <si>
    <t>COMPTES DE PRODUITS</t>
  </si>
  <si>
    <t>Ventes de marchandises &amp; de produits fabriqués, ventes de prestations de services &amp; produits annexes</t>
  </si>
  <si>
    <t>Ventes de marchandises</t>
  </si>
  <si>
    <t>Ventes de produits finis</t>
  </si>
  <si>
    <t>Ventes de produits intermédiaires</t>
  </si>
  <si>
    <t>Ventes de produits résiduels</t>
  </si>
  <si>
    <t>Ventes de travaux</t>
  </si>
  <si>
    <t>Ventes d’études</t>
  </si>
  <si>
    <t>Autres prestations de services</t>
  </si>
  <si>
    <t>Produits des activités annexes</t>
  </si>
  <si>
    <t>Produits des services exploités dans l'intérêt du personnel</t>
  </si>
  <si>
    <t>Commissions &amp; courtages</t>
  </si>
  <si>
    <t>Locations diverses</t>
  </si>
  <si>
    <t>Mise à disposition de personnel facturée</t>
  </si>
  <si>
    <t>Ports &amp; frais accessoires facturés</t>
  </si>
  <si>
    <t>Bonis sur reprises d'emballages consignés</t>
  </si>
  <si>
    <t>Bonifications obtenues des clients &amp; primes sur ventes</t>
  </si>
  <si>
    <t>Autres produits d'activités annexes (cessions d'approvisionnements)</t>
  </si>
  <si>
    <t>Rabais, remises &amp; ristournes accordés</t>
  </si>
  <si>
    <t>R.RR, accordés sur ventes de marchandises</t>
  </si>
  <si>
    <t>R.RR, accordés sur ventes de produits finis</t>
  </si>
  <si>
    <t>R.RR, accordés sur ventes de produits intermédiaires</t>
  </si>
  <si>
    <t>R.RR, accordés sur ventes de travaux</t>
  </si>
  <si>
    <t>R.RR, accordés sur ventes d’études</t>
  </si>
  <si>
    <t>R.RR, accordés sur autres prestations de services</t>
  </si>
  <si>
    <t>R.RR, accordés sur produits des activités annexes</t>
  </si>
  <si>
    <t>Variation de stocks de produits</t>
  </si>
  <si>
    <t>Production stockée ou déstockée</t>
  </si>
  <si>
    <t>Variation de stocks d’encours</t>
  </si>
  <si>
    <t>Variation des en-cours de production de biens</t>
  </si>
  <si>
    <t>Variation des en-cours de production de services</t>
  </si>
  <si>
    <t>Autres prestations de services en cours</t>
  </si>
  <si>
    <t>Variation de stocks des produits intermédiaires</t>
  </si>
  <si>
    <t>Variation de stocks des produits finis</t>
  </si>
  <si>
    <t>Produits résiduels</t>
  </si>
  <si>
    <t>Variation des stocks des produits résiduels</t>
  </si>
  <si>
    <t>Production immobilisée</t>
  </si>
  <si>
    <t>Production immobilisée d’actifs incorporels</t>
  </si>
  <si>
    <t>Production immobilisée d’actifs corporels</t>
  </si>
  <si>
    <t>Subventions d'exploitation</t>
  </si>
  <si>
    <t>Subventions d’équilibre</t>
  </si>
  <si>
    <t>Autres subventions d’exploitation</t>
  </si>
  <si>
    <t>Autres produits opérationnels</t>
  </si>
  <si>
    <t>Redevances pour concessions, brevets, licences, logiciels &amp; valeurs similaires</t>
  </si>
  <si>
    <t>Redevances pour concessions, brevets, licences, logiciels, marques, procédés</t>
  </si>
  <si>
    <t>Plus-value sur sortie d’actifs immobilisés non financiers</t>
  </si>
  <si>
    <t>Jetons de présence &amp; rémunérations d'administrateurs ou de gérants</t>
  </si>
  <si>
    <t>Quotes-parts de subventions d’investissements virés au résultat de l’exercice</t>
  </si>
  <si>
    <t>Quotes-parts de résultat sur opérations faites en commun</t>
  </si>
  <si>
    <t>Quote-part de perte transférée (comptabilité du gérant)</t>
  </si>
  <si>
    <t>Quote-part de bénéfice attribuée (comptabilité des associés non-gérants)</t>
  </si>
  <si>
    <t>Rentrées sur créances amorties</t>
  </si>
  <si>
    <t>Produits exceptionnels sur opérations de gestion</t>
  </si>
  <si>
    <t>Autres produits de gestion courante</t>
  </si>
  <si>
    <t>Produits financiers</t>
  </si>
  <si>
    <t>Produits des participations</t>
  </si>
  <si>
    <t>Revenus des titres de participation</t>
  </si>
  <si>
    <t>Revenus sur autres formes de participation</t>
  </si>
  <si>
    <t>Revenus des créances rattachées à des participations</t>
  </si>
  <si>
    <t>Revenus des actifs financiers</t>
  </si>
  <si>
    <t>Revenus des titres immobilisés</t>
  </si>
  <si>
    <t>Revenus des prêts</t>
  </si>
  <si>
    <t>Revenus des créances immobilisées</t>
  </si>
  <si>
    <t>Revenus de créances</t>
  </si>
  <si>
    <t>Revenus des créances commerciales</t>
  </si>
  <si>
    <t>Revenus des créances diverses</t>
  </si>
  <si>
    <t>Ecart d’évaluation sir actifs financiers - plus values</t>
  </si>
  <si>
    <t>Gains de change</t>
  </si>
  <si>
    <t>Produits nets sur cessions d’actifs financiers</t>
  </si>
  <si>
    <t>Profits nets sur cession des part dans les entreprises liées</t>
  </si>
  <si>
    <t>Profits nets sur cession d’actions propres</t>
  </si>
  <si>
    <t>Profits nets sur cession des autres titres conférant un droit de propriété</t>
  </si>
  <si>
    <t>Profits nets sur cession d’obligations, bons du trésor &amp; bons de caisse à court terme</t>
  </si>
  <si>
    <t>Profits nets sur cession des autres valeurs mobilières &amp; créances assimilées</t>
  </si>
  <si>
    <t>Autres produits financiers</t>
  </si>
  <si>
    <t>Eléments extraordinaires - produits</t>
  </si>
  <si>
    <t>Indemnisation pour catastrophe naturelle</t>
  </si>
  <si>
    <t>Indemnisation &amp; remboursement pour sinistres &amp; actes malveillants</t>
  </si>
  <si>
    <t>Autres éléments extraordinaires - produits</t>
  </si>
  <si>
    <t>Bonis provenant du rachat par l'entreprise d'actions &amp; d'obligations émises par elle-même</t>
  </si>
  <si>
    <t>Autres Produits extraordinaires divers</t>
  </si>
  <si>
    <t>Reprises sur pertes de valeur &amp; provisions</t>
  </si>
  <si>
    <t>Reprises d’exploitation sur pertes de valeurs &amp; provisions - actifs non courants</t>
  </si>
  <si>
    <t>Reprises sur provisions &amp; pertes de valeur des immobilisations incorporelles</t>
  </si>
  <si>
    <t>Reprises sur provisions &amp; pertes de valeur des immobilisations corporelles</t>
  </si>
  <si>
    <t>Reprises sur provisions des immobilisations en concession</t>
  </si>
  <si>
    <t>Reprises sur provisions d’immobilisations en cours</t>
  </si>
  <si>
    <t>Reprise sur pertes de valeur des participations &amp; créances rattachées</t>
  </si>
  <si>
    <t>Reprise sur perte de valeur des autres titres immobilisés</t>
  </si>
  <si>
    <t>Reprise sur pertes de valeur des autres instruments financiers</t>
  </si>
  <si>
    <t>Reprises d’exploitation sur pertes de valeur &amp; provisions - actifs courants</t>
  </si>
  <si>
    <t>Reprises sur provisions &amp; pertes de valeur sur les comptes de stocks</t>
  </si>
  <si>
    <t>Reprises sur provisions &amp; pertes de valeur sur les comptes de créances</t>
  </si>
  <si>
    <t>Reprises sur provisions &amp; pertes de valeur sur les comptes de trésorerie</t>
  </si>
  <si>
    <t>Reprises financières sur pertes de valeurs &amp; provisions</t>
  </si>
  <si>
    <t>Reprises provisions sur plus-values à réinvestir</t>
  </si>
  <si>
    <t>Reprises provisions sur pensions &amp; obligations similaires</t>
  </si>
  <si>
    <t>Reprises provisions pour impôts</t>
  </si>
  <si>
    <t>Reprises autres provisions pour charges - passifs non courants</t>
  </si>
  <si>
    <t>Colonne1</t>
  </si>
  <si>
    <t>Colonne2</t>
  </si>
  <si>
    <t>JOURNAUX</t>
  </si>
  <si>
    <t>BANQUES</t>
  </si>
  <si>
    <t>CAISSE</t>
  </si>
  <si>
    <t>ACHATS</t>
  </si>
  <si>
    <t>VENTES</t>
  </si>
  <si>
    <t>OP-DIVERS</t>
  </si>
  <si>
    <t>STOCKS</t>
  </si>
  <si>
    <t>001</t>
  </si>
  <si>
    <t>002</t>
  </si>
  <si>
    <t>SOLDE DEBIT</t>
  </si>
  <si>
    <t>SOLDE CREDIT</t>
  </si>
  <si>
    <t>COLONE 1</t>
  </si>
  <si>
    <t>COLONE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</si>
</sst>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CC"/>
        <bgColor indexed="64"/>
      </patternFill>
    </fill>
    <fill>
      <patternFill patternType="solid">
        <fgColor rgb="FFF5F089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rgb="FF008000"/>
      </bottom>
      <diagonal/>
    </border>
    <border>
      <left style="thin">
        <color theme="0"/>
      </left>
      <right style="thin">
        <color rgb="FFFF9900"/>
      </right>
      <top/>
      <bottom style="thin">
        <color rgb="FFFF9900"/>
      </bottom>
      <diagonal/>
    </border>
    <border>
      <left style="thin">
        <color rgb="FFFF9900"/>
      </left>
      <right style="thin">
        <color rgb="FFFF9900"/>
      </right>
      <top/>
      <bottom style="thin">
        <color rgb="FF008000"/>
      </bottom>
      <diagonal/>
    </border>
    <border>
      <left style="thin">
        <color rgb="FFFF9900"/>
      </left>
      <right style="thin">
        <color theme="0"/>
      </right>
      <top/>
      <bottom style="thin">
        <color rgb="FFFF9900"/>
      </bottom>
      <diagonal/>
    </border>
    <border>
      <left style="thin">
        <color theme="0"/>
      </left>
      <right style="thin">
        <color rgb="FFFF9900"/>
      </right>
      <top/>
      <bottom style="thin">
        <color rgb="FF008000"/>
      </bottom>
      <diagonal/>
    </border>
    <border>
      <left/>
      <right style="thin">
        <color rgb="FFFF9900"/>
      </right>
      <top/>
      <bottom style="thin">
        <color rgb="FFFF9900"/>
      </bottom>
      <diagonal/>
    </border>
    <border>
      <left style="thin">
        <color rgb="FFFF9900"/>
      </left>
      <right style="thin">
        <color theme="0"/>
      </right>
      <top/>
      <bottom style="thin">
        <color rgb="FF008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0" fillId="4" borderId="0" xfId="0" applyFill="1"/>
    <xf numFmtId="0" fontId="0" fillId="0" borderId="1" xfId="0" applyFill="1" applyBorder="1"/>
    <xf numFmtId="0" fontId="0" fillId="0" borderId="9" xfId="0" applyFill="1" applyBorder="1"/>
    <xf numFmtId="0" fontId="0" fillId="0" borderId="10" xfId="0" applyBorder="1"/>
    <xf numFmtId="0" fontId="2" fillId="2" borderId="2" xfId="0" applyFont="1" applyFill="1" applyBorder="1"/>
    <xf numFmtId="0" fontId="2" fillId="3" borderId="3" xfId="0" applyFont="1" applyFill="1" applyBorder="1"/>
    <xf numFmtId="0" fontId="2" fillId="2" borderId="4" xfId="0" applyFont="1" applyFill="1" applyBorder="1"/>
    <xf numFmtId="0" fontId="2" fillId="3" borderId="5" xfId="0" applyFont="1" applyFill="1" applyBorder="1"/>
    <xf numFmtId="0" fontId="2" fillId="2" borderId="6" xfId="0" applyFont="1" applyFill="1" applyBorder="1"/>
    <xf numFmtId="0" fontId="2" fillId="3" borderId="7" xfId="0" applyFont="1" applyFill="1" applyBorder="1"/>
    <xf numFmtId="0" fontId="2" fillId="2" borderId="8" xfId="0" applyFont="1" applyFill="1" applyBorder="1"/>
    <xf numFmtId="0" fontId="0" fillId="0" borderId="0" xfId="0" applyFill="1" applyBorder="1" applyAlignment="1">
      <alignment horizontal="center"/>
    </xf>
    <xf numFmtId="49" fontId="0" fillId="0" borderId="0" xfId="0" applyNumberFormat="1" applyFill="1" applyBorder="1" applyAlignment="1">
      <alignment horizontal="center" vertical="center" shrinkToFit="1"/>
    </xf>
    <xf numFmtId="14" fontId="0" fillId="0" borderId="0" xfId="0" applyNumberFormat="1" applyFill="1" applyBorder="1" applyAlignment="1">
      <alignment horizontal="center" shrinkToFit="1"/>
    </xf>
    <xf numFmtId="0" fontId="0" fillId="0" borderId="0" xfId="0" applyFill="1" applyBorder="1" applyAlignment="1">
      <alignment horizontal="center" shrinkToFit="1"/>
    </xf>
    <xf numFmtId="0" fontId="0" fillId="0" borderId="0" xfId="0" applyFill="1" applyBorder="1" applyAlignment="1">
      <alignment horizontal="left" shrinkToFit="1"/>
    </xf>
    <xf numFmtId="49" fontId="0" fillId="0" borderId="0" xfId="0" applyNumberFormat="1" applyFill="1" applyBorder="1" applyAlignment="1">
      <alignment horizontal="left" shrinkToFit="1"/>
    </xf>
    <xf numFmtId="43" fontId="0" fillId="0" borderId="0" xfId="1" applyFont="1" applyFill="1" applyBorder="1" applyAlignment="1">
      <alignment shrinkToFit="1"/>
    </xf>
    <xf numFmtId="0" fontId="0" fillId="0" borderId="0" xfId="0" applyNumberFormat="1" applyFill="1" applyBorder="1" applyAlignment="1">
      <alignment shrinkToFit="1"/>
    </xf>
    <xf numFmtId="0" fontId="0" fillId="0" borderId="0" xfId="0" applyFill="1" applyBorder="1" applyAlignment="1">
      <alignment shrinkToFit="1"/>
    </xf>
    <xf numFmtId="0" fontId="0" fillId="0" borderId="11" xfId="0" applyBorder="1"/>
    <xf numFmtId="0" fontId="0" fillId="0" borderId="0" xfId="0" applyFill="1" applyBorder="1"/>
    <xf numFmtId="0" fontId="0" fillId="0" borderId="12" xfId="0" applyBorder="1"/>
    <xf numFmtId="43" fontId="0" fillId="0" borderId="0" xfId="1" applyFont="1"/>
    <xf numFmtId="43" fontId="0" fillId="0" borderId="0" xfId="0" applyNumberFormat="1"/>
    <xf numFmtId="0" fontId="0" fillId="0" borderId="13" xfId="0" applyFill="1" applyBorder="1"/>
  </cellXfs>
  <cellStyles count="2">
    <cellStyle name="Milliers" xfId="1" builtinId="3"/>
    <cellStyle name="Normal" xfId="0" builtinId="0"/>
  </cellStyles>
  <dxfs count="28"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0" formatCode="General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theme="0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1</xdr:row>
          <xdr:rowOff>123825</xdr:rowOff>
        </xdr:from>
        <xdr:to>
          <xdr:col>10</xdr:col>
          <xdr:colOff>419100</xdr:colOff>
          <xdr:row>5</xdr:row>
          <xdr:rowOff>95250</xdr:rowOff>
        </xdr:to>
        <xdr:sp macro="" textlink="">
          <xdr:nvSpPr>
            <xdr:cNvPr id="1028" name="Text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9:N17" totalsRowShown="0" headerRowDxfId="27" dataDxfId="26" tableBorderDxfId="25">
  <autoFilter ref="A9:N17"/>
  <tableColumns count="14">
    <tableColumn id="1" name="SUP" dataDxfId="24"/>
    <tableColumn id="2" name="JOURNAL" dataDxfId="23"/>
    <tableColumn id="3" name="N° Pièce" dataDxfId="22"/>
    <tableColumn id="4" name="DATE" dataDxfId="21"/>
    <tableColumn id="5" name="COMPTE" dataDxfId="20"/>
    <tableColumn id="6" name="AUXILIAIRE" dataDxfId="19"/>
    <tableColumn id="7" name="REFFERENCE" dataDxfId="18"/>
    <tableColumn id="8" name="LIBELLE" dataDxfId="17"/>
    <tableColumn id="9" name="DEBIT" dataDxfId="16"/>
    <tableColumn id="10" name="CREDIT" dataDxfId="15"/>
    <tableColumn id="11" name="DESCRIPTION DE COMPTE" dataDxfId="14">
      <calculatedColumnFormula>IFERROR(MID(VLOOKUP(Tableau2[COMPTE],BD!$A$2:$B$1493,2,0),1,45),"")</calculatedColumnFormula>
    </tableColumn>
    <tableColumn id="12" name="LIBELLE AUXILIAIRE" dataDxfId="13">
      <calculatedColumnFormula>IFERROR(MID(VLOOKUP(Tableau2[AUXILIAIRE],BD!$I$2:$O$1493,2,0),1,45),"")</calculatedColumnFormula>
    </tableColumn>
    <tableColumn id="13" name="Colonne1" dataDxfId="12">
      <calculatedColumnFormula>CONCATENATE("Compte"&amp;"  "&amp;Tableau2[[#This Row],[COMPTE]]&amp;"  "&amp;IF(OR(VLOOKUP(Tableau2[[#This Row],[COMPTE]],BD!A:F,5,0)&gt;VLOOKUP(Tableau2[[#This Row],[COMPTE]],BD!A:F,6,0)),CONCATENATE("Solde Débit"&amp;"     "&amp;VLOOKUP(Tableau2[[#This Row],[COMPTE]],BD!A:F,5,0)),IF(OR(VLOOKUP(Tableau2[[#This Row],[COMPTE]],BD!A:F,5,0)&lt;VLOOKUP(Tableau2[[#This Row],[COMPTE]],BD!A:F,6,0)),CONCATENATE("Solde Credit"&amp;"     "&amp;VLOOKUP(Tableau2[[#This Row],[COMPTE]],BD!A:F,6,0)),"Solde 0")))</calculatedColumnFormula>
    </tableColumn>
    <tableColumn id="14" name="Colonne2" dataDxfId="11">
      <calculatedColumnFormula>IFERROR(CONCATENATE("Auxiliaire"&amp;"  "&amp;Tableau2[[#This Row],[AUXILIAIRE]]&amp;"  "&amp;IF(OR(VLOOKUP(Tableau2[[#This Row],[AUXILIAIRE]],BD!I:N,5,0)&gt;VLOOKUP(Tableau2[[#This Row],[AUXILIAIRE]],BD!I:N,6,0)),CONCATENATE("Solde Débit"&amp;"     "&amp;VLOOKUP(Tableau2[[#This Row],[AUXILIAIRE]],BD!I:N,5,0)),IF(OR(VLOOKUP(Tableau2[[#This Row],[AUXILIAIRE]],BD!I:N,5,0)&lt;VLOOKUP(Tableau2[[#This Row],[AUXILIAIRE]],BD!I:N,6,0)),CONCATENATE("Solde Credit"&amp;"     "&amp;VLOOKUP(Tableau2[[#This Row],[AUXILIAIRE]],BD!I:N,6,0)),""))),"")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G1068" totalsRowShown="0">
  <autoFilter ref="A1:G1068"/>
  <tableColumns count="7">
    <tableColumn id="1" name="COMPTE"/>
    <tableColumn id="2" name="DESCRIPTION DE COMPTE"/>
    <tableColumn id="3" name="DEBIT" dataCellStyle="Milliers">
      <calculatedColumnFormula>+SUMIFS(Tableau2[DEBIT],Tableau2[COMPTE],A2)</calculatedColumnFormula>
    </tableColumn>
    <tableColumn id="4" name="CREDIT" dataDxfId="10" dataCellStyle="Milliers">
      <calculatedColumnFormula>+SUMIFS(Tableau2[CREDIT],Tableau2[COMPTE],A2)</calculatedColumnFormula>
    </tableColumn>
    <tableColumn id="5" name="SOLDE DEBIT" dataDxfId="9">
      <calculatedColumnFormula>+IF(C2-D2&lt;=0,0,C2-D2)</calculatedColumnFormula>
    </tableColumn>
    <tableColumn id="6" name="SOLDE CREDIT" dataDxfId="8">
      <calculatedColumnFormula>+IF(C2-D2&gt;=0,0,D2-C2)</calculatedColumnFormula>
    </tableColumn>
    <tableColumn id="7" name="Colonne1" dataDxfId="7">
      <calculatedColumnFormula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I1:N16" totalsRowShown="0">
  <autoFilter ref="I1:N16"/>
  <tableColumns count="6">
    <tableColumn id="1" name="AUXILIAIRE "/>
    <tableColumn id="2" name="LIBELLE AUXILIAIRE"/>
    <tableColumn id="3" name="DEBIT" dataDxfId="6">
      <calculatedColumnFormula>+SUMIFS(Tableau2[DEBIT],Tableau2[AUXILIAIRE],I2)</calculatedColumnFormula>
    </tableColumn>
    <tableColumn id="4" name="CREDIT" dataDxfId="5">
      <calculatedColumnFormula>+SUMIFS(Tableau2[CREDIT],Tableau2[AUXILIAIRE],I2)</calculatedColumnFormula>
    </tableColumn>
    <tableColumn id="5" name="SOLDE DEBIT" dataDxfId="4">
      <calculatedColumnFormula>+IF(K2-L2&lt;=0,0,K2-L2)</calculatedColumnFormula>
    </tableColumn>
    <tableColumn id="6" name="SOLDE CREDIT" dataDxfId="3">
      <calculatedColumnFormula>+IF(K2-L2&gt;=0,0,L2-K2)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P1:P7" totalsRowShown="0" headerRowBorderDxfId="2" tableBorderDxfId="1">
  <autoFilter ref="P1:P7"/>
  <tableColumns count="1">
    <tableColumn id="1" name="JOURNAUX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N17"/>
  <sheetViews>
    <sheetView tabSelected="1" workbookViewId="0">
      <selection activeCell="I20" sqref="I20"/>
    </sheetView>
  </sheetViews>
  <sheetFormatPr baseColWidth="10" defaultRowHeight="15" x14ac:dyDescent="0.25"/>
  <cols>
    <col min="1" max="1" width="6.5703125" style="1" customWidth="1"/>
    <col min="2" max="5" width="11.42578125" style="1"/>
    <col min="6" max="6" width="12.85546875" style="1" customWidth="1"/>
    <col min="7" max="7" width="14" style="1" customWidth="1"/>
    <col min="8" max="10" width="11.42578125" style="1"/>
    <col min="11" max="11" width="25.42578125" style="1" customWidth="1"/>
    <col min="12" max="12" width="19.5703125" style="1" customWidth="1"/>
    <col min="13" max="13" width="33.5703125" style="1" customWidth="1"/>
    <col min="14" max="14" width="33.140625" style="1" bestFit="1" customWidth="1"/>
    <col min="15" max="16384" width="11.42578125" style="1"/>
  </cols>
  <sheetData>
    <row r="3" spans="1:14" x14ac:dyDescent="0.25">
      <c r="F3" s="1" t="s">
        <v>1093</v>
      </c>
    </row>
    <row r="5" spans="1:14" x14ac:dyDescent="0.25">
      <c r="F5" s="1" t="s">
        <v>1094</v>
      </c>
    </row>
    <row r="9" spans="1:14" x14ac:dyDescent="0.25">
      <c r="A9" s="5" t="s">
        <v>0</v>
      </c>
      <c r="B9" s="6" t="s">
        <v>1</v>
      </c>
      <c r="C9" s="7" t="s">
        <v>2</v>
      </c>
      <c r="D9" s="8" t="s">
        <v>3</v>
      </c>
      <c r="E9" s="9" t="s">
        <v>4</v>
      </c>
      <c r="F9" s="10" t="s">
        <v>5</v>
      </c>
      <c r="G9" s="11" t="s">
        <v>6</v>
      </c>
      <c r="H9" s="6" t="s">
        <v>7</v>
      </c>
      <c r="I9" s="5" t="s">
        <v>8</v>
      </c>
      <c r="J9" s="6" t="s">
        <v>9</v>
      </c>
      <c r="K9" s="7" t="s">
        <v>10</v>
      </c>
      <c r="L9" s="8" t="s">
        <v>11</v>
      </c>
      <c r="M9" s="7" t="s">
        <v>1080</v>
      </c>
      <c r="N9" s="8" t="s">
        <v>1081</v>
      </c>
    </row>
    <row r="10" spans="1:14" x14ac:dyDescent="0.25">
      <c r="A10" s="2"/>
      <c r="B10" s="12" t="s">
        <v>1086</v>
      </c>
      <c r="C10" s="13" t="s">
        <v>1089</v>
      </c>
      <c r="D10" s="14"/>
      <c r="E10" s="15">
        <v>4111</v>
      </c>
      <c r="F10" s="16" t="s">
        <v>13</v>
      </c>
      <c r="G10" s="17"/>
      <c r="H10" s="17"/>
      <c r="I10" s="18">
        <v>5500</v>
      </c>
      <c r="J10" s="18"/>
      <c r="K10" s="19" t="str">
        <f>IFERROR(MID(VLOOKUP(Tableau2[COMPTE],BD!$A$2:$B$1493,2,0),1,45),"")</f>
        <v>Clients - Ventes de biens ou de prestations d</v>
      </c>
      <c r="L10" s="20" t="str">
        <f>IFERROR(MID(VLOOKUP(Tableau2[AUXILIAIRE],BD!$I$2:$O$1493,2,0),1,45),"")</f>
        <v>CLIENTS 1</v>
      </c>
      <c r="M10" s="26" t="str">
        <f>CONCATENATE("Compte"&amp;"  "&amp;Tableau2[[#This Row],[COMPTE]]&amp;"  "&amp;IF(OR(VLOOKUP(Tableau2[[#This Row],[COMPTE]],BD!A:F,5,0)&gt;VLOOKUP(Tableau2[[#This Row],[COMPTE]],BD!A:F,6,0)),CONCATENATE("Solde Débit"&amp;"     "&amp;VLOOKUP(Tableau2[[#This Row],[COMPTE]],BD!A:F,5,0)),IF(OR(VLOOKUP(Tableau2[[#This Row],[COMPTE]],BD!A:F,5,0)&lt;VLOOKUP(Tableau2[[#This Row],[COMPTE]],BD!A:F,6,0)),CONCATENATE("Solde Credit"&amp;"     "&amp;VLOOKUP(Tableau2[[#This Row],[COMPTE]],BD!A:F,6,0)),"Solde 0")))</f>
        <v>Compte  4111  Solde Débit     11800</v>
      </c>
      <c r="N10" s="26" t="str">
        <f>IFERROR(CONCATENATE("Auxiliaire"&amp;"  "&amp;Tableau2[[#This Row],[AUXILIAIRE]]&amp;"  "&amp;IF(OR(VLOOKUP(Tableau2[[#This Row],[AUXILIAIRE]],BD!I:N,5,0)&gt;VLOOKUP(Tableau2[[#This Row],[AUXILIAIRE]],BD!I:N,6,0)),CONCATENATE("Solde Débit"&amp;"     "&amp;VLOOKUP(Tableau2[[#This Row],[AUXILIAIRE]],BD!I:N,5,0)),IF(OR(VLOOKUP(Tableau2[[#This Row],[AUXILIAIRE]],BD!I:N,5,0)&lt;VLOOKUP(Tableau2[[#This Row],[AUXILIAIRE]],BD!I:N,6,0)),CONCATENATE("Solde Credit"&amp;"     "&amp;VLOOKUP(Tableau2[[#This Row],[AUXILIAIRE]],BD!I:N,6,0)),""))),"")</f>
        <v>Auxiliaire  C-001  Solde Débit     8500</v>
      </c>
    </row>
    <row r="11" spans="1:14" x14ac:dyDescent="0.25">
      <c r="A11" s="2"/>
      <c r="B11" s="12" t="s">
        <v>1086</v>
      </c>
      <c r="C11" s="13" t="s">
        <v>1089</v>
      </c>
      <c r="D11" s="14"/>
      <c r="E11" s="15">
        <v>44571</v>
      </c>
      <c r="F11" s="16"/>
      <c r="G11" s="17"/>
      <c r="H11" s="17"/>
      <c r="I11" s="18"/>
      <c r="J11" s="18">
        <v>500</v>
      </c>
      <c r="K11" s="19" t="str">
        <f>IFERROR(MID(VLOOKUP(Tableau2[COMPTE],BD!$A$2:$B$1493,2,0),1,45),"")</f>
        <v>T.V.A. collectée</v>
      </c>
      <c r="L11" s="20" t="str">
        <f>IFERROR(MID(VLOOKUP(Tableau2[AUXILIAIRE],BD!$I$2:$O$1493,2,0),1,45),"")</f>
        <v/>
      </c>
      <c r="M11" s="2" t="str">
        <f>CONCATENATE("Compte"&amp;"  "&amp;Tableau2[[#This Row],[COMPTE]]&amp;"  "&amp;IF(OR(VLOOKUP(Tableau2[[#This Row],[COMPTE]],BD!A:F,5,0)&gt;VLOOKUP(Tableau2[[#This Row],[COMPTE]],BD!A:F,6,0)),CONCATENATE("Solde Débit"&amp;"     "&amp;VLOOKUP(Tableau2[[#This Row],[COMPTE]],BD!A:F,5,0)),IF(OR(VLOOKUP(Tableau2[[#This Row],[COMPTE]],BD!A:F,5,0)&lt;VLOOKUP(Tableau2[[#This Row],[COMPTE]],BD!A:F,6,0)),CONCATENATE("Solde Credit"&amp;"     "&amp;VLOOKUP(Tableau2[[#This Row],[COMPTE]],BD!A:F,6,0)),"Solde 0")))</f>
        <v>Compte  44571  Solde Credit     800</v>
      </c>
      <c r="N11" s="2" t="str">
        <f>IFERROR(CONCATENATE("Auxiliaire"&amp;"  "&amp;Tableau2[[#This Row],[AUXILIAIRE]]&amp;"  "&amp;IF(OR(VLOOKUP(Tableau2[[#This Row],[AUXILIAIRE]],BD!I:N,5,0)&gt;VLOOKUP(Tableau2[[#This Row],[AUXILIAIRE]],BD!I:N,6,0)),CONCATENATE("Solde Débit"&amp;"     "&amp;VLOOKUP(Tableau2[[#This Row],[AUXILIAIRE]],BD!I:N,5,0)),IF(OR(VLOOKUP(Tableau2[[#This Row],[AUXILIAIRE]],BD!I:N,5,0)&lt;VLOOKUP(Tableau2[[#This Row],[AUXILIAIRE]],BD!I:N,6,0)),CONCATENATE("Solde Credit"&amp;"     "&amp;VLOOKUP(Tableau2[[#This Row],[AUXILIAIRE]],BD!I:N,6,0)),""))),"")</f>
        <v/>
      </c>
    </row>
    <row r="12" spans="1:14" x14ac:dyDescent="0.25">
      <c r="A12" s="2"/>
      <c r="B12" s="12" t="s">
        <v>1086</v>
      </c>
      <c r="C12" s="13" t="s">
        <v>1089</v>
      </c>
      <c r="D12" s="14"/>
      <c r="E12" s="15">
        <v>700</v>
      </c>
      <c r="F12" s="16"/>
      <c r="G12" s="17"/>
      <c r="H12" s="17"/>
      <c r="I12" s="18"/>
      <c r="J12" s="18">
        <v>5000</v>
      </c>
      <c r="K12" s="19" t="str">
        <f>IFERROR(MID(VLOOKUP(Tableau2[COMPTE],BD!$A$2:$B$1493,2,0),1,45),"")</f>
        <v>Ventes de marchandises</v>
      </c>
      <c r="L12" s="20" t="str">
        <f>IFERROR(MID(VLOOKUP(Tableau2[AUXILIAIRE],BD!$I$2:$O$1493,2,0),1,45),"")</f>
        <v/>
      </c>
      <c r="M12" s="2" t="str">
        <f>CONCATENATE("Compte"&amp;"  "&amp;Tableau2[[#This Row],[COMPTE]]&amp;"  "&amp;IF(OR(VLOOKUP(Tableau2[[#This Row],[COMPTE]],BD!A:F,5,0)&gt;VLOOKUP(Tableau2[[#This Row],[COMPTE]],BD!A:F,6,0)),CONCATENATE("Solde Débit"&amp;"     "&amp;VLOOKUP(Tableau2[[#This Row],[COMPTE]],BD!A:F,5,0)),IF(OR(VLOOKUP(Tableau2[[#This Row],[COMPTE]],BD!A:F,5,0)&lt;VLOOKUP(Tableau2[[#This Row],[COMPTE]],BD!A:F,6,0)),CONCATENATE("Solde Credit"&amp;"     "&amp;VLOOKUP(Tableau2[[#This Row],[COMPTE]],BD!A:F,6,0)),"Solde 0")))</f>
        <v>Compte  700  Solde Credit     8000</v>
      </c>
      <c r="N12" s="2" t="str">
        <f>IFERROR(CONCATENATE("Auxiliaire"&amp;"  "&amp;Tableau2[[#This Row],[AUXILIAIRE]]&amp;"  "&amp;IF(OR(VLOOKUP(Tableau2[[#This Row],[AUXILIAIRE]],BD!I:N,5,0)&gt;VLOOKUP(Tableau2[[#This Row],[AUXILIAIRE]],BD!I:N,6,0)),CONCATENATE("Solde Débit"&amp;"     "&amp;VLOOKUP(Tableau2[[#This Row],[AUXILIAIRE]],BD!I:N,5,0)),IF(OR(VLOOKUP(Tableau2[[#This Row],[AUXILIAIRE]],BD!I:N,5,0)&lt;VLOOKUP(Tableau2[[#This Row],[AUXILIAIRE]],BD!I:N,6,0)),CONCATENATE("Solde Credit"&amp;"     "&amp;VLOOKUP(Tableau2[[#This Row],[AUXILIAIRE]],BD!I:N,6,0)),""))),"")</f>
        <v/>
      </c>
    </row>
    <row r="13" spans="1:14" x14ac:dyDescent="0.25">
      <c r="A13" s="2"/>
      <c r="B13" s="12" t="s">
        <v>1086</v>
      </c>
      <c r="C13" s="13" t="s">
        <v>1090</v>
      </c>
      <c r="D13" s="14"/>
      <c r="E13" s="15">
        <v>4111</v>
      </c>
      <c r="F13" s="16" t="s">
        <v>29</v>
      </c>
      <c r="G13" s="17"/>
      <c r="H13" s="17"/>
      <c r="I13" s="18">
        <v>3300</v>
      </c>
      <c r="J13" s="18"/>
      <c r="K13" s="19" t="str">
        <f>IFERROR(MID(VLOOKUP(Tableau2[COMPTE],BD!$A$2:$B$1493,2,0),1,45),"")</f>
        <v>Clients - Ventes de biens ou de prestations d</v>
      </c>
      <c r="L13" s="20" t="str">
        <f>IFERROR(MID(VLOOKUP(Tableau2[AUXILIAIRE],BD!$I$2:$O$1493,2,0),1,45),"")</f>
        <v>CLIENTS 2</v>
      </c>
      <c r="M13" s="2" t="str">
        <f>CONCATENATE("Compte"&amp;"  "&amp;Tableau2[[#This Row],[COMPTE]]&amp;"  "&amp;IF(OR(VLOOKUP(Tableau2[[#This Row],[COMPTE]],BD!A:F,5,0)&gt;VLOOKUP(Tableau2[[#This Row],[COMPTE]],BD!A:F,6,0)),CONCATENATE("Solde Débit"&amp;"     "&amp;VLOOKUP(Tableau2[[#This Row],[COMPTE]],BD!A:F,5,0)),IF(OR(VLOOKUP(Tableau2[[#This Row],[COMPTE]],BD!A:F,5,0)&lt;VLOOKUP(Tableau2[[#This Row],[COMPTE]],BD!A:F,6,0)),CONCATENATE("Solde Credit"&amp;"     "&amp;VLOOKUP(Tableau2[[#This Row],[COMPTE]],BD!A:F,6,0)),"Solde 0")))</f>
        <v>Compte  4111  Solde Débit     11800</v>
      </c>
      <c r="N13" s="2" t="str">
        <f>IFERROR(CONCATENATE("Auxiliaire"&amp;"  "&amp;Tableau2[[#This Row],[AUXILIAIRE]]&amp;"  "&amp;IF(OR(VLOOKUP(Tableau2[[#This Row],[AUXILIAIRE]],BD!I:N,5,0)&gt;VLOOKUP(Tableau2[[#This Row],[AUXILIAIRE]],BD!I:N,6,0)),CONCATENATE("Solde Débit"&amp;"     "&amp;VLOOKUP(Tableau2[[#This Row],[AUXILIAIRE]],BD!I:N,5,0)),IF(OR(VLOOKUP(Tableau2[[#This Row],[AUXILIAIRE]],BD!I:N,5,0)&lt;VLOOKUP(Tableau2[[#This Row],[AUXILIAIRE]],BD!I:N,6,0)),CONCATENATE("Solde Credit"&amp;"     "&amp;VLOOKUP(Tableau2[[#This Row],[AUXILIAIRE]],BD!I:N,6,0)),""))),"")</f>
        <v>Auxiliaire  C-002  Solde Débit     3300</v>
      </c>
    </row>
    <row r="14" spans="1:14" x14ac:dyDescent="0.25">
      <c r="A14" s="2"/>
      <c r="B14" s="12" t="s">
        <v>1086</v>
      </c>
      <c r="C14" s="13" t="s">
        <v>1090</v>
      </c>
      <c r="D14" s="14"/>
      <c r="E14" s="15">
        <v>44571</v>
      </c>
      <c r="F14" s="16"/>
      <c r="G14" s="17"/>
      <c r="H14" s="17"/>
      <c r="I14" s="18"/>
      <c r="J14" s="18">
        <v>300</v>
      </c>
      <c r="K14" s="19" t="str">
        <f>IFERROR(MID(VLOOKUP(Tableau2[COMPTE],BD!$A$2:$B$1493,2,0),1,45),"")</f>
        <v>T.V.A. collectée</v>
      </c>
      <c r="L14" s="20" t="str">
        <f>IFERROR(MID(VLOOKUP(Tableau2[AUXILIAIRE],BD!$I$2:$O$1493,2,0),1,45),"")</f>
        <v/>
      </c>
      <c r="M14" s="2" t="str">
        <f>CONCATENATE("Compte"&amp;"  "&amp;Tableau2[[#This Row],[COMPTE]]&amp;"  "&amp;IF(OR(VLOOKUP(Tableau2[[#This Row],[COMPTE]],BD!A:F,5,0)&gt;VLOOKUP(Tableau2[[#This Row],[COMPTE]],BD!A:F,6,0)),CONCATENATE("Solde Débit"&amp;"     "&amp;VLOOKUP(Tableau2[[#This Row],[COMPTE]],BD!A:F,5,0)),IF(OR(VLOOKUP(Tableau2[[#This Row],[COMPTE]],BD!A:F,5,0)&lt;VLOOKUP(Tableau2[[#This Row],[COMPTE]],BD!A:F,6,0)),CONCATENATE("Solde Credit"&amp;"     "&amp;VLOOKUP(Tableau2[[#This Row],[COMPTE]],BD!A:F,6,0)),"Solde 0")))</f>
        <v>Compte  44571  Solde Credit     800</v>
      </c>
      <c r="N14" s="2" t="str">
        <f>IFERROR(CONCATENATE("Auxiliaire"&amp;"  "&amp;Tableau2[[#This Row],[AUXILIAIRE]]&amp;"  "&amp;IF(OR(VLOOKUP(Tableau2[[#This Row],[AUXILIAIRE]],BD!I:N,5,0)&gt;VLOOKUP(Tableau2[[#This Row],[AUXILIAIRE]],BD!I:N,6,0)),CONCATENATE("Solde Débit"&amp;"     "&amp;VLOOKUP(Tableau2[[#This Row],[AUXILIAIRE]],BD!I:N,5,0)),IF(OR(VLOOKUP(Tableau2[[#This Row],[AUXILIAIRE]],BD!I:N,5,0)&lt;VLOOKUP(Tableau2[[#This Row],[AUXILIAIRE]],BD!I:N,6,0)),CONCATENATE("Solde Credit"&amp;"     "&amp;VLOOKUP(Tableau2[[#This Row],[AUXILIAIRE]],BD!I:N,6,0)),""))),"")</f>
        <v/>
      </c>
    </row>
    <row r="15" spans="1:14" x14ac:dyDescent="0.25">
      <c r="A15" s="2"/>
      <c r="B15" s="12" t="s">
        <v>1086</v>
      </c>
      <c r="C15" s="13" t="s">
        <v>1090</v>
      </c>
      <c r="D15" s="14"/>
      <c r="E15" s="15">
        <v>700</v>
      </c>
      <c r="F15" s="16"/>
      <c r="G15" s="17"/>
      <c r="H15" s="17"/>
      <c r="I15" s="18"/>
      <c r="J15" s="18">
        <v>3000</v>
      </c>
      <c r="K15" s="19" t="str">
        <f>IFERROR(MID(VLOOKUP(Tableau2[COMPTE],BD!$A$2:$B$1493,2,0),1,45),"")</f>
        <v>Ventes de marchandises</v>
      </c>
      <c r="L15" s="20" t="str">
        <f>IFERROR(MID(VLOOKUP(Tableau2[AUXILIAIRE],BD!$I$2:$O$1493,2,0),1,45),"")</f>
        <v/>
      </c>
      <c r="M15" s="2" t="str">
        <f>CONCATENATE("Compte"&amp;"  "&amp;Tableau2[[#This Row],[COMPTE]]&amp;"  "&amp;IF(OR(VLOOKUP(Tableau2[[#This Row],[COMPTE]],BD!A:F,5,0)&gt;VLOOKUP(Tableau2[[#This Row],[COMPTE]],BD!A:F,6,0)),CONCATENATE("Solde Débit"&amp;"     "&amp;VLOOKUP(Tableau2[[#This Row],[COMPTE]],BD!A:F,5,0)),IF(OR(VLOOKUP(Tableau2[[#This Row],[COMPTE]],BD!A:F,5,0)&lt;VLOOKUP(Tableau2[[#This Row],[COMPTE]],BD!A:F,6,0)),CONCATENATE("Solde Credit"&amp;"     "&amp;VLOOKUP(Tableau2[[#This Row],[COMPTE]],BD!A:F,6,0)),"Solde 0")))</f>
        <v>Compte  700  Solde Credit     8000</v>
      </c>
      <c r="N15" s="2" t="str">
        <f>IFERROR(CONCATENATE("Auxiliaire"&amp;"  "&amp;Tableau2[[#This Row],[AUXILIAIRE]]&amp;"  "&amp;IF(OR(VLOOKUP(Tableau2[[#This Row],[AUXILIAIRE]],BD!I:N,5,0)&gt;VLOOKUP(Tableau2[[#This Row],[AUXILIAIRE]],BD!I:N,6,0)),CONCATENATE("Solde Débit"&amp;"     "&amp;VLOOKUP(Tableau2[[#This Row],[AUXILIAIRE]],BD!I:N,5,0)),IF(OR(VLOOKUP(Tableau2[[#This Row],[AUXILIAIRE]],BD!I:N,5,0)&lt;VLOOKUP(Tableau2[[#This Row],[AUXILIAIRE]],BD!I:N,6,0)),CONCATENATE("Solde Credit"&amp;"     "&amp;VLOOKUP(Tableau2[[#This Row],[AUXILIAIRE]],BD!I:N,6,0)),""))),"")</f>
        <v/>
      </c>
    </row>
    <row r="16" spans="1:14" x14ac:dyDescent="0.25">
      <c r="A16" s="2"/>
      <c r="B16" s="12" t="s">
        <v>1084</v>
      </c>
      <c r="C16" s="13" t="s">
        <v>1089</v>
      </c>
      <c r="D16" s="14"/>
      <c r="E16" s="15">
        <v>530</v>
      </c>
      <c r="F16" s="16"/>
      <c r="G16" s="17"/>
      <c r="H16" s="17"/>
      <c r="I16" s="18"/>
      <c r="J16" s="18"/>
      <c r="K16" s="19" t="str">
        <f>IFERROR(MID(VLOOKUP(Tableau2[COMPTE],BD!$A$2:$B$1493,2,0),1,45),"")</f>
        <v>Caisse</v>
      </c>
      <c r="L16" s="20" t="str">
        <f>IFERROR(MID(VLOOKUP(Tableau2[AUXILIAIRE],BD!$I$2:$O$1493,2,0),1,45),"")</f>
        <v/>
      </c>
      <c r="M16" s="2" t="str">
        <f>CONCATENATE("Compte"&amp;"  "&amp;Tableau2[[#This Row],[COMPTE]]&amp;"  "&amp;IF(OR(VLOOKUP(Tableau2[[#This Row],[COMPTE]],BD!A:F,5,0)&gt;VLOOKUP(Tableau2[[#This Row],[COMPTE]],BD!A:F,6,0)),CONCATENATE("Solde Débit"&amp;"     "&amp;VLOOKUP(Tableau2[[#This Row],[COMPTE]],BD!A:F,5,0)),IF(OR(VLOOKUP(Tableau2[[#This Row],[COMPTE]],BD!A:F,5,0)&lt;VLOOKUP(Tableau2[[#This Row],[COMPTE]],BD!A:F,6,0)),CONCATENATE("Solde Credit"&amp;"     "&amp;VLOOKUP(Tableau2[[#This Row],[COMPTE]],BD!A:F,6,0)),"Solde 0")))</f>
        <v>Compte  530  Solde 0</v>
      </c>
      <c r="N16" s="2" t="str">
        <f>IFERROR(CONCATENATE("Auxiliaire"&amp;"  "&amp;Tableau2[[#This Row],[AUXILIAIRE]]&amp;"  "&amp;IF(OR(VLOOKUP(Tableau2[[#This Row],[AUXILIAIRE]],BD!I:N,5,0)&gt;VLOOKUP(Tableau2[[#This Row],[AUXILIAIRE]],BD!I:N,6,0)),CONCATENATE("Solde Débit"&amp;"     "&amp;VLOOKUP(Tableau2[[#This Row],[AUXILIAIRE]],BD!I:N,5,0)),IF(OR(VLOOKUP(Tableau2[[#This Row],[AUXILIAIRE]],BD!I:N,5,0)&lt;VLOOKUP(Tableau2[[#This Row],[AUXILIAIRE]],BD!I:N,6,0)),CONCATENATE("Solde Credit"&amp;"     "&amp;VLOOKUP(Tableau2[[#This Row],[AUXILIAIRE]],BD!I:N,6,0)),""))),"")</f>
        <v/>
      </c>
    </row>
    <row r="17" spans="1:14" x14ac:dyDescent="0.25">
      <c r="A17" s="2"/>
      <c r="B17" s="12" t="s">
        <v>1084</v>
      </c>
      <c r="C17" s="13" t="s">
        <v>1089</v>
      </c>
      <c r="D17" s="14"/>
      <c r="E17" s="15">
        <v>4111</v>
      </c>
      <c r="F17" s="16" t="s">
        <v>13</v>
      </c>
      <c r="G17" s="17"/>
      <c r="H17" s="17"/>
      <c r="I17" s="18">
        <v>3000</v>
      </c>
      <c r="J17" s="18"/>
      <c r="K17" s="19" t="str">
        <f>IFERROR(MID(VLOOKUP(Tableau2[COMPTE],BD!$A$2:$B$1493,2,0),1,45),"")</f>
        <v>Clients - Ventes de biens ou de prestations d</v>
      </c>
      <c r="L17" s="20" t="str">
        <f>IFERROR(MID(VLOOKUP(Tableau2[AUXILIAIRE],BD!$I$2:$O$1493,2,0),1,45),"")</f>
        <v>CLIENTS 1</v>
      </c>
      <c r="M17" s="3" t="str">
        <f>CONCATENATE("Compte"&amp;"  "&amp;Tableau2[[#This Row],[COMPTE]]&amp;"  "&amp;IF(OR(VLOOKUP(Tableau2[[#This Row],[COMPTE]],BD!A:F,5,0)&gt;VLOOKUP(Tableau2[[#This Row],[COMPTE]],BD!A:F,6,0)),CONCATENATE("Solde Débit"&amp;"     "&amp;VLOOKUP(Tableau2[[#This Row],[COMPTE]],BD!A:F,5,0)),IF(OR(VLOOKUP(Tableau2[[#This Row],[COMPTE]],BD!A:F,5,0)&lt;VLOOKUP(Tableau2[[#This Row],[COMPTE]],BD!A:F,6,0)),CONCATENATE("Solde Credit"&amp;"     "&amp;VLOOKUP(Tableau2[[#This Row],[COMPTE]],BD!A:F,6,0)),"Solde 0")))</f>
        <v>Compte  4111  Solde Débit     11800</v>
      </c>
      <c r="N17" s="3" t="str">
        <f>IFERROR(CONCATENATE("Auxiliaire"&amp;"  "&amp;Tableau2[[#This Row],[AUXILIAIRE]]&amp;"  "&amp;IF(OR(VLOOKUP(Tableau2[[#This Row],[AUXILIAIRE]],BD!I:N,5,0)&gt;VLOOKUP(Tableau2[[#This Row],[AUXILIAIRE]],BD!I:N,6,0)),CONCATENATE("Solde Débit"&amp;"     "&amp;VLOOKUP(Tableau2[[#This Row],[AUXILIAIRE]],BD!I:N,5,0)),IF(OR(VLOOKUP(Tableau2[[#This Row],[AUXILIAIRE]],BD!I:N,5,0)&lt;VLOOKUP(Tableau2[[#This Row],[AUXILIAIRE]],BD!I:N,6,0)),CONCATENATE("Solde Credit"&amp;"     "&amp;VLOOKUP(Tableau2[[#This Row],[AUXILIAIRE]],BD!I:N,6,0)),""))),"")</f>
        <v>Auxiliaire  C-001  Solde Débit     8500</v>
      </c>
    </row>
  </sheetData>
  <dataValidations count="3">
    <dataValidation type="list" allowBlank="1" showInputMessage="1" showErrorMessage="1" sqref="E10:E17">
      <formula1>COMPTES</formula1>
    </dataValidation>
    <dataValidation type="list" allowBlank="1" showInputMessage="1" showErrorMessage="1" sqref="F10">
      <formula1>AUXILIAIRE</formula1>
    </dataValidation>
    <dataValidation type="list" allowBlank="1" showInputMessage="1" showErrorMessage="1" sqref="B10:B17">
      <formula1>JOURNAUX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TextBox1">
          <controlPr defaultSize="0" autoLine="0" autoPict="0" r:id="rId4">
            <anchor moveWithCells="1">
              <from>
                <xdr:col>6</xdr:col>
                <xdr:colOff>142875</xdr:colOff>
                <xdr:row>1</xdr:row>
                <xdr:rowOff>123825</xdr:rowOff>
              </from>
              <to>
                <xdr:col>10</xdr:col>
                <xdr:colOff>419100</xdr:colOff>
                <xdr:row>5</xdr:row>
                <xdr:rowOff>95250</xdr:rowOff>
              </to>
            </anchor>
          </controlPr>
        </control>
      </mc:Choice>
      <mc:Fallback>
        <control shapeId="1028" r:id="rId3" name="TextBox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068"/>
  <sheetViews>
    <sheetView workbookViewId="0">
      <selection activeCell="I2" sqref="I2"/>
    </sheetView>
  </sheetViews>
  <sheetFormatPr baseColWidth="10" defaultRowHeight="15" x14ac:dyDescent="0.25"/>
  <cols>
    <col min="2" max="2" width="94.140625" bestFit="1" customWidth="1"/>
    <col min="3" max="3" width="15.42578125" style="24" customWidth="1"/>
    <col min="4" max="4" width="14.85546875" style="24" customWidth="1"/>
    <col min="5" max="6" width="14.85546875" customWidth="1"/>
    <col min="7" max="7" width="18.7109375" customWidth="1"/>
    <col min="8" max="8" width="14.85546875" customWidth="1"/>
    <col min="9" max="9" width="13.28515625" customWidth="1"/>
    <col min="10" max="10" width="34.42578125" customWidth="1"/>
    <col min="11" max="15" width="21" customWidth="1"/>
    <col min="16" max="16" width="12.85546875" customWidth="1"/>
  </cols>
  <sheetData>
    <row r="1" spans="1:16" x14ac:dyDescent="0.25">
      <c r="A1" t="s">
        <v>4</v>
      </c>
      <c r="B1" t="s">
        <v>10</v>
      </c>
      <c r="C1" s="24" t="s">
        <v>8</v>
      </c>
      <c r="D1" s="24" t="s">
        <v>9</v>
      </c>
      <c r="E1" t="s">
        <v>1091</v>
      </c>
      <c r="F1" t="s">
        <v>1092</v>
      </c>
      <c r="G1" t="s">
        <v>1080</v>
      </c>
      <c r="I1" t="s">
        <v>12</v>
      </c>
      <c r="J1" t="s">
        <v>11</v>
      </c>
      <c r="K1" s="24" t="s">
        <v>8</v>
      </c>
      <c r="L1" s="24" t="s">
        <v>9</v>
      </c>
      <c r="M1" t="s">
        <v>1091</v>
      </c>
      <c r="N1" t="s">
        <v>1092</v>
      </c>
      <c r="P1" s="4" t="s">
        <v>1082</v>
      </c>
    </row>
    <row r="2" spans="1:16" x14ac:dyDescent="0.25">
      <c r="A2">
        <v>1</v>
      </c>
      <c r="B2" t="s">
        <v>43</v>
      </c>
      <c r="C2" s="24">
        <f>+SUMIFS(Tableau2[DEBIT],Tableau2[COMPTE],A2)</f>
        <v>0</v>
      </c>
      <c r="D2" s="24">
        <f>+SUMIFS(Tableau2[CREDIT],Tableau2[COMPTE],A2)</f>
        <v>0</v>
      </c>
      <c r="E2" s="24">
        <f t="shared" ref="E2:E65" si="0">+IF(C2-D2&lt;=0,0,C2-D2)</f>
        <v>0</v>
      </c>
      <c r="F2" s="24">
        <f t="shared" ref="F2:F65" si="1">+IF(C2-D2&gt;=0,0,D2-C2)</f>
        <v>0</v>
      </c>
      <c r="G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  <c r="I2" t="s">
        <v>13</v>
      </c>
      <c r="J2" t="s">
        <v>14</v>
      </c>
      <c r="K2" s="24">
        <f>+SUMIFS(Tableau2[DEBIT],Tableau2[AUXILIAIRE],I2)</f>
        <v>8500</v>
      </c>
      <c r="L2" s="24">
        <f>+SUMIFS(Tableau2[CREDIT],Tableau2[AUXILIAIRE],I2)</f>
        <v>0</v>
      </c>
      <c r="M2" s="24">
        <f t="shared" ref="M2:M16" si="2">+IF(K2-L2&lt;=0,0,K2-L2)</f>
        <v>8500</v>
      </c>
      <c r="N2" s="24">
        <f t="shared" ref="N2:N16" si="3">+IF(K2-L2&gt;=0,0,L2-K2)</f>
        <v>0</v>
      </c>
      <c r="P2" s="21" t="s">
        <v>1083</v>
      </c>
    </row>
    <row r="3" spans="1:16" x14ac:dyDescent="0.25">
      <c r="A3">
        <v>10</v>
      </c>
      <c r="B3" t="s">
        <v>44</v>
      </c>
      <c r="C3" s="24">
        <f>+SUMIFS(Tableau2[DEBIT],Tableau2[COMPTE],A3)</f>
        <v>0</v>
      </c>
      <c r="D3" s="24">
        <f>+SUMIFS(Tableau2[CREDIT],Tableau2[COMPTE],A3)</f>
        <v>0</v>
      </c>
      <c r="E3" s="25">
        <f t="shared" si="0"/>
        <v>0</v>
      </c>
      <c r="F3" s="25">
        <f t="shared" si="1"/>
        <v>0</v>
      </c>
      <c r="G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  <c r="I3" t="s">
        <v>29</v>
      </c>
      <c r="J3" t="s">
        <v>15</v>
      </c>
      <c r="K3" s="25">
        <f>+SUMIFS(Tableau2[DEBIT],Tableau2[AUXILIAIRE],I3)</f>
        <v>3300</v>
      </c>
      <c r="L3" s="25">
        <f>+SUMIFS(Tableau2[CREDIT],Tableau2[AUXILIAIRE],I3)</f>
        <v>0</v>
      </c>
      <c r="M3" s="25">
        <f t="shared" si="2"/>
        <v>3300</v>
      </c>
      <c r="N3" s="25">
        <f t="shared" si="3"/>
        <v>0</v>
      </c>
      <c r="P3" s="21" t="s">
        <v>1084</v>
      </c>
    </row>
    <row r="4" spans="1:16" x14ac:dyDescent="0.25">
      <c r="A4">
        <v>101</v>
      </c>
      <c r="B4" t="s">
        <v>45</v>
      </c>
      <c r="C4" s="24">
        <f>+SUMIFS(Tableau2[DEBIT],Tableau2[COMPTE],A4)</f>
        <v>0</v>
      </c>
      <c r="D4" s="24">
        <f>+SUMIFS(Tableau2[CREDIT],Tableau2[COMPTE],A4)</f>
        <v>0</v>
      </c>
      <c r="E4" s="25">
        <f t="shared" si="0"/>
        <v>0</v>
      </c>
      <c r="F4" s="25">
        <f t="shared" si="1"/>
        <v>0</v>
      </c>
      <c r="G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  <c r="I4" t="s">
        <v>30</v>
      </c>
      <c r="J4" t="s">
        <v>16</v>
      </c>
      <c r="K4" s="25">
        <f>+SUMIFS(Tableau2[DEBIT],Tableau2[AUXILIAIRE],I4)</f>
        <v>0</v>
      </c>
      <c r="L4" s="25">
        <f>+SUMIFS(Tableau2[CREDIT],Tableau2[AUXILIAIRE],I4)</f>
        <v>0</v>
      </c>
      <c r="M4" s="25">
        <f t="shared" si="2"/>
        <v>0</v>
      </c>
      <c r="N4" s="25">
        <f t="shared" si="3"/>
        <v>0</v>
      </c>
      <c r="P4" s="21" t="s">
        <v>1085</v>
      </c>
    </row>
    <row r="5" spans="1:16" x14ac:dyDescent="0.25">
      <c r="A5">
        <v>1011</v>
      </c>
      <c r="B5" t="s">
        <v>46</v>
      </c>
      <c r="C5" s="24">
        <f>+SUMIFS(Tableau2[DEBIT],Tableau2[COMPTE],A5)</f>
        <v>0</v>
      </c>
      <c r="D5" s="24">
        <f>+SUMIFS(Tableau2[CREDIT],Tableau2[COMPTE],A5)</f>
        <v>0</v>
      </c>
      <c r="E5" s="25">
        <f t="shared" si="0"/>
        <v>0</v>
      </c>
      <c r="F5" s="25">
        <f t="shared" si="1"/>
        <v>0</v>
      </c>
      <c r="G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  <c r="I5" t="s">
        <v>31</v>
      </c>
      <c r="J5" t="s">
        <v>17</v>
      </c>
      <c r="K5" s="25">
        <f>+SUMIFS(Tableau2[DEBIT],Tableau2[AUXILIAIRE],I5)</f>
        <v>0</v>
      </c>
      <c r="L5" s="25">
        <f>+SUMIFS(Tableau2[CREDIT],Tableau2[AUXILIAIRE],I5)</f>
        <v>0</v>
      </c>
      <c r="M5" s="25">
        <f t="shared" si="2"/>
        <v>0</v>
      </c>
      <c r="N5" s="25">
        <f t="shared" si="3"/>
        <v>0</v>
      </c>
      <c r="P5" s="21" t="s">
        <v>1086</v>
      </c>
    </row>
    <row r="6" spans="1:16" x14ac:dyDescent="0.25">
      <c r="A6">
        <v>1012</v>
      </c>
      <c r="B6" t="s">
        <v>47</v>
      </c>
      <c r="C6" s="24">
        <f>+SUMIFS(Tableau2[DEBIT],Tableau2[COMPTE],A6)</f>
        <v>0</v>
      </c>
      <c r="D6" s="24">
        <f>+SUMIFS(Tableau2[CREDIT],Tableau2[COMPTE],A6)</f>
        <v>0</v>
      </c>
      <c r="E6" s="25">
        <f t="shared" si="0"/>
        <v>0</v>
      </c>
      <c r="F6" s="25">
        <f t="shared" si="1"/>
        <v>0</v>
      </c>
      <c r="G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  <c r="I6" t="s">
        <v>32</v>
      </c>
      <c r="J6" t="s">
        <v>18</v>
      </c>
      <c r="K6" s="25">
        <f>+SUMIFS(Tableau2[DEBIT],Tableau2[AUXILIAIRE],I6)</f>
        <v>0</v>
      </c>
      <c r="L6" s="25">
        <f>+SUMIFS(Tableau2[CREDIT],Tableau2[AUXILIAIRE],I6)</f>
        <v>0</v>
      </c>
      <c r="M6" s="25">
        <f t="shared" si="2"/>
        <v>0</v>
      </c>
      <c r="N6" s="25">
        <f t="shared" si="3"/>
        <v>0</v>
      </c>
      <c r="P6" s="22" t="s">
        <v>1088</v>
      </c>
    </row>
    <row r="7" spans="1:16" x14ac:dyDescent="0.25">
      <c r="A7">
        <v>1013</v>
      </c>
      <c r="B7" t="s">
        <v>48</v>
      </c>
      <c r="C7" s="24">
        <f>+SUMIFS(Tableau2[DEBIT],Tableau2[COMPTE],A7)</f>
        <v>0</v>
      </c>
      <c r="D7" s="24">
        <f>+SUMIFS(Tableau2[CREDIT],Tableau2[COMPTE],A7)</f>
        <v>0</v>
      </c>
      <c r="E7" s="25">
        <f t="shared" si="0"/>
        <v>0</v>
      </c>
      <c r="F7" s="25">
        <f t="shared" si="1"/>
        <v>0</v>
      </c>
      <c r="G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  <c r="I7" t="s">
        <v>33</v>
      </c>
      <c r="J7" t="s">
        <v>19</v>
      </c>
      <c r="K7" s="25">
        <f>+SUMIFS(Tableau2[DEBIT],Tableau2[AUXILIAIRE],I7)</f>
        <v>0</v>
      </c>
      <c r="L7" s="25">
        <f>+SUMIFS(Tableau2[CREDIT],Tableau2[AUXILIAIRE],I7)</f>
        <v>0</v>
      </c>
      <c r="M7" s="25">
        <f t="shared" si="2"/>
        <v>0</v>
      </c>
      <c r="N7" s="25">
        <f t="shared" si="3"/>
        <v>0</v>
      </c>
      <c r="P7" s="23" t="s">
        <v>1087</v>
      </c>
    </row>
    <row r="8" spans="1:16" x14ac:dyDescent="0.25">
      <c r="A8">
        <v>10131</v>
      </c>
      <c r="B8" t="s">
        <v>49</v>
      </c>
      <c r="C8" s="24">
        <f>+SUMIFS(Tableau2[DEBIT],Tableau2[COMPTE],A8)</f>
        <v>0</v>
      </c>
      <c r="D8" s="24">
        <f>+SUMIFS(Tableau2[CREDIT],Tableau2[COMPTE],A8)</f>
        <v>0</v>
      </c>
      <c r="E8" s="25">
        <f t="shared" si="0"/>
        <v>0</v>
      </c>
      <c r="F8" s="25">
        <f t="shared" si="1"/>
        <v>0</v>
      </c>
      <c r="G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  <c r="I8" t="s">
        <v>34</v>
      </c>
      <c r="J8" t="s">
        <v>20</v>
      </c>
      <c r="K8" s="25">
        <f>+SUMIFS(Tableau2[DEBIT],Tableau2[AUXILIAIRE],I8)</f>
        <v>0</v>
      </c>
      <c r="L8" s="25">
        <f>+SUMIFS(Tableau2[CREDIT],Tableau2[AUXILIAIRE],I8)</f>
        <v>0</v>
      </c>
      <c r="M8" s="25">
        <f t="shared" si="2"/>
        <v>0</v>
      </c>
      <c r="N8" s="25">
        <f t="shared" si="3"/>
        <v>0</v>
      </c>
    </row>
    <row r="9" spans="1:16" x14ac:dyDescent="0.25">
      <c r="A9">
        <v>10132</v>
      </c>
      <c r="B9" t="s">
        <v>50</v>
      </c>
      <c r="C9" s="24">
        <f>+SUMIFS(Tableau2[DEBIT],Tableau2[COMPTE],A9)</f>
        <v>0</v>
      </c>
      <c r="D9" s="24">
        <f>+SUMIFS(Tableau2[CREDIT],Tableau2[COMPTE],A9)</f>
        <v>0</v>
      </c>
      <c r="E9" s="25">
        <f t="shared" si="0"/>
        <v>0</v>
      </c>
      <c r="F9" s="25">
        <f t="shared" si="1"/>
        <v>0</v>
      </c>
      <c r="G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  <c r="I9" t="s">
        <v>35</v>
      </c>
      <c r="J9" t="s">
        <v>21</v>
      </c>
      <c r="K9" s="25">
        <f>+SUMIFS(Tableau2[DEBIT],Tableau2[AUXILIAIRE],I9)</f>
        <v>0</v>
      </c>
      <c r="L9" s="25">
        <f>+SUMIFS(Tableau2[CREDIT],Tableau2[AUXILIAIRE],I9)</f>
        <v>0</v>
      </c>
      <c r="M9" s="25">
        <f t="shared" si="2"/>
        <v>0</v>
      </c>
      <c r="N9" s="25">
        <f t="shared" si="3"/>
        <v>0</v>
      </c>
    </row>
    <row r="10" spans="1:16" x14ac:dyDescent="0.25">
      <c r="A10">
        <v>1018</v>
      </c>
      <c r="B10" t="s">
        <v>51</v>
      </c>
      <c r="C10" s="24">
        <f>+SUMIFS(Tableau2[DEBIT],Tableau2[COMPTE],A10)</f>
        <v>0</v>
      </c>
      <c r="D10" s="24">
        <f>+SUMIFS(Tableau2[CREDIT],Tableau2[COMPTE],A10)</f>
        <v>0</v>
      </c>
      <c r="E10" s="25">
        <f t="shared" si="0"/>
        <v>0</v>
      </c>
      <c r="F10" s="25">
        <f t="shared" si="1"/>
        <v>0</v>
      </c>
      <c r="G1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  <c r="I10" t="s">
        <v>36</v>
      </c>
      <c r="J10" t="s">
        <v>22</v>
      </c>
      <c r="K10" s="25">
        <f>+SUMIFS(Tableau2[DEBIT],Tableau2[AUXILIAIRE],I10)</f>
        <v>0</v>
      </c>
      <c r="L10" s="25">
        <f>+SUMIFS(Tableau2[CREDIT],Tableau2[AUXILIAIRE],I10)</f>
        <v>0</v>
      </c>
      <c r="M10" s="25">
        <f t="shared" si="2"/>
        <v>0</v>
      </c>
      <c r="N10" s="25">
        <f t="shared" si="3"/>
        <v>0</v>
      </c>
    </row>
    <row r="11" spans="1:16" x14ac:dyDescent="0.25">
      <c r="A11">
        <v>103</v>
      </c>
      <c r="B11" t="s">
        <v>52</v>
      </c>
      <c r="C11" s="24">
        <f>+SUMIFS(Tableau2[DEBIT],Tableau2[COMPTE],A11)</f>
        <v>0</v>
      </c>
      <c r="D11" s="24">
        <f>+SUMIFS(Tableau2[CREDIT],Tableau2[COMPTE],A11)</f>
        <v>0</v>
      </c>
      <c r="E11" s="25">
        <f t="shared" si="0"/>
        <v>0</v>
      </c>
      <c r="F11" s="25">
        <f t="shared" si="1"/>
        <v>0</v>
      </c>
      <c r="G1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  <c r="I11" t="s">
        <v>37</v>
      </c>
      <c r="J11" t="s">
        <v>23</v>
      </c>
      <c r="K11" s="25">
        <f>+SUMIFS(Tableau2[DEBIT],Tableau2[AUXILIAIRE],I11)</f>
        <v>0</v>
      </c>
      <c r="L11" s="25">
        <f>+SUMIFS(Tableau2[CREDIT],Tableau2[AUXILIAIRE],I11)</f>
        <v>0</v>
      </c>
      <c r="M11" s="25">
        <f t="shared" si="2"/>
        <v>0</v>
      </c>
      <c r="N11" s="25">
        <f t="shared" si="3"/>
        <v>0</v>
      </c>
    </row>
    <row r="12" spans="1:16" x14ac:dyDescent="0.25">
      <c r="A12">
        <v>1031</v>
      </c>
      <c r="B12" t="s">
        <v>53</v>
      </c>
      <c r="C12" s="24">
        <f>+SUMIFS(Tableau2[DEBIT],Tableau2[COMPTE],A12)</f>
        <v>0</v>
      </c>
      <c r="D12" s="24">
        <f>+SUMIFS(Tableau2[CREDIT],Tableau2[COMPTE],A12)</f>
        <v>0</v>
      </c>
      <c r="E12" s="25">
        <f t="shared" si="0"/>
        <v>0</v>
      </c>
      <c r="F12" s="25">
        <f t="shared" si="1"/>
        <v>0</v>
      </c>
      <c r="G1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  <c r="I12" t="s">
        <v>38</v>
      </c>
      <c r="J12" t="s">
        <v>24</v>
      </c>
      <c r="K12" s="25">
        <f>+SUMIFS(Tableau2[DEBIT],Tableau2[AUXILIAIRE],I12)</f>
        <v>0</v>
      </c>
      <c r="L12" s="25">
        <f>+SUMIFS(Tableau2[CREDIT],Tableau2[AUXILIAIRE],I12)</f>
        <v>0</v>
      </c>
      <c r="M12" s="25">
        <f t="shared" si="2"/>
        <v>0</v>
      </c>
      <c r="N12" s="25">
        <f t="shared" si="3"/>
        <v>0</v>
      </c>
    </row>
    <row r="13" spans="1:16" x14ac:dyDescent="0.25">
      <c r="A13">
        <v>1032</v>
      </c>
      <c r="B13" t="s">
        <v>54</v>
      </c>
      <c r="C13" s="24">
        <f>+SUMIFS(Tableau2[DEBIT],Tableau2[COMPTE],A13)</f>
        <v>0</v>
      </c>
      <c r="D13" s="24">
        <f>+SUMIFS(Tableau2[CREDIT],Tableau2[COMPTE],A13)</f>
        <v>0</v>
      </c>
      <c r="E13" s="25">
        <f t="shared" si="0"/>
        <v>0</v>
      </c>
      <c r="F13" s="25">
        <f t="shared" si="1"/>
        <v>0</v>
      </c>
      <c r="G1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  <c r="I13" t="s">
        <v>39</v>
      </c>
      <c r="J13" t="s">
        <v>25</v>
      </c>
      <c r="K13" s="25">
        <f>+SUMIFS(Tableau2[DEBIT],Tableau2[AUXILIAIRE],I13)</f>
        <v>0</v>
      </c>
      <c r="L13" s="25">
        <f>+SUMIFS(Tableau2[CREDIT],Tableau2[AUXILIAIRE],I13)</f>
        <v>0</v>
      </c>
      <c r="M13" s="25">
        <f t="shared" si="2"/>
        <v>0</v>
      </c>
      <c r="N13" s="25">
        <f t="shared" si="3"/>
        <v>0</v>
      </c>
    </row>
    <row r="14" spans="1:16" x14ac:dyDescent="0.25">
      <c r="A14">
        <v>1033</v>
      </c>
      <c r="B14" t="s">
        <v>55</v>
      </c>
      <c r="C14" s="24">
        <f>+SUMIFS(Tableau2[DEBIT],Tableau2[COMPTE],A14)</f>
        <v>0</v>
      </c>
      <c r="D14" s="24">
        <f>+SUMIFS(Tableau2[CREDIT],Tableau2[COMPTE],A14)</f>
        <v>0</v>
      </c>
      <c r="E14" s="25">
        <f t="shared" si="0"/>
        <v>0</v>
      </c>
      <c r="F14" s="25">
        <f t="shared" si="1"/>
        <v>0</v>
      </c>
      <c r="G1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  <c r="I14" t="s">
        <v>40</v>
      </c>
      <c r="J14" t="s">
        <v>26</v>
      </c>
      <c r="K14" s="25">
        <f>+SUMIFS(Tableau2[DEBIT],Tableau2[AUXILIAIRE],I14)</f>
        <v>0</v>
      </c>
      <c r="L14" s="25">
        <f>+SUMIFS(Tableau2[CREDIT],Tableau2[AUXILIAIRE],I14)</f>
        <v>0</v>
      </c>
      <c r="M14" s="25">
        <f t="shared" si="2"/>
        <v>0</v>
      </c>
      <c r="N14" s="25">
        <f t="shared" si="3"/>
        <v>0</v>
      </c>
    </row>
    <row r="15" spans="1:16" x14ac:dyDescent="0.25">
      <c r="A15">
        <v>1034</v>
      </c>
      <c r="B15" t="s">
        <v>56</v>
      </c>
      <c r="C15" s="24">
        <f>+SUMIFS(Tableau2[DEBIT],Tableau2[COMPTE],A15)</f>
        <v>0</v>
      </c>
      <c r="D15" s="24">
        <f>+SUMIFS(Tableau2[CREDIT],Tableau2[COMPTE],A15)</f>
        <v>0</v>
      </c>
      <c r="E15" s="25">
        <f t="shared" si="0"/>
        <v>0</v>
      </c>
      <c r="F15" s="25">
        <f t="shared" si="1"/>
        <v>0</v>
      </c>
      <c r="G1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  <c r="I15" t="s">
        <v>41</v>
      </c>
      <c r="J15" t="s">
        <v>27</v>
      </c>
      <c r="K15" s="25">
        <f>+SUMIFS(Tableau2[DEBIT],Tableau2[AUXILIAIRE],I15)</f>
        <v>0</v>
      </c>
      <c r="L15" s="25">
        <f>+SUMIFS(Tableau2[CREDIT],Tableau2[AUXILIAIRE],I15)</f>
        <v>0</v>
      </c>
      <c r="M15" s="25">
        <f t="shared" si="2"/>
        <v>0</v>
      </c>
      <c r="N15" s="25">
        <f t="shared" si="3"/>
        <v>0</v>
      </c>
    </row>
    <row r="16" spans="1:16" x14ac:dyDescent="0.25">
      <c r="A16">
        <v>104</v>
      </c>
      <c r="B16" t="s">
        <v>57</v>
      </c>
      <c r="C16" s="24">
        <f>+SUMIFS(Tableau2[DEBIT],Tableau2[COMPTE],A16)</f>
        <v>0</v>
      </c>
      <c r="D16" s="24">
        <f>+SUMIFS(Tableau2[CREDIT],Tableau2[COMPTE],A16)</f>
        <v>0</v>
      </c>
      <c r="E16" s="25">
        <f t="shared" si="0"/>
        <v>0</v>
      </c>
      <c r="F16" s="25">
        <f t="shared" si="1"/>
        <v>0</v>
      </c>
      <c r="G1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  <c r="I16" t="s">
        <v>42</v>
      </c>
      <c r="J16" t="s">
        <v>28</v>
      </c>
      <c r="K16" s="25">
        <f>+SUMIFS(Tableau2[DEBIT],Tableau2[AUXILIAIRE],I16)</f>
        <v>0</v>
      </c>
      <c r="L16" s="25">
        <f>+SUMIFS(Tableau2[CREDIT],Tableau2[AUXILIAIRE],I16)</f>
        <v>0</v>
      </c>
      <c r="M16" s="25">
        <f t="shared" si="2"/>
        <v>0</v>
      </c>
      <c r="N16" s="25">
        <f t="shared" si="3"/>
        <v>0</v>
      </c>
    </row>
    <row r="17" spans="1:7" x14ac:dyDescent="0.25">
      <c r="A17">
        <v>105</v>
      </c>
      <c r="B17" t="s">
        <v>58</v>
      </c>
      <c r="C17" s="24">
        <f>+SUMIFS(Tableau2[DEBIT],Tableau2[COMPTE],A17)</f>
        <v>0</v>
      </c>
      <c r="D17" s="24">
        <f>+SUMIFS(Tableau2[CREDIT],Tableau2[COMPTE],A17)</f>
        <v>0</v>
      </c>
      <c r="E17" s="25">
        <f t="shared" si="0"/>
        <v>0</v>
      </c>
      <c r="F17" s="25">
        <f t="shared" si="1"/>
        <v>0</v>
      </c>
      <c r="G1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8" spans="1:7" x14ac:dyDescent="0.25">
      <c r="A18">
        <v>1050</v>
      </c>
      <c r="B18" t="s">
        <v>59</v>
      </c>
      <c r="C18" s="24">
        <f>+SUMIFS(Tableau2[DEBIT],Tableau2[COMPTE],A18)</f>
        <v>0</v>
      </c>
      <c r="D18" s="24">
        <f>+SUMIFS(Tableau2[CREDIT],Tableau2[COMPTE],A18)</f>
        <v>0</v>
      </c>
      <c r="E18" s="25">
        <f t="shared" si="0"/>
        <v>0</v>
      </c>
      <c r="F18" s="25">
        <f t="shared" si="1"/>
        <v>0</v>
      </c>
      <c r="G1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9" spans="1:7" x14ac:dyDescent="0.25">
      <c r="A19">
        <v>10503</v>
      </c>
      <c r="B19" t="s">
        <v>60</v>
      </c>
      <c r="C19" s="24">
        <f>+SUMIFS(Tableau2[DEBIT],Tableau2[COMPTE],A19)</f>
        <v>0</v>
      </c>
      <c r="D19" s="24">
        <f>+SUMIFS(Tableau2[CREDIT],Tableau2[COMPTE],A19)</f>
        <v>0</v>
      </c>
      <c r="E19" s="25">
        <f t="shared" si="0"/>
        <v>0</v>
      </c>
      <c r="F19" s="25">
        <f t="shared" si="1"/>
        <v>0</v>
      </c>
      <c r="G1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0" spans="1:7" x14ac:dyDescent="0.25">
      <c r="A20">
        <v>10504</v>
      </c>
      <c r="B20" t="s">
        <v>61</v>
      </c>
      <c r="C20" s="24">
        <f>+SUMIFS(Tableau2[DEBIT],Tableau2[COMPTE],A20)</f>
        <v>0</v>
      </c>
      <c r="D20" s="24">
        <f>+SUMIFS(Tableau2[CREDIT],Tableau2[COMPTE],A20)</f>
        <v>0</v>
      </c>
      <c r="E20" s="25">
        <f t="shared" si="0"/>
        <v>0</v>
      </c>
      <c r="F20" s="25">
        <f t="shared" si="1"/>
        <v>0</v>
      </c>
      <c r="G2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1" spans="1:7" x14ac:dyDescent="0.25">
      <c r="A21">
        <v>10505</v>
      </c>
      <c r="B21" t="s">
        <v>62</v>
      </c>
      <c r="C21" s="24">
        <f>+SUMIFS(Tableau2[DEBIT],Tableau2[COMPTE],A21)</f>
        <v>0</v>
      </c>
      <c r="D21" s="24">
        <f>+SUMIFS(Tableau2[CREDIT],Tableau2[COMPTE],A21)</f>
        <v>0</v>
      </c>
      <c r="E21" s="25">
        <f t="shared" si="0"/>
        <v>0</v>
      </c>
      <c r="F21" s="25">
        <f t="shared" si="1"/>
        <v>0</v>
      </c>
      <c r="G2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2" spans="1:7" x14ac:dyDescent="0.25">
      <c r="A22">
        <v>10507</v>
      </c>
      <c r="B22" t="s">
        <v>63</v>
      </c>
      <c r="C22" s="24">
        <f>+SUMIFS(Tableau2[DEBIT],Tableau2[COMPTE],A22)</f>
        <v>0</v>
      </c>
      <c r="D22" s="24">
        <f>+SUMIFS(Tableau2[CREDIT],Tableau2[COMPTE],A22)</f>
        <v>0</v>
      </c>
      <c r="E22" s="25">
        <f t="shared" si="0"/>
        <v>0</v>
      </c>
      <c r="F22" s="25">
        <f t="shared" si="1"/>
        <v>0</v>
      </c>
      <c r="G2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3" spans="1:7" x14ac:dyDescent="0.25">
      <c r="A23">
        <v>10508</v>
      </c>
      <c r="B23" t="s">
        <v>64</v>
      </c>
      <c r="C23" s="24">
        <f>+SUMIFS(Tableau2[DEBIT],Tableau2[COMPTE],A23)</f>
        <v>0</v>
      </c>
      <c r="D23" s="24">
        <f>+SUMIFS(Tableau2[CREDIT],Tableau2[COMPTE],A23)</f>
        <v>0</v>
      </c>
      <c r="E23" s="25">
        <f t="shared" si="0"/>
        <v>0</v>
      </c>
      <c r="F23" s="25">
        <f t="shared" si="1"/>
        <v>0</v>
      </c>
      <c r="G2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4" spans="1:7" x14ac:dyDescent="0.25">
      <c r="A24">
        <v>1051</v>
      </c>
      <c r="B24" t="s">
        <v>65</v>
      </c>
      <c r="C24" s="24">
        <f>+SUMIFS(Tableau2[DEBIT],Tableau2[COMPTE],A24)</f>
        <v>0</v>
      </c>
      <c r="D24" s="24">
        <f>+SUMIFS(Tableau2[CREDIT],Tableau2[COMPTE],A24)</f>
        <v>0</v>
      </c>
      <c r="E24" s="25">
        <f t="shared" si="0"/>
        <v>0</v>
      </c>
      <c r="F24" s="25">
        <f t="shared" si="1"/>
        <v>0</v>
      </c>
      <c r="G2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5" spans="1:7" x14ac:dyDescent="0.25">
      <c r="A25">
        <v>10511</v>
      </c>
      <c r="B25" t="s">
        <v>66</v>
      </c>
      <c r="C25" s="24">
        <f>+SUMIFS(Tableau2[DEBIT],Tableau2[COMPTE],A25)</f>
        <v>0</v>
      </c>
      <c r="D25" s="24">
        <f>+SUMIFS(Tableau2[CREDIT],Tableau2[COMPTE],A25)</f>
        <v>0</v>
      </c>
      <c r="E25" s="25">
        <f t="shared" si="0"/>
        <v>0</v>
      </c>
      <c r="F25" s="25">
        <f t="shared" si="1"/>
        <v>0</v>
      </c>
      <c r="G2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6" spans="1:7" x14ac:dyDescent="0.25">
      <c r="A26">
        <v>10512</v>
      </c>
      <c r="B26" t="s">
        <v>67</v>
      </c>
      <c r="C26" s="24">
        <f>+SUMIFS(Tableau2[DEBIT],Tableau2[COMPTE],A26)</f>
        <v>0</v>
      </c>
      <c r="D26" s="24">
        <f>+SUMIFS(Tableau2[CREDIT],Tableau2[COMPTE],A26)</f>
        <v>0</v>
      </c>
      <c r="E26" s="25">
        <f t="shared" si="0"/>
        <v>0</v>
      </c>
      <c r="F26" s="25">
        <f t="shared" si="1"/>
        <v>0</v>
      </c>
      <c r="G2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7" spans="1:7" x14ac:dyDescent="0.25">
      <c r="A27">
        <v>10513</v>
      </c>
      <c r="B27" t="s">
        <v>68</v>
      </c>
      <c r="C27" s="24">
        <f>+SUMIFS(Tableau2[DEBIT],Tableau2[COMPTE],A27)</f>
        <v>0</v>
      </c>
      <c r="D27" s="24">
        <f>+SUMIFS(Tableau2[CREDIT],Tableau2[COMPTE],A27)</f>
        <v>0</v>
      </c>
      <c r="E27" s="25">
        <f t="shared" si="0"/>
        <v>0</v>
      </c>
      <c r="F27" s="25">
        <f t="shared" si="1"/>
        <v>0</v>
      </c>
      <c r="G2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8" spans="1:7" x14ac:dyDescent="0.25">
      <c r="A28">
        <v>10515</v>
      </c>
      <c r="B28" t="s">
        <v>69</v>
      </c>
      <c r="C28" s="24">
        <f>+SUMIFS(Tableau2[DEBIT],Tableau2[COMPTE],A28)</f>
        <v>0</v>
      </c>
      <c r="D28" s="24">
        <f>+SUMIFS(Tableau2[CREDIT],Tableau2[COMPTE],A28)</f>
        <v>0</v>
      </c>
      <c r="E28" s="25">
        <f t="shared" si="0"/>
        <v>0</v>
      </c>
      <c r="F28" s="25">
        <f t="shared" si="1"/>
        <v>0</v>
      </c>
      <c r="G2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9" spans="1:7" x14ac:dyDescent="0.25">
      <c r="A29">
        <v>10518</v>
      </c>
      <c r="B29" t="s">
        <v>70</v>
      </c>
      <c r="C29" s="24">
        <f>+SUMIFS(Tableau2[DEBIT],Tableau2[COMPTE],A29)</f>
        <v>0</v>
      </c>
      <c r="D29" s="24">
        <f>+SUMIFS(Tableau2[CREDIT],Tableau2[COMPTE],A29)</f>
        <v>0</v>
      </c>
      <c r="E29" s="25">
        <f t="shared" si="0"/>
        <v>0</v>
      </c>
      <c r="F29" s="25">
        <f t="shared" si="1"/>
        <v>0</v>
      </c>
      <c r="G2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0" spans="1:7" x14ac:dyDescent="0.25">
      <c r="A30">
        <v>1052</v>
      </c>
      <c r="B30" t="s">
        <v>71</v>
      </c>
      <c r="C30" s="24">
        <f>+SUMIFS(Tableau2[DEBIT],Tableau2[COMPTE],A30)</f>
        <v>0</v>
      </c>
      <c r="D30" s="24">
        <f>+SUMIFS(Tableau2[CREDIT],Tableau2[COMPTE],A30)</f>
        <v>0</v>
      </c>
      <c r="E30" s="25">
        <f t="shared" si="0"/>
        <v>0</v>
      </c>
      <c r="F30" s="25">
        <f t="shared" si="1"/>
        <v>0</v>
      </c>
      <c r="G3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1" spans="1:7" x14ac:dyDescent="0.25">
      <c r="A31">
        <v>10526</v>
      </c>
      <c r="B31" t="s">
        <v>72</v>
      </c>
      <c r="C31" s="24">
        <f>+SUMIFS(Tableau2[DEBIT],Tableau2[COMPTE],A31)</f>
        <v>0</v>
      </c>
      <c r="D31" s="24">
        <f>+SUMIFS(Tableau2[CREDIT],Tableau2[COMPTE],A31)</f>
        <v>0</v>
      </c>
      <c r="E31" s="25">
        <f t="shared" si="0"/>
        <v>0</v>
      </c>
      <c r="F31" s="25">
        <f t="shared" si="1"/>
        <v>0</v>
      </c>
      <c r="G3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2" spans="1:7" x14ac:dyDescent="0.25">
      <c r="A32">
        <v>10527</v>
      </c>
      <c r="B32" t="s">
        <v>73</v>
      </c>
      <c r="C32" s="24">
        <f>+SUMIFS(Tableau2[DEBIT],Tableau2[COMPTE],A32)</f>
        <v>0</v>
      </c>
      <c r="D32" s="24">
        <f>+SUMIFS(Tableau2[CREDIT],Tableau2[COMPTE],A32)</f>
        <v>0</v>
      </c>
      <c r="E32" s="25">
        <f t="shared" si="0"/>
        <v>0</v>
      </c>
      <c r="F32" s="25">
        <f t="shared" si="1"/>
        <v>0</v>
      </c>
      <c r="G3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3" spans="1:7" x14ac:dyDescent="0.25">
      <c r="A33">
        <v>106</v>
      </c>
      <c r="B33" t="s">
        <v>74</v>
      </c>
      <c r="C33" s="24">
        <f>+SUMIFS(Tableau2[DEBIT],Tableau2[COMPTE],A33)</f>
        <v>0</v>
      </c>
      <c r="D33" s="24">
        <f>+SUMIFS(Tableau2[CREDIT],Tableau2[COMPTE],A33)</f>
        <v>0</v>
      </c>
      <c r="E33" s="25">
        <f t="shared" si="0"/>
        <v>0</v>
      </c>
      <c r="F33" s="25">
        <f t="shared" si="1"/>
        <v>0</v>
      </c>
      <c r="G3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4" spans="1:7" x14ac:dyDescent="0.25">
      <c r="A34">
        <v>1061</v>
      </c>
      <c r="B34" t="s">
        <v>75</v>
      </c>
      <c r="C34" s="24">
        <f>+SUMIFS(Tableau2[DEBIT],Tableau2[COMPTE],A34)</f>
        <v>0</v>
      </c>
      <c r="D34" s="24">
        <f>+SUMIFS(Tableau2[CREDIT],Tableau2[COMPTE],A34)</f>
        <v>0</v>
      </c>
      <c r="E34" s="25">
        <f t="shared" si="0"/>
        <v>0</v>
      </c>
      <c r="F34" s="25">
        <f t="shared" si="1"/>
        <v>0</v>
      </c>
      <c r="G3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5" spans="1:7" x14ac:dyDescent="0.25">
      <c r="A35">
        <v>1062</v>
      </c>
      <c r="B35" t="s">
        <v>76</v>
      </c>
      <c r="C35" s="24">
        <f>+SUMIFS(Tableau2[DEBIT],Tableau2[COMPTE],A35)</f>
        <v>0</v>
      </c>
      <c r="D35" s="24">
        <f>+SUMIFS(Tableau2[CREDIT],Tableau2[COMPTE],A35)</f>
        <v>0</v>
      </c>
      <c r="E35" s="25">
        <f t="shared" si="0"/>
        <v>0</v>
      </c>
      <c r="F35" s="25">
        <f t="shared" si="1"/>
        <v>0</v>
      </c>
      <c r="G3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6" spans="1:7" x14ac:dyDescent="0.25">
      <c r="A36">
        <v>1063</v>
      </c>
      <c r="B36" t="s">
        <v>77</v>
      </c>
      <c r="C36" s="24">
        <f>+SUMIFS(Tableau2[DEBIT],Tableau2[COMPTE],A36)</f>
        <v>0</v>
      </c>
      <c r="D36" s="24">
        <f>+SUMIFS(Tableau2[CREDIT],Tableau2[COMPTE],A36)</f>
        <v>0</v>
      </c>
      <c r="E36" s="25">
        <f t="shared" si="0"/>
        <v>0</v>
      </c>
      <c r="F36" s="25">
        <f t="shared" si="1"/>
        <v>0</v>
      </c>
      <c r="G3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7" spans="1:7" x14ac:dyDescent="0.25">
      <c r="A37">
        <v>1064</v>
      </c>
      <c r="B37" t="s">
        <v>78</v>
      </c>
      <c r="C37" s="24">
        <f>+SUMIFS(Tableau2[DEBIT],Tableau2[COMPTE],A37)</f>
        <v>0</v>
      </c>
      <c r="D37" s="24">
        <f>+SUMIFS(Tableau2[CREDIT],Tableau2[COMPTE],A37)</f>
        <v>0</v>
      </c>
      <c r="E37" s="25">
        <f t="shared" si="0"/>
        <v>0</v>
      </c>
      <c r="F37" s="25">
        <f t="shared" si="1"/>
        <v>0</v>
      </c>
      <c r="G3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8" spans="1:7" x14ac:dyDescent="0.25">
      <c r="A38">
        <v>10641</v>
      </c>
      <c r="B38" t="s">
        <v>79</v>
      </c>
      <c r="C38" s="24">
        <f>+SUMIFS(Tableau2[DEBIT],Tableau2[COMPTE],A38)</f>
        <v>0</v>
      </c>
      <c r="D38" s="24">
        <f>+SUMIFS(Tableau2[CREDIT],Tableau2[COMPTE],A38)</f>
        <v>0</v>
      </c>
      <c r="E38" s="25">
        <f t="shared" si="0"/>
        <v>0</v>
      </c>
      <c r="F38" s="25">
        <f t="shared" si="1"/>
        <v>0</v>
      </c>
      <c r="G3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9" spans="1:7" x14ac:dyDescent="0.25">
      <c r="A39">
        <v>10642</v>
      </c>
      <c r="B39" t="s">
        <v>80</v>
      </c>
      <c r="C39" s="24">
        <f>+SUMIFS(Tableau2[DEBIT],Tableau2[COMPTE],A39)</f>
        <v>0</v>
      </c>
      <c r="D39" s="24">
        <f>+SUMIFS(Tableau2[CREDIT],Tableau2[COMPTE],A39)</f>
        <v>0</v>
      </c>
      <c r="E39" s="25">
        <f t="shared" si="0"/>
        <v>0</v>
      </c>
      <c r="F39" s="25">
        <f t="shared" si="1"/>
        <v>0</v>
      </c>
      <c r="G3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0" spans="1:7" x14ac:dyDescent="0.25">
      <c r="A40">
        <v>1065</v>
      </c>
      <c r="B40" t="s">
        <v>81</v>
      </c>
      <c r="C40" s="24">
        <f>+SUMIFS(Tableau2[DEBIT],Tableau2[COMPTE],A40)</f>
        <v>0</v>
      </c>
      <c r="D40" s="24">
        <f>+SUMIFS(Tableau2[CREDIT],Tableau2[COMPTE],A40)</f>
        <v>0</v>
      </c>
      <c r="E40" s="25">
        <f t="shared" si="0"/>
        <v>0</v>
      </c>
      <c r="F40" s="25">
        <f t="shared" si="1"/>
        <v>0</v>
      </c>
      <c r="G4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1" spans="1:7" x14ac:dyDescent="0.25">
      <c r="A41">
        <v>1068</v>
      </c>
      <c r="B41" t="s">
        <v>82</v>
      </c>
      <c r="C41" s="24">
        <f>+SUMIFS(Tableau2[DEBIT],Tableau2[COMPTE],A41)</f>
        <v>0</v>
      </c>
      <c r="D41" s="24">
        <f>+SUMIFS(Tableau2[CREDIT],Tableau2[COMPTE],A41)</f>
        <v>0</v>
      </c>
      <c r="E41" s="25">
        <f t="shared" si="0"/>
        <v>0</v>
      </c>
      <c r="F41" s="25">
        <f t="shared" si="1"/>
        <v>0</v>
      </c>
      <c r="G4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2" spans="1:7" x14ac:dyDescent="0.25">
      <c r="A42">
        <v>107</v>
      </c>
      <c r="B42" t="s">
        <v>83</v>
      </c>
      <c r="C42" s="24">
        <f>+SUMIFS(Tableau2[DEBIT],Tableau2[COMPTE],A42)</f>
        <v>0</v>
      </c>
      <c r="D42" s="24">
        <f>+SUMIFS(Tableau2[CREDIT],Tableau2[COMPTE],A42)</f>
        <v>0</v>
      </c>
      <c r="E42" s="25">
        <f t="shared" si="0"/>
        <v>0</v>
      </c>
      <c r="F42" s="25">
        <f t="shared" si="1"/>
        <v>0</v>
      </c>
      <c r="G4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3" spans="1:7" x14ac:dyDescent="0.25">
      <c r="A43">
        <v>108</v>
      </c>
      <c r="B43" t="s">
        <v>84</v>
      </c>
      <c r="C43" s="24">
        <f>+SUMIFS(Tableau2[DEBIT],Tableau2[COMPTE],A43)</f>
        <v>0</v>
      </c>
      <c r="D43" s="24">
        <f>+SUMIFS(Tableau2[CREDIT],Tableau2[COMPTE],A43)</f>
        <v>0</v>
      </c>
      <c r="E43" s="25">
        <f t="shared" si="0"/>
        <v>0</v>
      </c>
      <c r="F43" s="25">
        <f t="shared" si="1"/>
        <v>0</v>
      </c>
      <c r="G4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4" spans="1:7" x14ac:dyDescent="0.25">
      <c r="A44">
        <v>109</v>
      </c>
      <c r="B44" t="s">
        <v>85</v>
      </c>
      <c r="C44" s="24">
        <f>+SUMIFS(Tableau2[DEBIT],Tableau2[COMPTE],A44)</f>
        <v>0</v>
      </c>
      <c r="D44" s="24">
        <f>+SUMIFS(Tableau2[CREDIT],Tableau2[COMPTE],A44)</f>
        <v>0</v>
      </c>
      <c r="E44" s="25">
        <f t="shared" si="0"/>
        <v>0</v>
      </c>
      <c r="F44" s="25">
        <f t="shared" si="1"/>
        <v>0</v>
      </c>
      <c r="G4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5" spans="1:7" x14ac:dyDescent="0.25">
      <c r="A45">
        <v>11</v>
      </c>
      <c r="B45" t="s">
        <v>86</v>
      </c>
      <c r="C45" s="24">
        <f>+SUMIFS(Tableau2[DEBIT],Tableau2[COMPTE],A45)</f>
        <v>0</v>
      </c>
      <c r="D45" s="24">
        <f>+SUMIFS(Tableau2[CREDIT],Tableau2[COMPTE],A45)</f>
        <v>0</v>
      </c>
      <c r="E45" s="25">
        <f t="shared" si="0"/>
        <v>0</v>
      </c>
      <c r="F45" s="25">
        <f t="shared" si="1"/>
        <v>0</v>
      </c>
      <c r="G4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6" spans="1:7" x14ac:dyDescent="0.25">
      <c r="A46">
        <v>1111</v>
      </c>
      <c r="B46" t="s">
        <v>87</v>
      </c>
      <c r="C46" s="24">
        <f>+SUMIFS(Tableau2[DEBIT],Tableau2[COMPTE],A46)</f>
        <v>0</v>
      </c>
      <c r="D46" s="24">
        <f>+SUMIFS(Tableau2[CREDIT],Tableau2[COMPTE],A46)</f>
        <v>0</v>
      </c>
      <c r="E46" s="25">
        <f t="shared" si="0"/>
        <v>0</v>
      </c>
      <c r="F46" s="25">
        <f t="shared" si="1"/>
        <v>0</v>
      </c>
      <c r="G4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7" spans="1:7" x14ac:dyDescent="0.25">
      <c r="A47">
        <v>11111</v>
      </c>
      <c r="B47" t="s">
        <v>88</v>
      </c>
      <c r="C47" s="24">
        <f>+SUMIFS(Tableau2[DEBIT],Tableau2[COMPTE],A47)</f>
        <v>0</v>
      </c>
      <c r="D47" s="24">
        <f>+SUMIFS(Tableau2[CREDIT],Tableau2[COMPTE],A47)</f>
        <v>0</v>
      </c>
      <c r="E47" s="25">
        <f t="shared" si="0"/>
        <v>0</v>
      </c>
      <c r="F47" s="25">
        <f t="shared" si="1"/>
        <v>0</v>
      </c>
      <c r="G4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8" spans="1:7" x14ac:dyDescent="0.25">
      <c r="A48">
        <v>12</v>
      </c>
      <c r="B48" t="s">
        <v>89</v>
      </c>
      <c r="C48" s="24">
        <f>+SUMIFS(Tableau2[DEBIT],Tableau2[COMPTE],A48)</f>
        <v>0</v>
      </c>
      <c r="D48" s="24">
        <f>+SUMIFS(Tableau2[CREDIT],Tableau2[COMPTE],A48)</f>
        <v>0</v>
      </c>
      <c r="E48" s="25">
        <f t="shared" si="0"/>
        <v>0</v>
      </c>
      <c r="F48" s="25">
        <f t="shared" si="1"/>
        <v>0</v>
      </c>
      <c r="G4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9" spans="1:7" x14ac:dyDescent="0.25">
      <c r="A49">
        <v>120</v>
      </c>
      <c r="B49" t="s">
        <v>90</v>
      </c>
      <c r="C49" s="24">
        <f>+SUMIFS(Tableau2[DEBIT],Tableau2[COMPTE],A49)</f>
        <v>0</v>
      </c>
      <c r="D49" s="24">
        <f>+SUMIFS(Tableau2[CREDIT],Tableau2[COMPTE],A49)</f>
        <v>0</v>
      </c>
      <c r="E49" s="25">
        <f t="shared" si="0"/>
        <v>0</v>
      </c>
      <c r="F49" s="25">
        <f t="shared" si="1"/>
        <v>0</v>
      </c>
      <c r="G4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0" spans="1:7" x14ac:dyDescent="0.25">
      <c r="A50">
        <v>13</v>
      </c>
      <c r="B50" t="s">
        <v>91</v>
      </c>
      <c r="C50" s="24">
        <f>+SUMIFS(Tableau2[DEBIT],Tableau2[COMPTE],A50)</f>
        <v>0</v>
      </c>
      <c r="D50" s="24">
        <f>+SUMIFS(Tableau2[CREDIT],Tableau2[COMPTE],A50)</f>
        <v>0</v>
      </c>
      <c r="E50" s="25">
        <f t="shared" si="0"/>
        <v>0</v>
      </c>
      <c r="F50" s="25">
        <f t="shared" si="1"/>
        <v>0</v>
      </c>
      <c r="G5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1" spans="1:7" x14ac:dyDescent="0.25">
      <c r="A51">
        <v>131</v>
      </c>
      <c r="B51" t="s">
        <v>92</v>
      </c>
      <c r="C51" s="24">
        <f>+SUMIFS(Tableau2[DEBIT],Tableau2[COMPTE],A51)</f>
        <v>0</v>
      </c>
      <c r="D51" s="24">
        <f>+SUMIFS(Tableau2[CREDIT],Tableau2[COMPTE],A51)</f>
        <v>0</v>
      </c>
      <c r="E51" s="25">
        <f t="shared" si="0"/>
        <v>0</v>
      </c>
      <c r="F51" s="25">
        <f t="shared" si="1"/>
        <v>0</v>
      </c>
      <c r="G5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2" spans="1:7" x14ac:dyDescent="0.25">
      <c r="A52">
        <v>1312</v>
      </c>
      <c r="B52" t="s">
        <v>93</v>
      </c>
      <c r="C52" s="24">
        <f>+SUMIFS(Tableau2[DEBIT],Tableau2[COMPTE],A52)</f>
        <v>0</v>
      </c>
      <c r="D52" s="24">
        <f>+SUMIFS(Tableau2[CREDIT],Tableau2[COMPTE],A52)</f>
        <v>0</v>
      </c>
      <c r="E52" s="25">
        <f t="shared" si="0"/>
        <v>0</v>
      </c>
      <c r="F52" s="25">
        <f t="shared" si="1"/>
        <v>0</v>
      </c>
      <c r="G5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3" spans="1:7" x14ac:dyDescent="0.25">
      <c r="A53">
        <v>1314</v>
      </c>
      <c r="B53" t="s">
        <v>94</v>
      </c>
      <c r="C53" s="24">
        <f>+SUMIFS(Tableau2[DEBIT],Tableau2[COMPTE],A53)</f>
        <v>0</v>
      </c>
      <c r="D53" s="24">
        <f>+SUMIFS(Tableau2[CREDIT],Tableau2[COMPTE],A53)</f>
        <v>0</v>
      </c>
      <c r="E53" s="25">
        <f t="shared" si="0"/>
        <v>0</v>
      </c>
      <c r="F53" s="25">
        <f t="shared" si="1"/>
        <v>0</v>
      </c>
      <c r="G5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4" spans="1:7" x14ac:dyDescent="0.25">
      <c r="A54">
        <v>1319</v>
      </c>
      <c r="B54" t="s">
        <v>95</v>
      </c>
      <c r="C54" s="24">
        <f>+SUMIFS(Tableau2[DEBIT],Tableau2[COMPTE],A54)</f>
        <v>0</v>
      </c>
      <c r="D54" s="24">
        <f>+SUMIFS(Tableau2[CREDIT],Tableau2[COMPTE],A54)</f>
        <v>0</v>
      </c>
      <c r="E54" s="25">
        <f t="shared" si="0"/>
        <v>0</v>
      </c>
      <c r="F54" s="25">
        <f t="shared" si="1"/>
        <v>0</v>
      </c>
      <c r="G5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5" spans="1:7" x14ac:dyDescent="0.25">
      <c r="A55">
        <v>132</v>
      </c>
      <c r="B55" t="s">
        <v>96</v>
      </c>
      <c r="C55" s="24">
        <f>+SUMIFS(Tableau2[DEBIT],Tableau2[COMPTE],A55)</f>
        <v>0</v>
      </c>
      <c r="D55" s="24">
        <f>+SUMIFS(Tableau2[CREDIT],Tableau2[COMPTE],A55)</f>
        <v>0</v>
      </c>
      <c r="E55" s="25">
        <f t="shared" si="0"/>
        <v>0</v>
      </c>
      <c r="F55" s="25">
        <f t="shared" si="1"/>
        <v>0</v>
      </c>
      <c r="G5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6" spans="1:7" x14ac:dyDescent="0.25">
      <c r="A56">
        <v>133</v>
      </c>
      <c r="B56" t="s">
        <v>97</v>
      </c>
      <c r="C56" s="24">
        <f>+SUMIFS(Tableau2[DEBIT],Tableau2[COMPTE],A56)</f>
        <v>0</v>
      </c>
      <c r="D56" s="24">
        <f>+SUMIFS(Tableau2[CREDIT],Tableau2[COMPTE],A56)</f>
        <v>0</v>
      </c>
      <c r="E56" s="25">
        <f t="shared" si="0"/>
        <v>0</v>
      </c>
      <c r="F56" s="25">
        <f t="shared" si="1"/>
        <v>0</v>
      </c>
      <c r="G5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7" spans="1:7" x14ac:dyDescent="0.25">
      <c r="A57">
        <v>134</v>
      </c>
      <c r="B57" t="s">
        <v>98</v>
      </c>
      <c r="C57" s="24">
        <f>+SUMIFS(Tableau2[DEBIT],Tableau2[COMPTE],A57)</f>
        <v>0</v>
      </c>
      <c r="D57" s="24">
        <f>+SUMIFS(Tableau2[CREDIT],Tableau2[COMPTE],A57)</f>
        <v>0</v>
      </c>
      <c r="E57" s="25">
        <f t="shared" si="0"/>
        <v>0</v>
      </c>
      <c r="F57" s="25">
        <f t="shared" si="1"/>
        <v>0</v>
      </c>
      <c r="G5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8" spans="1:7" x14ac:dyDescent="0.25">
      <c r="A58">
        <v>138</v>
      </c>
      <c r="B58" t="s">
        <v>99</v>
      </c>
      <c r="C58" s="24">
        <f>+SUMIFS(Tableau2[DEBIT],Tableau2[COMPTE],A58)</f>
        <v>0</v>
      </c>
      <c r="D58" s="24">
        <f>+SUMIFS(Tableau2[CREDIT],Tableau2[COMPTE],A58)</f>
        <v>0</v>
      </c>
      <c r="E58" s="25">
        <f t="shared" si="0"/>
        <v>0</v>
      </c>
      <c r="F58" s="25">
        <f t="shared" si="1"/>
        <v>0</v>
      </c>
      <c r="G5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9" spans="1:7" x14ac:dyDescent="0.25">
      <c r="A59">
        <v>14</v>
      </c>
      <c r="B59" t="s">
        <v>100</v>
      </c>
      <c r="C59" s="24">
        <f>+SUMIFS(Tableau2[DEBIT],Tableau2[COMPTE],A59)</f>
        <v>0</v>
      </c>
      <c r="D59" s="24">
        <f>+SUMIFS(Tableau2[CREDIT],Tableau2[COMPTE],A59)</f>
        <v>0</v>
      </c>
      <c r="E59" s="25">
        <f t="shared" si="0"/>
        <v>0</v>
      </c>
      <c r="F59" s="25">
        <f t="shared" si="1"/>
        <v>0</v>
      </c>
      <c r="G5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0" spans="1:7" x14ac:dyDescent="0.25">
      <c r="A60">
        <v>15</v>
      </c>
      <c r="B60" t="s">
        <v>101</v>
      </c>
      <c r="C60" s="24">
        <f>+SUMIFS(Tableau2[DEBIT],Tableau2[COMPTE],A60)</f>
        <v>0</v>
      </c>
      <c r="D60" s="24">
        <f>+SUMIFS(Tableau2[CREDIT],Tableau2[COMPTE],A60)</f>
        <v>0</v>
      </c>
      <c r="E60" s="25">
        <f t="shared" si="0"/>
        <v>0</v>
      </c>
      <c r="F60" s="25">
        <f t="shared" si="1"/>
        <v>0</v>
      </c>
      <c r="G6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1" spans="1:7" x14ac:dyDescent="0.25">
      <c r="A61">
        <v>153</v>
      </c>
      <c r="B61" t="s">
        <v>102</v>
      </c>
      <c r="C61" s="24">
        <f>+SUMIFS(Tableau2[DEBIT],Tableau2[COMPTE],A61)</f>
        <v>0</v>
      </c>
      <c r="D61" s="24">
        <f>+SUMIFS(Tableau2[CREDIT],Tableau2[COMPTE],A61)</f>
        <v>0</v>
      </c>
      <c r="E61" s="25">
        <f t="shared" si="0"/>
        <v>0</v>
      </c>
      <c r="F61" s="25">
        <f t="shared" si="1"/>
        <v>0</v>
      </c>
      <c r="G6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2" spans="1:7" x14ac:dyDescent="0.25">
      <c r="A62">
        <v>155</v>
      </c>
      <c r="B62" t="s">
        <v>103</v>
      </c>
      <c r="C62" s="24">
        <f>+SUMIFS(Tableau2[DEBIT],Tableau2[COMPTE],A62)</f>
        <v>0</v>
      </c>
      <c r="D62" s="24">
        <f>+SUMIFS(Tableau2[CREDIT],Tableau2[COMPTE],A62)</f>
        <v>0</v>
      </c>
      <c r="E62" s="25">
        <f t="shared" si="0"/>
        <v>0</v>
      </c>
      <c r="F62" s="25">
        <f t="shared" si="1"/>
        <v>0</v>
      </c>
      <c r="G6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3" spans="1:7" x14ac:dyDescent="0.25">
      <c r="A63">
        <v>156</v>
      </c>
      <c r="B63" t="s">
        <v>104</v>
      </c>
      <c r="C63" s="24">
        <f>+SUMIFS(Tableau2[DEBIT],Tableau2[COMPTE],A63)</f>
        <v>0</v>
      </c>
      <c r="D63" s="24">
        <f>+SUMIFS(Tableau2[CREDIT],Tableau2[COMPTE],A63)</f>
        <v>0</v>
      </c>
      <c r="E63" s="25">
        <f t="shared" si="0"/>
        <v>0</v>
      </c>
      <c r="F63" s="25">
        <f t="shared" si="1"/>
        <v>0</v>
      </c>
      <c r="G6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4" spans="1:7" x14ac:dyDescent="0.25">
      <c r="A64">
        <v>1560</v>
      </c>
      <c r="B64" t="s">
        <v>105</v>
      </c>
      <c r="C64" s="24">
        <f>+SUMIFS(Tableau2[DEBIT],Tableau2[COMPTE],A64)</f>
        <v>0</v>
      </c>
      <c r="D64" s="24">
        <f>+SUMIFS(Tableau2[CREDIT],Tableau2[COMPTE],A64)</f>
        <v>0</v>
      </c>
      <c r="E64" s="25">
        <f t="shared" si="0"/>
        <v>0</v>
      </c>
      <c r="F64" s="25">
        <f t="shared" si="1"/>
        <v>0</v>
      </c>
      <c r="G6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5" spans="1:7" x14ac:dyDescent="0.25">
      <c r="A65">
        <v>1562</v>
      </c>
      <c r="B65" t="s">
        <v>106</v>
      </c>
      <c r="C65" s="24">
        <f>+SUMIFS(Tableau2[DEBIT],Tableau2[COMPTE],A65)</f>
        <v>0</v>
      </c>
      <c r="D65" s="24">
        <f>+SUMIFS(Tableau2[CREDIT],Tableau2[COMPTE],A65)</f>
        <v>0</v>
      </c>
      <c r="E65" s="25">
        <f t="shared" si="0"/>
        <v>0</v>
      </c>
      <c r="F65" s="25">
        <f t="shared" si="1"/>
        <v>0</v>
      </c>
      <c r="G6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6" spans="1:7" x14ac:dyDescent="0.25">
      <c r="A66">
        <v>158</v>
      </c>
      <c r="B66" t="s">
        <v>107</v>
      </c>
      <c r="C66" s="24">
        <f>+SUMIFS(Tableau2[DEBIT],Tableau2[COMPTE],A66)</f>
        <v>0</v>
      </c>
      <c r="D66" s="24">
        <f>+SUMIFS(Tableau2[CREDIT],Tableau2[COMPTE],A66)</f>
        <v>0</v>
      </c>
      <c r="E66" s="25">
        <f t="shared" ref="E66:E129" si="4">+IF(C66-D66&lt;=0,0,C66-D66)</f>
        <v>0</v>
      </c>
      <c r="F66" s="25">
        <f t="shared" ref="F66:F129" si="5">+IF(C66-D66&gt;=0,0,D66-C66)</f>
        <v>0</v>
      </c>
      <c r="G6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7" spans="1:7" x14ac:dyDescent="0.25">
      <c r="A67">
        <v>1581</v>
      </c>
      <c r="B67" t="s">
        <v>108</v>
      </c>
      <c r="C67" s="24">
        <f>+SUMIFS(Tableau2[DEBIT],Tableau2[COMPTE],A67)</f>
        <v>0</v>
      </c>
      <c r="D67" s="24">
        <f>+SUMIFS(Tableau2[CREDIT],Tableau2[COMPTE],A67)</f>
        <v>0</v>
      </c>
      <c r="E67" s="25">
        <f t="shared" si="4"/>
        <v>0</v>
      </c>
      <c r="F67" s="25">
        <f t="shared" si="5"/>
        <v>0</v>
      </c>
      <c r="G6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8" spans="1:7" x14ac:dyDescent="0.25">
      <c r="A68">
        <v>1583</v>
      </c>
      <c r="B68" t="s">
        <v>109</v>
      </c>
      <c r="C68" s="24">
        <f>+SUMIFS(Tableau2[DEBIT],Tableau2[COMPTE],A68)</f>
        <v>0</v>
      </c>
      <c r="D68" s="24">
        <f>+SUMIFS(Tableau2[CREDIT],Tableau2[COMPTE],A68)</f>
        <v>0</v>
      </c>
      <c r="E68" s="25">
        <f t="shared" si="4"/>
        <v>0</v>
      </c>
      <c r="F68" s="25">
        <f t="shared" si="5"/>
        <v>0</v>
      </c>
      <c r="G6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9" spans="1:7" x14ac:dyDescent="0.25">
      <c r="A69">
        <v>16</v>
      </c>
      <c r="B69" t="s">
        <v>110</v>
      </c>
      <c r="C69" s="24">
        <f>+SUMIFS(Tableau2[DEBIT],Tableau2[COMPTE],A69)</f>
        <v>0</v>
      </c>
      <c r="D69" s="24">
        <f>+SUMIFS(Tableau2[CREDIT],Tableau2[COMPTE],A69)</f>
        <v>0</v>
      </c>
      <c r="E69" s="25">
        <f t="shared" si="4"/>
        <v>0</v>
      </c>
      <c r="F69" s="25">
        <f t="shared" si="5"/>
        <v>0</v>
      </c>
      <c r="G6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0" spans="1:7" x14ac:dyDescent="0.25">
      <c r="A70">
        <v>161</v>
      </c>
      <c r="B70" t="s">
        <v>111</v>
      </c>
      <c r="C70" s="24">
        <f>+SUMIFS(Tableau2[DEBIT],Tableau2[COMPTE],A70)</f>
        <v>0</v>
      </c>
      <c r="D70" s="24">
        <f>+SUMIFS(Tableau2[CREDIT],Tableau2[COMPTE],A70)</f>
        <v>0</v>
      </c>
      <c r="E70" s="25">
        <f t="shared" si="4"/>
        <v>0</v>
      </c>
      <c r="F70" s="25">
        <f t="shared" si="5"/>
        <v>0</v>
      </c>
      <c r="G7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1" spans="1:7" x14ac:dyDescent="0.25">
      <c r="A71">
        <v>162</v>
      </c>
      <c r="B71" t="s">
        <v>112</v>
      </c>
      <c r="C71" s="24">
        <f>+SUMIFS(Tableau2[DEBIT],Tableau2[COMPTE],A71)</f>
        <v>0</v>
      </c>
      <c r="D71" s="24">
        <f>+SUMIFS(Tableau2[CREDIT],Tableau2[COMPTE],A71)</f>
        <v>0</v>
      </c>
      <c r="E71" s="25">
        <f t="shared" si="4"/>
        <v>0</v>
      </c>
      <c r="F71" s="25">
        <f t="shared" si="5"/>
        <v>0</v>
      </c>
      <c r="G7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2" spans="1:7" x14ac:dyDescent="0.25">
      <c r="A72">
        <v>163</v>
      </c>
      <c r="B72" t="s">
        <v>113</v>
      </c>
      <c r="C72" s="24">
        <f>+SUMIFS(Tableau2[DEBIT],Tableau2[COMPTE],A72)</f>
        <v>0</v>
      </c>
      <c r="D72" s="24">
        <f>+SUMIFS(Tableau2[CREDIT],Tableau2[COMPTE],A72)</f>
        <v>0</v>
      </c>
      <c r="E72" s="25">
        <f t="shared" si="4"/>
        <v>0</v>
      </c>
      <c r="F72" s="25">
        <f t="shared" si="5"/>
        <v>0</v>
      </c>
      <c r="G7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3" spans="1:7" x14ac:dyDescent="0.25">
      <c r="A73">
        <v>164</v>
      </c>
      <c r="B73" t="s">
        <v>114</v>
      </c>
      <c r="C73" s="24">
        <f>+SUMIFS(Tableau2[DEBIT],Tableau2[COMPTE],A73)</f>
        <v>0</v>
      </c>
      <c r="D73" s="24">
        <f>+SUMIFS(Tableau2[CREDIT],Tableau2[COMPTE],A73)</f>
        <v>0</v>
      </c>
      <c r="E73" s="25">
        <f t="shared" si="4"/>
        <v>0</v>
      </c>
      <c r="F73" s="25">
        <f t="shared" si="5"/>
        <v>0</v>
      </c>
      <c r="G7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4" spans="1:7" x14ac:dyDescent="0.25">
      <c r="A74">
        <v>165</v>
      </c>
      <c r="B74" t="s">
        <v>115</v>
      </c>
      <c r="C74" s="24">
        <f>+SUMIFS(Tableau2[DEBIT],Tableau2[COMPTE],A74)</f>
        <v>0</v>
      </c>
      <c r="D74" s="24">
        <f>+SUMIFS(Tableau2[CREDIT],Tableau2[COMPTE],A74)</f>
        <v>0</v>
      </c>
      <c r="E74" s="25">
        <f t="shared" si="4"/>
        <v>0</v>
      </c>
      <c r="F74" s="25">
        <f t="shared" si="5"/>
        <v>0</v>
      </c>
      <c r="G7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5" spans="1:7" x14ac:dyDescent="0.25">
      <c r="A75">
        <v>1651</v>
      </c>
      <c r="B75" t="s">
        <v>116</v>
      </c>
      <c r="C75" s="24">
        <f>+SUMIFS(Tableau2[DEBIT],Tableau2[COMPTE],A75)</f>
        <v>0</v>
      </c>
      <c r="D75" s="24">
        <f>+SUMIFS(Tableau2[CREDIT],Tableau2[COMPTE],A75)</f>
        <v>0</v>
      </c>
      <c r="E75" s="25">
        <f t="shared" si="4"/>
        <v>0</v>
      </c>
      <c r="F75" s="25">
        <f t="shared" si="5"/>
        <v>0</v>
      </c>
      <c r="G7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6" spans="1:7" x14ac:dyDescent="0.25">
      <c r="A76">
        <v>1655</v>
      </c>
      <c r="B76" t="s">
        <v>117</v>
      </c>
      <c r="C76" s="24">
        <f>+SUMIFS(Tableau2[DEBIT],Tableau2[COMPTE],A76)</f>
        <v>0</v>
      </c>
      <c r="D76" s="24">
        <f>+SUMIFS(Tableau2[CREDIT],Tableau2[COMPTE],A76)</f>
        <v>0</v>
      </c>
      <c r="E76" s="25">
        <f t="shared" si="4"/>
        <v>0</v>
      </c>
      <c r="F76" s="25">
        <f t="shared" si="5"/>
        <v>0</v>
      </c>
      <c r="G7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7" spans="1:7" x14ac:dyDescent="0.25">
      <c r="A77">
        <v>167</v>
      </c>
      <c r="B77" t="s">
        <v>118</v>
      </c>
      <c r="C77" s="24">
        <f>+SUMIFS(Tableau2[DEBIT],Tableau2[COMPTE],A77)</f>
        <v>0</v>
      </c>
      <c r="D77" s="24">
        <f>+SUMIFS(Tableau2[CREDIT],Tableau2[COMPTE],A77)</f>
        <v>0</v>
      </c>
      <c r="E77" s="25">
        <f t="shared" si="4"/>
        <v>0</v>
      </c>
      <c r="F77" s="25">
        <f t="shared" si="5"/>
        <v>0</v>
      </c>
      <c r="G7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8" spans="1:7" x14ac:dyDescent="0.25">
      <c r="A78">
        <v>168</v>
      </c>
      <c r="B78" t="s">
        <v>119</v>
      </c>
      <c r="C78" s="24">
        <f>+SUMIFS(Tableau2[DEBIT],Tableau2[COMPTE],A78)</f>
        <v>0</v>
      </c>
      <c r="D78" s="24">
        <f>+SUMIFS(Tableau2[CREDIT],Tableau2[COMPTE],A78)</f>
        <v>0</v>
      </c>
      <c r="E78" s="25">
        <f t="shared" si="4"/>
        <v>0</v>
      </c>
      <c r="F78" s="25">
        <f t="shared" si="5"/>
        <v>0</v>
      </c>
      <c r="G7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9" spans="1:7" x14ac:dyDescent="0.25">
      <c r="A79">
        <v>1681</v>
      </c>
      <c r="B79" t="s">
        <v>120</v>
      </c>
      <c r="C79" s="24">
        <f>+SUMIFS(Tableau2[DEBIT],Tableau2[COMPTE],A79)</f>
        <v>0</v>
      </c>
      <c r="D79" s="24">
        <f>+SUMIFS(Tableau2[CREDIT],Tableau2[COMPTE],A79)</f>
        <v>0</v>
      </c>
      <c r="E79" s="25">
        <f t="shared" si="4"/>
        <v>0</v>
      </c>
      <c r="F79" s="25">
        <f t="shared" si="5"/>
        <v>0</v>
      </c>
      <c r="G7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0" spans="1:7" x14ac:dyDescent="0.25">
      <c r="A80">
        <v>1682</v>
      </c>
      <c r="B80" t="s">
        <v>121</v>
      </c>
      <c r="C80" s="24">
        <f>+SUMIFS(Tableau2[DEBIT],Tableau2[COMPTE],A80)</f>
        <v>0</v>
      </c>
      <c r="D80" s="24">
        <f>+SUMIFS(Tableau2[CREDIT],Tableau2[COMPTE],A80)</f>
        <v>0</v>
      </c>
      <c r="E80" s="25">
        <f t="shared" si="4"/>
        <v>0</v>
      </c>
      <c r="F80" s="25">
        <f t="shared" si="5"/>
        <v>0</v>
      </c>
      <c r="G8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1" spans="1:7" x14ac:dyDescent="0.25">
      <c r="A81">
        <v>1688</v>
      </c>
      <c r="B81" t="s">
        <v>122</v>
      </c>
      <c r="C81" s="24">
        <f>+SUMIFS(Tableau2[DEBIT],Tableau2[COMPTE],A81)</f>
        <v>0</v>
      </c>
      <c r="D81" s="24">
        <f>+SUMIFS(Tableau2[CREDIT],Tableau2[COMPTE],A81)</f>
        <v>0</v>
      </c>
      <c r="E81" s="25">
        <f t="shared" si="4"/>
        <v>0</v>
      </c>
      <c r="F81" s="25">
        <f t="shared" si="5"/>
        <v>0</v>
      </c>
      <c r="G8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2" spans="1:7" x14ac:dyDescent="0.25">
      <c r="A82">
        <v>169</v>
      </c>
      <c r="B82" t="s">
        <v>123</v>
      </c>
      <c r="C82" s="24">
        <f>+SUMIFS(Tableau2[DEBIT],Tableau2[COMPTE],A82)</f>
        <v>0</v>
      </c>
      <c r="D82" s="24">
        <f>+SUMIFS(Tableau2[CREDIT],Tableau2[COMPTE],A82)</f>
        <v>0</v>
      </c>
      <c r="E82" s="25">
        <f t="shared" si="4"/>
        <v>0</v>
      </c>
      <c r="F82" s="25">
        <f t="shared" si="5"/>
        <v>0</v>
      </c>
      <c r="G8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3" spans="1:7" x14ac:dyDescent="0.25">
      <c r="A83">
        <v>17</v>
      </c>
      <c r="B83" t="s">
        <v>124</v>
      </c>
      <c r="C83" s="24">
        <f>+SUMIFS(Tableau2[DEBIT],Tableau2[COMPTE],A83)</f>
        <v>0</v>
      </c>
      <c r="D83" s="24">
        <f>+SUMIFS(Tableau2[CREDIT],Tableau2[COMPTE],A83)</f>
        <v>0</v>
      </c>
      <c r="E83" s="25">
        <f t="shared" si="4"/>
        <v>0</v>
      </c>
      <c r="F83" s="25">
        <f t="shared" si="5"/>
        <v>0</v>
      </c>
      <c r="G8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4" spans="1:7" x14ac:dyDescent="0.25">
      <c r="A84">
        <v>171</v>
      </c>
      <c r="B84" t="s">
        <v>125</v>
      </c>
      <c r="C84" s="24">
        <f>+SUMIFS(Tableau2[DEBIT],Tableau2[COMPTE],A84)</f>
        <v>0</v>
      </c>
      <c r="D84" s="24">
        <f>+SUMIFS(Tableau2[CREDIT],Tableau2[COMPTE],A84)</f>
        <v>0</v>
      </c>
      <c r="E84" s="25">
        <f t="shared" si="4"/>
        <v>0</v>
      </c>
      <c r="F84" s="25">
        <f t="shared" si="5"/>
        <v>0</v>
      </c>
      <c r="G8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5" spans="1:7" x14ac:dyDescent="0.25">
      <c r="A85">
        <v>172</v>
      </c>
      <c r="B85" t="s">
        <v>126</v>
      </c>
      <c r="C85" s="24">
        <f>+SUMIFS(Tableau2[DEBIT],Tableau2[COMPTE],A85)</f>
        <v>0</v>
      </c>
      <c r="D85" s="24">
        <f>+SUMIFS(Tableau2[CREDIT],Tableau2[COMPTE],A85)</f>
        <v>0</v>
      </c>
      <c r="E85" s="25">
        <f t="shared" si="4"/>
        <v>0</v>
      </c>
      <c r="F85" s="25">
        <f t="shared" si="5"/>
        <v>0</v>
      </c>
      <c r="G8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6" spans="1:7" x14ac:dyDescent="0.25">
      <c r="A86">
        <v>173</v>
      </c>
      <c r="B86" t="s">
        <v>127</v>
      </c>
      <c r="C86" s="24">
        <f>+SUMIFS(Tableau2[DEBIT],Tableau2[COMPTE],A86)</f>
        <v>0</v>
      </c>
      <c r="D86" s="24">
        <f>+SUMIFS(Tableau2[CREDIT],Tableau2[COMPTE],A86)</f>
        <v>0</v>
      </c>
      <c r="E86" s="25">
        <f t="shared" si="4"/>
        <v>0</v>
      </c>
      <c r="F86" s="25">
        <f t="shared" si="5"/>
        <v>0</v>
      </c>
      <c r="G8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7" spans="1:7" x14ac:dyDescent="0.25">
      <c r="A87">
        <v>1731</v>
      </c>
      <c r="B87" t="s">
        <v>128</v>
      </c>
      <c r="C87" s="24">
        <f>+SUMIFS(Tableau2[DEBIT],Tableau2[COMPTE],A87)</f>
        <v>0</v>
      </c>
      <c r="D87" s="24">
        <f>+SUMIFS(Tableau2[CREDIT],Tableau2[COMPTE],A87)</f>
        <v>0</v>
      </c>
      <c r="E87" s="25">
        <f t="shared" si="4"/>
        <v>0</v>
      </c>
      <c r="F87" s="25">
        <f t="shared" si="5"/>
        <v>0</v>
      </c>
      <c r="G8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8" spans="1:7" x14ac:dyDescent="0.25">
      <c r="A88">
        <v>1738</v>
      </c>
      <c r="B88" t="s">
        <v>129</v>
      </c>
      <c r="C88" s="24">
        <f>+SUMIFS(Tableau2[DEBIT],Tableau2[COMPTE],A88)</f>
        <v>0</v>
      </c>
      <c r="D88" s="24">
        <f>+SUMIFS(Tableau2[CREDIT],Tableau2[COMPTE],A88)</f>
        <v>0</v>
      </c>
      <c r="E88" s="25">
        <f t="shared" si="4"/>
        <v>0</v>
      </c>
      <c r="F88" s="25">
        <f t="shared" si="5"/>
        <v>0</v>
      </c>
      <c r="G8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9" spans="1:7" x14ac:dyDescent="0.25">
      <c r="A89">
        <v>178</v>
      </c>
      <c r="B89" t="s">
        <v>130</v>
      </c>
      <c r="C89" s="24">
        <f>+SUMIFS(Tableau2[DEBIT],Tableau2[COMPTE],A89)</f>
        <v>0</v>
      </c>
      <c r="D89" s="24">
        <f>+SUMIFS(Tableau2[CREDIT],Tableau2[COMPTE],A89)</f>
        <v>0</v>
      </c>
      <c r="E89" s="25">
        <f t="shared" si="4"/>
        <v>0</v>
      </c>
      <c r="F89" s="25">
        <f t="shared" si="5"/>
        <v>0</v>
      </c>
      <c r="G8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0" spans="1:7" x14ac:dyDescent="0.25">
      <c r="A90">
        <v>18</v>
      </c>
      <c r="B90" t="s">
        <v>131</v>
      </c>
      <c r="C90" s="24">
        <f>+SUMIFS(Tableau2[DEBIT],Tableau2[COMPTE],A90)</f>
        <v>0</v>
      </c>
      <c r="D90" s="24">
        <f>+SUMIFS(Tableau2[CREDIT],Tableau2[COMPTE],A90)</f>
        <v>0</v>
      </c>
      <c r="E90" s="25">
        <f t="shared" si="4"/>
        <v>0</v>
      </c>
      <c r="F90" s="25">
        <f t="shared" si="5"/>
        <v>0</v>
      </c>
      <c r="G9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1" spans="1:7" x14ac:dyDescent="0.25">
      <c r="A91">
        <v>187</v>
      </c>
      <c r="B91" t="s">
        <v>132</v>
      </c>
      <c r="C91" s="24">
        <f>+SUMIFS(Tableau2[DEBIT],Tableau2[COMPTE],A91)</f>
        <v>0</v>
      </c>
      <c r="D91" s="24">
        <f>+SUMIFS(Tableau2[CREDIT],Tableau2[COMPTE],A91)</f>
        <v>0</v>
      </c>
      <c r="E91" s="25">
        <f t="shared" si="4"/>
        <v>0</v>
      </c>
      <c r="F91" s="25">
        <f t="shared" si="5"/>
        <v>0</v>
      </c>
      <c r="G9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2" spans="1:7" x14ac:dyDescent="0.25">
      <c r="A92">
        <v>188</v>
      </c>
      <c r="B92" t="s">
        <v>133</v>
      </c>
      <c r="C92" s="24">
        <f>+SUMIFS(Tableau2[DEBIT],Tableau2[COMPTE],A92)</f>
        <v>0</v>
      </c>
      <c r="D92" s="24">
        <f>+SUMIFS(Tableau2[CREDIT],Tableau2[COMPTE],A92)</f>
        <v>0</v>
      </c>
      <c r="E92" s="25">
        <f t="shared" si="4"/>
        <v>0</v>
      </c>
      <c r="F92" s="25">
        <f t="shared" si="5"/>
        <v>0</v>
      </c>
      <c r="G9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3" spans="1:7" x14ac:dyDescent="0.25">
      <c r="A93">
        <v>19</v>
      </c>
      <c r="B93" t="s">
        <v>100</v>
      </c>
      <c r="C93" s="24">
        <f>+SUMIFS(Tableau2[DEBIT],Tableau2[COMPTE],A93)</f>
        <v>0</v>
      </c>
      <c r="D93" s="24">
        <f>+SUMIFS(Tableau2[CREDIT],Tableau2[COMPTE],A93)</f>
        <v>0</v>
      </c>
      <c r="E93" s="25">
        <f t="shared" si="4"/>
        <v>0</v>
      </c>
      <c r="F93" s="25">
        <f t="shared" si="5"/>
        <v>0</v>
      </c>
      <c r="G9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4" spans="1:7" x14ac:dyDescent="0.25">
      <c r="A94">
        <v>2</v>
      </c>
      <c r="B94" t="s">
        <v>134</v>
      </c>
      <c r="C94" s="24">
        <f>+SUMIFS(Tableau2[DEBIT],Tableau2[COMPTE],A94)</f>
        <v>0</v>
      </c>
      <c r="D94" s="24">
        <f>+SUMIFS(Tableau2[CREDIT],Tableau2[COMPTE],A94)</f>
        <v>0</v>
      </c>
      <c r="E94" s="25">
        <f t="shared" si="4"/>
        <v>0</v>
      </c>
      <c r="F94" s="25">
        <f t="shared" si="5"/>
        <v>0</v>
      </c>
      <c r="G9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5" spans="1:7" x14ac:dyDescent="0.25">
      <c r="A95">
        <v>20</v>
      </c>
      <c r="B95" t="s">
        <v>135</v>
      </c>
      <c r="C95" s="24">
        <f>+SUMIFS(Tableau2[DEBIT],Tableau2[COMPTE],A95)</f>
        <v>0</v>
      </c>
      <c r="D95" s="24">
        <f>+SUMIFS(Tableau2[CREDIT],Tableau2[COMPTE],A95)</f>
        <v>0</v>
      </c>
      <c r="E95" s="25">
        <f t="shared" si="4"/>
        <v>0</v>
      </c>
      <c r="F95" s="25">
        <f t="shared" si="5"/>
        <v>0</v>
      </c>
      <c r="G9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6" spans="1:7" x14ac:dyDescent="0.25">
      <c r="A96">
        <v>203</v>
      </c>
      <c r="B96" t="s">
        <v>136</v>
      </c>
      <c r="C96" s="24">
        <f>+SUMIFS(Tableau2[DEBIT],Tableau2[COMPTE],A96)</f>
        <v>0</v>
      </c>
      <c r="D96" s="24">
        <f>+SUMIFS(Tableau2[CREDIT],Tableau2[COMPTE],A96)</f>
        <v>0</v>
      </c>
      <c r="E96" s="25">
        <f t="shared" si="4"/>
        <v>0</v>
      </c>
      <c r="F96" s="25">
        <f t="shared" si="5"/>
        <v>0</v>
      </c>
      <c r="G9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7" spans="1:7" x14ac:dyDescent="0.25">
      <c r="A97">
        <v>204</v>
      </c>
      <c r="B97" t="s">
        <v>137</v>
      </c>
      <c r="C97" s="24">
        <f>+SUMIFS(Tableau2[DEBIT],Tableau2[COMPTE],A97)</f>
        <v>0</v>
      </c>
      <c r="D97" s="24">
        <f>+SUMIFS(Tableau2[CREDIT],Tableau2[COMPTE],A97)</f>
        <v>0</v>
      </c>
      <c r="E97" s="25">
        <f t="shared" si="4"/>
        <v>0</v>
      </c>
      <c r="F97" s="25">
        <f t="shared" si="5"/>
        <v>0</v>
      </c>
      <c r="G9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8" spans="1:7" x14ac:dyDescent="0.25">
      <c r="A98">
        <v>205</v>
      </c>
      <c r="B98" t="s">
        <v>138</v>
      </c>
      <c r="C98" s="24">
        <f>+SUMIFS(Tableau2[DEBIT],Tableau2[COMPTE],A98)</f>
        <v>0</v>
      </c>
      <c r="D98" s="24">
        <f>+SUMIFS(Tableau2[CREDIT],Tableau2[COMPTE],A98)</f>
        <v>0</v>
      </c>
      <c r="E98" s="25">
        <f t="shared" si="4"/>
        <v>0</v>
      </c>
      <c r="F98" s="25">
        <f t="shared" si="5"/>
        <v>0</v>
      </c>
      <c r="G9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9" spans="1:7" x14ac:dyDescent="0.25">
      <c r="A99">
        <v>2051</v>
      </c>
      <c r="B99" t="s">
        <v>139</v>
      </c>
      <c r="C99" s="24">
        <f>+SUMIFS(Tableau2[DEBIT],Tableau2[COMPTE],A99)</f>
        <v>0</v>
      </c>
      <c r="D99" s="24">
        <f>+SUMIFS(Tableau2[CREDIT],Tableau2[COMPTE],A99)</f>
        <v>0</v>
      </c>
      <c r="E99" s="25">
        <f t="shared" si="4"/>
        <v>0</v>
      </c>
      <c r="F99" s="25">
        <f t="shared" si="5"/>
        <v>0</v>
      </c>
      <c r="G9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0" spans="1:7" x14ac:dyDescent="0.25">
      <c r="A100">
        <v>2052</v>
      </c>
      <c r="B100" t="s">
        <v>140</v>
      </c>
      <c r="C100" s="24">
        <f>+SUMIFS(Tableau2[DEBIT],Tableau2[COMPTE],A100)</f>
        <v>0</v>
      </c>
      <c r="D100" s="24">
        <f>+SUMIFS(Tableau2[CREDIT],Tableau2[COMPTE],A100)</f>
        <v>0</v>
      </c>
      <c r="E100" s="25">
        <f t="shared" si="4"/>
        <v>0</v>
      </c>
      <c r="F100" s="25">
        <f t="shared" si="5"/>
        <v>0</v>
      </c>
      <c r="G10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1" spans="1:7" x14ac:dyDescent="0.25">
      <c r="A101">
        <v>2053</v>
      </c>
      <c r="B101" t="s">
        <v>141</v>
      </c>
      <c r="C101" s="24">
        <f>+SUMIFS(Tableau2[DEBIT],Tableau2[COMPTE],A101)</f>
        <v>0</v>
      </c>
      <c r="D101" s="24">
        <f>+SUMIFS(Tableau2[CREDIT],Tableau2[COMPTE],A101)</f>
        <v>0</v>
      </c>
      <c r="E101" s="25">
        <f t="shared" si="4"/>
        <v>0</v>
      </c>
      <c r="F101" s="25">
        <f t="shared" si="5"/>
        <v>0</v>
      </c>
      <c r="G10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2" spans="1:7" x14ac:dyDescent="0.25">
      <c r="A102">
        <v>2059</v>
      </c>
      <c r="B102" t="s">
        <v>142</v>
      </c>
      <c r="C102" s="24">
        <f>+SUMIFS(Tableau2[DEBIT],Tableau2[COMPTE],A102)</f>
        <v>0</v>
      </c>
      <c r="D102" s="24">
        <f>+SUMIFS(Tableau2[CREDIT],Tableau2[COMPTE],A102)</f>
        <v>0</v>
      </c>
      <c r="E102" s="25">
        <f t="shared" si="4"/>
        <v>0</v>
      </c>
      <c r="F102" s="25">
        <f t="shared" si="5"/>
        <v>0</v>
      </c>
      <c r="G10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3" spans="1:7" x14ac:dyDescent="0.25">
      <c r="A103">
        <v>207</v>
      </c>
      <c r="B103" t="s">
        <v>143</v>
      </c>
      <c r="C103" s="24">
        <f>+SUMIFS(Tableau2[DEBIT],Tableau2[COMPTE],A103)</f>
        <v>0</v>
      </c>
      <c r="D103" s="24">
        <f>+SUMIFS(Tableau2[CREDIT],Tableau2[COMPTE],A103)</f>
        <v>0</v>
      </c>
      <c r="E103" s="25">
        <f t="shared" si="4"/>
        <v>0</v>
      </c>
      <c r="F103" s="25">
        <f t="shared" si="5"/>
        <v>0</v>
      </c>
      <c r="G10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4" spans="1:7" x14ac:dyDescent="0.25">
      <c r="A104">
        <v>208</v>
      </c>
      <c r="B104" t="s">
        <v>144</v>
      </c>
      <c r="C104" s="24">
        <f>+SUMIFS(Tableau2[DEBIT],Tableau2[COMPTE],A104)</f>
        <v>0</v>
      </c>
      <c r="D104" s="24">
        <f>+SUMIFS(Tableau2[CREDIT],Tableau2[COMPTE],A104)</f>
        <v>0</v>
      </c>
      <c r="E104" s="25">
        <f t="shared" si="4"/>
        <v>0</v>
      </c>
      <c r="F104" s="25">
        <f t="shared" si="5"/>
        <v>0</v>
      </c>
      <c r="G10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5" spans="1:7" x14ac:dyDescent="0.25">
      <c r="A105">
        <v>21</v>
      </c>
      <c r="B105" t="s">
        <v>145</v>
      </c>
      <c r="C105" s="24">
        <f>+SUMIFS(Tableau2[DEBIT],Tableau2[COMPTE],A105)</f>
        <v>0</v>
      </c>
      <c r="D105" s="24">
        <f>+SUMIFS(Tableau2[CREDIT],Tableau2[COMPTE],A105)</f>
        <v>0</v>
      </c>
      <c r="E105" s="25">
        <f t="shared" si="4"/>
        <v>0</v>
      </c>
      <c r="F105" s="25">
        <f t="shared" si="5"/>
        <v>0</v>
      </c>
      <c r="G10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6" spans="1:7" x14ac:dyDescent="0.25">
      <c r="A106">
        <v>211</v>
      </c>
      <c r="B106" t="s">
        <v>146</v>
      </c>
      <c r="C106" s="24">
        <f>+SUMIFS(Tableau2[DEBIT],Tableau2[COMPTE],A106)</f>
        <v>0</v>
      </c>
      <c r="D106" s="24">
        <f>+SUMIFS(Tableau2[CREDIT],Tableau2[COMPTE],A106)</f>
        <v>0</v>
      </c>
      <c r="E106" s="25">
        <f t="shared" si="4"/>
        <v>0</v>
      </c>
      <c r="F106" s="25">
        <f t="shared" si="5"/>
        <v>0</v>
      </c>
      <c r="G10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7" spans="1:7" x14ac:dyDescent="0.25">
      <c r="A107">
        <v>2110</v>
      </c>
      <c r="B107" t="s">
        <v>147</v>
      </c>
      <c r="C107" s="24">
        <f>+SUMIFS(Tableau2[DEBIT],Tableau2[COMPTE],A107)</f>
        <v>0</v>
      </c>
      <c r="D107" s="24">
        <f>+SUMIFS(Tableau2[CREDIT],Tableau2[COMPTE],A107)</f>
        <v>0</v>
      </c>
      <c r="E107" s="25">
        <f t="shared" si="4"/>
        <v>0</v>
      </c>
      <c r="F107" s="25">
        <f t="shared" si="5"/>
        <v>0</v>
      </c>
      <c r="G10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8" spans="1:7" x14ac:dyDescent="0.25">
      <c r="A108">
        <v>2111</v>
      </c>
      <c r="B108" t="s">
        <v>148</v>
      </c>
      <c r="C108" s="24">
        <f>+SUMIFS(Tableau2[DEBIT],Tableau2[COMPTE],A108)</f>
        <v>0</v>
      </c>
      <c r="D108" s="24">
        <f>+SUMIFS(Tableau2[CREDIT],Tableau2[COMPTE],A108)</f>
        <v>0</v>
      </c>
      <c r="E108" s="25">
        <f t="shared" si="4"/>
        <v>0</v>
      </c>
      <c r="F108" s="25">
        <f t="shared" si="5"/>
        <v>0</v>
      </c>
      <c r="G10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9" spans="1:7" x14ac:dyDescent="0.25">
      <c r="A109">
        <v>2112</v>
      </c>
      <c r="B109" t="s">
        <v>149</v>
      </c>
      <c r="C109" s="24">
        <f>+SUMIFS(Tableau2[DEBIT],Tableau2[COMPTE],A109)</f>
        <v>0</v>
      </c>
      <c r="D109" s="24">
        <f>+SUMIFS(Tableau2[CREDIT],Tableau2[COMPTE],A109)</f>
        <v>0</v>
      </c>
      <c r="E109" s="25">
        <f t="shared" si="4"/>
        <v>0</v>
      </c>
      <c r="F109" s="25">
        <f t="shared" si="5"/>
        <v>0</v>
      </c>
      <c r="G10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10" spans="1:7" x14ac:dyDescent="0.25">
      <c r="A110">
        <v>2114</v>
      </c>
      <c r="B110" t="s">
        <v>150</v>
      </c>
      <c r="C110" s="24">
        <f>+SUMIFS(Tableau2[DEBIT],Tableau2[COMPTE],A110)</f>
        <v>0</v>
      </c>
      <c r="D110" s="24">
        <f>+SUMIFS(Tableau2[CREDIT],Tableau2[COMPTE],A110)</f>
        <v>0</v>
      </c>
      <c r="E110" s="25">
        <f t="shared" si="4"/>
        <v>0</v>
      </c>
      <c r="F110" s="25">
        <f t="shared" si="5"/>
        <v>0</v>
      </c>
      <c r="G11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11" spans="1:7" x14ac:dyDescent="0.25">
      <c r="A111">
        <v>2115</v>
      </c>
      <c r="B111" t="s">
        <v>151</v>
      </c>
      <c r="C111" s="24">
        <f>+SUMIFS(Tableau2[DEBIT],Tableau2[COMPTE],A111)</f>
        <v>0</v>
      </c>
      <c r="D111" s="24">
        <f>+SUMIFS(Tableau2[CREDIT],Tableau2[COMPTE],A111)</f>
        <v>0</v>
      </c>
      <c r="E111" s="25">
        <f t="shared" si="4"/>
        <v>0</v>
      </c>
      <c r="F111" s="25">
        <f t="shared" si="5"/>
        <v>0</v>
      </c>
      <c r="G11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12" spans="1:7" x14ac:dyDescent="0.25">
      <c r="A112">
        <v>2118</v>
      </c>
      <c r="B112" t="s">
        <v>152</v>
      </c>
      <c r="C112" s="24">
        <f>+SUMIFS(Tableau2[DEBIT],Tableau2[COMPTE],A112)</f>
        <v>0</v>
      </c>
      <c r="D112" s="24">
        <f>+SUMIFS(Tableau2[CREDIT],Tableau2[COMPTE],A112)</f>
        <v>0</v>
      </c>
      <c r="E112" s="25">
        <f t="shared" si="4"/>
        <v>0</v>
      </c>
      <c r="F112" s="25">
        <f t="shared" si="5"/>
        <v>0</v>
      </c>
      <c r="G11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13" spans="1:7" x14ac:dyDescent="0.25">
      <c r="A113">
        <v>212</v>
      </c>
      <c r="B113" t="s">
        <v>153</v>
      </c>
      <c r="C113" s="24">
        <f>+SUMIFS(Tableau2[DEBIT],Tableau2[COMPTE],A113)</f>
        <v>0</v>
      </c>
      <c r="D113" s="24">
        <f>+SUMIFS(Tableau2[CREDIT],Tableau2[COMPTE],A113)</f>
        <v>0</v>
      </c>
      <c r="E113" s="25">
        <f t="shared" si="4"/>
        <v>0</v>
      </c>
      <c r="F113" s="25">
        <f t="shared" si="5"/>
        <v>0</v>
      </c>
      <c r="G11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14" spans="1:7" x14ac:dyDescent="0.25">
      <c r="A114">
        <v>2120</v>
      </c>
      <c r="B114" t="s">
        <v>154</v>
      </c>
      <c r="C114" s="24">
        <f>+SUMIFS(Tableau2[DEBIT],Tableau2[COMPTE],A114)</f>
        <v>0</v>
      </c>
      <c r="D114" s="24">
        <f>+SUMIFS(Tableau2[CREDIT],Tableau2[COMPTE],A114)</f>
        <v>0</v>
      </c>
      <c r="E114" s="25">
        <f t="shared" si="4"/>
        <v>0</v>
      </c>
      <c r="F114" s="25">
        <f t="shared" si="5"/>
        <v>0</v>
      </c>
      <c r="G11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15" spans="1:7" x14ac:dyDescent="0.25">
      <c r="A115">
        <v>2121</v>
      </c>
      <c r="B115" t="s">
        <v>155</v>
      </c>
      <c r="C115" s="24">
        <f>+SUMIFS(Tableau2[DEBIT],Tableau2[COMPTE],A115)</f>
        <v>0</v>
      </c>
      <c r="D115" s="24">
        <f>+SUMIFS(Tableau2[CREDIT],Tableau2[COMPTE],A115)</f>
        <v>0</v>
      </c>
      <c r="E115" s="25">
        <f t="shared" si="4"/>
        <v>0</v>
      </c>
      <c r="F115" s="25">
        <f t="shared" si="5"/>
        <v>0</v>
      </c>
      <c r="G11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16" spans="1:7" x14ac:dyDescent="0.25">
      <c r="A116">
        <v>2122</v>
      </c>
      <c r="B116" t="s">
        <v>156</v>
      </c>
      <c r="C116" s="24">
        <f>+SUMIFS(Tableau2[DEBIT],Tableau2[COMPTE],A116)</f>
        <v>0</v>
      </c>
      <c r="D116" s="24">
        <f>+SUMIFS(Tableau2[CREDIT],Tableau2[COMPTE],A116)</f>
        <v>0</v>
      </c>
      <c r="E116" s="25">
        <f t="shared" si="4"/>
        <v>0</v>
      </c>
      <c r="F116" s="25">
        <f t="shared" si="5"/>
        <v>0</v>
      </c>
      <c r="G11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17" spans="1:7" x14ac:dyDescent="0.25">
      <c r="A117">
        <v>2124</v>
      </c>
      <c r="B117" t="s">
        <v>157</v>
      </c>
      <c r="C117" s="24">
        <f>+SUMIFS(Tableau2[DEBIT],Tableau2[COMPTE],A117)</f>
        <v>0</v>
      </c>
      <c r="D117" s="24">
        <f>+SUMIFS(Tableau2[CREDIT],Tableau2[COMPTE],A117)</f>
        <v>0</v>
      </c>
      <c r="E117" s="25">
        <f t="shared" si="4"/>
        <v>0</v>
      </c>
      <c r="F117" s="25">
        <f t="shared" si="5"/>
        <v>0</v>
      </c>
      <c r="G11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18" spans="1:7" x14ac:dyDescent="0.25">
      <c r="A118">
        <v>2125</v>
      </c>
      <c r="B118" t="s">
        <v>158</v>
      </c>
      <c r="C118" s="24">
        <f>+SUMIFS(Tableau2[DEBIT],Tableau2[COMPTE],A118)</f>
        <v>0</v>
      </c>
      <c r="D118" s="24">
        <f>+SUMIFS(Tableau2[CREDIT],Tableau2[COMPTE],A118)</f>
        <v>0</v>
      </c>
      <c r="E118" s="25">
        <f t="shared" si="4"/>
        <v>0</v>
      </c>
      <c r="F118" s="25">
        <f t="shared" si="5"/>
        <v>0</v>
      </c>
      <c r="G11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19" spans="1:7" x14ac:dyDescent="0.25">
      <c r="A119">
        <v>2128</v>
      </c>
      <c r="B119" t="s">
        <v>159</v>
      </c>
      <c r="C119" s="24">
        <f>+SUMIFS(Tableau2[DEBIT],Tableau2[COMPTE],A119)</f>
        <v>0</v>
      </c>
      <c r="D119" s="24">
        <f>+SUMIFS(Tableau2[CREDIT],Tableau2[COMPTE],A119)</f>
        <v>0</v>
      </c>
      <c r="E119" s="25">
        <f t="shared" si="4"/>
        <v>0</v>
      </c>
      <c r="F119" s="25">
        <f t="shared" si="5"/>
        <v>0</v>
      </c>
      <c r="G11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20" spans="1:7" x14ac:dyDescent="0.25">
      <c r="A120">
        <v>213</v>
      </c>
      <c r="B120" t="s">
        <v>160</v>
      </c>
      <c r="C120" s="24">
        <f>+SUMIFS(Tableau2[DEBIT],Tableau2[COMPTE],A120)</f>
        <v>0</v>
      </c>
      <c r="D120" s="24">
        <f>+SUMIFS(Tableau2[CREDIT],Tableau2[COMPTE],A120)</f>
        <v>0</v>
      </c>
      <c r="E120" s="25">
        <f t="shared" si="4"/>
        <v>0</v>
      </c>
      <c r="F120" s="25">
        <f t="shared" si="5"/>
        <v>0</v>
      </c>
      <c r="G12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21" spans="1:7" x14ac:dyDescent="0.25">
      <c r="A121">
        <v>2131</v>
      </c>
      <c r="B121" t="s">
        <v>161</v>
      </c>
      <c r="C121" s="24">
        <f>+SUMIFS(Tableau2[DEBIT],Tableau2[COMPTE],A121)</f>
        <v>0</v>
      </c>
      <c r="D121" s="24">
        <f>+SUMIFS(Tableau2[CREDIT],Tableau2[COMPTE],A121)</f>
        <v>0</v>
      </c>
      <c r="E121" s="25">
        <f t="shared" si="4"/>
        <v>0</v>
      </c>
      <c r="F121" s="25">
        <f t="shared" si="5"/>
        <v>0</v>
      </c>
      <c r="G12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22" spans="1:7" x14ac:dyDescent="0.25">
      <c r="A122">
        <v>21311</v>
      </c>
      <c r="B122" t="s">
        <v>162</v>
      </c>
      <c r="C122" s="24">
        <f>+SUMIFS(Tableau2[DEBIT],Tableau2[COMPTE],A122)</f>
        <v>0</v>
      </c>
      <c r="D122" s="24">
        <f>+SUMIFS(Tableau2[CREDIT],Tableau2[COMPTE],A122)</f>
        <v>0</v>
      </c>
      <c r="E122" s="25">
        <f t="shared" si="4"/>
        <v>0</v>
      </c>
      <c r="F122" s="25">
        <f t="shared" si="5"/>
        <v>0</v>
      </c>
      <c r="G12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23" spans="1:7" x14ac:dyDescent="0.25">
      <c r="A123">
        <v>21312</v>
      </c>
      <c r="B123" t="s">
        <v>163</v>
      </c>
      <c r="C123" s="24">
        <f>+SUMIFS(Tableau2[DEBIT],Tableau2[COMPTE],A123)</f>
        <v>0</v>
      </c>
      <c r="D123" s="24">
        <f>+SUMIFS(Tableau2[CREDIT],Tableau2[COMPTE],A123)</f>
        <v>0</v>
      </c>
      <c r="E123" s="25">
        <f t="shared" si="4"/>
        <v>0</v>
      </c>
      <c r="F123" s="25">
        <f t="shared" si="5"/>
        <v>0</v>
      </c>
      <c r="G12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24" spans="1:7" x14ac:dyDescent="0.25">
      <c r="A124">
        <v>21318</v>
      </c>
      <c r="B124" t="s">
        <v>164</v>
      </c>
      <c r="C124" s="24">
        <f>+SUMIFS(Tableau2[DEBIT],Tableau2[COMPTE],A124)</f>
        <v>0</v>
      </c>
      <c r="D124" s="24">
        <f>+SUMIFS(Tableau2[CREDIT],Tableau2[COMPTE],A124)</f>
        <v>0</v>
      </c>
      <c r="E124" s="25">
        <f t="shared" si="4"/>
        <v>0</v>
      </c>
      <c r="F124" s="25">
        <f t="shared" si="5"/>
        <v>0</v>
      </c>
      <c r="G12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25" spans="1:7" x14ac:dyDescent="0.25">
      <c r="A125">
        <v>213181</v>
      </c>
      <c r="B125" t="s">
        <v>165</v>
      </c>
      <c r="C125" s="24">
        <f>+SUMIFS(Tableau2[DEBIT],Tableau2[COMPTE],A125)</f>
        <v>0</v>
      </c>
      <c r="D125" s="24">
        <f>+SUMIFS(Tableau2[CREDIT],Tableau2[COMPTE],A125)</f>
        <v>0</v>
      </c>
      <c r="E125" s="25">
        <f t="shared" si="4"/>
        <v>0</v>
      </c>
      <c r="F125" s="25">
        <f t="shared" si="5"/>
        <v>0</v>
      </c>
      <c r="G12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26" spans="1:7" x14ac:dyDescent="0.25">
      <c r="A126">
        <v>213188</v>
      </c>
      <c r="B126" t="s">
        <v>166</v>
      </c>
      <c r="C126" s="24">
        <f>+SUMIFS(Tableau2[DEBIT],Tableau2[COMPTE],A126)</f>
        <v>0</v>
      </c>
      <c r="D126" s="24">
        <f>+SUMIFS(Tableau2[CREDIT],Tableau2[COMPTE],A126)</f>
        <v>0</v>
      </c>
      <c r="E126" s="25">
        <f t="shared" si="4"/>
        <v>0</v>
      </c>
      <c r="F126" s="25">
        <f t="shared" si="5"/>
        <v>0</v>
      </c>
      <c r="G12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27" spans="1:7" x14ac:dyDescent="0.25">
      <c r="A127">
        <v>2135</v>
      </c>
      <c r="B127" t="s">
        <v>167</v>
      </c>
      <c r="C127" s="24">
        <f>+SUMIFS(Tableau2[DEBIT],Tableau2[COMPTE],A127)</f>
        <v>0</v>
      </c>
      <c r="D127" s="24">
        <f>+SUMIFS(Tableau2[CREDIT],Tableau2[COMPTE],A127)</f>
        <v>0</v>
      </c>
      <c r="E127" s="25">
        <f t="shared" si="4"/>
        <v>0</v>
      </c>
      <c r="F127" s="25">
        <f t="shared" si="5"/>
        <v>0</v>
      </c>
      <c r="G12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28" spans="1:7" x14ac:dyDescent="0.25">
      <c r="A128">
        <v>21351</v>
      </c>
      <c r="B128" t="s">
        <v>168</v>
      </c>
      <c r="C128" s="24">
        <f>+SUMIFS(Tableau2[DEBIT],Tableau2[COMPTE],A128)</f>
        <v>0</v>
      </c>
      <c r="D128" s="24">
        <f>+SUMIFS(Tableau2[CREDIT],Tableau2[COMPTE],A128)</f>
        <v>0</v>
      </c>
      <c r="E128" s="25">
        <f t="shared" si="4"/>
        <v>0</v>
      </c>
      <c r="F128" s="25">
        <f t="shared" si="5"/>
        <v>0</v>
      </c>
      <c r="G12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29" spans="1:7" x14ac:dyDescent="0.25">
      <c r="A129">
        <v>21352</v>
      </c>
      <c r="B129" t="s">
        <v>169</v>
      </c>
      <c r="C129" s="24">
        <f>+SUMIFS(Tableau2[DEBIT],Tableau2[COMPTE],A129)</f>
        <v>0</v>
      </c>
      <c r="D129" s="24">
        <f>+SUMIFS(Tableau2[CREDIT],Tableau2[COMPTE],A129)</f>
        <v>0</v>
      </c>
      <c r="E129" s="25">
        <f t="shared" si="4"/>
        <v>0</v>
      </c>
      <c r="F129" s="25">
        <f t="shared" si="5"/>
        <v>0</v>
      </c>
      <c r="G12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30" spans="1:7" x14ac:dyDescent="0.25">
      <c r="A130">
        <v>21353</v>
      </c>
      <c r="B130" t="s">
        <v>170</v>
      </c>
      <c r="C130" s="24">
        <f>+SUMIFS(Tableau2[DEBIT],Tableau2[COMPTE],A130)</f>
        <v>0</v>
      </c>
      <c r="D130" s="24">
        <f>+SUMIFS(Tableau2[CREDIT],Tableau2[COMPTE],A130)</f>
        <v>0</v>
      </c>
      <c r="E130" s="25">
        <f t="shared" ref="E130:E193" si="6">+IF(C130-D130&lt;=0,0,C130-D130)</f>
        <v>0</v>
      </c>
      <c r="F130" s="25">
        <f t="shared" ref="F130:F193" si="7">+IF(C130-D130&gt;=0,0,D130-C130)</f>
        <v>0</v>
      </c>
      <c r="G13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31" spans="1:7" x14ac:dyDescent="0.25">
      <c r="A131">
        <v>21354</v>
      </c>
      <c r="B131" t="s">
        <v>171</v>
      </c>
      <c r="C131" s="24">
        <f>+SUMIFS(Tableau2[DEBIT],Tableau2[COMPTE],A131)</f>
        <v>0</v>
      </c>
      <c r="D131" s="24">
        <f>+SUMIFS(Tableau2[CREDIT],Tableau2[COMPTE],A131)</f>
        <v>0</v>
      </c>
      <c r="E131" s="25">
        <f t="shared" si="6"/>
        <v>0</v>
      </c>
      <c r="F131" s="25">
        <f t="shared" si="7"/>
        <v>0</v>
      </c>
      <c r="G13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32" spans="1:7" x14ac:dyDescent="0.25">
      <c r="A132">
        <v>21355</v>
      </c>
      <c r="B132" t="s">
        <v>172</v>
      </c>
      <c r="C132" s="24">
        <f>+SUMIFS(Tableau2[DEBIT],Tableau2[COMPTE],A132)</f>
        <v>0</v>
      </c>
      <c r="D132" s="24">
        <f>+SUMIFS(Tableau2[CREDIT],Tableau2[COMPTE],A132)</f>
        <v>0</v>
      </c>
      <c r="E132" s="25">
        <f t="shared" si="6"/>
        <v>0</v>
      </c>
      <c r="F132" s="25">
        <f t="shared" si="7"/>
        <v>0</v>
      </c>
      <c r="G13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33" spans="1:7" x14ac:dyDescent="0.25">
      <c r="A133">
        <v>21356</v>
      </c>
      <c r="B133" t="s">
        <v>173</v>
      </c>
      <c r="C133" s="24">
        <f>+SUMIFS(Tableau2[DEBIT],Tableau2[COMPTE],A133)</f>
        <v>0</v>
      </c>
      <c r="D133" s="24">
        <f>+SUMIFS(Tableau2[CREDIT],Tableau2[COMPTE],A133)</f>
        <v>0</v>
      </c>
      <c r="E133" s="25">
        <f t="shared" si="6"/>
        <v>0</v>
      </c>
      <c r="F133" s="25">
        <f t="shared" si="7"/>
        <v>0</v>
      </c>
      <c r="G13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34" spans="1:7" x14ac:dyDescent="0.25">
      <c r="A134">
        <v>21357</v>
      </c>
      <c r="B134" t="s">
        <v>174</v>
      </c>
      <c r="C134" s="24">
        <f>+SUMIFS(Tableau2[DEBIT],Tableau2[COMPTE],A134)</f>
        <v>0</v>
      </c>
      <c r="D134" s="24">
        <f>+SUMIFS(Tableau2[CREDIT],Tableau2[COMPTE],A134)</f>
        <v>0</v>
      </c>
      <c r="E134" s="25">
        <f t="shared" si="6"/>
        <v>0</v>
      </c>
      <c r="F134" s="25">
        <f t="shared" si="7"/>
        <v>0</v>
      </c>
      <c r="G13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35" spans="1:7" x14ac:dyDescent="0.25">
      <c r="A135">
        <v>21358</v>
      </c>
      <c r="B135" t="s">
        <v>175</v>
      </c>
      <c r="C135" s="24">
        <f>+SUMIFS(Tableau2[DEBIT],Tableau2[COMPTE],A135)</f>
        <v>0</v>
      </c>
      <c r="D135" s="24">
        <f>+SUMIFS(Tableau2[CREDIT],Tableau2[COMPTE],A135)</f>
        <v>0</v>
      </c>
      <c r="E135" s="25">
        <f t="shared" si="6"/>
        <v>0</v>
      </c>
      <c r="F135" s="25">
        <f t="shared" si="7"/>
        <v>0</v>
      </c>
      <c r="G13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36" spans="1:7" x14ac:dyDescent="0.25">
      <c r="A136">
        <v>2138</v>
      </c>
      <c r="B136" t="s">
        <v>176</v>
      </c>
      <c r="C136" s="24">
        <f>+SUMIFS(Tableau2[DEBIT],Tableau2[COMPTE],A136)</f>
        <v>0</v>
      </c>
      <c r="D136" s="24">
        <f>+SUMIFS(Tableau2[CREDIT],Tableau2[COMPTE],A136)</f>
        <v>0</v>
      </c>
      <c r="E136" s="25">
        <f t="shared" si="6"/>
        <v>0</v>
      </c>
      <c r="F136" s="25">
        <f t="shared" si="7"/>
        <v>0</v>
      </c>
      <c r="G13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37" spans="1:7" x14ac:dyDescent="0.25">
      <c r="A137">
        <v>21381</v>
      </c>
      <c r="B137" t="s">
        <v>177</v>
      </c>
      <c r="C137" s="24">
        <f>+SUMIFS(Tableau2[DEBIT],Tableau2[COMPTE],A137)</f>
        <v>0</v>
      </c>
      <c r="D137" s="24">
        <f>+SUMIFS(Tableau2[CREDIT],Tableau2[COMPTE],A137)</f>
        <v>0</v>
      </c>
      <c r="E137" s="25">
        <f t="shared" si="6"/>
        <v>0</v>
      </c>
      <c r="F137" s="25">
        <f t="shared" si="7"/>
        <v>0</v>
      </c>
      <c r="G13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38" spans="1:7" x14ac:dyDescent="0.25">
      <c r="A138">
        <v>21382</v>
      </c>
      <c r="B138" t="s">
        <v>178</v>
      </c>
      <c r="C138" s="24">
        <f>+SUMIFS(Tableau2[DEBIT],Tableau2[COMPTE],A138)</f>
        <v>0</v>
      </c>
      <c r="D138" s="24">
        <f>+SUMIFS(Tableau2[CREDIT],Tableau2[COMPTE],A138)</f>
        <v>0</v>
      </c>
      <c r="E138" s="25">
        <f t="shared" si="6"/>
        <v>0</v>
      </c>
      <c r="F138" s="25">
        <f t="shared" si="7"/>
        <v>0</v>
      </c>
      <c r="G13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39" spans="1:7" x14ac:dyDescent="0.25">
      <c r="A139">
        <v>21383</v>
      </c>
      <c r="B139" t="s">
        <v>179</v>
      </c>
      <c r="C139" s="24">
        <f>+SUMIFS(Tableau2[DEBIT],Tableau2[COMPTE],A139)</f>
        <v>0</v>
      </c>
      <c r="D139" s="24">
        <f>+SUMIFS(Tableau2[CREDIT],Tableau2[COMPTE],A139)</f>
        <v>0</v>
      </c>
      <c r="E139" s="25">
        <f t="shared" si="6"/>
        <v>0</v>
      </c>
      <c r="F139" s="25">
        <f t="shared" si="7"/>
        <v>0</v>
      </c>
      <c r="G13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40" spans="1:7" x14ac:dyDescent="0.25">
      <c r="A140">
        <v>21384</v>
      </c>
      <c r="B140" t="s">
        <v>180</v>
      </c>
      <c r="C140" s="24">
        <f>+SUMIFS(Tableau2[DEBIT],Tableau2[COMPTE],A140)</f>
        <v>0</v>
      </c>
      <c r="D140" s="24">
        <f>+SUMIFS(Tableau2[CREDIT],Tableau2[COMPTE],A140)</f>
        <v>0</v>
      </c>
      <c r="E140" s="25">
        <f t="shared" si="6"/>
        <v>0</v>
      </c>
      <c r="F140" s="25">
        <f t="shared" si="7"/>
        <v>0</v>
      </c>
      <c r="G14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41" spans="1:7" x14ac:dyDescent="0.25">
      <c r="A141">
        <v>21385</v>
      </c>
      <c r="B141" t="s">
        <v>181</v>
      </c>
      <c r="C141" s="24">
        <f>+SUMIFS(Tableau2[DEBIT],Tableau2[COMPTE],A141)</f>
        <v>0</v>
      </c>
      <c r="D141" s="24">
        <f>+SUMIFS(Tableau2[CREDIT],Tableau2[COMPTE],A141)</f>
        <v>0</v>
      </c>
      <c r="E141" s="25">
        <f t="shared" si="6"/>
        <v>0</v>
      </c>
      <c r="F141" s="25">
        <f t="shared" si="7"/>
        <v>0</v>
      </c>
      <c r="G14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42" spans="1:7" x14ac:dyDescent="0.25">
      <c r="A142">
        <v>215</v>
      </c>
      <c r="B142" t="s">
        <v>182</v>
      </c>
      <c r="C142" s="24">
        <f>+SUMIFS(Tableau2[DEBIT],Tableau2[COMPTE],A142)</f>
        <v>0</v>
      </c>
      <c r="D142" s="24">
        <f>+SUMIFS(Tableau2[CREDIT],Tableau2[COMPTE],A142)</f>
        <v>0</v>
      </c>
      <c r="E142" s="25">
        <f t="shared" si="6"/>
        <v>0</v>
      </c>
      <c r="F142" s="25">
        <f t="shared" si="7"/>
        <v>0</v>
      </c>
      <c r="G14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43" spans="1:7" x14ac:dyDescent="0.25">
      <c r="A143">
        <v>2151</v>
      </c>
      <c r="B143" t="s">
        <v>183</v>
      </c>
      <c r="C143" s="24">
        <f>+SUMIFS(Tableau2[DEBIT],Tableau2[COMPTE],A143)</f>
        <v>0</v>
      </c>
      <c r="D143" s="24">
        <f>+SUMIFS(Tableau2[CREDIT],Tableau2[COMPTE],A143)</f>
        <v>0</v>
      </c>
      <c r="E143" s="25">
        <f t="shared" si="6"/>
        <v>0</v>
      </c>
      <c r="F143" s="25">
        <f t="shared" si="7"/>
        <v>0</v>
      </c>
      <c r="G14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44" spans="1:7" x14ac:dyDescent="0.25">
      <c r="A144">
        <v>2153</v>
      </c>
      <c r="B144" t="s">
        <v>184</v>
      </c>
      <c r="C144" s="24">
        <f>+SUMIFS(Tableau2[DEBIT],Tableau2[COMPTE],A144)</f>
        <v>0</v>
      </c>
      <c r="D144" s="24">
        <f>+SUMIFS(Tableau2[CREDIT],Tableau2[COMPTE],A144)</f>
        <v>0</v>
      </c>
      <c r="E144" s="25">
        <f t="shared" si="6"/>
        <v>0</v>
      </c>
      <c r="F144" s="25">
        <f t="shared" si="7"/>
        <v>0</v>
      </c>
      <c r="G14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45" spans="1:7" x14ac:dyDescent="0.25">
      <c r="A145">
        <v>2154</v>
      </c>
      <c r="B145" t="s">
        <v>185</v>
      </c>
      <c r="C145" s="24">
        <f>+SUMIFS(Tableau2[DEBIT],Tableau2[COMPTE],A145)</f>
        <v>0</v>
      </c>
      <c r="D145" s="24">
        <f>+SUMIFS(Tableau2[CREDIT],Tableau2[COMPTE],A145)</f>
        <v>0</v>
      </c>
      <c r="E145" s="25">
        <f t="shared" si="6"/>
        <v>0</v>
      </c>
      <c r="F145" s="25">
        <f t="shared" si="7"/>
        <v>0</v>
      </c>
      <c r="G14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46" spans="1:7" x14ac:dyDescent="0.25">
      <c r="A146">
        <v>2155</v>
      </c>
      <c r="B146" t="s">
        <v>186</v>
      </c>
      <c r="C146" s="24">
        <f>+SUMIFS(Tableau2[DEBIT],Tableau2[COMPTE],A146)</f>
        <v>0</v>
      </c>
      <c r="D146" s="24">
        <f>+SUMIFS(Tableau2[CREDIT],Tableau2[COMPTE],A146)</f>
        <v>0</v>
      </c>
      <c r="E146" s="25">
        <f t="shared" si="6"/>
        <v>0</v>
      </c>
      <c r="F146" s="25">
        <f t="shared" si="7"/>
        <v>0</v>
      </c>
      <c r="G14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47" spans="1:7" x14ac:dyDescent="0.25">
      <c r="A147">
        <v>2157</v>
      </c>
      <c r="B147" t="s">
        <v>187</v>
      </c>
      <c r="C147" s="24">
        <f>+SUMIFS(Tableau2[DEBIT],Tableau2[COMPTE],A147)</f>
        <v>0</v>
      </c>
      <c r="D147" s="24">
        <f>+SUMIFS(Tableau2[CREDIT],Tableau2[COMPTE],A147)</f>
        <v>0</v>
      </c>
      <c r="E147" s="25">
        <f t="shared" si="6"/>
        <v>0</v>
      </c>
      <c r="F147" s="25">
        <f t="shared" si="7"/>
        <v>0</v>
      </c>
      <c r="G14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48" spans="1:7" x14ac:dyDescent="0.25">
      <c r="A148">
        <v>218</v>
      </c>
      <c r="B148" t="s">
        <v>188</v>
      </c>
      <c r="C148" s="24">
        <f>+SUMIFS(Tableau2[DEBIT],Tableau2[COMPTE],A148)</f>
        <v>0</v>
      </c>
      <c r="D148" s="24">
        <f>+SUMIFS(Tableau2[CREDIT],Tableau2[COMPTE],A148)</f>
        <v>0</v>
      </c>
      <c r="E148" s="25">
        <f t="shared" si="6"/>
        <v>0</v>
      </c>
      <c r="F148" s="25">
        <f t="shared" si="7"/>
        <v>0</v>
      </c>
      <c r="G14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49" spans="1:7" x14ac:dyDescent="0.25">
      <c r="A149">
        <v>2181</v>
      </c>
      <c r="B149" t="s">
        <v>189</v>
      </c>
      <c r="C149" s="24">
        <f>+SUMIFS(Tableau2[DEBIT],Tableau2[COMPTE],A149)</f>
        <v>0</v>
      </c>
      <c r="D149" s="24">
        <f>+SUMIFS(Tableau2[CREDIT],Tableau2[COMPTE],A149)</f>
        <v>0</v>
      </c>
      <c r="E149" s="25">
        <f t="shared" si="6"/>
        <v>0</v>
      </c>
      <c r="F149" s="25">
        <f t="shared" si="7"/>
        <v>0</v>
      </c>
      <c r="G14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50" spans="1:7" x14ac:dyDescent="0.25">
      <c r="A150">
        <v>2182</v>
      </c>
      <c r="B150" t="s">
        <v>190</v>
      </c>
      <c r="C150" s="24">
        <f>+SUMIFS(Tableau2[DEBIT],Tableau2[COMPTE],A150)</f>
        <v>0</v>
      </c>
      <c r="D150" s="24">
        <f>+SUMIFS(Tableau2[CREDIT],Tableau2[COMPTE],A150)</f>
        <v>0</v>
      </c>
      <c r="E150" s="25">
        <f t="shared" si="6"/>
        <v>0</v>
      </c>
      <c r="F150" s="25">
        <f t="shared" si="7"/>
        <v>0</v>
      </c>
      <c r="G15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51" spans="1:7" x14ac:dyDescent="0.25">
      <c r="A151">
        <v>2183</v>
      </c>
      <c r="B151" t="s">
        <v>191</v>
      </c>
      <c r="C151" s="24">
        <f>+SUMIFS(Tableau2[DEBIT],Tableau2[COMPTE],A151)</f>
        <v>0</v>
      </c>
      <c r="D151" s="24">
        <f>+SUMIFS(Tableau2[CREDIT],Tableau2[COMPTE],A151)</f>
        <v>0</v>
      </c>
      <c r="E151" s="25">
        <f t="shared" si="6"/>
        <v>0</v>
      </c>
      <c r="F151" s="25">
        <f t="shared" si="7"/>
        <v>0</v>
      </c>
      <c r="G15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52" spans="1:7" x14ac:dyDescent="0.25">
      <c r="A152">
        <v>2184</v>
      </c>
      <c r="B152" t="s">
        <v>192</v>
      </c>
      <c r="C152" s="24">
        <f>+SUMIFS(Tableau2[DEBIT],Tableau2[COMPTE],A152)</f>
        <v>0</v>
      </c>
      <c r="D152" s="24">
        <f>+SUMIFS(Tableau2[CREDIT],Tableau2[COMPTE],A152)</f>
        <v>0</v>
      </c>
      <c r="E152" s="25">
        <f t="shared" si="6"/>
        <v>0</v>
      </c>
      <c r="F152" s="25">
        <f t="shared" si="7"/>
        <v>0</v>
      </c>
      <c r="G15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53" spans="1:7" x14ac:dyDescent="0.25">
      <c r="A153">
        <v>2185</v>
      </c>
      <c r="B153" t="s">
        <v>193</v>
      </c>
      <c r="C153" s="24">
        <f>+SUMIFS(Tableau2[DEBIT],Tableau2[COMPTE],A153)</f>
        <v>0</v>
      </c>
      <c r="D153" s="24">
        <f>+SUMIFS(Tableau2[CREDIT],Tableau2[COMPTE],A153)</f>
        <v>0</v>
      </c>
      <c r="E153" s="25">
        <f t="shared" si="6"/>
        <v>0</v>
      </c>
      <c r="F153" s="25">
        <f t="shared" si="7"/>
        <v>0</v>
      </c>
      <c r="G15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54" spans="1:7" x14ac:dyDescent="0.25">
      <c r="A154">
        <v>2186</v>
      </c>
      <c r="B154" t="s">
        <v>194</v>
      </c>
      <c r="C154" s="24">
        <f>+SUMIFS(Tableau2[DEBIT],Tableau2[COMPTE],A154)</f>
        <v>0</v>
      </c>
      <c r="D154" s="24">
        <f>+SUMIFS(Tableau2[CREDIT],Tableau2[COMPTE],A154)</f>
        <v>0</v>
      </c>
      <c r="E154" s="25">
        <f t="shared" si="6"/>
        <v>0</v>
      </c>
      <c r="F154" s="25">
        <f t="shared" si="7"/>
        <v>0</v>
      </c>
      <c r="G15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55" spans="1:7" x14ac:dyDescent="0.25">
      <c r="A155">
        <v>22</v>
      </c>
      <c r="B155" t="s">
        <v>195</v>
      </c>
      <c r="C155" s="24">
        <f>+SUMIFS(Tableau2[DEBIT],Tableau2[COMPTE],A155)</f>
        <v>0</v>
      </c>
      <c r="D155" s="24">
        <f>+SUMIFS(Tableau2[CREDIT],Tableau2[COMPTE],A155)</f>
        <v>0</v>
      </c>
      <c r="E155" s="25">
        <f t="shared" si="6"/>
        <v>0</v>
      </c>
      <c r="F155" s="25">
        <f t="shared" si="7"/>
        <v>0</v>
      </c>
      <c r="G15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56" spans="1:7" x14ac:dyDescent="0.25">
      <c r="A156">
        <v>221</v>
      </c>
      <c r="B156" t="s">
        <v>196</v>
      </c>
      <c r="C156" s="24">
        <f>+SUMIFS(Tableau2[DEBIT],Tableau2[COMPTE],A156)</f>
        <v>0</v>
      </c>
      <c r="D156" s="24">
        <f>+SUMIFS(Tableau2[CREDIT],Tableau2[COMPTE],A156)</f>
        <v>0</v>
      </c>
      <c r="E156" s="25">
        <f t="shared" si="6"/>
        <v>0</v>
      </c>
      <c r="F156" s="25">
        <f t="shared" si="7"/>
        <v>0</v>
      </c>
      <c r="G15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57" spans="1:7" x14ac:dyDescent="0.25">
      <c r="A157">
        <v>222</v>
      </c>
      <c r="B157" t="s">
        <v>197</v>
      </c>
      <c r="C157" s="24">
        <f>+SUMIFS(Tableau2[DEBIT],Tableau2[COMPTE],A157)</f>
        <v>0</v>
      </c>
      <c r="D157" s="24">
        <f>+SUMIFS(Tableau2[CREDIT],Tableau2[COMPTE],A157)</f>
        <v>0</v>
      </c>
      <c r="E157" s="25">
        <f t="shared" si="6"/>
        <v>0</v>
      </c>
      <c r="F157" s="25">
        <f t="shared" si="7"/>
        <v>0</v>
      </c>
      <c r="G15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58" spans="1:7" x14ac:dyDescent="0.25">
      <c r="A158">
        <v>223</v>
      </c>
      <c r="B158" t="s">
        <v>198</v>
      </c>
      <c r="C158" s="24">
        <f>+SUMIFS(Tableau2[DEBIT],Tableau2[COMPTE],A158)</f>
        <v>0</v>
      </c>
      <c r="D158" s="24">
        <f>+SUMIFS(Tableau2[CREDIT],Tableau2[COMPTE],A158)</f>
        <v>0</v>
      </c>
      <c r="E158" s="25">
        <f t="shared" si="6"/>
        <v>0</v>
      </c>
      <c r="F158" s="25">
        <f t="shared" si="7"/>
        <v>0</v>
      </c>
      <c r="G15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59" spans="1:7" x14ac:dyDescent="0.25">
      <c r="A159">
        <v>225</v>
      </c>
      <c r="B159" t="s">
        <v>199</v>
      </c>
      <c r="C159" s="24">
        <f>+SUMIFS(Tableau2[DEBIT],Tableau2[COMPTE],A159)</f>
        <v>0</v>
      </c>
      <c r="D159" s="24">
        <f>+SUMIFS(Tableau2[CREDIT],Tableau2[COMPTE],A159)</f>
        <v>0</v>
      </c>
      <c r="E159" s="25">
        <f t="shared" si="6"/>
        <v>0</v>
      </c>
      <c r="F159" s="25">
        <f t="shared" si="7"/>
        <v>0</v>
      </c>
      <c r="G15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60" spans="1:7" x14ac:dyDescent="0.25">
      <c r="A160">
        <v>228</v>
      </c>
      <c r="B160" t="s">
        <v>200</v>
      </c>
      <c r="C160" s="24">
        <f>+SUMIFS(Tableau2[DEBIT],Tableau2[COMPTE],A160)</f>
        <v>0</v>
      </c>
      <c r="D160" s="24">
        <f>+SUMIFS(Tableau2[CREDIT],Tableau2[COMPTE],A160)</f>
        <v>0</v>
      </c>
      <c r="E160" s="25">
        <f t="shared" si="6"/>
        <v>0</v>
      </c>
      <c r="F160" s="25">
        <f t="shared" si="7"/>
        <v>0</v>
      </c>
      <c r="G16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61" spans="1:7" x14ac:dyDescent="0.25">
      <c r="A161">
        <v>229</v>
      </c>
      <c r="B161" t="s">
        <v>201</v>
      </c>
      <c r="C161" s="24">
        <f>+SUMIFS(Tableau2[DEBIT],Tableau2[COMPTE],A161)</f>
        <v>0</v>
      </c>
      <c r="D161" s="24">
        <f>+SUMIFS(Tableau2[CREDIT],Tableau2[COMPTE],A161)</f>
        <v>0</v>
      </c>
      <c r="E161" s="25">
        <f t="shared" si="6"/>
        <v>0</v>
      </c>
      <c r="F161" s="25">
        <f t="shared" si="7"/>
        <v>0</v>
      </c>
      <c r="G16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62" spans="1:7" x14ac:dyDescent="0.25">
      <c r="A162">
        <v>23</v>
      </c>
      <c r="B162" t="s">
        <v>202</v>
      </c>
      <c r="C162" s="24">
        <f>+SUMIFS(Tableau2[DEBIT],Tableau2[COMPTE],A162)</f>
        <v>0</v>
      </c>
      <c r="D162" s="24">
        <f>+SUMIFS(Tableau2[CREDIT],Tableau2[COMPTE],A162)</f>
        <v>0</v>
      </c>
      <c r="E162" s="25">
        <f t="shared" si="6"/>
        <v>0</v>
      </c>
      <c r="F162" s="25">
        <f t="shared" si="7"/>
        <v>0</v>
      </c>
      <c r="G16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63" spans="1:7" x14ac:dyDescent="0.25">
      <c r="A163">
        <v>232</v>
      </c>
      <c r="B163" t="s">
        <v>203</v>
      </c>
      <c r="C163" s="24">
        <f>+SUMIFS(Tableau2[DEBIT],Tableau2[COMPTE],A163)</f>
        <v>0</v>
      </c>
      <c r="D163" s="24">
        <f>+SUMIFS(Tableau2[CREDIT],Tableau2[COMPTE],A163)</f>
        <v>0</v>
      </c>
      <c r="E163" s="25">
        <f t="shared" si="6"/>
        <v>0</v>
      </c>
      <c r="F163" s="25">
        <f t="shared" si="7"/>
        <v>0</v>
      </c>
      <c r="G16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64" spans="1:7" x14ac:dyDescent="0.25">
      <c r="A164">
        <v>2322</v>
      </c>
      <c r="B164" t="s">
        <v>204</v>
      </c>
      <c r="C164" s="24">
        <f>+SUMIFS(Tableau2[DEBIT],Tableau2[COMPTE],A164)</f>
        <v>0</v>
      </c>
      <c r="D164" s="24">
        <f>+SUMIFS(Tableau2[CREDIT],Tableau2[COMPTE],A164)</f>
        <v>0</v>
      </c>
      <c r="E164" s="25">
        <f t="shared" si="6"/>
        <v>0</v>
      </c>
      <c r="F164" s="25">
        <f t="shared" si="7"/>
        <v>0</v>
      </c>
      <c r="G16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65" spans="1:7" x14ac:dyDescent="0.25">
      <c r="A165">
        <v>2323</v>
      </c>
      <c r="B165" t="s">
        <v>205</v>
      </c>
      <c r="C165" s="24">
        <f>+SUMIFS(Tableau2[DEBIT],Tableau2[COMPTE],A165)</f>
        <v>0</v>
      </c>
      <c r="D165" s="24">
        <f>+SUMIFS(Tableau2[CREDIT],Tableau2[COMPTE],A165)</f>
        <v>0</v>
      </c>
      <c r="E165" s="25">
        <f t="shared" si="6"/>
        <v>0</v>
      </c>
      <c r="F165" s="25">
        <f t="shared" si="7"/>
        <v>0</v>
      </c>
      <c r="G16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66" spans="1:7" x14ac:dyDescent="0.25">
      <c r="A166">
        <v>2325</v>
      </c>
      <c r="B166" t="s">
        <v>206</v>
      </c>
      <c r="C166" s="24">
        <f>+SUMIFS(Tableau2[DEBIT],Tableau2[COMPTE],A166)</f>
        <v>0</v>
      </c>
      <c r="D166" s="24">
        <f>+SUMIFS(Tableau2[CREDIT],Tableau2[COMPTE],A166)</f>
        <v>0</v>
      </c>
      <c r="E166" s="25">
        <f t="shared" si="6"/>
        <v>0</v>
      </c>
      <c r="F166" s="25">
        <f t="shared" si="7"/>
        <v>0</v>
      </c>
      <c r="G16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67" spans="1:7" x14ac:dyDescent="0.25">
      <c r="A167">
        <v>2328</v>
      </c>
      <c r="B167" t="s">
        <v>207</v>
      </c>
      <c r="C167" s="24">
        <f>+SUMIFS(Tableau2[DEBIT],Tableau2[COMPTE],A167)</f>
        <v>0</v>
      </c>
      <c r="D167" s="24">
        <f>+SUMIFS(Tableau2[CREDIT],Tableau2[COMPTE],A167)</f>
        <v>0</v>
      </c>
      <c r="E167" s="25">
        <f t="shared" si="6"/>
        <v>0</v>
      </c>
      <c r="F167" s="25">
        <f t="shared" si="7"/>
        <v>0</v>
      </c>
      <c r="G16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68" spans="1:7" x14ac:dyDescent="0.25">
      <c r="A168">
        <v>237</v>
      </c>
      <c r="B168" t="s">
        <v>208</v>
      </c>
      <c r="C168" s="24">
        <f>+SUMIFS(Tableau2[DEBIT],Tableau2[COMPTE],A168)</f>
        <v>0</v>
      </c>
      <c r="D168" s="24">
        <f>+SUMIFS(Tableau2[CREDIT],Tableau2[COMPTE],A168)</f>
        <v>0</v>
      </c>
      <c r="E168" s="25">
        <f t="shared" si="6"/>
        <v>0</v>
      </c>
      <c r="F168" s="25">
        <f t="shared" si="7"/>
        <v>0</v>
      </c>
      <c r="G16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69" spans="1:7" x14ac:dyDescent="0.25">
      <c r="A169">
        <v>238</v>
      </c>
      <c r="B169" t="s">
        <v>209</v>
      </c>
      <c r="C169" s="24">
        <f>+SUMIFS(Tableau2[DEBIT],Tableau2[COMPTE],A169)</f>
        <v>0</v>
      </c>
      <c r="D169" s="24">
        <f>+SUMIFS(Tableau2[CREDIT],Tableau2[COMPTE],A169)</f>
        <v>0</v>
      </c>
      <c r="E169" s="25">
        <f t="shared" si="6"/>
        <v>0</v>
      </c>
      <c r="F169" s="25">
        <f t="shared" si="7"/>
        <v>0</v>
      </c>
      <c r="G16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70" spans="1:7" x14ac:dyDescent="0.25">
      <c r="A170">
        <v>2382</v>
      </c>
      <c r="B170" t="s">
        <v>210</v>
      </c>
      <c r="C170" s="24">
        <f>+SUMIFS(Tableau2[DEBIT],Tableau2[COMPTE],A170)</f>
        <v>0</v>
      </c>
      <c r="D170" s="24">
        <f>+SUMIFS(Tableau2[CREDIT],Tableau2[COMPTE],A170)</f>
        <v>0</v>
      </c>
      <c r="E170" s="25">
        <f t="shared" si="6"/>
        <v>0</v>
      </c>
      <c r="F170" s="25">
        <f t="shared" si="7"/>
        <v>0</v>
      </c>
      <c r="G17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71" spans="1:7" x14ac:dyDescent="0.25">
      <c r="A171">
        <v>2387</v>
      </c>
      <c r="B171" t="s">
        <v>211</v>
      </c>
      <c r="C171" s="24">
        <f>+SUMIFS(Tableau2[DEBIT],Tableau2[COMPTE],A171)</f>
        <v>0</v>
      </c>
      <c r="D171" s="24">
        <f>+SUMIFS(Tableau2[CREDIT],Tableau2[COMPTE],A171)</f>
        <v>0</v>
      </c>
      <c r="E171" s="25">
        <f t="shared" si="6"/>
        <v>0</v>
      </c>
      <c r="F171" s="25">
        <f t="shared" si="7"/>
        <v>0</v>
      </c>
      <c r="G17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72" spans="1:7" x14ac:dyDescent="0.25">
      <c r="A172">
        <v>24</v>
      </c>
      <c r="B172" t="s">
        <v>212</v>
      </c>
      <c r="C172" s="24">
        <f>+SUMIFS(Tableau2[DEBIT],Tableau2[COMPTE],A172)</f>
        <v>0</v>
      </c>
      <c r="D172" s="24">
        <f>+SUMIFS(Tableau2[CREDIT],Tableau2[COMPTE],A172)</f>
        <v>0</v>
      </c>
      <c r="E172" s="25">
        <f t="shared" si="6"/>
        <v>0</v>
      </c>
      <c r="F172" s="25">
        <f t="shared" si="7"/>
        <v>0</v>
      </c>
      <c r="G17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73" spans="1:7" x14ac:dyDescent="0.25">
      <c r="A173">
        <v>25</v>
      </c>
      <c r="B173" t="s">
        <v>212</v>
      </c>
      <c r="C173" s="24">
        <f>+SUMIFS(Tableau2[DEBIT],Tableau2[COMPTE],A173)</f>
        <v>0</v>
      </c>
      <c r="D173" s="24">
        <f>+SUMIFS(Tableau2[CREDIT],Tableau2[COMPTE],A173)</f>
        <v>0</v>
      </c>
      <c r="E173" s="25">
        <f t="shared" si="6"/>
        <v>0</v>
      </c>
      <c r="F173" s="25">
        <f t="shared" si="7"/>
        <v>0</v>
      </c>
      <c r="G17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74" spans="1:7" x14ac:dyDescent="0.25">
      <c r="A174">
        <v>26</v>
      </c>
      <c r="B174" t="s">
        <v>213</v>
      </c>
      <c r="C174" s="24">
        <f>+SUMIFS(Tableau2[DEBIT],Tableau2[COMPTE],A174)</f>
        <v>0</v>
      </c>
      <c r="D174" s="24">
        <f>+SUMIFS(Tableau2[CREDIT],Tableau2[COMPTE],A174)</f>
        <v>0</v>
      </c>
      <c r="E174" s="25">
        <f t="shared" si="6"/>
        <v>0</v>
      </c>
      <c r="F174" s="25">
        <f t="shared" si="7"/>
        <v>0</v>
      </c>
      <c r="G17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75" spans="1:7" x14ac:dyDescent="0.25">
      <c r="A175">
        <v>261</v>
      </c>
      <c r="B175" t="s">
        <v>214</v>
      </c>
      <c r="C175" s="24">
        <f>+SUMIFS(Tableau2[DEBIT],Tableau2[COMPTE],A175)</f>
        <v>0</v>
      </c>
      <c r="D175" s="24">
        <f>+SUMIFS(Tableau2[CREDIT],Tableau2[COMPTE],A175)</f>
        <v>0</v>
      </c>
      <c r="E175" s="25">
        <f t="shared" si="6"/>
        <v>0</v>
      </c>
      <c r="F175" s="25">
        <f t="shared" si="7"/>
        <v>0</v>
      </c>
      <c r="G17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76" spans="1:7" x14ac:dyDescent="0.25">
      <c r="A176">
        <v>2611</v>
      </c>
      <c r="B176" t="s">
        <v>215</v>
      </c>
      <c r="C176" s="24">
        <f>+SUMIFS(Tableau2[DEBIT],Tableau2[COMPTE],A176)</f>
        <v>0</v>
      </c>
      <c r="D176" s="24">
        <f>+SUMIFS(Tableau2[CREDIT],Tableau2[COMPTE],A176)</f>
        <v>0</v>
      </c>
      <c r="E176" s="25">
        <f t="shared" si="6"/>
        <v>0</v>
      </c>
      <c r="F176" s="25">
        <f t="shared" si="7"/>
        <v>0</v>
      </c>
      <c r="G17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77" spans="1:7" x14ac:dyDescent="0.25">
      <c r="A177">
        <v>2618</v>
      </c>
      <c r="B177" t="s">
        <v>216</v>
      </c>
      <c r="C177" s="24">
        <f>+SUMIFS(Tableau2[DEBIT],Tableau2[COMPTE],A177)</f>
        <v>0</v>
      </c>
      <c r="D177" s="24">
        <f>+SUMIFS(Tableau2[CREDIT],Tableau2[COMPTE],A177)</f>
        <v>0</v>
      </c>
      <c r="E177" s="25">
        <f t="shared" si="6"/>
        <v>0</v>
      </c>
      <c r="F177" s="25">
        <f t="shared" si="7"/>
        <v>0</v>
      </c>
      <c r="G17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78" spans="1:7" x14ac:dyDescent="0.25">
      <c r="A178">
        <v>262</v>
      </c>
      <c r="B178" t="s">
        <v>217</v>
      </c>
      <c r="C178" s="24">
        <f>+SUMIFS(Tableau2[DEBIT],Tableau2[COMPTE],A178)</f>
        <v>0</v>
      </c>
      <c r="D178" s="24">
        <f>+SUMIFS(Tableau2[CREDIT],Tableau2[COMPTE],A178)</f>
        <v>0</v>
      </c>
      <c r="E178" s="25">
        <f t="shared" si="6"/>
        <v>0</v>
      </c>
      <c r="F178" s="25">
        <f t="shared" si="7"/>
        <v>0</v>
      </c>
      <c r="G17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79" spans="1:7" x14ac:dyDescent="0.25">
      <c r="A179">
        <v>265</v>
      </c>
      <c r="B179" t="s">
        <v>218</v>
      </c>
      <c r="C179" s="24">
        <f>+SUMIFS(Tableau2[DEBIT],Tableau2[COMPTE],A179)</f>
        <v>0</v>
      </c>
      <c r="D179" s="24">
        <f>+SUMIFS(Tableau2[CREDIT],Tableau2[COMPTE],A179)</f>
        <v>0</v>
      </c>
      <c r="E179" s="25">
        <f t="shared" si="6"/>
        <v>0</v>
      </c>
      <c r="F179" s="25">
        <f t="shared" si="7"/>
        <v>0</v>
      </c>
      <c r="G17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80" spans="1:7" x14ac:dyDescent="0.25">
      <c r="A180">
        <v>266</v>
      </c>
      <c r="B180" t="s">
        <v>219</v>
      </c>
      <c r="C180" s="24">
        <f>+SUMIFS(Tableau2[DEBIT],Tableau2[COMPTE],A180)</f>
        <v>0</v>
      </c>
      <c r="D180" s="24">
        <f>+SUMIFS(Tableau2[CREDIT],Tableau2[COMPTE],A180)</f>
        <v>0</v>
      </c>
      <c r="E180" s="25">
        <f t="shared" si="6"/>
        <v>0</v>
      </c>
      <c r="F180" s="25">
        <f t="shared" si="7"/>
        <v>0</v>
      </c>
      <c r="G18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81" spans="1:7" x14ac:dyDescent="0.25">
      <c r="A181">
        <v>2661</v>
      </c>
      <c r="B181" t="s">
        <v>220</v>
      </c>
      <c r="C181" s="24">
        <f>+SUMIFS(Tableau2[DEBIT],Tableau2[COMPTE],A181)</f>
        <v>0</v>
      </c>
      <c r="D181" s="24">
        <f>+SUMIFS(Tableau2[CREDIT],Tableau2[COMPTE],A181)</f>
        <v>0</v>
      </c>
      <c r="E181" s="25">
        <f t="shared" si="6"/>
        <v>0</v>
      </c>
      <c r="F181" s="25">
        <f t="shared" si="7"/>
        <v>0</v>
      </c>
      <c r="G18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82" spans="1:7" x14ac:dyDescent="0.25">
      <c r="A182">
        <v>2665</v>
      </c>
      <c r="B182" t="s">
        <v>221</v>
      </c>
      <c r="C182" s="24">
        <f>+SUMIFS(Tableau2[DEBIT],Tableau2[COMPTE],A182)</f>
        <v>0</v>
      </c>
      <c r="D182" s="24">
        <f>+SUMIFS(Tableau2[CREDIT],Tableau2[COMPTE],A182)</f>
        <v>0</v>
      </c>
      <c r="E182" s="25">
        <f t="shared" si="6"/>
        <v>0</v>
      </c>
      <c r="F182" s="25">
        <f t="shared" si="7"/>
        <v>0</v>
      </c>
      <c r="G18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83" spans="1:7" x14ac:dyDescent="0.25">
      <c r="A183">
        <v>2666</v>
      </c>
      <c r="B183" t="s">
        <v>222</v>
      </c>
      <c r="C183" s="24">
        <f>+SUMIFS(Tableau2[DEBIT],Tableau2[COMPTE],A183)</f>
        <v>0</v>
      </c>
      <c r="D183" s="24">
        <f>+SUMIFS(Tableau2[CREDIT],Tableau2[COMPTE],A183)</f>
        <v>0</v>
      </c>
      <c r="E183" s="25">
        <f t="shared" si="6"/>
        <v>0</v>
      </c>
      <c r="F183" s="25">
        <f t="shared" si="7"/>
        <v>0</v>
      </c>
      <c r="G18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84" spans="1:7" x14ac:dyDescent="0.25">
      <c r="A184">
        <v>2668</v>
      </c>
      <c r="B184" t="s">
        <v>223</v>
      </c>
      <c r="C184" s="24">
        <f>+SUMIFS(Tableau2[DEBIT],Tableau2[COMPTE],A184)</f>
        <v>0</v>
      </c>
      <c r="D184" s="24">
        <f>+SUMIFS(Tableau2[CREDIT],Tableau2[COMPTE],A184)</f>
        <v>0</v>
      </c>
      <c r="E184" s="25">
        <f t="shared" si="6"/>
        <v>0</v>
      </c>
      <c r="F184" s="25">
        <f t="shared" si="7"/>
        <v>0</v>
      </c>
      <c r="G18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85" spans="1:7" x14ac:dyDescent="0.25">
      <c r="A185">
        <v>267</v>
      </c>
      <c r="B185" t="s">
        <v>224</v>
      </c>
      <c r="C185" s="24">
        <f>+SUMIFS(Tableau2[DEBIT],Tableau2[COMPTE],A185)</f>
        <v>0</v>
      </c>
      <c r="D185" s="24">
        <f>+SUMIFS(Tableau2[CREDIT],Tableau2[COMPTE],A185)</f>
        <v>0</v>
      </c>
      <c r="E185" s="25">
        <f t="shared" si="6"/>
        <v>0</v>
      </c>
      <c r="F185" s="25">
        <f t="shared" si="7"/>
        <v>0</v>
      </c>
      <c r="G18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86" spans="1:7" x14ac:dyDescent="0.25">
      <c r="A186">
        <v>2671</v>
      </c>
      <c r="B186" t="s">
        <v>225</v>
      </c>
      <c r="C186" s="24">
        <f>+SUMIFS(Tableau2[DEBIT],Tableau2[COMPTE],A186)</f>
        <v>0</v>
      </c>
      <c r="D186" s="24">
        <f>+SUMIFS(Tableau2[CREDIT],Tableau2[COMPTE],A186)</f>
        <v>0</v>
      </c>
      <c r="E186" s="25">
        <f t="shared" si="6"/>
        <v>0</v>
      </c>
      <c r="F186" s="25">
        <f t="shared" si="7"/>
        <v>0</v>
      </c>
      <c r="G18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87" spans="1:7" x14ac:dyDescent="0.25">
      <c r="A187">
        <v>2675</v>
      </c>
      <c r="B187" t="s">
        <v>221</v>
      </c>
      <c r="C187" s="24">
        <f>+SUMIFS(Tableau2[DEBIT],Tableau2[COMPTE],A187)</f>
        <v>0</v>
      </c>
      <c r="D187" s="24">
        <f>+SUMIFS(Tableau2[CREDIT],Tableau2[COMPTE],A187)</f>
        <v>0</v>
      </c>
      <c r="E187" s="25">
        <f t="shared" si="6"/>
        <v>0</v>
      </c>
      <c r="F187" s="25">
        <f t="shared" si="7"/>
        <v>0</v>
      </c>
      <c r="G18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88" spans="1:7" x14ac:dyDescent="0.25">
      <c r="A188">
        <v>2676</v>
      </c>
      <c r="B188" t="s">
        <v>222</v>
      </c>
      <c r="C188" s="24">
        <f>+SUMIFS(Tableau2[DEBIT],Tableau2[COMPTE],A188)</f>
        <v>0</v>
      </c>
      <c r="D188" s="24">
        <f>+SUMIFS(Tableau2[CREDIT],Tableau2[COMPTE],A188)</f>
        <v>0</v>
      </c>
      <c r="E188" s="25">
        <f t="shared" si="6"/>
        <v>0</v>
      </c>
      <c r="F188" s="25">
        <f t="shared" si="7"/>
        <v>0</v>
      </c>
      <c r="G18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89" spans="1:7" x14ac:dyDescent="0.25">
      <c r="A189">
        <v>2677</v>
      </c>
      <c r="B189" t="s">
        <v>226</v>
      </c>
      <c r="C189" s="24">
        <f>+SUMIFS(Tableau2[DEBIT],Tableau2[COMPTE],A189)</f>
        <v>0</v>
      </c>
      <c r="D189" s="24">
        <f>+SUMIFS(Tableau2[CREDIT],Tableau2[COMPTE],A189)</f>
        <v>0</v>
      </c>
      <c r="E189" s="25">
        <f t="shared" si="6"/>
        <v>0</v>
      </c>
      <c r="F189" s="25">
        <f t="shared" si="7"/>
        <v>0</v>
      </c>
      <c r="G18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90" spans="1:7" x14ac:dyDescent="0.25">
      <c r="A190">
        <v>2678</v>
      </c>
      <c r="B190" t="s">
        <v>227</v>
      </c>
      <c r="C190" s="24">
        <f>+SUMIFS(Tableau2[DEBIT],Tableau2[COMPTE],A190)</f>
        <v>0</v>
      </c>
      <c r="D190" s="24">
        <f>+SUMIFS(Tableau2[CREDIT],Tableau2[COMPTE],A190)</f>
        <v>0</v>
      </c>
      <c r="E190" s="25">
        <f t="shared" si="6"/>
        <v>0</v>
      </c>
      <c r="F190" s="25">
        <f t="shared" si="7"/>
        <v>0</v>
      </c>
      <c r="G19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91" spans="1:7" x14ac:dyDescent="0.25">
      <c r="A191">
        <v>268</v>
      </c>
      <c r="B191" t="s">
        <v>228</v>
      </c>
      <c r="C191" s="24">
        <f>+SUMIFS(Tableau2[DEBIT],Tableau2[COMPTE],A191)</f>
        <v>0</v>
      </c>
      <c r="D191" s="24">
        <f>+SUMIFS(Tableau2[CREDIT],Tableau2[COMPTE],A191)</f>
        <v>0</v>
      </c>
      <c r="E191" s="25">
        <f t="shared" si="6"/>
        <v>0</v>
      </c>
      <c r="F191" s="25">
        <f t="shared" si="7"/>
        <v>0</v>
      </c>
      <c r="G19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92" spans="1:7" x14ac:dyDescent="0.25">
      <c r="A192">
        <v>2681</v>
      </c>
      <c r="B192" t="s">
        <v>229</v>
      </c>
      <c r="C192" s="24">
        <f>+SUMIFS(Tableau2[DEBIT],Tableau2[COMPTE],A192)</f>
        <v>0</v>
      </c>
      <c r="D192" s="24">
        <f>+SUMIFS(Tableau2[CREDIT],Tableau2[COMPTE],A192)</f>
        <v>0</v>
      </c>
      <c r="E192" s="25">
        <f t="shared" si="6"/>
        <v>0</v>
      </c>
      <c r="F192" s="25">
        <f t="shared" si="7"/>
        <v>0</v>
      </c>
      <c r="G19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93" spans="1:7" x14ac:dyDescent="0.25">
      <c r="A193">
        <v>2688</v>
      </c>
      <c r="B193" t="s">
        <v>230</v>
      </c>
      <c r="C193" s="24">
        <f>+SUMIFS(Tableau2[DEBIT],Tableau2[COMPTE],A193)</f>
        <v>0</v>
      </c>
      <c r="D193" s="24">
        <f>+SUMIFS(Tableau2[CREDIT],Tableau2[COMPTE],A193)</f>
        <v>0</v>
      </c>
      <c r="E193" s="25">
        <f t="shared" si="6"/>
        <v>0</v>
      </c>
      <c r="F193" s="25">
        <f t="shared" si="7"/>
        <v>0</v>
      </c>
      <c r="G19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94" spans="1:7" x14ac:dyDescent="0.25">
      <c r="A194">
        <v>269</v>
      </c>
      <c r="B194" t="s">
        <v>231</v>
      </c>
      <c r="C194" s="24">
        <f>+SUMIFS(Tableau2[DEBIT],Tableau2[COMPTE],A194)</f>
        <v>0</v>
      </c>
      <c r="D194" s="24">
        <f>+SUMIFS(Tableau2[CREDIT],Tableau2[COMPTE],A194)</f>
        <v>0</v>
      </c>
      <c r="E194" s="25">
        <f t="shared" ref="E194:E257" si="8">+IF(C194-D194&lt;=0,0,C194-D194)</f>
        <v>0</v>
      </c>
      <c r="F194" s="25">
        <f t="shared" ref="F194:F257" si="9">+IF(C194-D194&gt;=0,0,D194-C194)</f>
        <v>0</v>
      </c>
      <c r="G19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95" spans="1:7" x14ac:dyDescent="0.25">
      <c r="A195">
        <v>27</v>
      </c>
      <c r="B195" t="s">
        <v>232</v>
      </c>
      <c r="C195" s="24">
        <f>+SUMIFS(Tableau2[DEBIT],Tableau2[COMPTE],A195)</f>
        <v>0</v>
      </c>
      <c r="D195" s="24">
        <f>+SUMIFS(Tableau2[CREDIT],Tableau2[COMPTE],A195)</f>
        <v>0</v>
      </c>
      <c r="E195" s="25">
        <f t="shared" si="8"/>
        <v>0</v>
      </c>
      <c r="F195" s="25">
        <f t="shared" si="9"/>
        <v>0</v>
      </c>
      <c r="G19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96" spans="1:7" x14ac:dyDescent="0.25">
      <c r="A196">
        <v>271</v>
      </c>
      <c r="B196" t="s">
        <v>233</v>
      </c>
      <c r="C196" s="24">
        <f>+SUMIFS(Tableau2[DEBIT],Tableau2[COMPTE],A196)</f>
        <v>0</v>
      </c>
      <c r="D196" s="24">
        <f>+SUMIFS(Tableau2[CREDIT],Tableau2[COMPTE],A196)</f>
        <v>0</v>
      </c>
      <c r="E196" s="25">
        <f t="shared" si="8"/>
        <v>0</v>
      </c>
      <c r="F196" s="25">
        <f t="shared" si="9"/>
        <v>0</v>
      </c>
      <c r="G19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97" spans="1:7" x14ac:dyDescent="0.25">
      <c r="A197">
        <v>2711</v>
      </c>
      <c r="B197" t="s">
        <v>215</v>
      </c>
      <c r="C197" s="24">
        <f>+SUMIFS(Tableau2[DEBIT],Tableau2[COMPTE],A197)</f>
        <v>0</v>
      </c>
      <c r="D197" s="24">
        <f>+SUMIFS(Tableau2[CREDIT],Tableau2[COMPTE],A197)</f>
        <v>0</v>
      </c>
      <c r="E197" s="25">
        <f t="shared" si="8"/>
        <v>0</v>
      </c>
      <c r="F197" s="25">
        <f t="shared" si="9"/>
        <v>0</v>
      </c>
      <c r="G19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98" spans="1:7" x14ac:dyDescent="0.25">
      <c r="A198">
        <v>2718</v>
      </c>
      <c r="B198" t="s">
        <v>216</v>
      </c>
      <c r="C198" s="24">
        <f>+SUMIFS(Tableau2[DEBIT],Tableau2[COMPTE],A198)</f>
        <v>0</v>
      </c>
      <c r="D198" s="24">
        <f>+SUMIFS(Tableau2[CREDIT],Tableau2[COMPTE],A198)</f>
        <v>0</v>
      </c>
      <c r="E198" s="25">
        <f t="shared" si="8"/>
        <v>0</v>
      </c>
      <c r="F198" s="25">
        <f t="shared" si="9"/>
        <v>0</v>
      </c>
      <c r="G19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99" spans="1:7" x14ac:dyDescent="0.25">
      <c r="A199">
        <v>272</v>
      </c>
      <c r="B199" t="s">
        <v>234</v>
      </c>
      <c r="C199" s="24">
        <f>+SUMIFS(Tableau2[DEBIT],Tableau2[COMPTE],A199)</f>
        <v>0</v>
      </c>
      <c r="D199" s="24">
        <f>+SUMIFS(Tableau2[CREDIT],Tableau2[COMPTE],A199)</f>
        <v>0</v>
      </c>
      <c r="E199" s="25">
        <f t="shared" si="8"/>
        <v>0</v>
      </c>
      <c r="F199" s="25">
        <f t="shared" si="9"/>
        <v>0</v>
      </c>
      <c r="G19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00" spans="1:7" x14ac:dyDescent="0.25">
      <c r="A200">
        <v>2721</v>
      </c>
      <c r="B200" t="s">
        <v>235</v>
      </c>
      <c r="C200" s="24">
        <f>+SUMIFS(Tableau2[DEBIT],Tableau2[COMPTE],A200)</f>
        <v>0</v>
      </c>
      <c r="D200" s="24">
        <f>+SUMIFS(Tableau2[CREDIT],Tableau2[COMPTE],A200)</f>
        <v>0</v>
      </c>
      <c r="E200" s="25">
        <f t="shared" si="8"/>
        <v>0</v>
      </c>
      <c r="F200" s="25">
        <f t="shared" si="9"/>
        <v>0</v>
      </c>
      <c r="G20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01" spans="1:7" x14ac:dyDescent="0.25">
      <c r="A201">
        <v>2722</v>
      </c>
      <c r="B201" t="s">
        <v>236</v>
      </c>
      <c r="C201" s="24">
        <f>+SUMIFS(Tableau2[DEBIT],Tableau2[COMPTE],A201)</f>
        <v>0</v>
      </c>
      <c r="D201" s="24">
        <f>+SUMIFS(Tableau2[CREDIT],Tableau2[COMPTE],A201)</f>
        <v>0</v>
      </c>
      <c r="E201" s="25">
        <f t="shared" si="8"/>
        <v>0</v>
      </c>
      <c r="F201" s="25">
        <f t="shared" si="9"/>
        <v>0</v>
      </c>
      <c r="G20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02" spans="1:7" x14ac:dyDescent="0.25">
      <c r="A202">
        <v>273</v>
      </c>
      <c r="B202" t="s">
        <v>237</v>
      </c>
      <c r="C202" s="24">
        <f>+SUMIFS(Tableau2[DEBIT],Tableau2[COMPTE],A202)</f>
        <v>0</v>
      </c>
      <c r="D202" s="24">
        <f>+SUMIFS(Tableau2[CREDIT],Tableau2[COMPTE],A202)</f>
        <v>0</v>
      </c>
      <c r="E202" s="25">
        <f t="shared" si="8"/>
        <v>0</v>
      </c>
      <c r="F202" s="25">
        <f t="shared" si="9"/>
        <v>0</v>
      </c>
      <c r="G20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03" spans="1:7" x14ac:dyDescent="0.25">
      <c r="A203">
        <v>2731</v>
      </c>
      <c r="B203" t="s">
        <v>238</v>
      </c>
      <c r="C203" s="24">
        <f>+SUMIFS(Tableau2[DEBIT],Tableau2[COMPTE],A203)</f>
        <v>0</v>
      </c>
      <c r="D203" s="24">
        <f>+SUMIFS(Tableau2[CREDIT],Tableau2[COMPTE],A203)</f>
        <v>0</v>
      </c>
      <c r="E203" s="25">
        <f t="shared" si="8"/>
        <v>0</v>
      </c>
      <c r="F203" s="25">
        <f t="shared" si="9"/>
        <v>0</v>
      </c>
      <c r="G20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04" spans="1:7" x14ac:dyDescent="0.25">
      <c r="A204">
        <v>2732</v>
      </c>
      <c r="B204" t="s">
        <v>239</v>
      </c>
      <c r="C204" s="24">
        <f>+SUMIFS(Tableau2[DEBIT],Tableau2[COMPTE],A204)</f>
        <v>0</v>
      </c>
      <c r="D204" s="24">
        <f>+SUMIFS(Tableau2[CREDIT],Tableau2[COMPTE],A204)</f>
        <v>0</v>
      </c>
      <c r="E204" s="25">
        <f t="shared" si="8"/>
        <v>0</v>
      </c>
      <c r="F204" s="25">
        <f t="shared" si="9"/>
        <v>0</v>
      </c>
      <c r="G20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05" spans="1:7" x14ac:dyDescent="0.25">
      <c r="A205">
        <v>2733</v>
      </c>
      <c r="B205" t="s">
        <v>240</v>
      </c>
      <c r="C205" s="24">
        <f>+SUMIFS(Tableau2[DEBIT],Tableau2[COMPTE],A205)</f>
        <v>0</v>
      </c>
      <c r="D205" s="24">
        <f>+SUMIFS(Tableau2[CREDIT],Tableau2[COMPTE],A205)</f>
        <v>0</v>
      </c>
      <c r="E205" s="25">
        <f t="shared" si="8"/>
        <v>0</v>
      </c>
      <c r="F205" s="25">
        <f t="shared" si="9"/>
        <v>0</v>
      </c>
      <c r="G20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06" spans="1:7" x14ac:dyDescent="0.25">
      <c r="A206">
        <v>274</v>
      </c>
      <c r="B206" t="s">
        <v>241</v>
      </c>
      <c r="C206" s="24">
        <f>+SUMIFS(Tableau2[DEBIT],Tableau2[COMPTE],A206)</f>
        <v>0</v>
      </c>
      <c r="D206" s="24">
        <f>+SUMIFS(Tableau2[CREDIT],Tableau2[COMPTE],A206)</f>
        <v>0</v>
      </c>
      <c r="E206" s="25">
        <f t="shared" si="8"/>
        <v>0</v>
      </c>
      <c r="F206" s="25">
        <f t="shared" si="9"/>
        <v>0</v>
      </c>
      <c r="G20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07" spans="1:7" x14ac:dyDescent="0.25">
      <c r="A207">
        <v>2741</v>
      </c>
      <c r="B207" t="s">
        <v>242</v>
      </c>
      <c r="C207" s="24">
        <f>+SUMIFS(Tableau2[DEBIT],Tableau2[COMPTE],A207)</f>
        <v>0</v>
      </c>
      <c r="D207" s="24">
        <f>+SUMIFS(Tableau2[CREDIT],Tableau2[COMPTE],A207)</f>
        <v>0</v>
      </c>
      <c r="E207" s="25">
        <f t="shared" si="8"/>
        <v>0</v>
      </c>
      <c r="F207" s="25">
        <f t="shared" si="9"/>
        <v>0</v>
      </c>
      <c r="G20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08" spans="1:7" x14ac:dyDescent="0.25">
      <c r="A208">
        <v>2742</v>
      </c>
      <c r="B208" t="s">
        <v>243</v>
      </c>
      <c r="C208" s="24">
        <f>+SUMIFS(Tableau2[DEBIT],Tableau2[COMPTE],A208)</f>
        <v>0</v>
      </c>
      <c r="D208" s="24">
        <f>+SUMIFS(Tableau2[CREDIT],Tableau2[COMPTE],A208)</f>
        <v>0</v>
      </c>
      <c r="E208" s="25">
        <f t="shared" si="8"/>
        <v>0</v>
      </c>
      <c r="F208" s="25">
        <f t="shared" si="9"/>
        <v>0</v>
      </c>
      <c r="G20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09" spans="1:7" x14ac:dyDescent="0.25">
      <c r="A209">
        <v>2743</v>
      </c>
      <c r="B209" t="s">
        <v>244</v>
      </c>
      <c r="C209" s="24">
        <f>+SUMIFS(Tableau2[DEBIT],Tableau2[COMPTE],A209)</f>
        <v>0</v>
      </c>
      <c r="D209" s="24">
        <f>+SUMIFS(Tableau2[CREDIT],Tableau2[COMPTE],A209)</f>
        <v>0</v>
      </c>
      <c r="E209" s="25">
        <f t="shared" si="8"/>
        <v>0</v>
      </c>
      <c r="F209" s="25">
        <f t="shared" si="9"/>
        <v>0</v>
      </c>
      <c r="G20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10" spans="1:7" x14ac:dyDescent="0.25">
      <c r="A210">
        <v>2745</v>
      </c>
      <c r="B210" t="s">
        <v>245</v>
      </c>
      <c r="C210" s="24">
        <f>+SUMIFS(Tableau2[DEBIT],Tableau2[COMPTE],A210)</f>
        <v>0</v>
      </c>
      <c r="D210" s="24">
        <f>+SUMIFS(Tableau2[CREDIT],Tableau2[COMPTE],A210)</f>
        <v>0</v>
      </c>
      <c r="E210" s="25">
        <f t="shared" si="8"/>
        <v>0</v>
      </c>
      <c r="F210" s="25">
        <f t="shared" si="9"/>
        <v>0</v>
      </c>
      <c r="G21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11" spans="1:7" x14ac:dyDescent="0.25">
      <c r="A211">
        <v>2748</v>
      </c>
      <c r="B211" t="s">
        <v>246</v>
      </c>
      <c r="C211" s="24">
        <f>+SUMIFS(Tableau2[DEBIT],Tableau2[COMPTE],A211)</f>
        <v>0</v>
      </c>
      <c r="D211" s="24">
        <f>+SUMIFS(Tableau2[CREDIT],Tableau2[COMPTE],A211)</f>
        <v>0</v>
      </c>
      <c r="E211" s="25">
        <f t="shared" si="8"/>
        <v>0</v>
      </c>
      <c r="F211" s="25">
        <f t="shared" si="9"/>
        <v>0</v>
      </c>
      <c r="G21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12" spans="1:7" x14ac:dyDescent="0.25">
      <c r="A212">
        <v>275</v>
      </c>
      <c r="B212" t="s">
        <v>247</v>
      </c>
      <c r="C212" s="24">
        <f>+SUMIFS(Tableau2[DEBIT],Tableau2[COMPTE],A212)</f>
        <v>0</v>
      </c>
      <c r="D212" s="24">
        <f>+SUMIFS(Tableau2[CREDIT],Tableau2[COMPTE],A212)</f>
        <v>0</v>
      </c>
      <c r="E212" s="25">
        <f t="shared" si="8"/>
        <v>0</v>
      </c>
      <c r="F212" s="25">
        <f t="shared" si="9"/>
        <v>0</v>
      </c>
      <c r="G21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13" spans="1:7" x14ac:dyDescent="0.25">
      <c r="A213">
        <v>2751</v>
      </c>
      <c r="B213" t="s">
        <v>248</v>
      </c>
      <c r="C213" s="24">
        <f>+SUMIFS(Tableau2[DEBIT],Tableau2[COMPTE],A213)</f>
        <v>0</v>
      </c>
      <c r="D213" s="24">
        <f>+SUMIFS(Tableau2[CREDIT],Tableau2[COMPTE],A213)</f>
        <v>0</v>
      </c>
      <c r="E213" s="25">
        <f t="shared" si="8"/>
        <v>0</v>
      </c>
      <c r="F213" s="25">
        <f t="shared" si="9"/>
        <v>0</v>
      </c>
      <c r="G21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14" spans="1:7" x14ac:dyDescent="0.25">
      <c r="A214">
        <v>2755</v>
      </c>
      <c r="B214" t="s">
        <v>249</v>
      </c>
      <c r="C214" s="24">
        <f>+SUMIFS(Tableau2[DEBIT],Tableau2[COMPTE],A214)</f>
        <v>0</v>
      </c>
      <c r="D214" s="24">
        <f>+SUMIFS(Tableau2[CREDIT],Tableau2[COMPTE],A214)</f>
        <v>0</v>
      </c>
      <c r="E214" s="25">
        <f t="shared" si="8"/>
        <v>0</v>
      </c>
      <c r="F214" s="25">
        <f t="shared" si="9"/>
        <v>0</v>
      </c>
      <c r="G21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15" spans="1:7" x14ac:dyDescent="0.25">
      <c r="A215">
        <v>276</v>
      </c>
      <c r="B215" t="s">
        <v>250</v>
      </c>
      <c r="C215" s="24">
        <f>+SUMIFS(Tableau2[DEBIT],Tableau2[COMPTE],A215)</f>
        <v>0</v>
      </c>
      <c r="D215" s="24">
        <f>+SUMIFS(Tableau2[CREDIT],Tableau2[COMPTE],A215)</f>
        <v>0</v>
      </c>
      <c r="E215" s="25">
        <f t="shared" si="8"/>
        <v>0</v>
      </c>
      <c r="F215" s="25">
        <f t="shared" si="9"/>
        <v>0</v>
      </c>
      <c r="G21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16" spans="1:7" x14ac:dyDescent="0.25">
      <c r="A216">
        <v>2761</v>
      </c>
      <c r="B216" t="s">
        <v>251</v>
      </c>
      <c r="C216" s="24">
        <f>+SUMIFS(Tableau2[DEBIT],Tableau2[COMPTE],A216)</f>
        <v>0</v>
      </c>
      <c r="D216" s="24">
        <f>+SUMIFS(Tableau2[CREDIT],Tableau2[COMPTE],A216)</f>
        <v>0</v>
      </c>
      <c r="E216" s="25">
        <f t="shared" si="8"/>
        <v>0</v>
      </c>
      <c r="F216" s="25">
        <f t="shared" si="9"/>
        <v>0</v>
      </c>
      <c r="G21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17" spans="1:7" x14ac:dyDescent="0.25">
      <c r="A217">
        <v>2768</v>
      </c>
      <c r="B217" t="s">
        <v>129</v>
      </c>
      <c r="C217" s="24">
        <f>+SUMIFS(Tableau2[DEBIT],Tableau2[COMPTE],A217)</f>
        <v>0</v>
      </c>
      <c r="D217" s="24">
        <f>+SUMIFS(Tableau2[CREDIT],Tableau2[COMPTE],A217)</f>
        <v>0</v>
      </c>
      <c r="E217" s="25">
        <f t="shared" si="8"/>
        <v>0</v>
      </c>
      <c r="F217" s="25">
        <f t="shared" si="9"/>
        <v>0</v>
      </c>
      <c r="G21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18" spans="1:7" x14ac:dyDescent="0.25">
      <c r="A218">
        <v>27682</v>
      </c>
      <c r="B218" t="s">
        <v>252</v>
      </c>
      <c r="C218" s="24">
        <f>+SUMIFS(Tableau2[DEBIT],Tableau2[COMPTE],A218)</f>
        <v>0</v>
      </c>
      <c r="D218" s="24">
        <f>+SUMIFS(Tableau2[CREDIT],Tableau2[COMPTE],A218)</f>
        <v>0</v>
      </c>
      <c r="E218" s="25">
        <f t="shared" si="8"/>
        <v>0</v>
      </c>
      <c r="F218" s="25">
        <f t="shared" si="9"/>
        <v>0</v>
      </c>
      <c r="G21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19" spans="1:7" x14ac:dyDescent="0.25">
      <c r="A219">
        <v>27684</v>
      </c>
      <c r="B219" t="s">
        <v>253</v>
      </c>
      <c r="C219" s="24">
        <f>+SUMIFS(Tableau2[DEBIT],Tableau2[COMPTE],A219)</f>
        <v>0</v>
      </c>
      <c r="D219" s="24">
        <f>+SUMIFS(Tableau2[CREDIT],Tableau2[COMPTE],A219)</f>
        <v>0</v>
      </c>
      <c r="E219" s="25">
        <f t="shared" si="8"/>
        <v>0</v>
      </c>
      <c r="F219" s="25">
        <f t="shared" si="9"/>
        <v>0</v>
      </c>
      <c r="G21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20" spans="1:7" x14ac:dyDescent="0.25">
      <c r="A220">
        <v>27685</v>
      </c>
      <c r="B220" t="s">
        <v>254</v>
      </c>
      <c r="C220" s="24">
        <f>+SUMIFS(Tableau2[DEBIT],Tableau2[COMPTE],A220)</f>
        <v>0</v>
      </c>
      <c r="D220" s="24">
        <f>+SUMIFS(Tableau2[CREDIT],Tableau2[COMPTE],A220)</f>
        <v>0</v>
      </c>
      <c r="E220" s="25">
        <f t="shared" si="8"/>
        <v>0</v>
      </c>
      <c r="F220" s="25">
        <f t="shared" si="9"/>
        <v>0</v>
      </c>
      <c r="G22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21" spans="1:7" x14ac:dyDescent="0.25">
      <c r="A221">
        <v>27688</v>
      </c>
      <c r="B221" t="s">
        <v>255</v>
      </c>
      <c r="C221" s="24">
        <f>+SUMIFS(Tableau2[DEBIT],Tableau2[COMPTE],A221)</f>
        <v>0</v>
      </c>
      <c r="D221" s="24">
        <f>+SUMIFS(Tableau2[CREDIT],Tableau2[COMPTE],A221)</f>
        <v>0</v>
      </c>
      <c r="E221" s="25">
        <f t="shared" si="8"/>
        <v>0</v>
      </c>
      <c r="F221" s="25">
        <f t="shared" si="9"/>
        <v>0</v>
      </c>
      <c r="G22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22" spans="1:7" x14ac:dyDescent="0.25">
      <c r="A222">
        <v>277</v>
      </c>
      <c r="B222" t="s">
        <v>256</v>
      </c>
      <c r="C222" s="24">
        <f>+SUMIFS(Tableau2[DEBIT],Tableau2[COMPTE],A222)</f>
        <v>0</v>
      </c>
      <c r="D222" s="24">
        <f>+SUMIFS(Tableau2[CREDIT],Tableau2[COMPTE],A222)</f>
        <v>0</v>
      </c>
      <c r="E222" s="25">
        <f t="shared" si="8"/>
        <v>0</v>
      </c>
      <c r="F222" s="25">
        <f t="shared" si="9"/>
        <v>0</v>
      </c>
      <c r="G22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23" spans="1:7" x14ac:dyDescent="0.25">
      <c r="A223">
        <v>2771</v>
      </c>
      <c r="B223" t="s">
        <v>257</v>
      </c>
      <c r="C223" s="24">
        <f>+SUMIFS(Tableau2[DEBIT],Tableau2[COMPTE],A223)</f>
        <v>0</v>
      </c>
      <c r="D223" s="24">
        <f>+SUMIFS(Tableau2[CREDIT],Tableau2[COMPTE],A223)</f>
        <v>0</v>
      </c>
      <c r="E223" s="25">
        <f t="shared" si="8"/>
        <v>0</v>
      </c>
      <c r="F223" s="25">
        <f t="shared" si="9"/>
        <v>0</v>
      </c>
      <c r="G22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24" spans="1:7" x14ac:dyDescent="0.25">
      <c r="A224">
        <v>2772</v>
      </c>
      <c r="B224" t="s">
        <v>258</v>
      </c>
      <c r="C224" s="24">
        <f>+SUMIFS(Tableau2[DEBIT],Tableau2[COMPTE],A224)</f>
        <v>0</v>
      </c>
      <c r="D224" s="24">
        <f>+SUMIFS(Tableau2[CREDIT],Tableau2[COMPTE],A224)</f>
        <v>0</v>
      </c>
      <c r="E224" s="25">
        <f t="shared" si="8"/>
        <v>0</v>
      </c>
      <c r="F224" s="25">
        <f t="shared" si="9"/>
        <v>0</v>
      </c>
      <c r="G22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25" spans="1:7" x14ac:dyDescent="0.25">
      <c r="A225">
        <v>279</v>
      </c>
      <c r="B225" t="s">
        <v>259</v>
      </c>
      <c r="C225" s="24">
        <f>+SUMIFS(Tableau2[DEBIT],Tableau2[COMPTE],A225)</f>
        <v>0</v>
      </c>
      <c r="D225" s="24">
        <f>+SUMIFS(Tableau2[CREDIT],Tableau2[COMPTE],A225)</f>
        <v>0</v>
      </c>
      <c r="E225" s="25">
        <f t="shared" si="8"/>
        <v>0</v>
      </c>
      <c r="F225" s="25">
        <f t="shared" si="9"/>
        <v>0</v>
      </c>
      <c r="G22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26" spans="1:7" x14ac:dyDescent="0.25">
      <c r="A226">
        <v>28</v>
      </c>
      <c r="B226" t="s">
        <v>260</v>
      </c>
      <c r="C226" s="24">
        <f>+SUMIFS(Tableau2[DEBIT],Tableau2[COMPTE],A226)</f>
        <v>0</v>
      </c>
      <c r="D226" s="24">
        <f>+SUMIFS(Tableau2[CREDIT],Tableau2[COMPTE],A226)</f>
        <v>0</v>
      </c>
      <c r="E226" s="25">
        <f t="shared" si="8"/>
        <v>0</v>
      </c>
      <c r="F226" s="25">
        <f t="shared" si="9"/>
        <v>0</v>
      </c>
      <c r="G22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27" spans="1:7" x14ac:dyDescent="0.25">
      <c r="A227">
        <v>280</v>
      </c>
      <c r="B227" t="s">
        <v>261</v>
      </c>
      <c r="C227" s="24">
        <f>+SUMIFS(Tableau2[DEBIT],Tableau2[COMPTE],A227)</f>
        <v>0</v>
      </c>
      <c r="D227" s="24">
        <f>+SUMIFS(Tableau2[CREDIT],Tableau2[COMPTE],A227)</f>
        <v>0</v>
      </c>
      <c r="E227" s="25">
        <f t="shared" si="8"/>
        <v>0</v>
      </c>
      <c r="F227" s="25">
        <f t="shared" si="9"/>
        <v>0</v>
      </c>
      <c r="G22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28" spans="1:7" x14ac:dyDescent="0.25">
      <c r="A228">
        <v>2803</v>
      </c>
      <c r="B228" t="s">
        <v>262</v>
      </c>
      <c r="C228" s="24">
        <f>+SUMIFS(Tableau2[DEBIT],Tableau2[COMPTE],A228)</f>
        <v>0</v>
      </c>
      <c r="D228" s="24">
        <f>+SUMIFS(Tableau2[CREDIT],Tableau2[COMPTE],A228)</f>
        <v>0</v>
      </c>
      <c r="E228" s="25">
        <f t="shared" si="8"/>
        <v>0</v>
      </c>
      <c r="F228" s="25">
        <f t="shared" si="9"/>
        <v>0</v>
      </c>
      <c r="G22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29" spans="1:7" x14ac:dyDescent="0.25">
      <c r="A229">
        <v>2804</v>
      </c>
      <c r="B229" t="s">
        <v>263</v>
      </c>
      <c r="C229" s="24">
        <f>+SUMIFS(Tableau2[DEBIT],Tableau2[COMPTE],A229)</f>
        <v>0</v>
      </c>
      <c r="D229" s="24">
        <f>+SUMIFS(Tableau2[CREDIT],Tableau2[COMPTE],A229)</f>
        <v>0</v>
      </c>
      <c r="E229" s="25">
        <f t="shared" si="8"/>
        <v>0</v>
      </c>
      <c r="F229" s="25">
        <f t="shared" si="9"/>
        <v>0</v>
      </c>
      <c r="G22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30" spans="1:7" x14ac:dyDescent="0.25">
      <c r="A230">
        <v>2805</v>
      </c>
      <c r="B230" t="s">
        <v>264</v>
      </c>
      <c r="C230" s="24">
        <f>+SUMIFS(Tableau2[DEBIT],Tableau2[COMPTE],A230)</f>
        <v>0</v>
      </c>
      <c r="D230" s="24">
        <f>+SUMIFS(Tableau2[CREDIT],Tableau2[COMPTE],A230)</f>
        <v>0</v>
      </c>
      <c r="E230" s="25">
        <f t="shared" si="8"/>
        <v>0</v>
      </c>
      <c r="F230" s="25">
        <f t="shared" si="9"/>
        <v>0</v>
      </c>
      <c r="G23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31" spans="1:7" x14ac:dyDescent="0.25">
      <c r="A231">
        <v>28051</v>
      </c>
      <c r="B231" t="s">
        <v>265</v>
      </c>
      <c r="C231" s="24">
        <f>+SUMIFS(Tableau2[DEBIT],Tableau2[COMPTE],A231)</f>
        <v>0</v>
      </c>
      <c r="D231" s="24">
        <f>+SUMIFS(Tableau2[CREDIT],Tableau2[COMPTE],A231)</f>
        <v>0</v>
      </c>
      <c r="E231" s="25">
        <f t="shared" si="8"/>
        <v>0</v>
      </c>
      <c r="F231" s="25">
        <f t="shared" si="9"/>
        <v>0</v>
      </c>
      <c r="G23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32" spans="1:7" x14ac:dyDescent="0.25">
      <c r="A232">
        <v>28052</v>
      </c>
      <c r="B232" t="s">
        <v>266</v>
      </c>
      <c r="C232" s="24">
        <f>+SUMIFS(Tableau2[DEBIT],Tableau2[COMPTE],A232)</f>
        <v>0</v>
      </c>
      <c r="D232" s="24">
        <f>+SUMIFS(Tableau2[CREDIT],Tableau2[COMPTE],A232)</f>
        <v>0</v>
      </c>
      <c r="E232" s="25">
        <f t="shared" si="8"/>
        <v>0</v>
      </c>
      <c r="F232" s="25">
        <f t="shared" si="9"/>
        <v>0</v>
      </c>
      <c r="G23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33" spans="1:7" x14ac:dyDescent="0.25">
      <c r="A233">
        <v>28053</v>
      </c>
      <c r="B233" t="s">
        <v>267</v>
      </c>
      <c r="C233" s="24">
        <f>+SUMIFS(Tableau2[DEBIT],Tableau2[COMPTE],A233)</f>
        <v>0</v>
      </c>
      <c r="D233" s="24">
        <f>+SUMIFS(Tableau2[CREDIT],Tableau2[COMPTE],A233)</f>
        <v>0</v>
      </c>
      <c r="E233" s="25">
        <f t="shared" si="8"/>
        <v>0</v>
      </c>
      <c r="F233" s="25">
        <f t="shared" si="9"/>
        <v>0</v>
      </c>
      <c r="G23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34" spans="1:7" x14ac:dyDescent="0.25">
      <c r="A234">
        <v>28059</v>
      </c>
      <c r="B234" t="s">
        <v>268</v>
      </c>
      <c r="C234" s="24">
        <f>+SUMIFS(Tableau2[DEBIT],Tableau2[COMPTE],A234)</f>
        <v>0</v>
      </c>
      <c r="D234" s="24">
        <f>+SUMIFS(Tableau2[CREDIT],Tableau2[COMPTE],A234)</f>
        <v>0</v>
      </c>
      <c r="E234" s="25">
        <f t="shared" si="8"/>
        <v>0</v>
      </c>
      <c r="F234" s="25">
        <f t="shared" si="9"/>
        <v>0</v>
      </c>
      <c r="G23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35" spans="1:7" x14ac:dyDescent="0.25">
      <c r="A235">
        <v>2807</v>
      </c>
      <c r="B235" t="s">
        <v>269</v>
      </c>
      <c r="C235" s="24">
        <f>+SUMIFS(Tableau2[DEBIT],Tableau2[COMPTE],A235)</f>
        <v>0</v>
      </c>
      <c r="D235" s="24">
        <f>+SUMIFS(Tableau2[CREDIT],Tableau2[COMPTE],A235)</f>
        <v>0</v>
      </c>
      <c r="E235" s="25">
        <f t="shared" si="8"/>
        <v>0</v>
      </c>
      <c r="F235" s="25">
        <f t="shared" si="9"/>
        <v>0</v>
      </c>
      <c r="G23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36" spans="1:7" x14ac:dyDescent="0.25">
      <c r="A236">
        <v>2808</v>
      </c>
      <c r="B236" t="s">
        <v>270</v>
      </c>
      <c r="C236" s="24">
        <f>+SUMIFS(Tableau2[DEBIT],Tableau2[COMPTE],A236)</f>
        <v>0</v>
      </c>
      <c r="D236" s="24">
        <f>+SUMIFS(Tableau2[CREDIT],Tableau2[COMPTE],A236)</f>
        <v>0</v>
      </c>
      <c r="E236" s="25">
        <f t="shared" si="8"/>
        <v>0</v>
      </c>
      <c r="F236" s="25">
        <f t="shared" si="9"/>
        <v>0</v>
      </c>
      <c r="G23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37" spans="1:7" x14ac:dyDescent="0.25">
      <c r="A237">
        <v>281</v>
      </c>
      <c r="B237" t="s">
        <v>271</v>
      </c>
      <c r="C237" s="24">
        <f>+SUMIFS(Tableau2[DEBIT],Tableau2[COMPTE],A237)</f>
        <v>0</v>
      </c>
      <c r="D237" s="24">
        <f>+SUMIFS(Tableau2[CREDIT],Tableau2[COMPTE],A237)</f>
        <v>0</v>
      </c>
      <c r="E237" s="25">
        <f t="shared" si="8"/>
        <v>0</v>
      </c>
      <c r="F237" s="25">
        <f t="shared" si="9"/>
        <v>0</v>
      </c>
      <c r="G23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38" spans="1:7" x14ac:dyDescent="0.25">
      <c r="A238">
        <v>2812</v>
      </c>
      <c r="B238" t="s">
        <v>272</v>
      </c>
      <c r="C238" s="24">
        <f>+SUMIFS(Tableau2[DEBIT],Tableau2[COMPTE],A238)</f>
        <v>0</v>
      </c>
      <c r="D238" s="24">
        <f>+SUMIFS(Tableau2[CREDIT],Tableau2[COMPTE],A238)</f>
        <v>0</v>
      </c>
      <c r="E238" s="25">
        <f t="shared" si="8"/>
        <v>0</v>
      </c>
      <c r="F238" s="25">
        <f t="shared" si="9"/>
        <v>0</v>
      </c>
      <c r="G23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39" spans="1:7" x14ac:dyDescent="0.25">
      <c r="A239">
        <v>28120</v>
      </c>
      <c r="B239" t="s">
        <v>273</v>
      </c>
      <c r="C239" s="24">
        <f>+SUMIFS(Tableau2[DEBIT],Tableau2[COMPTE],A239)</f>
        <v>0</v>
      </c>
      <c r="D239" s="24">
        <f>+SUMIFS(Tableau2[CREDIT],Tableau2[COMPTE],A239)</f>
        <v>0</v>
      </c>
      <c r="E239" s="25">
        <f t="shared" si="8"/>
        <v>0</v>
      </c>
      <c r="F239" s="25">
        <f t="shared" si="9"/>
        <v>0</v>
      </c>
      <c r="G23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40" spans="1:7" x14ac:dyDescent="0.25">
      <c r="A240">
        <v>28121</v>
      </c>
      <c r="B240" t="s">
        <v>274</v>
      </c>
      <c r="C240" s="24">
        <f>+SUMIFS(Tableau2[DEBIT],Tableau2[COMPTE],A240)</f>
        <v>0</v>
      </c>
      <c r="D240" s="24">
        <f>+SUMIFS(Tableau2[CREDIT],Tableau2[COMPTE],A240)</f>
        <v>0</v>
      </c>
      <c r="E240" s="25">
        <f t="shared" si="8"/>
        <v>0</v>
      </c>
      <c r="F240" s="25">
        <f t="shared" si="9"/>
        <v>0</v>
      </c>
      <c r="G24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41" spans="1:7" x14ac:dyDescent="0.25">
      <c r="A241">
        <v>28122</v>
      </c>
      <c r="B241" t="s">
        <v>275</v>
      </c>
      <c r="C241" s="24">
        <f>+SUMIFS(Tableau2[DEBIT],Tableau2[COMPTE],A241)</f>
        <v>0</v>
      </c>
      <c r="D241" s="24">
        <f>+SUMIFS(Tableau2[CREDIT],Tableau2[COMPTE],A241)</f>
        <v>0</v>
      </c>
      <c r="E241" s="25">
        <f t="shared" si="8"/>
        <v>0</v>
      </c>
      <c r="F241" s="25">
        <f t="shared" si="9"/>
        <v>0</v>
      </c>
      <c r="G24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42" spans="1:7" x14ac:dyDescent="0.25">
      <c r="A242">
        <v>28124</v>
      </c>
      <c r="B242" t="s">
        <v>276</v>
      </c>
      <c r="C242" s="24">
        <f>+SUMIFS(Tableau2[DEBIT],Tableau2[COMPTE],A242)</f>
        <v>0</v>
      </c>
      <c r="D242" s="24">
        <f>+SUMIFS(Tableau2[CREDIT],Tableau2[COMPTE],A242)</f>
        <v>0</v>
      </c>
      <c r="E242" s="25">
        <f t="shared" si="8"/>
        <v>0</v>
      </c>
      <c r="F242" s="25">
        <f t="shared" si="9"/>
        <v>0</v>
      </c>
      <c r="G24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43" spans="1:7" x14ac:dyDescent="0.25">
      <c r="A243">
        <v>28125</v>
      </c>
      <c r="B243" t="s">
        <v>277</v>
      </c>
      <c r="C243" s="24">
        <f>+SUMIFS(Tableau2[DEBIT],Tableau2[COMPTE],A243)</f>
        <v>0</v>
      </c>
      <c r="D243" s="24">
        <f>+SUMIFS(Tableau2[CREDIT],Tableau2[COMPTE],A243)</f>
        <v>0</v>
      </c>
      <c r="E243" s="25">
        <f t="shared" si="8"/>
        <v>0</v>
      </c>
      <c r="F243" s="25">
        <f t="shared" si="9"/>
        <v>0</v>
      </c>
      <c r="G24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44" spans="1:7" x14ac:dyDescent="0.25">
      <c r="A244">
        <v>28129</v>
      </c>
      <c r="B244" t="s">
        <v>278</v>
      </c>
      <c r="C244" s="24">
        <f>+SUMIFS(Tableau2[DEBIT],Tableau2[COMPTE],A244)</f>
        <v>0</v>
      </c>
      <c r="D244" s="24">
        <f>+SUMIFS(Tableau2[CREDIT],Tableau2[COMPTE],A244)</f>
        <v>0</v>
      </c>
      <c r="E244" s="25">
        <f t="shared" si="8"/>
        <v>0</v>
      </c>
      <c r="F244" s="25">
        <f t="shared" si="9"/>
        <v>0</v>
      </c>
      <c r="G24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45" spans="1:7" x14ac:dyDescent="0.25">
      <c r="A245">
        <v>2813</v>
      </c>
      <c r="B245" t="s">
        <v>279</v>
      </c>
      <c r="C245" s="24">
        <f>+SUMIFS(Tableau2[DEBIT],Tableau2[COMPTE],A245)</f>
        <v>0</v>
      </c>
      <c r="D245" s="24">
        <f>+SUMIFS(Tableau2[CREDIT],Tableau2[COMPTE],A245)</f>
        <v>0</v>
      </c>
      <c r="E245" s="25">
        <f t="shared" si="8"/>
        <v>0</v>
      </c>
      <c r="F245" s="25">
        <f t="shared" si="9"/>
        <v>0</v>
      </c>
      <c r="G24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46" spans="1:7" x14ac:dyDescent="0.25">
      <c r="A246">
        <v>28131</v>
      </c>
      <c r="B246" t="s">
        <v>280</v>
      </c>
      <c r="C246" s="24">
        <f>+SUMIFS(Tableau2[DEBIT],Tableau2[COMPTE],A246)</f>
        <v>0</v>
      </c>
      <c r="D246" s="24">
        <f>+SUMIFS(Tableau2[CREDIT],Tableau2[COMPTE],A246)</f>
        <v>0</v>
      </c>
      <c r="E246" s="25">
        <f t="shared" si="8"/>
        <v>0</v>
      </c>
      <c r="F246" s="25">
        <f t="shared" si="9"/>
        <v>0</v>
      </c>
      <c r="G24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47" spans="1:7" x14ac:dyDescent="0.25">
      <c r="A247">
        <v>281311</v>
      </c>
      <c r="B247" t="s">
        <v>281</v>
      </c>
      <c r="C247" s="24">
        <f>+SUMIFS(Tableau2[DEBIT],Tableau2[COMPTE],A247)</f>
        <v>0</v>
      </c>
      <c r="D247" s="24">
        <f>+SUMIFS(Tableau2[CREDIT],Tableau2[COMPTE],A247)</f>
        <v>0</v>
      </c>
      <c r="E247" s="25">
        <f t="shared" si="8"/>
        <v>0</v>
      </c>
      <c r="F247" s="25">
        <f t="shared" si="9"/>
        <v>0</v>
      </c>
      <c r="G24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48" spans="1:7" x14ac:dyDescent="0.25">
      <c r="A248">
        <v>281312</v>
      </c>
      <c r="B248" t="s">
        <v>282</v>
      </c>
      <c r="C248" s="24">
        <f>+SUMIFS(Tableau2[DEBIT],Tableau2[COMPTE],A248)</f>
        <v>0</v>
      </c>
      <c r="D248" s="24">
        <f>+SUMIFS(Tableau2[CREDIT],Tableau2[COMPTE],A248)</f>
        <v>0</v>
      </c>
      <c r="E248" s="25">
        <f t="shared" si="8"/>
        <v>0</v>
      </c>
      <c r="F248" s="25">
        <f t="shared" si="9"/>
        <v>0</v>
      </c>
      <c r="G24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49" spans="1:7" x14ac:dyDescent="0.25">
      <c r="A249">
        <v>281318</v>
      </c>
      <c r="B249" t="s">
        <v>283</v>
      </c>
      <c r="C249" s="24">
        <f>+SUMIFS(Tableau2[DEBIT],Tableau2[COMPTE],A249)</f>
        <v>0</v>
      </c>
      <c r="D249" s="24">
        <f>+SUMIFS(Tableau2[CREDIT],Tableau2[COMPTE],A249)</f>
        <v>0</v>
      </c>
      <c r="E249" s="25">
        <f t="shared" si="8"/>
        <v>0</v>
      </c>
      <c r="F249" s="25">
        <f t="shared" si="9"/>
        <v>0</v>
      </c>
      <c r="G24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50" spans="1:7" x14ac:dyDescent="0.25">
      <c r="A250">
        <v>2813181</v>
      </c>
      <c r="B250" t="s">
        <v>284</v>
      </c>
      <c r="C250" s="24">
        <f>+SUMIFS(Tableau2[DEBIT],Tableau2[COMPTE],A250)</f>
        <v>0</v>
      </c>
      <c r="D250" s="24">
        <f>+SUMIFS(Tableau2[CREDIT],Tableau2[COMPTE],A250)</f>
        <v>0</v>
      </c>
      <c r="E250" s="25">
        <f t="shared" si="8"/>
        <v>0</v>
      </c>
      <c r="F250" s="25">
        <f t="shared" si="9"/>
        <v>0</v>
      </c>
      <c r="G25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51" spans="1:7" x14ac:dyDescent="0.25">
      <c r="A251">
        <v>2813188</v>
      </c>
      <c r="B251" t="s">
        <v>285</v>
      </c>
      <c r="C251" s="24">
        <f>+SUMIFS(Tableau2[DEBIT],Tableau2[COMPTE],A251)</f>
        <v>0</v>
      </c>
      <c r="D251" s="24">
        <f>+SUMIFS(Tableau2[CREDIT],Tableau2[COMPTE],A251)</f>
        <v>0</v>
      </c>
      <c r="E251" s="25">
        <f t="shared" si="8"/>
        <v>0</v>
      </c>
      <c r="F251" s="25">
        <f t="shared" si="9"/>
        <v>0</v>
      </c>
      <c r="G25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52" spans="1:7" x14ac:dyDescent="0.25">
      <c r="A252">
        <v>28135</v>
      </c>
      <c r="B252" t="s">
        <v>286</v>
      </c>
      <c r="C252" s="24">
        <f>+SUMIFS(Tableau2[DEBIT],Tableau2[COMPTE],A252)</f>
        <v>0</v>
      </c>
      <c r="D252" s="24">
        <f>+SUMIFS(Tableau2[CREDIT],Tableau2[COMPTE],A252)</f>
        <v>0</v>
      </c>
      <c r="E252" s="25">
        <f t="shared" si="8"/>
        <v>0</v>
      </c>
      <c r="F252" s="25">
        <f t="shared" si="9"/>
        <v>0</v>
      </c>
      <c r="G25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53" spans="1:7" x14ac:dyDescent="0.25">
      <c r="A253">
        <v>281351</v>
      </c>
      <c r="B253" t="s">
        <v>287</v>
      </c>
      <c r="C253" s="24">
        <f>+SUMIFS(Tableau2[DEBIT],Tableau2[COMPTE],A253)</f>
        <v>0</v>
      </c>
      <c r="D253" s="24">
        <f>+SUMIFS(Tableau2[CREDIT],Tableau2[COMPTE],A253)</f>
        <v>0</v>
      </c>
      <c r="E253" s="25">
        <f t="shared" si="8"/>
        <v>0</v>
      </c>
      <c r="F253" s="25">
        <f t="shared" si="9"/>
        <v>0</v>
      </c>
      <c r="G25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54" spans="1:7" x14ac:dyDescent="0.25">
      <c r="A254">
        <v>281352</v>
      </c>
      <c r="B254" t="s">
        <v>288</v>
      </c>
      <c r="C254" s="24">
        <f>+SUMIFS(Tableau2[DEBIT],Tableau2[COMPTE],A254)</f>
        <v>0</v>
      </c>
      <c r="D254" s="24">
        <f>+SUMIFS(Tableau2[CREDIT],Tableau2[COMPTE],A254)</f>
        <v>0</v>
      </c>
      <c r="E254" s="25">
        <f t="shared" si="8"/>
        <v>0</v>
      </c>
      <c r="F254" s="25">
        <f t="shared" si="9"/>
        <v>0</v>
      </c>
      <c r="G25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55" spans="1:7" x14ac:dyDescent="0.25">
      <c r="A255">
        <v>281353</v>
      </c>
      <c r="B255" t="s">
        <v>289</v>
      </c>
      <c r="C255" s="24">
        <f>+SUMIFS(Tableau2[DEBIT],Tableau2[COMPTE],A255)</f>
        <v>0</v>
      </c>
      <c r="D255" s="24">
        <f>+SUMIFS(Tableau2[CREDIT],Tableau2[COMPTE],A255)</f>
        <v>0</v>
      </c>
      <c r="E255" s="25">
        <f t="shared" si="8"/>
        <v>0</v>
      </c>
      <c r="F255" s="25">
        <f t="shared" si="9"/>
        <v>0</v>
      </c>
      <c r="G25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56" spans="1:7" x14ac:dyDescent="0.25">
      <c r="A256">
        <v>281354</v>
      </c>
      <c r="B256" t="s">
        <v>290</v>
      </c>
      <c r="C256" s="24">
        <f>+SUMIFS(Tableau2[DEBIT],Tableau2[COMPTE],A256)</f>
        <v>0</v>
      </c>
      <c r="D256" s="24">
        <f>+SUMIFS(Tableau2[CREDIT],Tableau2[COMPTE],A256)</f>
        <v>0</v>
      </c>
      <c r="E256" s="25">
        <f t="shared" si="8"/>
        <v>0</v>
      </c>
      <c r="F256" s="25">
        <f t="shared" si="9"/>
        <v>0</v>
      </c>
      <c r="G25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57" spans="1:7" x14ac:dyDescent="0.25">
      <c r="A257">
        <v>281355</v>
      </c>
      <c r="B257" t="s">
        <v>291</v>
      </c>
      <c r="C257" s="24">
        <f>+SUMIFS(Tableau2[DEBIT],Tableau2[COMPTE],A257)</f>
        <v>0</v>
      </c>
      <c r="D257" s="24">
        <f>+SUMIFS(Tableau2[CREDIT],Tableau2[COMPTE],A257)</f>
        <v>0</v>
      </c>
      <c r="E257" s="25">
        <f t="shared" si="8"/>
        <v>0</v>
      </c>
      <c r="F257" s="25">
        <f t="shared" si="9"/>
        <v>0</v>
      </c>
      <c r="G25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58" spans="1:7" x14ac:dyDescent="0.25">
      <c r="A258">
        <v>281356</v>
      </c>
      <c r="B258" t="s">
        <v>292</v>
      </c>
      <c r="C258" s="24">
        <f>+SUMIFS(Tableau2[DEBIT],Tableau2[COMPTE],A258)</f>
        <v>0</v>
      </c>
      <c r="D258" s="24">
        <f>+SUMIFS(Tableau2[CREDIT],Tableau2[COMPTE],A258)</f>
        <v>0</v>
      </c>
      <c r="E258" s="25">
        <f t="shared" ref="E258:E321" si="10">+IF(C258-D258&lt;=0,0,C258-D258)</f>
        <v>0</v>
      </c>
      <c r="F258" s="25">
        <f t="shared" ref="F258:F321" si="11">+IF(C258-D258&gt;=0,0,D258-C258)</f>
        <v>0</v>
      </c>
      <c r="G25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59" spans="1:7" x14ac:dyDescent="0.25">
      <c r="A259">
        <v>281357</v>
      </c>
      <c r="B259" t="s">
        <v>293</v>
      </c>
      <c r="C259" s="24">
        <f>+SUMIFS(Tableau2[DEBIT],Tableau2[COMPTE],A259)</f>
        <v>0</v>
      </c>
      <c r="D259" s="24">
        <f>+SUMIFS(Tableau2[CREDIT],Tableau2[COMPTE],A259)</f>
        <v>0</v>
      </c>
      <c r="E259" s="25">
        <f t="shared" si="10"/>
        <v>0</v>
      </c>
      <c r="F259" s="25">
        <f t="shared" si="11"/>
        <v>0</v>
      </c>
      <c r="G25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60" spans="1:7" x14ac:dyDescent="0.25">
      <c r="A260">
        <v>281358</v>
      </c>
      <c r="B260" t="s">
        <v>294</v>
      </c>
      <c r="C260" s="24">
        <f>+SUMIFS(Tableau2[DEBIT],Tableau2[COMPTE],A260)</f>
        <v>0</v>
      </c>
      <c r="D260" s="24">
        <f>+SUMIFS(Tableau2[CREDIT],Tableau2[COMPTE],A260)</f>
        <v>0</v>
      </c>
      <c r="E260" s="25">
        <f t="shared" si="10"/>
        <v>0</v>
      </c>
      <c r="F260" s="25">
        <f t="shared" si="11"/>
        <v>0</v>
      </c>
      <c r="G26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61" spans="1:7" x14ac:dyDescent="0.25">
      <c r="A261">
        <v>28138</v>
      </c>
      <c r="B261" t="s">
        <v>295</v>
      </c>
      <c r="C261" s="24">
        <f>+SUMIFS(Tableau2[DEBIT],Tableau2[COMPTE],A261)</f>
        <v>0</v>
      </c>
      <c r="D261" s="24">
        <f>+SUMIFS(Tableau2[CREDIT],Tableau2[COMPTE],A261)</f>
        <v>0</v>
      </c>
      <c r="E261" s="25">
        <f t="shared" si="10"/>
        <v>0</v>
      </c>
      <c r="F261" s="25">
        <f t="shared" si="11"/>
        <v>0</v>
      </c>
      <c r="G26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62" spans="1:7" x14ac:dyDescent="0.25">
      <c r="A262">
        <v>281381</v>
      </c>
      <c r="B262" t="s">
        <v>296</v>
      </c>
      <c r="C262" s="24">
        <f>+SUMIFS(Tableau2[DEBIT],Tableau2[COMPTE],A262)</f>
        <v>0</v>
      </c>
      <c r="D262" s="24">
        <f>+SUMIFS(Tableau2[CREDIT],Tableau2[COMPTE],A262)</f>
        <v>0</v>
      </c>
      <c r="E262" s="25">
        <f t="shared" si="10"/>
        <v>0</v>
      </c>
      <c r="F262" s="25">
        <f t="shared" si="11"/>
        <v>0</v>
      </c>
      <c r="G26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63" spans="1:7" x14ac:dyDescent="0.25">
      <c r="A263">
        <v>281382</v>
      </c>
      <c r="B263" t="s">
        <v>297</v>
      </c>
      <c r="C263" s="24">
        <f>+SUMIFS(Tableau2[DEBIT],Tableau2[COMPTE],A263)</f>
        <v>0</v>
      </c>
      <c r="D263" s="24">
        <f>+SUMIFS(Tableau2[CREDIT],Tableau2[COMPTE],A263)</f>
        <v>0</v>
      </c>
      <c r="E263" s="25">
        <f t="shared" si="10"/>
        <v>0</v>
      </c>
      <c r="F263" s="25">
        <f t="shared" si="11"/>
        <v>0</v>
      </c>
      <c r="G26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64" spans="1:7" x14ac:dyDescent="0.25">
      <c r="A264">
        <v>281383</v>
      </c>
      <c r="B264" t="s">
        <v>298</v>
      </c>
      <c r="C264" s="24">
        <f>+SUMIFS(Tableau2[DEBIT],Tableau2[COMPTE],A264)</f>
        <v>0</v>
      </c>
      <c r="D264" s="24">
        <f>+SUMIFS(Tableau2[CREDIT],Tableau2[COMPTE],A264)</f>
        <v>0</v>
      </c>
      <c r="E264" s="25">
        <f t="shared" si="10"/>
        <v>0</v>
      </c>
      <c r="F264" s="25">
        <f t="shared" si="11"/>
        <v>0</v>
      </c>
      <c r="G26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65" spans="1:7" x14ac:dyDescent="0.25">
      <c r="A265">
        <v>281384</v>
      </c>
      <c r="B265" t="s">
        <v>299</v>
      </c>
      <c r="C265" s="24">
        <f>+SUMIFS(Tableau2[DEBIT],Tableau2[COMPTE],A265)</f>
        <v>0</v>
      </c>
      <c r="D265" s="24">
        <f>+SUMIFS(Tableau2[CREDIT],Tableau2[COMPTE],A265)</f>
        <v>0</v>
      </c>
      <c r="E265" s="25">
        <f t="shared" si="10"/>
        <v>0</v>
      </c>
      <c r="F265" s="25">
        <f t="shared" si="11"/>
        <v>0</v>
      </c>
      <c r="G26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66" spans="1:7" x14ac:dyDescent="0.25">
      <c r="A266">
        <v>281385</v>
      </c>
      <c r="B266" t="s">
        <v>300</v>
      </c>
      <c r="C266" s="24">
        <f>+SUMIFS(Tableau2[DEBIT],Tableau2[COMPTE],A266)</f>
        <v>0</v>
      </c>
      <c r="D266" s="24">
        <f>+SUMIFS(Tableau2[CREDIT],Tableau2[COMPTE],A266)</f>
        <v>0</v>
      </c>
      <c r="E266" s="25">
        <f t="shared" si="10"/>
        <v>0</v>
      </c>
      <c r="F266" s="25">
        <f t="shared" si="11"/>
        <v>0</v>
      </c>
      <c r="G26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67" spans="1:7" x14ac:dyDescent="0.25">
      <c r="A267">
        <v>2815</v>
      </c>
      <c r="B267" t="s">
        <v>301</v>
      </c>
      <c r="C267" s="24">
        <f>+SUMIFS(Tableau2[DEBIT],Tableau2[COMPTE],A267)</f>
        <v>0</v>
      </c>
      <c r="D267" s="24">
        <f>+SUMIFS(Tableau2[CREDIT],Tableau2[COMPTE],A267)</f>
        <v>0</v>
      </c>
      <c r="E267" s="25">
        <f t="shared" si="10"/>
        <v>0</v>
      </c>
      <c r="F267" s="25">
        <f t="shared" si="11"/>
        <v>0</v>
      </c>
      <c r="G26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68" spans="1:7" x14ac:dyDescent="0.25">
      <c r="A268">
        <v>28151</v>
      </c>
      <c r="B268" t="s">
        <v>302</v>
      </c>
      <c r="C268" s="24">
        <f>+SUMIFS(Tableau2[DEBIT],Tableau2[COMPTE],A268)</f>
        <v>0</v>
      </c>
      <c r="D268" s="24">
        <f>+SUMIFS(Tableau2[CREDIT],Tableau2[COMPTE],A268)</f>
        <v>0</v>
      </c>
      <c r="E268" s="25">
        <f t="shared" si="10"/>
        <v>0</v>
      </c>
      <c r="F268" s="25">
        <f t="shared" si="11"/>
        <v>0</v>
      </c>
      <c r="G26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69" spans="1:7" x14ac:dyDescent="0.25">
      <c r="A269">
        <v>28153</v>
      </c>
      <c r="B269" t="s">
        <v>303</v>
      </c>
      <c r="C269" s="24">
        <f>+SUMIFS(Tableau2[DEBIT],Tableau2[COMPTE],A269)</f>
        <v>0</v>
      </c>
      <c r="D269" s="24">
        <f>+SUMIFS(Tableau2[CREDIT],Tableau2[COMPTE],A269)</f>
        <v>0</v>
      </c>
      <c r="E269" s="25">
        <f t="shared" si="10"/>
        <v>0</v>
      </c>
      <c r="F269" s="25">
        <f t="shared" si="11"/>
        <v>0</v>
      </c>
      <c r="G26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70" spans="1:7" x14ac:dyDescent="0.25">
      <c r="A270">
        <v>28154</v>
      </c>
      <c r="B270" t="s">
        <v>304</v>
      </c>
      <c r="C270" s="24">
        <f>+SUMIFS(Tableau2[DEBIT],Tableau2[COMPTE],A270)</f>
        <v>0</v>
      </c>
      <c r="D270" s="24">
        <f>+SUMIFS(Tableau2[CREDIT],Tableau2[COMPTE],A270)</f>
        <v>0</v>
      </c>
      <c r="E270" s="25">
        <f t="shared" si="10"/>
        <v>0</v>
      </c>
      <c r="F270" s="25">
        <f t="shared" si="11"/>
        <v>0</v>
      </c>
      <c r="G27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71" spans="1:7" x14ac:dyDescent="0.25">
      <c r="A271">
        <v>28155</v>
      </c>
      <c r="B271" t="s">
        <v>305</v>
      </c>
      <c r="C271" s="24">
        <f>+SUMIFS(Tableau2[DEBIT],Tableau2[COMPTE],A271)</f>
        <v>0</v>
      </c>
      <c r="D271" s="24">
        <f>+SUMIFS(Tableau2[CREDIT],Tableau2[COMPTE],A271)</f>
        <v>0</v>
      </c>
      <c r="E271" s="25">
        <f t="shared" si="10"/>
        <v>0</v>
      </c>
      <c r="F271" s="25">
        <f t="shared" si="11"/>
        <v>0</v>
      </c>
      <c r="G27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72" spans="1:7" x14ac:dyDescent="0.25">
      <c r="A272">
        <v>28157</v>
      </c>
      <c r="B272" t="s">
        <v>306</v>
      </c>
      <c r="C272" s="24">
        <f>+SUMIFS(Tableau2[DEBIT],Tableau2[COMPTE],A272)</f>
        <v>0</v>
      </c>
      <c r="D272" s="24">
        <f>+SUMIFS(Tableau2[CREDIT],Tableau2[COMPTE],A272)</f>
        <v>0</v>
      </c>
      <c r="E272" s="25">
        <f t="shared" si="10"/>
        <v>0</v>
      </c>
      <c r="F272" s="25">
        <f t="shared" si="11"/>
        <v>0</v>
      </c>
      <c r="G27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73" spans="1:7" x14ac:dyDescent="0.25">
      <c r="A273">
        <v>2818</v>
      </c>
      <c r="B273" t="s">
        <v>307</v>
      </c>
      <c r="C273" s="24">
        <f>+SUMIFS(Tableau2[DEBIT],Tableau2[COMPTE],A273)</f>
        <v>0</v>
      </c>
      <c r="D273" s="24">
        <f>+SUMIFS(Tableau2[CREDIT],Tableau2[COMPTE],A273)</f>
        <v>0</v>
      </c>
      <c r="E273" s="25">
        <f t="shared" si="10"/>
        <v>0</v>
      </c>
      <c r="F273" s="25">
        <f t="shared" si="11"/>
        <v>0</v>
      </c>
      <c r="G27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74" spans="1:7" x14ac:dyDescent="0.25">
      <c r="A274">
        <v>28181</v>
      </c>
      <c r="B274" t="s">
        <v>308</v>
      </c>
      <c r="C274" s="24">
        <f>+SUMIFS(Tableau2[DEBIT],Tableau2[COMPTE],A274)</f>
        <v>0</v>
      </c>
      <c r="D274" s="24">
        <f>+SUMIFS(Tableau2[CREDIT],Tableau2[COMPTE],A274)</f>
        <v>0</v>
      </c>
      <c r="E274" s="25">
        <f t="shared" si="10"/>
        <v>0</v>
      </c>
      <c r="F274" s="25">
        <f t="shared" si="11"/>
        <v>0</v>
      </c>
      <c r="G27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75" spans="1:7" x14ac:dyDescent="0.25">
      <c r="A275">
        <v>28182</v>
      </c>
      <c r="B275" t="s">
        <v>309</v>
      </c>
      <c r="C275" s="24">
        <f>+SUMIFS(Tableau2[DEBIT],Tableau2[COMPTE],A275)</f>
        <v>0</v>
      </c>
      <c r="D275" s="24">
        <f>+SUMIFS(Tableau2[CREDIT],Tableau2[COMPTE],A275)</f>
        <v>0</v>
      </c>
      <c r="E275" s="25">
        <f t="shared" si="10"/>
        <v>0</v>
      </c>
      <c r="F275" s="25">
        <f t="shared" si="11"/>
        <v>0</v>
      </c>
      <c r="G27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76" spans="1:7" x14ac:dyDescent="0.25">
      <c r="A276">
        <v>28183</v>
      </c>
      <c r="B276" t="s">
        <v>310</v>
      </c>
      <c r="C276" s="24">
        <f>+SUMIFS(Tableau2[DEBIT],Tableau2[COMPTE],A276)</f>
        <v>0</v>
      </c>
      <c r="D276" s="24">
        <f>+SUMIFS(Tableau2[CREDIT],Tableau2[COMPTE],A276)</f>
        <v>0</v>
      </c>
      <c r="E276" s="25">
        <f t="shared" si="10"/>
        <v>0</v>
      </c>
      <c r="F276" s="25">
        <f t="shared" si="11"/>
        <v>0</v>
      </c>
      <c r="G27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77" spans="1:7" x14ac:dyDescent="0.25">
      <c r="A277">
        <v>28184</v>
      </c>
      <c r="B277" t="s">
        <v>311</v>
      </c>
      <c r="C277" s="24">
        <f>+SUMIFS(Tableau2[DEBIT],Tableau2[COMPTE],A277)</f>
        <v>0</v>
      </c>
      <c r="D277" s="24">
        <f>+SUMIFS(Tableau2[CREDIT],Tableau2[COMPTE],A277)</f>
        <v>0</v>
      </c>
      <c r="E277" s="25">
        <f t="shared" si="10"/>
        <v>0</v>
      </c>
      <c r="F277" s="25">
        <f t="shared" si="11"/>
        <v>0</v>
      </c>
      <c r="G27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78" spans="1:7" x14ac:dyDescent="0.25">
      <c r="A278">
        <v>28185</v>
      </c>
      <c r="B278" t="s">
        <v>312</v>
      </c>
      <c r="C278" s="24">
        <f>+SUMIFS(Tableau2[DEBIT],Tableau2[COMPTE],A278)</f>
        <v>0</v>
      </c>
      <c r="D278" s="24">
        <f>+SUMIFS(Tableau2[CREDIT],Tableau2[COMPTE],A278)</f>
        <v>0</v>
      </c>
      <c r="E278" s="25">
        <f t="shared" si="10"/>
        <v>0</v>
      </c>
      <c r="F278" s="25">
        <f t="shared" si="11"/>
        <v>0</v>
      </c>
      <c r="G27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79" spans="1:7" x14ac:dyDescent="0.25">
      <c r="A279">
        <v>28186</v>
      </c>
      <c r="B279" t="s">
        <v>313</v>
      </c>
      <c r="C279" s="24">
        <f>+SUMIFS(Tableau2[DEBIT],Tableau2[COMPTE],A279)</f>
        <v>0</v>
      </c>
      <c r="D279" s="24">
        <f>+SUMIFS(Tableau2[CREDIT],Tableau2[COMPTE],A279)</f>
        <v>0</v>
      </c>
      <c r="E279" s="25">
        <f t="shared" si="10"/>
        <v>0</v>
      </c>
      <c r="F279" s="25">
        <f t="shared" si="11"/>
        <v>0</v>
      </c>
      <c r="G27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80" spans="1:7" x14ac:dyDescent="0.25">
      <c r="A280">
        <v>282</v>
      </c>
      <c r="B280" t="s">
        <v>314</v>
      </c>
      <c r="C280" s="24">
        <f>+SUMIFS(Tableau2[DEBIT],Tableau2[COMPTE],A280)</f>
        <v>0</v>
      </c>
      <c r="D280" s="24">
        <f>+SUMIFS(Tableau2[CREDIT],Tableau2[COMPTE],A280)</f>
        <v>0</v>
      </c>
      <c r="E280" s="25">
        <f t="shared" si="10"/>
        <v>0</v>
      </c>
      <c r="F280" s="25">
        <f t="shared" si="11"/>
        <v>0</v>
      </c>
      <c r="G28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81" spans="1:7" x14ac:dyDescent="0.25">
      <c r="A281">
        <v>29</v>
      </c>
      <c r="B281" t="s">
        <v>315</v>
      </c>
      <c r="C281" s="24">
        <f>+SUMIFS(Tableau2[DEBIT],Tableau2[COMPTE],A281)</f>
        <v>0</v>
      </c>
      <c r="D281" s="24">
        <f>+SUMIFS(Tableau2[CREDIT],Tableau2[COMPTE],A281)</f>
        <v>0</v>
      </c>
      <c r="E281" s="25">
        <f t="shared" si="10"/>
        <v>0</v>
      </c>
      <c r="F281" s="25">
        <f t="shared" si="11"/>
        <v>0</v>
      </c>
      <c r="G28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82" spans="1:7" x14ac:dyDescent="0.25">
      <c r="A282">
        <v>290</v>
      </c>
      <c r="B282" t="s">
        <v>316</v>
      </c>
      <c r="C282" s="24">
        <f>+SUMIFS(Tableau2[DEBIT],Tableau2[COMPTE],A282)</f>
        <v>0</v>
      </c>
      <c r="D282" s="24">
        <f>+SUMIFS(Tableau2[CREDIT],Tableau2[COMPTE],A282)</f>
        <v>0</v>
      </c>
      <c r="E282" s="25">
        <f t="shared" si="10"/>
        <v>0</v>
      </c>
      <c r="F282" s="25">
        <f t="shared" si="11"/>
        <v>0</v>
      </c>
      <c r="G28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83" spans="1:7" x14ac:dyDescent="0.25">
      <c r="A283">
        <v>2903</v>
      </c>
      <c r="B283" t="s">
        <v>317</v>
      </c>
      <c r="C283" s="24">
        <f>+SUMIFS(Tableau2[DEBIT],Tableau2[COMPTE],A283)</f>
        <v>0</v>
      </c>
      <c r="D283" s="24">
        <f>+SUMIFS(Tableau2[CREDIT],Tableau2[COMPTE],A283)</f>
        <v>0</v>
      </c>
      <c r="E283" s="25">
        <f t="shared" si="10"/>
        <v>0</v>
      </c>
      <c r="F283" s="25">
        <f t="shared" si="11"/>
        <v>0</v>
      </c>
      <c r="G28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84" spans="1:7" x14ac:dyDescent="0.25">
      <c r="A284">
        <v>2904</v>
      </c>
      <c r="B284" t="s">
        <v>318</v>
      </c>
      <c r="C284" s="24">
        <f>+SUMIFS(Tableau2[DEBIT],Tableau2[COMPTE],A284)</f>
        <v>0</v>
      </c>
      <c r="D284" s="24">
        <f>+SUMIFS(Tableau2[CREDIT],Tableau2[COMPTE],A284)</f>
        <v>0</v>
      </c>
      <c r="E284" s="25">
        <f t="shared" si="10"/>
        <v>0</v>
      </c>
      <c r="F284" s="25">
        <f t="shared" si="11"/>
        <v>0</v>
      </c>
      <c r="G28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85" spans="1:7" x14ac:dyDescent="0.25">
      <c r="A285">
        <v>2905</v>
      </c>
      <c r="B285" t="s">
        <v>319</v>
      </c>
      <c r="C285" s="24">
        <f>+SUMIFS(Tableau2[DEBIT],Tableau2[COMPTE],A285)</f>
        <v>0</v>
      </c>
      <c r="D285" s="24">
        <f>+SUMIFS(Tableau2[CREDIT],Tableau2[COMPTE],A285)</f>
        <v>0</v>
      </c>
      <c r="E285" s="25">
        <f t="shared" si="10"/>
        <v>0</v>
      </c>
      <c r="F285" s="25">
        <f t="shared" si="11"/>
        <v>0</v>
      </c>
      <c r="G28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86" spans="1:7" x14ac:dyDescent="0.25">
      <c r="A286">
        <v>2907</v>
      </c>
      <c r="B286" t="s">
        <v>320</v>
      </c>
      <c r="C286" s="24">
        <f>+SUMIFS(Tableau2[DEBIT],Tableau2[COMPTE],A286)</f>
        <v>0</v>
      </c>
      <c r="D286" s="24">
        <f>+SUMIFS(Tableau2[CREDIT],Tableau2[COMPTE],A286)</f>
        <v>0</v>
      </c>
      <c r="E286" s="25">
        <f t="shared" si="10"/>
        <v>0</v>
      </c>
      <c r="F286" s="25">
        <f t="shared" si="11"/>
        <v>0</v>
      </c>
      <c r="G28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87" spans="1:7" x14ac:dyDescent="0.25">
      <c r="A287">
        <v>2908</v>
      </c>
      <c r="B287" t="s">
        <v>321</v>
      </c>
      <c r="C287" s="24">
        <f>+SUMIFS(Tableau2[DEBIT],Tableau2[COMPTE],A287)</f>
        <v>0</v>
      </c>
      <c r="D287" s="24">
        <f>+SUMIFS(Tableau2[CREDIT],Tableau2[COMPTE],A287)</f>
        <v>0</v>
      </c>
      <c r="E287" s="25">
        <f t="shared" si="10"/>
        <v>0</v>
      </c>
      <c r="F287" s="25">
        <f t="shared" si="11"/>
        <v>0</v>
      </c>
      <c r="G28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88" spans="1:7" x14ac:dyDescent="0.25">
      <c r="A288">
        <v>291</v>
      </c>
      <c r="B288" t="s">
        <v>322</v>
      </c>
      <c r="C288" s="24">
        <f>+SUMIFS(Tableau2[DEBIT],Tableau2[COMPTE],A288)</f>
        <v>0</v>
      </c>
      <c r="D288" s="24">
        <f>+SUMIFS(Tableau2[CREDIT],Tableau2[COMPTE],A288)</f>
        <v>0</v>
      </c>
      <c r="E288" s="25">
        <f t="shared" si="10"/>
        <v>0</v>
      </c>
      <c r="F288" s="25">
        <f t="shared" si="11"/>
        <v>0</v>
      </c>
      <c r="G28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89" spans="1:7" x14ac:dyDescent="0.25">
      <c r="A289">
        <v>2912</v>
      </c>
      <c r="B289" t="s">
        <v>323</v>
      </c>
      <c r="C289" s="24">
        <f>+SUMIFS(Tableau2[DEBIT],Tableau2[COMPTE],A289)</f>
        <v>0</v>
      </c>
      <c r="D289" s="24">
        <f>+SUMIFS(Tableau2[CREDIT],Tableau2[COMPTE],A289)</f>
        <v>0</v>
      </c>
      <c r="E289" s="25">
        <f t="shared" si="10"/>
        <v>0</v>
      </c>
      <c r="F289" s="25">
        <f t="shared" si="11"/>
        <v>0</v>
      </c>
      <c r="G28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90" spans="1:7" x14ac:dyDescent="0.25">
      <c r="A290">
        <v>2913</v>
      </c>
      <c r="B290" t="s">
        <v>324</v>
      </c>
      <c r="C290" s="24">
        <f>+SUMIFS(Tableau2[DEBIT],Tableau2[COMPTE],A290)</f>
        <v>0</v>
      </c>
      <c r="D290" s="24">
        <f>+SUMIFS(Tableau2[CREDIT],Tableau2[COMPTE],A290)</f>
        <v>0</v>
      </c>
      <c r="E290" s="25">
        <f t="shared" si="10"/>
        <v>0</v>
      </c>
      <c r="F290" s="25">
        <f t="shared" si="11"/>
        <v>0</v>
      </c>
      <c r="G29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91" spans="1:7" x14ac:dyDescent="0.25">
      <c r="A291">
        <v>2915</v>
      </c>
      <c r="B291" t="s">
        <v>325</v>
      </c>
      <c r="C291" s="24">
        <f>+SUMIFS(Tableau2[DEBIT],Tableau2[COMPTE],A291)</f>
        <v>0</v>
      </c>
      <c r="D291" s="24">
        <f>+SUMIFS(Tableau2[CREDIT],Tableau2[COMPTE],A291)</f>
        <v>0</v>
      </c>
      <c r="E291" s="25">
        <f t="shared" si="10"/>
        <v>0</v>
      </c>
      <c r="F291" s="25">
        <f t="shared" si="11"/>
        <v>0</v>
      </c>
      <c r="G29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92" spans="1:7" x14ac:dyDescent="0.25">
      <c r="A292">
        <v>2918</v>
      </c>
      <c r="B292" t="s">
        <v>326</v>
      </c>
      <c r="C292" s="24">
        <f>+SUMIFS(Tableau2[DEBIT],Tableau2[COMPTE],A292)</f>
        <v>0</v>
      </c>
      <c r="D292" s="24">
        <f>+SUMIFS(Tableau2[CREDIT],Tableau2[COMPTE],A292)</f>
        <v>0</v>
      </c>
      <c r="E292" s="25">
        <f t="shared" si="10"/>
        <v>0</v>
      </c>
      <c r="F292" s="25">
        <f t="shared" si="11"/>
        <v>0</v>
      </c>
      <c r="G29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93" spans="1:7" x14ac:dyDescent="0.25">
      <c r="A293">
        <v>292</v>
      </c>
      <c r="B293" t="s">
        <v>327</v>
      </c>
      <c r="C293" s="24">
        <f>+SUMIFS(Tableau2[DEBIT],Tableau2[COMPTE],A293)</f>
        <v>0</v>
      </c>
      <c r="D293" s="24">
        <f>+SUMIFS(Tableau2[CREDIT],Tableau2[COMPTE],A293)</f>
        <v>0</v>
      </c>
      <c r="E293" s="25">
        <f t="shared" si="10"/>
        <v>0</v>
      </c>
      <c r="F293" s="25">
        <f t="shared" si="11"/>
        <v>0</v>
      </c>
      <c r="G29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94" spans="1:7" x14ac:dyDescent="0.25">
      <c r="A294">
        <v>293</v>
      </c>
      <c r="B294" t="s">
        <v>328</v>
      </c>
      <c r="C294" s="24">
        <f>+SUMIFS(Tableau2[DEBIT],Tableau2[COMPTE],A294)</f>
        <v>0</v>
      </c>
      <c r="D294" s="24">
        <f>+SUMIFS(Tableau2[CREDIT],Tableau2[COMPTE],A294)</f>
        <v>0</v>
      </c>
      <c r="E294" s="25">
        <f t="shared" si="10"/>
        <v>0</v>
      </c>
      <c r="F294" s="25">
        <f t="shared" si="11"/>
        <v>0</v>
      </c>
      <c r="G29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95" spans="1:7" x14ac:dyDescent="0.25">
      <c r="A295">
        <v>2931</v>
      </c>
      <c r="B295" t="s">
        <v>329</v>
      </c>
      <c r="C295" s="24">
        <f>+SUMIFS(Tableau2[DEBIT],Tableau2[COMPTE],A295)</f>
        <v>0</v>
      </c>
      <c r="D295" s="24">
        <f>+SUMIFS(Tableau2[CREDIT],Tableau2[COMPTE],A295)</f>
        <v>0</v>
      </c>
      <c r="E295" s="25">
        <f t="shared" si="10"/>
        <v>0</v>
      </c>
      <c r="F295" s="25">
        <f t="shared" si="11"/>
        <v>0</v>
      </c>
      <c r="G29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96" spans="1:7" x14ac:dyDescent="0.25">
      <c r="A296">
        <v>2932</v>
      </c>
      <c r="B296" t="s">
        <v>330</v>
      </c>
      <c r="C296" s="24">
        <f>+SUMIFS(Tableau2[DEBIT],Tableau2[COMPTE],A296)</f>
        <v>0</v>
      </c>
      <c r="D296" s="24">
        <f>+SUMIFS(Tableau2[CREDIT],Tableau2[COMPTE],A296)</f>
        <v>0</v>
      </c>
      <c r="E296" s="25">
        <f t="shared" si="10"/>
        <v>0</v>
      </c>
      <c r="F296" s="25">
        <f t="shared" si="11"/>
        <v>0</v>
      </c>
      <c r="G29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97" spans="1:7" x14ac:dyDescent="0.25">
      <c r="A297">
        <v>296</v>
      </c>
      <c r="B297" t="s">
        <v>331</v>
      </c>
      <c r="C297" s="24">
        <f>+SUMIFS(Tableau2[DEBIT],Tableau2[COMPTE],A297)</f>
        <v>0</v>
      </c>
      <c r="D297" s="24">
        <f>+SUMIFS(Tableau2[CREDIT],Tableau2[COMPTE],A297)</f>
        <v>0</v>
      </c>
      <c r="E297" s="25">
        <f t="shared" si="10"/>
        <v>0</v>
      </c>
      <c r="F297" s="25">
        <f t="shared" si="11"/>
        <v>0</v>
      </c>
      <c r="G29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98" spans="1:7" x14ac:dyDescent="0.25">
      <c r="A298">
        <v>2961</v>
      </c>
      <c r="B298" t="s">
        <v>332</v>
      </c>
      <c r="C298" s="24">
        <f>+SUMIFS(Tableau2[DEBIT],Tableau2[COMPTE],A298)</f>
        <v>0</v>
      </c>
      <c r="D298" s="24">
        <f>+SUMIFS(Tableau2[CREDIT],Tableau2[COMPTE],A298)</f>
        <v>0</v>
      </c>
      <c r="E298" s="25">
        <f t="shared" si="10"/>
        <v>0</v>
      </c>
      <c r="F298" s="25">
        <f t="shared" si="11"/>
        <v>0</v>
      </c>
      <c r="G29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299" spans="1:7" x14ac:dyDescent="0.25">
      <c r="A299">
        <v>2962</v>
      </c>
      <c r="B299" t="s">
        <v>333</v>
      </c>
      <c r="C299" s="24">
        <f>+SUMIFS(Tableau2[DEBIT],Tableau2[COMPTE],A299)</f>
        <v>0</v>
      </c>
      <c r="D299" s="24">
        <f>+SUMIFS(Tableau2[CREDIT],Tableau2[COMPTE],A299)</f>
        <v>0</v>
      </c>
      <c r="E299" s="25">
        <f t="shared" si="10"/>
        <v>0</v>
      </c>
      <c r="F299" s="25">
        <f t="shared" si="11"/>
        <v>0</v>
      </c>
      <c r="G29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00" spans="1:7" x14ac:dyDescent="0.25">
      <c r="A300">
        <v>2965</v>
      </c>
      <c r="B300" t="s">
        <v>334</v>
      </c>
      <c r="C300" s="24">
        <f>+SUMIFS(Tableau2[DEBIT],Tableau2[COMPTE],A300)</f>
        <v>0</v>
      </c>
      <c r="D300" s="24">
        <f>+SUMIFS(Tableau2[CREDIT],Tableau2[COMPTE],A300)</f>
        <v>0</v>
      </c>
      <c r="E300" s="25">
        <f t="shared" si="10"/>
        <v>0</v>
      </c>
      <c r="F300" s="25">
        <f t="shared" si="11"/>
        <v>0</v>
      </c>
      <c r="G30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01" spans="1:7" x14ac:dyDescent="0.25">
      <c r="A301">
        <v>2966</v>
      </c>
      <c r="B301" t="s">
        <v>335</v>
      </c>
      <c r="C301" s="24">
        <f>+SUMIFS(Tableau2[DEBIT],Tableau2[COMPTE],A301)</f>
        <v>0</v>
      </c>
      <c r="D301" s="24">
        <f>+SUMIFS(Tableau2[CREDIT],Tableau2[COMPTE],A301)</f>
        <v>0</v>
      </c>
      <c r="E301" s="25">
        <f t="shared" si="10"/>
        <v>0</v>
      </c>
      <c r="F301" s="25">
        <f t="shared" si="11"/>
        <v>0</v>
      </c>
      <c r="G30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02" spans="1:7" x14ac:dyDescent="0.25">
      <c r="A302">
        <v>2967</v>
      </c>
      <c r="B302" t="s">
        <v>336</v>
      </c>
      <c r="C302" s="24">
        <f>+SUMIFS(Tableau2[DEBIT],Tableau2[COMPTE],A302)</f>
        <v>0</v>
      </c>
      <c r="D302" s="24">
        <f>+SUMIFS(Tableau2[CREDIT],Tableau2[COMPTE],A302)</f>
        <v>0</v>
      </c>
      <c r="E302" s="25">
        <f t="shared" si="10"/>
        <v>0</v>
      </c>
      <c r="F302" s="25">
        <f t="shared" si="11"/>
        <v>0</v>
      </c>
      <c r="G30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03" spans="1:7" x14ac:dyDescent="0.25">
      <c r="A303">
        <v>2968</v>
      </c>
      <c r="B303" t="s">
        <v>337</v>
      </c>
      <c r="C303" s="24">
        <f>+SUMIFS(Tableau2[DEBIT],Tableau2[COMPTE],A303)</f>
        <v>0</v>
      </c>
      <c r="D303" s="24">
        <f>+SUMIFS(Tableau2[CREDIT],Tableau2[COMPTE],A303)</f>
        <v>0</v>
      </c>
      <c r="E303" s="25">
        <f t="shared" si="10"/>
        <v>0</v>
      </c>
      <c r="F303" s="25">
        <f t="shared" si="11"/>
        <v>0</v>
      </c>
      <c r="G30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04" spans="1:7" x14ac:dyDescent="0.25">
      <c r="A304">
        <v>297</v>
      </c>
      <c r="B304" t="s">
        <v>338</v>
      </c>
      <c r="C304" s="24">
        <f>+SUMIFS(Tableau2[DEBIT],Tableau2[COMPTE],A304)</f>
        <v>0</v>
      </c>
      <c r="D304" s="24">
        <f>+SUMIFS(Tableau2[CREDIT],Tableau2[COMPTE],A304)</f>
        <v>0</v>
      </c>
      <c r="E304" s="25">
        <f t="shared" si="10"/>
        <v>0</v>
      </c>
      <c r="F304" s="25">
        <f t="shared" si="11"/>
        <v>0</v>
      </c>
      <c r="G30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05" spans="1:7" x14ac:dyDescent="0.25">
      <c r="A305">
        <v>2971</v>
      </c>
      <c r="B305" t="s">
        <v>339</v>
      </c>
      <c r="C305" s="24">
        <f>+SUMIFS(Tableau2[DEBIT],Tableau2[COMPTE],A305)</f>
        <v>0</v>
      </c>
      <c r="D305" s="24">
        <f>+SUMIFS(Tableau2[CREDIT],Tableau2[COMPTE],A305)</f>
        <v>0</v>
      </c>
      <c r="E305" s="25">
        <f t="shared" si="10"/>
        <v>0</v>
      </c>
      <c r="F305" s="25">
        <f t="shared" si="11"/>
        <v>0</v>
      </c>
      <c r="G30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06" spans="1:7" x14ac:dyDescent="0.25">
      <c r="A306">
        <v>2972</v>
      </c>
      <c r="B306" t="s">
        <v>340</v>
      </c>
      <c r="C306" s="24">
        <f>+SUMIFS(Tableau2[DEBIT],Tableau2[COMPTE],A306)</f>
        <v>0</v>
      </c>
      <c r="D306" s="24">
        <f>+SUMIFS(Tableau2[CREDIT],Tableau2[COMPTE],A306)</f>
        <v>0</v>
      </c>
      <c r="E306" s="25">
        <f t="shared" si="10"/>
        <v>0</v>
      </c>
      <c r="F306" s="25">
        <f t="shared" si="11"/>
        <v>0</v>
      </c>
      <c r="G30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07" spans="1:7" x14ac:dyDescent="0.25">
      <c r="A307">
        <v>2973</v>
      </c>
      <c r="B307" t="s">
        <v>341</v>
      </c>
      <c r="C307" s="24">
        <f>+SUMIFS(Tableau2[DEBIT],Tableau2[COMPTE],A307)</f>
        <v>0</v>
      </c>
      <c r="D307" s="24">
        <f>+SUMIFS(Tableau2[CREDIT],Tableau2[COMPTE],A307)</f>
        <v>0</v>
      </c>
      <c r="E307" s="25">
        <f t="shared" si="10"/>
        <v>0</v>
      </c>
      <c r="F307" s="25">
        <f t="shared" si="11"/>
        <v>0</v>
      </c>
      <c r="G30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08" spans="1:7" x14ac:dyDescent="0.25">
      <c r="A308">
        <v>2974</v>
      </c>
      <c r="B308" t="s">
        <v>342</v>
      </c>
      <c r="C308" s="24">
        <f>+SUMIFS(Tableau2[DEBIT],Tableau2[COMPTE],A308)</f>
        <v>0</v>
      </c>
      <c r="D308" s="24">
        <f>+SUMIFS(Tableau2[CREDIT],Tableau2[COMPTE],A308)</f>
        <v>0</v>
      </c>
      <c r="E308" s="25">
        <f t="shared" si="10"/>
        <v>0</v>
      </c>
      <c r="F308" s="25">
        <f t="shared" si="11"/>
        <v>0</v>
      </c>
      <c r="G30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09" spans="1:7" x14ac:dyDescent="0.25">
      <c r="A309">
        <v>2975</v>
      </c>
      <c r="B309" t="s">
        <v>343</v>
      </c>
      <c r="C309" s="24">
        <f>+SUMIFS(Tableau2[DEBIT],Tableau2[COMPTE],A309)</f>
        <v>0</v>
      </c>
      <c r="D309" s="24">
        <f>+SUMIFS(Tableau2[CREDIT],Tableau2[COMPTE],A309)</f>
        <v>0</v>
      </c>
      <c r="E309" s="25">
        <f t="shared" si="10"/>
        <v>0</v>
      </c>
      <c r="F309" s="25">
        <f t="shared" si="11"/>
        <v>0</v>
      </c>
      <c r="G30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10" spans="1:7" x14ac:dyDescent="0.25">
      <c r="A310">
        <v>2976</v>
      </c>
      <c r="B310" t="s">
        <v>344</v>
      </c>
      <c r="C310" s="24">
        <f>+SUMIFS(Tableau2[DEBIT],Tableau2[COMPTE],A310)</f>
        <v>0</v>
      </c>
      <c r="D310" s="24">
        <f>+SUMIFS(Tableau2[CREDIT],Tableau2[COMPTE],A310)</f>
        <v>0</v>
      </c>
      <c r="E310" s="25">
        <f t="shared" si="10"/>
        <v>0</v>
      </c>
      <c r="F310" s="25">
        <f t="shared" si="11"/>
        <v>0</v>
      </c>
      <c r="G31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11" spans="1:7" x14ac:dyDescent="0.25">
      <c r="A311">
        <v>298</v>
      </c>
      <c r="B311" t="s">
        <v>345</v>
      </c>
      <c r="C311" s="24">
        <f>+SUMIFS(Tableau2[DEBIT],Tableau2[COMPTE],A311)</f>
        <v>0</v>
      </c>
      <c r="D311" s="24">
        <f>+SUMIFS(Tableau2[CREDIT],Tableau2[COMPTE],A311)</f>
        <v>0</v>
      </c>
      <c r="E311" s="25">
        <f t="shared" si="10"/>
        <v>0</v>
      </c>
      <c r="F311" s="25">
        <f t="shared" si="11"/>
        <v>0</v>
      </c>
      <c r="G31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12" spans="1:7" x14ac:dyDescent="0.25">
      <c r="A312">
        <v>3</v>
      </c>
      <c r="B312" t="s">
        <v>346</v>
      </c>
      <c r="C312" s="24">
        <f>+SUMIFS(Tableau2[DEBIT],Tableau2[COMPTE],A312)</f>
        <v>0</v>
      </c>
      <c r="D312" s="24">
        <f>+SUMIFS(Tableau2[CREDIT],Tableau2[COMPTE],A312)</f>
        <v>0</v>
      </c>
      <c r="E312" s="25">
        <f t="shared" si="10"/>
        <v>0</v>
      </c>
      <c r="F312" s="25">
        <f t="shared" si="11"/>
        <v>0</v>
      </c>
      <c r="G31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13" spans="1:7" x14ac:dyDescent="0.25">
      <c r="A313">
        <v>30</v>
      </c>
      <c r="B313" t="s">
        <v>347</v>
      </c>
      <c r="C313" s="24">
        <f>+SUMIFS(Tableau2[DEBIT],Tableau2[COMPTE],A313)</f>
        <v>0</v>
      </c>
      <c r="D313" s="24">
        <f>+SUMIFS(Tableau2[CREDIT],Tableau2[COMPTE],A313)</f>
        <v>0</v>
      </c>
      <c r="E313" s="25">
        <f t="shared" si="10"/>
        <v>0</v>
      </c>
      <c r="F313" s="25">
        <f t="shared" si="11"/>
        <v>0</v>
      </c>
      <c r="G31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14" spans="1:7" x14ac:dyDescent="0.25">
      <c r="A314">
        <v>300</v>
      </c>
      <c r="B314" t="s">
        <v>347</v>
      </c>
      <c r="C314" s="24">
        <f>+SUMIFS(Tableau2[DEBIT],Tableau2[COMPTE],A314)</f>
        <v>0</v>
      </c>
      <c r="D314" s="24">
        <f>+SUMIFS(Tableau2[CREDIT],Tableau2[COMPTE],A314)</f>
        <v>0</v>
      </c>
      <c r="E314" s="25">
        <f t="shared" si="10"/>
        <v>0</v>
      </c>
      <c r="F314" s="25">
        <f t="shared" si="11"/>
        <v>0</v>
      </c>
      <c r="G31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15" spans="1:7" x14ac:dyDescent="0.25">
      <c r="A315">
        <v>31</v>
      </c>
      <c r="B315" t="s">
        <v>348</v>
      </c>
      <c r="C315" s="24">
        <f>+SUMIFS(Tableau2[DEBIT],Tableau2[COMPTE],A315)</f>
        <v>0</v>
      </c>
      <c r="D315" s="24">
        <f>+SUMIFS(Tableau2[CREDIT],Tableau2[COMPTE],A315)</f>
        <v>0</v>
      </c>
      <c r="E315" s="25">
        <f t="shared" si="10"/>
        <v>0</v>
      </c>
      <c r="F315" s="25">
        <f t="shared" si="11"/>
        <v>0</v>
      </c>
      <c r="G31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16" spans="1:7" x14ac:dyDescent="0.25">
      <c r="A316">
        <v>310</v>
      </c>
      <c r="B316" t="s">
        <v>349</v>
      </c>
      <c r="C316" s="24">
        <f>+SUMIFS(Tableau2[DEBIT],Tableau2[COMPTE],A316)</f>
        <v>0</v>
      </c>
      <c r="D316" s="24">
        <f>+SUMIFS(Tableau2[CREDIT],Tableau2[COMPTE],A316)</f>
        <v>0</v>
      </c>
      <c r="E316" s="25">
        <f t="shared" si="10"/>
        <v>0</v>
      </c>
      <c r="F316" s="25">
        <f t="shared" si="11"/>
        <v>0</v>
      </c>
      <c r="G31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17" spans="1:7" x14ac:dyDescent="0.25">
      <c r="A317">
        <v>311</v>
      </c>
      <c r="B317" t="s">
        <v>350</v>
      </c>
      <c r="C317" s="24">
        <f>+SUMIFS(Tableau2[DEBIT],Tableau2[COMPTE],A317)</f>
        <v>0</v>
      </c>
      <c r="D317" s="24">
        <f>+SUMIFS(Tableau2[CREDIT],Tableau2[COMPTE],A317)</f>
        <v>0</v>
      </c>
      <c r="E317" s="25">
        <f t="shared" si="10"/>
        <v>0</v>
      </c>
      <c r="F317" s="25">
        <f t="shared" si="11"/>
        <v>0</v>
      </c>
      <c r="G31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18" spans="1:7" x14ac:dyDescent="0.25">
      <c r="A318">
        <v>312</v>
      </c>
      <c r="B318" t="s">
        <v>351</v>
      </c>
      <c r="C318" s="24">
        <f>+SUMIFS(Tableau2[DEBIT],Tableau2[COMPTE],A318)</f>
        <v>0</v>
      </c>
      <c r="D318" s="24">
        <f>+SUMIFS(Tableau2[CREDIT],Tableau2[COMPTE],A318)</f>
        <v>0</v>
      </c>
      <c r="E318" s="25">
        <f t="shared" si="10"/>
        <v>0</v>
      </c>
      <c r="F318" s="25">
        <f t="shared" si="11"/>
        <v>0</v>
      </c>
      <c r="G31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19" spans="1:7" x14ac:dyDescent="0.25">
      <c r="A319">
        <v>313</v>
      </c>
      <c r="B319" t="s">
        <v>352</v>
      </c>
      <c r="C319" s="24">
        <f>+SUMIFS(Tableau2[DEBIT],Tableau2[COMPTE],A319)</f>
        <v>0</v>
      </c>
      <c r="D319" s="24">
        <f>+SUMIFS(Tableau2[CREDIT],Tableau2[COMPTE],A319)</f>
        <v>0</v>
      </c>
      <c r="E319" s="25">
        <f t="shared" si="10"/>
        <v>0</v>
      </c>
      <c r="F319" s="25">
        <f t="shared" si="11"/>
        <v>0</v>
      </c>
      <c r="G31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20" spans="1:7" x14ac:dyDescent="0.25">
      <c r="A320">
        <v>314</v>
      </c>
      <c r="B320" t="s">
        <v>353</v>
      </c>
      <c r="C320" s="24">
        <f>+SUMIFS(Tableau2[DEBIT],Tableau2[COMPTE],A320)</f>
        <v>0</v>
      </c>
      <c r="D320" s="24">
        <f>+SUMIFS(Tableau2[CREDIT],Tableau2[COMPTE],A320)</f>
        <v>0</v>
      </c>
      <c r="E320" s="25">
        <f t="shared" si="10"/>
        <v>0</v>
      </c>
      <c r="F320" s="25">
        <f t="shared" si="11"/>
        <v>0</v>
      </c>
      <c r="G32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21" spans="1:7" x14ac:dyDescent="0.25">
      <c r="A321">
        <v>315</v>
      </c>
      <c r="B321" t="s">
        <v>354</v>
      </c>
      <c r="C321" s="24">
        <f>+SUMIFS(Tableau2[DEBIT],Tableau2[COMPTE],A321)</f>
        <v>0</v>
      </c>
      <c r="D321" s="24">
        <f>+SUMIFS(Tableau2[CREDIT],Tableau2[COMPTE],A321)</f>
        <v>0</v>
      </c>
      <c r="E321" s="25">
        <f t="shared" si="10"/>
        <v>0</v>
      </c>
      <c r="F321" s="25">
        <f t="shared" si="11"/>
        <v>0</v>
      </c>
      <c r="G32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22" spans="1:7" x14ac:dyDescent="0.25">
      <c r="A322">
        <v>316</v>
      </c>
      <c r="B322" t="s">
        <v>355</v>
      </c>
      <c r="C322" s="24">
        <f>+SUMIFS(Tableau2[DEBIT],Tableau2[COMPTE],A322)</f>
        <v>0</v>
      </c>
      <c r="D322" s="24">
        <f>+SUMIFS(Tableau2[CREDIT],Tableau2[COMPTE],A322)</f>
        <v>0</v>
      </c>
      <c r="E322" s="25">
        <f t="shared" ref="E322:E385" si="12">+IF(C322-D322&lt;=0,0,C322-D322)</f>
        <v>0</v>
      </c>
      <c r="F322" s="25">
        <f t="shared" ref="F322:F385" si="13">+IF(C322-D322&gt;=0,0,D322-C322)</f>
        <v>0</v>
      </c>
      <c r="G32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23" spans="1:7" x14ac:dyDescent="0.25">
      <c r="A323">
        <v>317</v>
      </c>
      <c r="B323" t="s">
        <v>356</v>
      </c>
      <c r="C323" s="24">
        <f>+SUMIFS(Tableau2[DEBIT],Tableau2[COMPTE],A323)</f>
        <v>0</v>
      </c>
      <c r="D323" s="24">
        <f>+SUMIFS(Tableau2[CREDIT],Tableau2[COMPTE],A323)</f>
        <v>0</v>
      </c>
      <c r="E323" s="25">
        <f t="shared" si="12"/>
        <v>0</v>
      </c>
      <c r="F323" s="25">
        <f t="shared" si="13"/>
        <v>0</v>
      </c>
      <c r="G32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24" spans="1:7" x14ac:dyDescent="0.25">
      <c r="A324">
        <v>318</v>
      </c>
      <c r="B324" t="s">
        <v>357</v>
      </c>
      <c r="C324" s="24">
        <f>+SUMIFS(Tableau2[DEBIT],Tableau2[COMPTE],A324)</f>
        <v>0</v>
      </c>
      <c r="D324" s="24">
        <f>+SUMIFS(Tableau2[CREDIT],Tableau2[COMPTE],A324)</f>
        <v>0</v>
      </c>
      <c r="E324" s="25">
        <f t="shared" si="12"/>
        <v>0</v>
      </c>
      <c r="F324" s="25">
        <f t="shared" si="13"/>
        <v>0</v>
      </c>
      <c r="G32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25" spans="1:7" x14ac:dyDescent="0.25">
      <c r="A325">
        <v>319</v>
      </c>
      <c r="B325" t="s">
        <v>358</v>
      </c>
      <c r="C325" s="24">
        <f>+SUMIFS(Tableau2[DEBIT],Tableau2[COMPTE],A325)</f>
        <v>0</v>
      </c>
      <c r="D325" s="24">
        <f>+SUMIFS(Tableau2[CREDIT],Tableau2[COMPTE],A325)</f>
        <v>0</v>
      </c>
      <c r="E325" s="25">
        <f t="shared" si="12"/>
        <v>0</v>
      </c>
      <c r="F325" s="25">
        <f t="shared" si="13"/>
        <v>0</v>
      </c>
      <c r="G32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26" spans="1:7" x14ac:dyDescent="0.25">
      <c r="A326">
        <v>32</v>
      </c>
      <c r="B326" t="s">
        <v>359</v>
      </c>
      <c r="C326" s="24">
        <f>+SUMIFS(Tableau2[DEBIT],Tableau2[COMPTE],A326)</f>
        <v>0</v>
      </c>
      <c r="D326" s="24">
        <f>+SUMIFS(Tableau2[CREDIT],Tableau2[COMPTE],A326)</f>
        <v>0</v>
      </c>
      <c r="E326" s="25">
        <f t="shared" si="12"/>
        <v>0</v>
      </c>
      <c r="F326" s="25">
        <f t="shared" si="13"/>
        <v>0</v>
      </c>
      <c r="G32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27" spans="1:7" x14ac:dyDescent="0.25">
      <c r="A327">
        <v>321</v>
      </c>
      <c r="B327" t="s">
        <v>360</v>
      </c>
      <c r="C327" s="24">
        <f>+SUMIFS(Tableau2[DEBIT],Tableau2[COMPTE],A327)</f>
        <v>0</v>
      </c>
      <c r="D327" s="24">
        <f>+SUMIFS(Tableau2[CREDIT],Tableau2[COMPTE],A327)</f>
        <v>0</v>
      </c>
      <c r="E327" s="25">
        <f t="shared" si="12"/>
        <v>0</v>
      </c>
      <c r="F327" s="25">
        <f t="shared" si="13"/>
        <v>0</v>
      </c>
      <c r="G32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28" spans="1:7" x14ac:dyDescent="0.25">
      <c r="A328">
        <v>322</v>
      </c>
      <c r="B328" t="s">
        <v>361</v>
      </c>
      <c r="C328" s="24">
        <f>+SUMIFS(Tableau2[DEBIT],Tableau2[COMPTE],A328)</f>
        <v>0</v>
      </c>
      <c r="D328" s="24">
        <f>+SUMIFS(Tableau2[CREDIT],Tableau2[COMPTE],A328)</f>
        <v>0</v>
      </c>
      <c r="E328" s="25">
        <f t="shared" si="12"/>
        <v>0</v>
      </c>
      <c r="F328" s="25">
        <f t="shared" si="13"/>
        <v>0</v>
      </c>
      <c r="G32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29" spans="1:7" x14ac:dyDescent="0.25">
      <c r="A329">
        <v>3220</v>
      </c>
      <c r="B329" t="s">
        <v>362</v>
      </c>
      <c r="C329" s="24">
        <f>+SUMIFS(Tableau2[DEBIT],Tableau2[COMPTE],A329)</f>
        <v>0</v>
      </c>
      <c r="D329" s="24">
        <f>+SUMIFS(Tableau2[CREDIT],Tableau2[COMPTE],A329)</f>
        <v>0</v>
      </c>
      <c r="E329" s="25">
        <f t="shared" si="12"/>
        <v>0</v>
      </c>
      <c r="F329" s="25">
        <f t="shared" si="13"/>
        <v>0</v>
      </c>
      <c r="G32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30" spans="1:7" x14ac:dyDescent="0.25">
      <c r="A330">
        <v>3221</v>
      </c>
      <c r="B330" t="s">
        <v>363</v>
      </c>
      <c r="C330" s="24">
        <f>+SUMIFS(Tableau2[DEBIT],Tableau2[COMPTE],A330)</f>
        <v>0</v>
      </c>
      <c r="D330" s="24">
        <f>+SUMIFS(Tableau2[CREDIT],Tableau2[COMPTE],A330)</f>
        <v>0</v>
      </c>
      <c r="E330" s="25">
        <f t="shared" si="12"/>
        <v>0</v>
      </c>
      <c r="F330" s="25">
        <f t="shared" si="13"/>
        <v>0</v>
      </c>
      <c r="G33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31" spans="1:7" x14ac:dyDescent="0.25">
      <c r="A331">
        <v>3222</v>
      </c>
      <c r="B331" t="s">
        <v>364</v>
      </c>
      <c r="C331" s="24">
        <f>+SUMIFS(Tableau2[DEBIT],Tableau2[COMPTE],A331)</f>
        <v>0</v>
      </c>
      <c r="D331" s="24">
        <f>+SUMIFS(Tableau2[CREDIT],Tableau2[COMPTE],A331)</f>
        <v>0</v>
      </c>
      <c r="E331" s="25">
        <f t="shared" si="12"/>
        <v>0</v>
      </c>
      <c r="F331" s="25">
        <f t="shared" si="13"/>
        <v>0</v>
      </c>
      <c r="G33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32" spans="1:7" x14ac:dyDescent="0.25">
      <c r="A332">
        <v>3223</v>
      </c>
      <c r="B332" t="s">
        <v>365</v>
      </c>
      <c r="C332" s="24">
        <f>+SUMIFS(Tableau2[DEBIT],Tableau2[COMPTE],A332)</f>
        <v>0</v>
      </c>
      <c r="D332" s="24">
        <f>+SUMIFS(Tableau2[CREDIT],Tableau2[COMPTE],A332)</f>
        <v>0</v>
      </c>
      <c r="E332" s="25">
        <f t="shared" si="12"/>
        <v>0</v>
      </c>
      <c r="F332" s="25">
        <f t="shared" si="13"/>
        <v>0</v>
      </c>
      <c r="G33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33" spans="1:7" x14ac:dyDescent="0.25">
      <c r="A333">
        <v>3224</v>
      </c>
      <c r="B333" t="s">
        <v>366</v>
      </c>
      <c r="C333" s="24">
        <f>+SUMIFS(Tableau2[DEBIT],Tableau2[COMPTE],A333)</f>
        <v>0</v>
      </c>
      <c r="D333" s="24">
        <f>+SUMIFS(Tableau2[CREDIT],Tableau2[COMPTE],A333)</f>
        <v>0</v>
      </c>
      <c r="E333" s="25">
        <f t="shared" si="12"/>
        <v>0</v>
      </c>
      <c r="F333" s="25">
        <f t="shared" si="13"/>
        <v>0</v>
      </c>
      <c r="G33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34" spans="1:7" x14ac:dyDescent="0.25">
      <c r="A334">
        <v>3225</v>
      </c>
      <c r="B334" t="s">
        <v>367</v>
      </c>
      <c r="C334" s="24">
        <f>+SUMIFS(Tableau2[DEBIT],Tableau2[COMPTE],A334)</f>
        <v>0</v>
      </c>
      <c r="D334" s="24">
        <f>+SUMIFS(Tableau2[CREDIT],Tableau2[COMPTE],A334)</f>
        <v>0</v>
      </c>
      <c r="E334" s="25">
        <f t="shared" si="12"/>
        <v>0</v>
      </c>
      <c r="F334" s="25">
        <f t="shared" si="13"/>
        <v>0</v>
      </c>
      <c r="G33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35" spans="1:7" x14ac:dyDescent="0.25">
      <c r="A335">
        <v>3226</v>
      </c>
      <c r="B335" t="s">
        <v>368</v>
      </c>
      <c r="C335" s="24">
        <f>+SUMIFS(Tableau2[DEBIT],Tableau2[COMPTE],A335)</f>
        <v>0</v>
      </c>
      <c r="D335" s="24">
        <f>+SUMIFS(Tableau2[CREDIT],Tableau2[COMPTE],A335)</f>
        <v>0</v>
      </c>
      <c r="E335" s="25">
        <f t="shared" si="12"/>
        <v>0</v>
      </c>
      <c r="F335" s="25">
        <f t="shared" si="13"/>
        <v>0</v>
      </c>
      <c r="G33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36" spans="1:7" x14ac:dyDescent="0.25">
      <c r="A336">
        <v>3227</v>
      </c>
      <c r="B336" t="s">
        <v>369</v>
      </c>
      <c r="C336" s="24">
        <f>+SUMIFS(Tableau2[DEBIT],Tableau2[COMPTE],A336)</f>
        <v>0</v>
      </c>
      <c r="D336" s="24">
        <f>+SUMIFS(Tableau2[CREDIT],Tableau2[COMPTE],A336)</f>
        <v>0</v>
      </c>
      <c r="E336" s="25">
        <f t="shared" si="12"/>
        <v>0</v>
      </c>
      <c r="F336" s="25">
        <f t="shared" si="13"/>
        <v>0</v>
      </c>
      <c r="G33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37" spans="1:7" x14ac:dyDescent="0.25">
      <c r="A337">
        <v>3228</v>
      </c>
      <c r="B337" t="s">
        <v>370</v>
      </c>
      <c r="C337" s="24">
        <f>+SUMIFS(Tableau2[DEBIT],Tableau2[COMPTE],A337)</f>
        <v>0</v>
      </c>
      <c r="D337" s="24">
        <f>+SUMIFS(Tableau2[CREDIT],Tableau2[COMPTE],A337)</f>
        <v>0</v>
      </c>
      <c r="E337" s="25">
        <f t="shared" si="12"/>
        <v>0</v>
      </c>
      <c r="F337" s="25">
        <f t="shared" si="13"/>
        <v>0</v>
      </c>
      <c r="G33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38" spans="1:7" x14ac:dyDescent="0.25">
      <c r="A338">
        <v>3229</v>
      </c>
      <c r="B338" t="s">
        <v>371</v>
      </c>
      <c r="C338" s="24">
        <f>+SUMIFS(Tableau2[DEBIT],Tableau2[COMPTE],A338)</f>
        <v>0</v>
      </c>
      <c r="D338" s="24">
        <f>+SUMIFS(Tableau2[CREDIT],Tableau2[COMPTE],A338)</f>
        <v>0</v>
      </c>
      <c r="E338" s="25">
        <f t="shared" si="12"/>
        <v>0</v>
      </c>
      <c r="F338" s="25">
        <f t="shared" si="13"/>
        <v>0</v>
      </c>
      <c r="G33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39" spans="1:7" x14ac:dyDescent="0.25">
      <c r="A339">
        <v>326</v>
      </c>
      <c r="B339" t="s">
        <v>372</v>
      </c>
      <c r="C339" s="24">
        <f>+SUMIFS(Tableau2[DEBIT],Tableau2[COMPTE],A339)</f>
        <v>0</v>
      </c>
      <c r="D339" s="24">
        <f>+SUMIFS(Tableau2[CREDIT],Tableau2[COMPTE],A339)</f>
        <v>0</v>
      </c>
      <c r="E339" s="25">
        <f t="shared" si="12"/>
        <v>0</v>
      </c>
      <c r="F339" s="25">
        <f t="shared" si="13"/>
        <v>0</v>
      </c>
      <c r="G33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40" spans="1:7" x14ac:dyDescent="0.25">
      <c r="A340">
        <v>3261</v>
      </c>
      <c r="B340" t="s">
        <v>373</v>
      </c>
      <c r="C340" s="24">
        <f>+SUMIFS(Tableau2[DEBIT],Tableau2[COMPTE],A340)</f>
        <v>0</v>
      </c>
      <c r="D340" s="24">
        <f>+SUMIFS(Tableau2[CREDIT],Tableau2[COMPTE],A340)</f>
        <v>0</v>
      </c>
      <c r="E340" s="25">
        <f t="shared" si="12"/>
        <v>0</v>
      </c>
      <c r="F340" s="25">
        <f t="shared" si="13"/>
        <v>0</v>
      </c>
      <c r="G34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41" spans="1:7" x14ac:dyDescent="0.25">
      <c r="A341">
        <v>3265</v>
      </c>
      <c r="B341" t="s">
        <v>374</v>
      </c>
      <c r="C341" s="24">
        <f>+SUMIFS(Tableau2[DEBIT],Tableau2[COMPTE],A341)</f>
        <v>0</v>
      </c>
      <c r="D341" s="24">
        <f>+SUMIFS(Tableau2[CREDIT],Tableau2[COMPTE],A341)</f>
        <v>0</v>
      </c>
      <c r="E341" s="25">
        <f t="shared" si="12"/>
        <v>0</v>
      </c>
      <c r="F341" s="25">
        <f t="shared" si="13"/>
        <v>0</v>
      </c>
      <c r="G34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42" spans="1:7" x14ac:dyDescent="0.25">
      <c r="A342">
        <v>3267</v>
      </c>
      <c r="B342" t="s">
        <v>375</v>
      </c>
      <c r="C342" s="24">
        <f>+SUMIFS(Tableau2[DEBIT],Tableau2[COMPTE],A342)</f>
        <v>0</v>
      </c>
      <c r="D342" s="24">
        <f>+SUMIFS(Tableau2[CREDIT],Tableau2[COMPTE],A342)</f>
        <v>0</v>
      </c>
      <c r="E342" s="25">
        <f t="shared" si="12"/>
        <v>0</v>
      </c>
      <c r="F342" s="25">
        <f t="shared" si="13"/>
        <v>0</v>
      </c>
      <c r="G34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43" spans="1:7" x14ac:dyDescent="0.25">
      <c r="A343">
        <v>33</v>
      </c>
      <c r="B343" t="s">
        <v>376</v>
      </c>
      <c r="C343" s="24">
        <f>+SUMIFS(Tableau2[DEBIT],Tableau2[COMPTE],A343)</f>
        <v>0</v>
      </c>
      <c r="D343" s="24">
        <f>+SUMIFS(Tableau2[CREDIT],Tableau2[COMPTE],A343)</f>
        <v>0</v>
      </c>
      <c r="E343" s="25">
        <f t="shared" si="12"/>
        <v>0</v>
      </c>
      <c r="F343" s="25">
        <f t="shared" si="13"/>
        <v>0</v>
      </c>
      <c r="G34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44" spans="1:7" x14ac:dyDescent="0.25">
      <c r="A344">
        <v>331</v>
      </c>
      <c r="B344" t="s">
        <v>377</v>
      </c>
      <c r="C344" s="24">
        <f>+SUMIFS(Tableau2[DEBIT],Tableau2[COMPTE],A344)</f>
        <v>0</v>
      </c>
      <c r="D344" s="24">
        <f>+SUMIFS(Tableau2[CREDIT],Tableau2[COMPTE],A344)</f>
        <v>0</v>
      </c>
      <c r="E344" s="25">
        <f t="shared" si="12"/>
        <v>0</v>
      </c>
      <c r="F344" s="25">
        <f t="shared" si="13"/>
        <v>0</v>
      </c>
      <c r="G34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45" spans="1:7" x14ac:dyDescent="0.25">
      <c r="A345">
        <v>335</v>
      </c>
      <c r="B345" t="s">
        <v>378</v>
      </c>
      <c r="C345" s="24">
        <f>+SUMIFS(Tableau2[DEBIT],Tableau2[COMPTE],A345)</f>
        <v>0</v>
      </c>
      <c r="D345" s="24">
        <f>+SUMIFS(Tableau2[CREDIT],Tableau2[COMPTE],A345)</f>
        <v>0</v>
      </c>
      <c r="E345" s="25">
        <f t="shared" si="12"/>
        <v>0</v>
      </c>
      <c r="F345" s="25">
        <f t="shared" si="13"/>
        <v>0</v>
      </c>
      <c r="G34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46" spans="1:7" x14ac:dyDescent="0.25">
      <c r="A346">
        <v>34</v>
      </c>
      <c r="B346" t="s">
        <v>379</v>
      </c>
      <c r="C346" s="24">
        <f>+SUMIFS(Tableau2[DEBIT],Tableau2[COMPTE],A346)</f>
        <v>0</v>
      </c>
      <c r="D346" s="24">
        <f>+SUMIFS(Tableau2[CREDIT],Tableau2[COMPTE],A346)</f>
        <v>0</v>
      </c>
      <c r="E346" s="25">
        <f t="shared" si="12"/>
        <v>0</v>
      </c>
      <c r="F346" s="25">
        <f t="shared" si="13"/>
        <v>0</v>
      </c>
      <c r="G34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47" spans="1:7" x14ac:dyDescent="0.25">
      <c r="A347">
        <v>341</v>
      </c>
      <c r="B347" t="s">
        <v>380</v>
      </c>
      <c r="C347" s="24">
        <f>+SUMIFS(Tableau2[DEBIT],Tableau2[COMPTE],A347)</f>
        <v>0</v>
      </c>
      <c r="D347" s="24">
        <f>+SUMIFS(Tableau2[CREDIT],Tableau2[COMPTE],A347)</f>
        <v>0</v>
      </c>
      <c r="E347" s="25">
        <f t="shared" si="12"/>
        <v>0</v>
      </c>
      <c r="F347" s="25">
        <f t="shared" si="13"/>
        <v>0</v>
      </c>
      <c r="G34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48" spans="1:7" x14ac:dyDescent="0.25">
      <c r="A348">
        <v>345</v>
      </c>
      <c r="B348" t="s">
        <v>381</v>
      </c>
      <c r="C348" s="24">
        <f>+SUMIFS(Tableau2[DEBIT],Tableau2[COMPTE],A348)</f>
        <v>0</v>
      </c>
      <c r="D348" s="24">
        <f>+SUMIFS(Tableau2[CREDIT],Tableau2[COMPTE],A348)</f>
        <v>0</v>
      </c>
      <c r="E348" s="25">
        <f t="shared" si="12"/>
        <v>0</v>
      </c>
      <c r="F348" s="25">
        <f t="shared" si="13"/>
        <v>0</v>
      </c>
      <c r="G34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49" spans="1:7" x14ac:dyDescent="0.25">
      <c r="A349">
        <v>35</v>
      </c>
      <c r="B349" t="s">
        <v>382</v>
      </c>
      <c r="C349" s="24">
        <f>+SUMIFS(Tableau2[DEBIT],Tableau2[COMPTE],A349)</f>
        <v>0</v>
      </c>
      <c r="D349" s="24">
        <f>+SUMIFS(Tableau2[CREDIT],Tableau2[COMPTE],A349)</f>
        <v>0</v>
      </c>
      <c r="E349" s="25">
        <f t="shared" si="12"/>
        <v>0</v>
      </c>
      <c r="F349" s="25">
        <f t="shared" si="13"/>
        <v>0</v>
      </c>
      <c r="G34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50" spans="1:7" x14ac:dyDescent="0.25">
      <c r="A350">
        <v>351</v>
      </c>
      <c r="B350" t="s">
        <v>383</v>
      </c>
      <c r="C350" s="24">
        <f>+SUMIFS(Tableau2[DEBIT],Tableau2[COMPTE],A350)</f>
        <v>0</v>
      </c>
      <c r="D350" s="24">
        <f>+SUMIFS(Tableau2[CREDIT],Tableau2[COMPTE],A350)</f>
        <v>0</v>
      </c>
      <c r="E350" s="25">
        <f t="shared" si="12"/>
        <v>0</v>
      </c>
      <c r="F350" s="25">
        <f t="shared" si="13"/>
        <v>0</v>
      </c>
      <c r="G35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51" spans="1:7" x14ac:dyDescent="0.25">
      <c r="A351">
        <v>355</v>
      </c>
      <c r="B351" t="s">
        <v>384</v>
      </c>
      <c r="C351" s="24">
        <f>+SUMIFS(Tableau2[DEBIT],Tableau2[COMPTE],A351)</f>
        <v>0</v>
      </c>
      <c r="D351" s="24">
        <f>+SUMIFS(Tableau2[CREDIT],Tableau2[COMPTE],A351)</f>
        <v>0</v>
      </c>
      <c r="E351" s="25">
        <f t="shared" si="12"/>
        <v>0</v>
      </c>
      <c r="F351" s="25">
        <f t="shared" si="13"/>
        <v>0</v>
      </c>
      <c r="G35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52" spans="1:7" x14ac:dyDescent="0.25">
      <c r="A352">
        <v>358</v>
      </c>
      <c r="B352" t="s">
        <v>385</v>
      </c>
      <c r="C352" s="24">
        <f>+SUMIFS(Tableau2[DEBIT],Tableau2[COMPTE],A352)</f>
        <v>0</v>
      </c>
      <c r="D352" s="24">
        <f>+SUMIFS(Tableau2[CREDIT],Tableau2[COMPTE],A352)</f>
        <v>0</v>
      </c>
      <c r="E352" s="25">
        <f t="shared" si="12"/>
        <v>0</v>
      </c>
      <c r="F352" s="25">
        <f t="shared" si="13"/>
        <v>0</v>
      </c>
      <c r="G35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53" spans="1:7" x14ac:dyDescent="0.25">
      <c r="A353">
        <v>3581</v>
      </c>
      <c r="B353" t="s">
        <v>386</v>
      </c>
      <c r="C353" s="24">
        <f>+SUMIFS(Tableau2[DEBIT],Tableau2[COMPTE],A353)</f>
        <v>0</v>
      </c>
      <c r="D353" s="24">
        <f>+SUMIFS(Tableau2[CREDIT],Tableau2[COMPTE],A353)</f>
        <v>0</v>
      </c>
      <c r="E353" s="25">
        <f t="shared" si="12"/>
        <v>0</v>
      </c>
      <c r="F353" s="25">
        <f t="shared" si="13"/>
        <v>0</v>
      </c>
      <c r="G35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54" spans="1:7" x14ac:dyDescent="0.25">
      <c r="A354">
        <v>3585</v>
      </c>
      <c r="B354" t="s">
        <v>387</v>
      </c>
      <c r="C354" s="24">
        <f>+SUMIFS(Tableau2[DEBIT],Tableau2[COMPTE],A354)</f>
        <v>0</v>
      </c>
      <c r="D354" s="24">
        <f>+SUMIFS(Tableau2[CREDIT],Tableau2[COMPTE],A354)</f>
        <v>0</v>
      </c>
      <c r="E354" s="25">
        <f t="shared" si="12"/>
        <v>0</v>
      </c>
      <c r="F354" s="25">
        <f t="shared" si="13"/>
        <v>0</v>
      </c>
      <c r="G35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55" spans="1:7" x14ac:dyDescent="0.25">
      <c r="A355">
        <v>3586</v>
      </c>
      <c r="B355" t="s">
        <v>388</v>
      </c>
      <c r="C355" s="24">
        <f>+SUMIFS(Tableau2[DEBIT],Tableau2[COMPTE],A355)</f>
        <v>0</v>
      </c>
      <c r="D355" s="24">
        <f>+SUMIFS(Tableau2[CREDIT],Tableau2[COMPTE],A355)</f>
        <v>0</v>
      </c>
      <c r="E355" s="25">
        <f t="shared" si="12"/>
        <v>0</v>
      </c>
      <c r="F355" s="25">
        <f t="shared" si="13"/>
        <v>0</v>
      </c>
      <c r="G35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56" spans="1:7" x14ac:dyDescent="0.25">
      <c r="A356">
        <v>36</v>
      </c>
      <c r="B356" t="s">
        <v>389</v>
      </c>
      <c r="C356" s="24">
        <f>+SUMIFS(Tableau2[DEBIT],Tableau2[COMPTE],A356)</f>
        <v>0</v>
      </c>
      <c r="D356" s="24">
        <f>+SUMIFS(Tableau2[CREDIT],Tableau2[COMPTE],A356)</f>
        <v>0</v>
      </c>
      <c r="E356" s="25">
        <f t="shared" si="12"/>
        <v>0</v>
      </c>
      <c r="F356" s="25">
        <f t="shared" si="13"/>
        <v>0</v>
      </c>
      <c r="G35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57" spans="1:7" x14ac:dyDescent="0.25">
      <c r="A357">
        <v>37</v>
      </c>
      <c r="B357" t="s">
        <v>390</v>
      </c>
      <c r="C357" s="24">
        <f>+SUMIFS(Tableau2[DEBIT],Tableau2[COMPTE],A357)</f>
        <v>0</v>
      </c>
      <c r="D357" s="24">
        <f>+SUMIFS(Tableau2[CREDIT],Tableau2[COMPTE],A357)</f>
        <v>0</v>
      </c>
      <c r="E357" s="25">
        <f t="shared" si="12"/>
        <v>0</v>
      </c>
      <c r="F357" s="25">
        <f t="shared" si="13"/>
        <v>0</v>
      </c>
      <c r="G35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58" spans="1:7" x14ac:dyDescent="0.25">
      <c r="A358">
        <v>370</v>
      </c>
      <c r="B358" t="s">
        <v>391</v>
      </c>
      <c r="C358" s="24">
        <f>+SUMIFS(Tableau2[DEBIT],Tableau2[COMPTE],A358)</f>
        <v>0</v>
      </c>
      <c r="D358" s="24">
        <f>+SUMIFS(Tableau2[CREDIT],Tableau2[COMPTE],A358)</f>
        <v>0</v>
      </c>
      <c r="E358" s="25">
        <f t="shared" si="12"/>
        <v>0</v>
      </c>
      <c r="F358" s="25">
        <f t="shared" si="13"/>
        <v>0</v>
      </c>
      <c r="G35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59" spans="1:7" x14ac:dyDescent="0.25">
      <c r="A359">
        <v>3700</v>
      </c>
      <c r="B359" t="s">
        <v>392</v>
      </c>
      <c r="C359" s="24">
        <f>+SUMIFS(Tableau2[DEBIT],Tableau2[COMPTE],A359)</f>
        <v>0</v>
      </c>
      <c r="D359" s="24">
        <f>+SUMIFS(Tableau2[CREDIT],Tableau2[COMPTE],A359)</f>
        <v>0</v>
      </c>
      <c r="E359" s="25">
        <f t="shared" si="12"/>
        <v>0</v>
      </c>
      <c r="F359" s="25">
        <f t="shared" si="13"/>
        <v>0</v>
      </c>
      <c r="G35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60" spans="1:7" x14ac:dyDescent="0.25">
      <c r="A360">
        <v>3701</v>
      </c>
      <c r="B360" t="s">
        <v>393</v>
      </c>
      <c r="C360" s="24">
        <f>+SUMIFS(Tableau2[DEBIT],Tableau2[COMPTE],A360)</f>
        <v>0</v>
      </c>
      <c r="D360" s="24">
        <f>+SUMIFS(Tableau2[CREDIT],Tableau2[COMPTE],A360)</f>
        <v>0</v>
      </c>
      <c r="E360" s="25">
        <f t="shared" si="12"/>
        <v>0</v>
      </c>
      <c r="F360" s="25">
        <f t="shared" si="13"/>
        <v>0</v>
      </c>
      <c r="G36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61" spans="1:7" x14ac:dyDescent="0.25">
      <c r="A361">
        <v>3702</v>
      </c>
      <c r="B361" t="s">
        <v>394</v>
      </c>
      <c r="C361" s="24">
        <f>+SUMIFS(Tableau2[DEBIT],Tableau2[COMPTE],A361)</f>
        <v>0</v>
      </c>
      <c r="D361" s="24">
        <f>+SUMIFS(Tableau2[CREDIT],Tableau2[COMPTE],A361)</f>
        <v>0</v>
      </c>
      <c r="E361" s="25">
        <f t="shared" si="12"/>
        <v>0</v>
      </c>
      <c r="F361" s="25">
        <f t="shared" si="13"/>
        <v>0</v>
      </c>
      <c r="G36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62" spans="1:7" x14ac:dyDescent="0.25">
      <c r="A362">
        <v>371</v>
      </c>
      <c r="B362" t="s">
        <v>395</v>
      </c>
      <c r="C362" s="24">
        <f>+SUMIFS(Tableau2[DEBIT],Tableau2[COMPTE],A362)</f>
        <v>0</v>
      </c>
      <c r="D362" s="24">
        <f>+SUMIFS(Tableau2[CREDIT],Tableau2[COMPTE],A362)</f>
        <v>0</v>
      </c>
      <c r="E362" s="25">
        <f t="shared" si="12"/>
        <v>0</v>
      </c>
      <c r="F362" s="25">
        <f t="shared" si="13"/>
        <v>0</v>
      </c>
      <c r="G36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63" spans="1:7" x14ac:dyDescent="0.25">
      <c r="A363">
        <v>375</v>
      </c>
      <c r="B363" t="s">
        <v>396</v>
      </c>
      <c r="C363" s="24">
        <f>+SUMIFS(Tableau2[DEBIT],Tableau2[COMPTE],A363)</f>
        <v>0</v>
      </c>
      <c r="D363" s="24">
        <f>+SUMIFS(Tableau2[CREDIT],Tableau2[COMPTE],A363)</f>
        <v>0</v>
      </c>
      <c r="E363" s="25">
        <f t="shared" si="12"/>
        <v>0</v>
      </c>
      <c r="F363" s="25">
        <f t="shared" si="13"/>
        <v>0</v>
      </c>
      <c r="G36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64" spans="1:7" x14ac:dyDescent="0.25">
      <c r="A364">
        <v>38</v>
      </c>
      <c r="B364" t="s">
        <v>397</v>
      </c>
      <c r="C364" s="24">
        <f>+SUMIFS(Tableau2[DEBIT],Tableau2[COMPTE],A364)</f>
        <v>0</v>
      </c>
      <c r="D364" s="24">
        <f>+SUMIFS(Tableau2[CREDIT],Tableau2[COMPTE],A364)</f>
        <v>0</v>
      </c>
      <c r="E364" s="25">
        <f t="shared" si="12"/>
        <v>0</v>
      </c>
      <c r="F364" s="25">
        <f t="shared" si="13"/>
        <v>0</v>
      </c>
      <c r="G36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65" spans="1:7" x14ac:dyDescent="0.25">
      <c r="A365">
        <v>380</v>
      </c>
      <c r="B365" t="s">
        <v>398</v>
      </c>
      <c r="C365" s="24">
        <f>+SUMIFS(Tableau2[DEBIT],Tableau2[COMPTE],A365)</f>
        <v>0</v>
      </c>
      <c r="D365" s="24">
        <f>+SUMIFS(Tableau2[CREDIT],Tableau2[COMPTE],A365)</f>
        <v>0</v>
      </c>
      <c r="E365" s="25">
        <f t="shared" si="12"/>
        <v>0</v>
      </c>
      <c r="F365" s="25">
        <f t="shared" si="13"/>
        <v>0</v>
      </c>
      <c r="G36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66" spans="1:7" x14ac:dyDescent="0.25">
      <c r="A366">
        <v>381</v>
      </c>
      <c r="B366" t="s">
        <v>399</v>
      </c>
      <c r="C366" s="24">
        <f>+SUMIFS(Tableau2[DEBIT],Tableau2[COMPTE],A366)</f>
        <v>0</v>
      </c>
      <c r="D366" s="24">
        <f>+SUMIFS(Tableau2[CREDIT],Tableau2[COMPTE],A366)</f>
        <v>0</v>
      </c>
      <c r="E366" s="25">
        <f t="shared" si="12"/>
        <v>0</v>
      </c>
      <c r="F366" s="25">
        <f t="shared" si="13"/>
        <v>0</v>
      </c>
      <c r="G36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67" spans="1:7" x14ac:dyDescent="0.25">
      <c r="A367">
        <v>382</v>
      </c>
      <c r="B367" t="s">
        <v>400</v>
      </c>
      <c r="C367" s="24">
        <f>+SUMIFS(Tableau2[DEBIT],Tableau2[COMPTE],A367)</f>
        <v>0</v>
      </c>
      <c r="D367" s="24">
        <f>+SUMIFS(Tableau2[CREDIT],Tableau2[COMPTE],A367)</f>
        <v>0</v>
      </c>
      <c r="E367" s="25">
        <f t="shared" si="12"/>
        <v>0</v>
      </c>
      <c r="F367" s="25">
        <f t="shared" si="13"/>
        <v>0</v>
      </c>
      <c r="G36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68" spans="1:7" x14ac:dyDescent="0.25">
      <c r="A368">
        <v>39</v>
      </c>
      <c r="B368" t="s">
        <v>401</v>
      </c>
      <c r="C368" s="24">
        <f>+SUMIFS(Tableau2[DEBIT],Tableau2[COMPTE],A368)</f>
        <v>0</v>
      </c>
      <c r="D368" s="24">
        <f>+SUMIFS(Tableau2[CREDIT],Tableau2[COMPTE],A368)</f>
        <v>0</v>
      </c>
      <c r="E368" s="25">
        <f t="shared" si="12"/>
        <v>0</v>
      </c>
      <c r="F368" s="25">
        <f t="shared" si="13"/>
        <v>0</v>
      </c>
      <c r="G36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69" spans="1:7" x14ac:dyDescent="0.25">
      <c r="A369">
        <v>390</v>
      </c>
      <c r="B369" t="s">
        <v>402</v>
      </c>
      <c r="C369" s="24">
        <f>+SUMIFS(Tableau2[DEBIT],Tableau2[COMPTE],A369)</f>
        <v>0</v>
      </c>
      <c r="D369" s="24">
        <f>+SUMIFS(Tableau2[CREDIT],Tableau2[COMPTE],A369)</f>
        <v>0</v>
      </c>
      <c r="E369" s="25">
        <f t="shared" si="12"/>
        <v>0</v>
      </c>
      <c r="F369" s="25">
        <f t="shared" si="13"/>
        <v>0</v>
      </c>
      <c r="G36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70" spans="1:7" x14ac:dyDescent="0.25">
      <c r="A370">
        <v>391</v>
      </c>
      <c r="B370" t="s">
        <v>403</v>
      </c>
      <c r="C370" s="24">
        <f>+SUMIFS(Tableau2[DEBIT],Tableau2[COMPTE],A370)</f>
        <v>0</v>
      </c>
      <c r="D370" s="24">
        <f>+SUMIFS(Tableau2[CREDIT],Tableau2[COMPTE],A370)</f>
        <v>0</v>
      </c>
      <c r="E370" s="25">
        <f t="shared" si="12"/>
        <v>0</v>
      </c>
      <c r="F370" s="25">
        <f t="shared" si="13"/>
        <v>0</v>
      </c>
      <c r="G37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71" spans="1:7" x14ac:dyDescent="0.25">
      <c r="A371">
        <v>392</v>
      </c>
      <c r="B371" t="s">
        <v>404</v>
      </c>
      <c r="C371" s="24">
        <f>+SUMIFS(Tableau2[DEBIT],Tableau2[COMPTE],A371)</f>
        <v>0</v>
      </c>
      <c r="D371" s="24">
        <f>+SUMIFS(Tableau2[CREDIT],Tableau2[COMPTE],A371)</f>
        <v>0</v>
      </c>
      <c r="E371" s="25">
        <f t="shared" si="12"/>
        <v>0</v>
      </c>
      <c r="F371" s="25">
        <f t="shared" si="13"/>
        <v>0</v>
      </c>
      <c r="G37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72" spans="1:7" x14ac:dyDescent="0.25">
      <c r="A372">
        <v>393</v>
      </c>
      <c r="B372" t="s">
        <v>405</v>
      </c>
      <c r="C372" s="24">
        <f>+SUMIFS(Tableau2[DEBIT],Tableau2[COMPTE],A372)</f>
        <v>0</v>
      </c>
      <c r="D372" s="24">
        <f>+SUMIFS(Tableau2[CREDIT],Tableau2[COMPTE],A372)</f>
        <v>0</v>
      </c>
      <c r="E372" s="25">
        <f t="shared" si="12"/>
        <v>0</v>
      </c>
      <c r="F372" s="25">
        <f t="shared" si="13"/>
        <v>0</v>
      </c>
      <c r="G37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73" spans="1:7" x14ac:dyDescent="0.25">
      <c r="A373">
        <v>394</v>
      </c>
      <c r="B373" t="s">
        <v>406</v>
      </c>
      <c r="C373" s="24">
        <f>+SUMIFS(Tableau2[DEBIT],Tableau2[COMPTE],A373)</f>
        <v>0</v>
      </c>
      <c r="D373" s="24">
        <f>+SUMIFS(Tableau2[CREDIT],Tableau2[COMPTE],A373)</f>
        <v>0</v>
      </c>
      <c r="E373" s="25">
        <f t="shared" si="12"/>
        <v>0</v>
      </c>
      <c r="F373" s="25">
        <f t="shared" si="13"/>
        <v>0</v>
      </c>
      <c r="G37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74" spans="1:7" x14ac:dyDescent="0.25">
      <c r="A374">
        <v>395</v>
      </c>
      <c r="B374" t="s">
        <v>407</v>
      </c>
      <c r="C374" s="24">
        <f>+SUMIFS(Tableau2[DEBIT],Tableau2[COMPTE],A374)</f>
        <v>0</v>
      </c>
      <c r="D374" s="24">
        <f>+SUMIFS(Tableau2[CREDIT],Tableau2[COMPTE],A374)</f>
        <v>0</v>
      </c>
      <c r="E374" s="25">
        <f t="shared" si="12"/>
        <v>0</v>
      </c>
      <c r="F374" s="25">
        <f t="shared" si="13"/>
        <v>0</v>
      </c>
      <c r="G37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75" spans="1:7" x14ac:dyDescent="0.25">
      <c r="A375">
        <v>397</v>
      </c>
      <c r="B375" t="s">
        <v>408</v>
      </c>
      <c r="C375" s="24">
        <f>+SUMIFS(Tableau2[DEBIT],Tableau2[COMPTE],A375)</f>
        <v>0</v>
      </c>
      <c r="D375" s="24">
        <f>+SUMIFS(Tableau2[CREDIT],Tableau2[COMPTE],A375)</f>
        <v>0</v>
      </c>
      <c r="E375" s="25">
        <f t="shared" si="12"/>
        <v>0</v>
      </c>
      <c r="F375" s="25">
        <f t="shared" si="13"/>
        <v>0</v>
      </c>
      <c r="G37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76" spans="1:7" x14ac:dyDescent="0.25">
      <c r="A376">
        <v>4</v>
      </c>
      <c r="B376" t="s">
        <v>409</v>
      </c>
      <c r="C376" s="24">
        <f>+SUMIFS(Tableau2[DEBIT],Tableau2[COMPTE],A376)</f>
        <v>0</v>
      </c>
      <c r="D376" s="24">
        <f>+SUMIFS(Tableau2[CREDIT],Tableau2[COMPTE],A376)</f>
        <v>0</v>
      </c>
      <c r="E376" s="25">
        <f t="shared" si="12"/>
        <v>0</v>
      </c>
      <c r="F376" s="25">
        <f t="shared" si="13"/>
        <v>0</v>
      </c>
      <c r="G37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77" spans="1:7" x14ac:dyDescent="0.25">
      <c r="A377">
        <v>40</v>
      </c>
      <c r="B377" t="s">
        <v>410</v>
      </c>
      <c r="C377" s="24">
        <f>+SUMIFS(Tableau2[DEBIT],Tableau2[COMPTE],A377)</f>
        <v>0</v>
      </c>
      <c r="D377" s="24">
        <f>+SUMIFS(Tableau2[CREDIT],Tableau2[COMPTE],A377)</f>
        <v>0</v>
      </c>
      <c r="E377" s="25">
        <f t="shared" si="12"/>
        <v>0</v>
      </c>
      <c r="F377" s="25">
        <f t="shared" si="13"/>
        <v>0</v>
      </c>
      <c r="G37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78" spans="1:7" x14ac:dyDescent="0.25">
      <c r="A378">
        <v>401</v>
      </c>
      <c r="B378" t="s">
        <v>411</v>
      </c>
      <c r="C378" s="24">
        <f>+SUMIFS(Tableau2[DEBIT],Tableau2[COMPTE],A378)</f>
        <v>0</v>
      </c>
      <c r="D378" s="24">
        <f>+SUMIFS(Tableau2[CREDIT],Tableau2[COMPTE],A378)</f>
        <v>0</v>
      </c>
      <c r="E378" s="25">
        <f t="shared" si="12"/>
        <v>0</v>
      </c>
      <c r="F378" s="25">
        <f t="shared" si="13"/>
        <v>0</v>
      </c>
      <c r="G37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79" spans="1:7" x14ac:dyDescent="0.25">
      <c r="A379">
        <v>4011</v>
      </c>
      <c r="B379" t="s">
        <v>412</v>
      </c>
      <c r="C379" s="24">
        <f>+SUMIFS(Tableau2[DEBIT],Tableau2[COMPTE],A379)</f>
        <v>0</v>
      </c>
      <c r="D379" s="24">
        <f>+SUMIFS(Tableau2[CREDIT],Tableau2[COMPTE],A379)</f>
        <v>0</v>
      </c>
      <c r="E379" s="25">
        <f t="shared" si="12"/>
        <v>0</v>
      </c>
      <c r="F379" s="25">
        <f t="shared" si="13"/>
        <v>0</v>
      </c>
      <c r="G37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80" spans="1:7" x14ac:dyDescent="0.25">
      <c r="A380">
        <v>40110</v>
      </c>
      <c r="B380" t="s">
        <v>413</v>
      </c>
      <c r="C380" s="24">
        <f>+SUMIFS(Tableau2[DEBIT],Tableau2[COMPTE],A380)</f>
        <v>0</v>
      </c>
      <c r="D380" s="24">
        <f>+SUMIFS(Tableau2[CREDIT],Tableau2[COMPTE],A380)</f>
        <v>0</v>
      </c>
      <c r="E380" s="25">
        <f t="shared" si="12"/>
        <v>0</v>
      </c>
      <c r="F380" s="25">
        <f t="shared" si="13"/>
        <v>0</v>
      </c>
      <c r="G38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81" spans="1:7" x14ac:dyDescent="0.25">
      <c r="A381">
        <v>40111</v>
      </c>
      <c r="B381" t="s">
        <v>414</v>
      </c>
      <c r="C381" s="24">
        <f>+SUMIFS(Tableau2[DEBIT],Tableau2[COMPTE],A381)</f>
        <v>0</v>
      </c>
      <c r="D381" s="24">
        <f>+SUMIFS(Tableau2[CREDIT],Tableau2[COMPTE],A381)</f>
        <v>0</v>
      </c>
      <c r="E381" s="25">
        <f t="shared" si="12"/>
        <v>0</v>
      </c>
      <c r="F381" s="25">
        <f t="shared" si="13"/>
        <v>0</v>
      </c>
      <c r="G38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82" spans="1:7" x14ac:dyDescent="0.25">
      <c r="A382">
        <v>4017</v>
      </c>
      <c r="B382" t="s">
        <v>415</v>
      </c>
      <c r="C382" s="24">
        <f>+SUMIFS(Tableau2[DEBIT],Tableau2[COMPTE],A382)</f>
        <v>0</v>
      </c>
      <c r="D382" s="24">
        <f>+SUMIFS(Tableau2[CREDIT],Tableau2[COMPTE],A382)</f>
        <v>0</v>
      </c>
      <c r="E382" s="25">
        <f t="shared" si="12"/>
        <v>0</v>
      </c>
      <c r="F382" s="25">
        <f t="shared" si="13"/>
        <v>0</v>
      </c>
      <c r="G38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83" spans="1:7" x14ac:dyDescent="0.25">
      <c r="A383">
        <v>403</v>
      </c>
      <c r="B383" t="s">
        <v>416</v>
      </c>
      <c r="C383" s="24">
        <f>+SUMIFS(Tableau2[DEBIT],Tableau2[COMPTE],A383)</f>
        <v>0</v>
      </c>
      <c r="D383" s="24">
        <f>+SUMIFS(Tableau2[CREDIT],Tableau2[COMPTE],A383)</f>
        <v>0</v>
      </c>
      <c r="E383" s="25">
        <f t="shared" si="12"/>
        <v>0</v>
      </c>
      <c r="F383" s="25">
        <f t="shared" si="13"/>
        <v>0</v>
      </c>
      <c r="G38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84" spans="1:7" x14ac:dyDescent="0.25">
      <c r="A384">
        <v>404</v>
      </c>
      <c r="B384" t="s">
        <v>417</v>
      </c>
      <c r="C384" s="24">
        <f>+SUMIFS(Tableau2[DEBIT],Tableau2[COMPTE],A384)</f>
        <v>0</v>
      </c>
      <c r="D384" s="24">
        <f>+SUMIFS(Tableau2[CREDIT],Tableau2[COMPTE],A384)</f>
        <v>0</v>
      </c>
      <c r="E384" s="25">
        <f t="shared" si="12"/>
        <v>0</v>
      </c>
      <c r="F384" s="25">
        <f t="shared" si="13"/>
        <v>0</v>
      </c>
      <c r="G38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85" spans="1:7" x14ac:dyDescent="0.25">
      <c r="A385">
        <v>4041</v>
      </c>
      <c r="B385" t="s">
        <v>418</v>
      </c>
      <c r="C385" s="24">
        <f>+SUMIFS(Tableau2[DEBIT],Tableau2[COMPTE],A385)</f>
        <v>0</v>
      </c>
      <c r="D385" s="24">
        <f>+SUMIFS(Tableau2[CREDIT],Tableau2[COMPTE],A385)</f>
        <v>0</v>
      </c>
      <c r="E385" s="25">
        <f t="shared" si="12"/>
        <v>0</v>
      </c>
      <c r="F385" s="25">
        <f t="shared" si="13"/>
        <v>0</v>
      </c>
      <c r="G38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86" spans="1:7" x14ac:dyDescent="0.25">
      <c r="A386">
        <v>4047</v>
      </c>
      <c r="B386" t="s">
        <v>419</v>
      </c>
      <c r="C386" s="24">
        <f>+SUMIFS(Tableau2[DEBIT],Tableau2[COMPTE],A386)</f>
        <v>0</v>
      </c>
      <c r="D386" s="24">
        <f>+SUMIFS(Tableau2[CREDIT],Tableau2[COMPTE],A386)</f>
        <v>0</v>
      </c>
      <c r="E386" s="25">
        <f t="shared" ref="E386:E449" si="14">+IF(C386-D386&lt;=0,0,C386-D386)</f>
        <v>0</v>
      </c>
      <c r="F386" s="25">
        <f t="shared" ref="F386:F449" si="15">+IF(C386-D386&gt;=0,0,D386-C386)</f>
        <v>0</v>
      </c>
      <c r="G38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87" spans="1:7" x14ac:dyDescent="0.25">
      <c r="A387">
        <v>405</v>
      </c>
      <c r="B387" t="s">
        <v>420</v>
      </c>
      <c r="C387" s="24">
        <f>+SUMIFS(Tableau2[DEBIT],Tableau2[COMPTE],A387)</f>
        <v>0</v>
      </c>
      <c r="D387" s="24">
        <f>+SUMIFS(Tableau2[CREDIT],Tableau2[COMPTE],A387)</f>
        <v>0</v>
      </c>
      <c r="E387" s="25">
        <f t="shared" si="14"/>
        <v>0</v>
      </c>
      <c r="F387" s="25">
        <f t="shared" si="15"/>
        <v>0</v>
      </c>
      <c r="G38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88" spans="1:7" x14ac:dyDescent="0.25">
      <c r="A388">
        <v>408</v>
      </c>
      <c r="B388" t="s">
        <v>421</v>
      </c>
      <c r="C388" s="24">
        <f>+SUMIFS(Tableau2[DEBIT],Tableau2[COMPTE],A388)</f>
        <v>0</v>
      </c>
      <c r="D388" s="24">
        <f>+SUMIFS(Tableau2[CREDIT],Tableau2[COMPTE],A388)</f>
        <v>0</v>
      </c>
      <c r="E388" s="25">
        <f t="shared" si="14"/>
        <v>0</v>
      </c>
      <c r="F388" s="25">
        <f t="shared" si="15"/>
        <v>0</v>
      </c>
      <c r="G38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89" spans="1:7" x14ac:dyDescent="0.25">
      <c r="A389">
        <v>4081</v>
      </c>
      <c r="B389" t="s">
        <v>422</v>
      </c>
      <c r="C389" s="24">
        <f>+SUMIFS(Tableau2[DEBIT],Tableau2[COMPTE],A389)</f>
        <v>0</v>
      </c>
      <c r="D389" s="24">
        <f>+SUMIFS(Tableau2[CREDIT],Tableau2[COMPTE],A389)</f>
        <v>0</v>
      </c>
      <c r="E389" s="25">
        <f t="shared" si="14"/>
        <v>0</v>
      </c>
      <c r="F389" s="25">
        <f t="shared" si="15"/>
        <v>0</v>
      </c>
      <c r="G38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90" spans="1:7" x14ac:dyDescent="0.25">
      <c r="A390">
        <v>4084</v>
      </c>
      <c r="B390" t="s">
        <v>423</v>
      </c>
      <c r="C390" s="24">
        <f>+SUMIFS(Tableau2[DEBIT],Tableau2[COMPTE],A390)</f>
        <v>0</v>
      </c>
      <c r="D390" s="24">
        <f>+SUMIFS(Tableau2[CREDIT],Tableau2[COMPTE],A390)</f>
        <v>0</v>
      </c>
      <c r="E390" s="25">
        <f t="shared" si="14"/>
        <v>0</v>
      </c>
      <c r="F390" s="25">
        <f t="shared" si="15"/>
        <v>0</v>
      </c>
      <c r="G39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91" spans="1:7" x14ac:dyDescent="0.25">
      <c r="A391">
        <v>4088</v>
      </c>
      <c r="B391" t="s">
        <v>424</v>
      </c>
      <c r="C391" s="24">
        <f>+SUMIFS(Tableau2[DEBIT],Tableau2[COMPTE],A391)</f>
        <v>0</v>
      </c>
      <c r="D391" s="24">
        <f>+SUMIFS(Tableau2[CREDIT],Tableau2[COMPTE],A391)</f>
        <v>0</v>
      </c>
      <c r="E391" s="25">
        <f t="shared" si="14"/>
        <v>0</v>
      </c>
      <c r="F391" s="25">
        <f t="shared" si="15"/>
        <v>0</v>
      </c>
      <c r="G39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92" spans="1:7" x14ac:dyDescent="0.25">
      <c r="A392">
        <v>409</v>
      </c>
      <c r="B392" t="s">
        <v>425</v>
      </c>
      <c r="C392" s="24">
        <f>+SUMIFS(Tableau2[DEBIT],Tableau2[COMPTE],A392)</f>
        <v>0</v>
      </c>
      <c r="D392" s="24">
        <f>+SUMIFS(Tableau2[CREDIT],Tableau2[COMPTE],A392)</f>
        <v>0</v>
      </c>
      <c r="E392" s="25">
        <f t="shared" si="14"/>
        <v>0</v>
      </c>
      <c r="F392" s="25">
        <f t="shared" si="15"/>
        <v>0</v>
      </c>
      <c r="G39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93" spans="1:7" x14ac:dyDescent="0.25">
      <c r="A393">
        <v>4091</v>
      </c>
      <c r="B393" t="s">
        <v>426</v>
      </c>
      <c r="C393" s="24">
        <f>+SUMIFS(Tableau2[DEBIT],Tableau2[COMPTE],A393)</f>
        <v>0</v>
      </c>
      <c r="D393" s="24">
        <f>+SUMIFS(Tableau2[CREDIT],Tableau2[COMPTE],A393)</f>
        <v>0</v>
      </c>
      <c r="E393" s="25">
        <f t="shared" si="14"/>
        <v>0</v>
      </c>
      <c r="F393" s="25">
        <f t="shared" si="15"/>
        <v>0</v>
      </c>
      <c r="G39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94" spans="1:7" x14ac:dyDescent="0.25">
      <c r="A394">
        <v>4096</v>
      </c>
      <c r="B394" t="s">
        <v>427</v>
      </c>
      <c r="C394" s="24">
        <f>+SUMIFS(Tableau2[DEBIT],Tableau2[COMPTE],A394)</f>
        <v>0</v>
      </c>
      <c r="D394" s="24">
        <f>+SUMIFS(Tableau2[CREDIT],Tableau2[COMPTE],A394)</f>
        <v>0</v>
      </c>
      <c r="E394" s="25">
        <f t="shared" si="14"/>
        <v>0</v>
      </c>
      <c r="F394" s="25">
        <f t="shared" si="15"/>
        <v>0</v>
      </c>
      <c r="G39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95" spans="1:7" x14ac:dyDescent="0.25">
      <c r="A395">
        <v>4097</v>
      </c>
      <c r="B395" t="s">
        <v>428</v>
      </c>
      <c r="C395" s="24">
        <f>+SUMIFS(Tableau2[DEBIT],Tableau2[COMPTE],A395)</f>
        <v>0</v>
      </c>
      <c r="D395" s="24">
        <f>+SUMIFS(Tableau2[CREDIT],Tableau2[COMPTE],A395)</f>
        <v>0</v>
      </c>
      <c r="E395" s="25">
        <f t="shared" si="14"/>
        <v>0</v>
      </c>
      <c r="F395" s="25">
        <f t="shared" si="15"/>
        <v>0</v>
      </c>
      <c r="G39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96" spans="1:7" x14ac:dyDescent="0.25">
      <c r="A396">
        <v>4098</v>
      </c>
      <c r="B396" t="s">
        <v>429</v>
      </c>
      <c r="C396" s="24">
        <f>+SUMIFS(Tableau2[DEBIT],Tableau2[COMPTE],A396)</f>
        <v>0</v>
      </c>
      <c r="D396" s="24">
        <f>+SUMIFS(Tableau2[CREDIT],Tableau2[COMPTE],A396)</f>
        <v>0</v>
      </c>
      <c r="E396" s="25">
        <f t="shared" si="14"/>
        <v>0</v>
      </c>
      <c r="F396" s="25">
        <f t="shared" si="15"/>
        <v>0</v>
      </c>
      <c r="G39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97" spans="1:7" x14ac:dyDescent="0.25">
      <c r="A397">
        <v>41</v>
      </c>
      <c r="B397" t="s">
        <v>430</v>
      </c>
      <c r="C397" s="24">
        <f>+SUMIFS(Tableau2[DEBIT],Tableau2[COMPTE],A397)</f>
        <v>0</v>
      </c>
      <c r="D397" s="24">
        <f>+SUMIFS(Tableau2[CREDIT],Tableau2[COMPTE],A397)</f>
        <v>0</v>
      </c>
      <c r="E397" s="25">
        <f t="shared" si="14"/>
        <v>0</v>
      </c>
      <c r="F397" s="25">
        <f t="shared" si="15"/>
        <v>0</v>
      </c>
      <c r="G39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98" spans="1:7" x14ac:dyDescent="0.25">
      <c r="A398">
        <v>411</v>
      </c>
      <c r="B398" t="s">
        <v>431</v>
      </c>
      <c r="C398" s="24">
        <f>+SUMIFS(Tableau2[DEBIT],Tableau2[COMPTE],A398)</f>
        <v>0</v>
      </c>
      <c r="D398" s="24">
        <f>+SUMIFS(Tableau2[CREDIT],Tableau2[COMPTE],A398)</f>
        <v>0</v>
      </c>
      <c r="E398" s="25">
        <f t="shared" si="14"/>
        <v>0</v>
      </c>
      <c r="F398" s="25">
        <f t="shared" si="15"/>
        <v>0</v>
      </c>
      <c r="G39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399" spans="1:7" x14ac:dyDescent="0.25">
      <c r="A399">
        <v>4111</v>
      </c>
      <c r="B399" t="s">
        <v>432</v>
      </c>
      <c r="C399" s="24">
        <f>+SUMIFS(Tableau2[DEBIT],Tableau2[COMPTE],A399)</f>
        <v>11800</v>
      </c>
      <c r="D399" s="24">
        <f>+SUMIFS(Tableau2[CREDIT],Tableau2[COMPTE],A399)</f>
        <v>0</v>
      </c>
      <c r="E399" s="25">
        <f t="shared" si="14"/>
        <v>11800</v>
      </c>
      <c r="F399" s="25">
        <f t="shared" si="15"/>
        <v>0</v>
      </c>
      <c r="G39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Credit 0</v>
      </c>
    </row>
    <row r="400" spans="1:7" x14ac:dyDescent="0.25">
      <c r="A400">
        <v>4117</v>
      </c>
      <c r="B400" t="s">
        <v>433</v>
      </c>
      <c r="C400" s="24">
        <f>+SUMIFS(Tableau2[DEBIT],Tableau2[COMPTE],A400)</f>
        <v>0</v>
      </c>
      <c r="D400" s="24">
        <f>+SUMIFS(Tableau2[CREDIT],Tableau2[COMPTE],A400)</f>
        <v>0</v>
      </c>
      <c r="E400" s="25">
        <f t="shared" si="14"/>
        <v>0</v>
      </c>
      <c r="F400" s="25">
        <f t="shared" si="15"/>
        <v>0</v>
      </c>
      <c r="G40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01" spans="1:7" x14ac:dyDescent="0.25">
      <c r="A401">
        <v>413</v>
      </c>
      <c r="B401" t="s">
        <v>434</v>
      </c>
      <c r="C401" s="24">
        <f>+SUMIFS(Tableau2[DEBIT],Tableau2[COMPTE],A401)</f>
        <v>0</v>
      </c>
      <c r="D401" s="24">
        <f>+SUMIFS(Tableau2[CREDIT],Tableau2[COMPTE],A401)</f>
        <v>0</v>
      </c>
      <c r="E401" s="25">
        <f t="shared" si="14"/>
        <v>0</v>
      </c>
      <c r="F401" s="25">
        <f t="shared" si="15"/>
        <v>0</v>
      </c>
      <c r="G40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02" spans="1:7" x14ac:dyDescent="0.25">
      <c r="A402">
        <v>416</v>
      </c>
      <c r="B402" t="s">
        <v>435</v>
      </c>
      <c r="C402" s="24">
        <f>+SUMIFS(Tableau2[DEBIT],Tableau2[COMPTE],A402)</f>
        <v>0</v>
      </c>
      <c r="D402" s="24">
        <f>+SUMIFS(Tableau2[CREDIT],Tableau2[COMPTE],A402)</f>
        <v>0</v>
      </c>
      <c r="E402" s="25">
        <f t="shared" si="14"/>
        <v>0</v>
      </c>
      <c r="F402" s="25">
        <f t="shared" si="15"/>
        <v>0</v>
      </c>
      <c r="G40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03" spans="1:7" x14ac:dyDescent="0.25">
      <c r="A403">
        <v>417</v>
      </c>
      <c r="B403" t="s">
        <v>436</v>
      </c>
      <c r="C403" s="24">
        <f>+SUMIFS(Tableau2[DEBIT],Tableau2[COMPTE],A403)</f>
        <v>0</v>
      </c>
      <c r="D403" s="24">
        <f>+SUMIFS(Tableau2[CREDIT],Tableau2[COMPTE],A403)</f>
        <v>0</v>
      </c>
      <c r="E403" s="25">
        <f t="shared" si="14"/>
        <v>0</v>
      </c>
      <c r="F403" s="25">
        <f t="shared" si="15"/>
        <v>0</v>
      </c>
      <c r="G40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04" spans="1:7" x14ac:dyDescent="0.25">
      <c r="A404">
        <v>418</v>
      </c>
      <c r="B404" t="s">
        <v>437</v>
      </c>
      <c r="C404" s="24">
        <f>+SUMIFS(Tableau2[DEBIT],Tableau2[COMPTE],A404)</f>
        <v>0</v>
      </c>
      <c r="D404" s="24">
        <f>+SUMIFS(Tableau2[CREDIT],Tableau2[COMPTE],A404)</f>
        <v>0</v>
      </c>
      <c r="E404" s="25">
        <f t="shared" si="14"/>
        <v>0</v>
      </c>
      <c r="F404" s="25">
        <f t="shared" si="15"/>
        <v>0</v>
      </c>
      <c r="G40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05" spans="1:7" x14ac:dyDescent="0.25">
      <c r="A405">
        <v>4181</v>
      </c>
      <c r="B405" t="s">
        <v>438</v>
      </c>
      <c r="C405" s="24">
        <f>+SUMIFS(Tableau2[DEBIT],Tableau2[COMPTE],A405)</f>
        <v>0</v>
      </c>
      <c r="D405" s="24">
        <f>+SUMIFS(Tableau2[CREDIT],Tableau2[COMPTE],A405)</f>
        <v>0</v>
      </c>
      <c r="E405" s="25">
        <f t="shared" si="14"/>
        <v>0</v>
      </c>
      <c r="F405" s="25">
        <f t="shared" si="15"/>
        <v>0</v>
      </c>
      <c r="G40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06" spans="1:7" x14ac:dyDescent="0.25">
      <c r="A406">
        <v>4188</v>
      </c>
      <c r="B406" t="s">
        <v>439</v>
      </c>
      <c r="C406" s="24">
        <f>+SUMIFS(Tableau2[DEBIT],Tableau2[COMPTE],A406)</f>
        <v>0</v>
      </c>
      <c r="D406" s="24">
        <f>+SUMIFS(Tableau2[CREDIT],Tableau2[COMPTE],A406)</f>
        <v>0</v>
      </c>
      <c r="E406" s="25">
        <f t="shared" si="14"/>
        <v>0</v>
      </c>
      <c r="F406" s="25">
        <f t="shared" si="15"/>
        <v>0</v>
      </c>
      <c r="G40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07" spans="1:7" x14ac:dyDescent="0.25">
      <c r="A407">
        <v>419</v>
      </c>
      <c r="B407" t="s">
        <v>440</v>
      </c>
      <c r="C407" s="24">
        <f>+SUMIFS(Tableau2[DEBIT],Tableau2[COMPTE],A407)</f>
        <v>0</v>
      </c>
      <c r="D407" s="24">
        <f>+SUMIFS(Tableau2[CREDIT],Tableau2[COMPTE],A407)</f>
        <v>0</v>
      </c>
      <c r="E407" s="25">
        <f t="shared" si="14"/>
        <v>0</v>
      </c>
      <c r="F407" s="25">
        <f t="shared" si="15"/>
        <v>0</v>
      </c>
      <c r="G40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08" spans="1:7" x14ac:dyDescent="0.25">
      <c r="A408">
        <v>4191</v>
      </c>
      <c r="B408" t="s">
        <v>441</v>
      </c>
      <c r="C408" s="24">
        <f>+SUMIFS(Tableau2[DEBIT],Tableau2[COMPTE],A408)</f>
        <v>0</v>
      </c>
      <c r="D408" s="24">
        <f>+SUMIFS(Tableau2[CREDIT],Tableau2[COMPTE],A408)</f>
        <v>0</v>
      </c>
      <c r="E408" s="25">
        <f t="shared" si="14"/>
        <v>0</v>
      </c>
      <c r="F408" s="25">
        <f t="shared" si="15"/>
        <v>0</v>
      </c>
      <c r="G40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09" spans="1:7" x14ac:dyDescent="0.25">
      <c r="A409">
        <v>4196</v>
      </c>
      <c r="B409" t="s">
        <v>442</v>
      </c>
      <c r="C409" s="24">
        <f>+SUMIFS(Tableau2[DEBIT],Tableau2[COMPTE],A409)</f>
        <v>0</v>
      </c>
      <c r="D409" s="24">
        <f>+SUMIFS(Tableau2[CREDIT],Tableau2[COMPTE],A409)</f>
        <v>0</v>
      </c>
      <c r="E409" s="25">
        <f t="shared" si="14"/>
        <v>0</v>
      </c>
      <c r="F409" s="25">
        <f t="shared" si="15"/>
        <v>0</v>
      </c>
      <c r="G40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10" spans="1:7" x14ac:dyDescent="0.25">
      <c r="A410">
        <v>4197</v>
      </c>
      <c r="B410" t="s">
        <v>443</v>
      </c>
      <c r="C410" s="24">
        <f>+SUMIFS(Tableau2[DEBIT],Tableau2[COMPTE],A410)</f>
        <v>0</v>
      </c>
      <c r="D410" s="24">
        <f>+SUMIFS(Tableau2[CREDIT],Tableau2[COMPTE],A410)</f>
        <v>0</v>
      </c>
      <c r="E410" s="25">
        <f t="shared" si="14"/>
        <v>0</v>
      </c>
      <c r="F410" s="25">
        <f t="shared" si="15"/>
        <v>0</v>
      </c>
      <c r="G41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11" spans="1:7" x14ac:dyDescent="0.25">
      <c r="A411">
        <v>4198</v>
      </c>
      <c r="B411" t="s">
        <v>444</v>
      </c>
      <c r="C411" s="24">
        <f>+SUMIFS(Tableau2[DEBIT],Tableau2[COMPTE],A411)</f>
        <v>0</v>
      </c>
      <c r="D411" s="24">
        <f>+SUMIFS(Tableau2[CREDIT],Tableau2[COMPTE],A411)</f>
        <v>0</v>
      </c>
      <c r="E411" s="25">
        <f t="shared" si="14"/>
        <v>0</v>
      </c>
      <c r="F411" s="25">
        <f t="shared" si="15"/>
        <v>0</v>
      </c>
      <c r="G41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12" spans="1:7" x14ac:dyDescent="0.25">
      <c r="A412">
        <v>42</v>
      </c>
      <c r="B412" t="s">
        <v>445</v>
      </c>
      <c r="C412" s="24">
        <f>+SUMIFS(Tableau2[DEBIT],Tableau2[COMPTE],A412)</f>
        <v>0</v>
      </c>
      <c r="D412" s="24">
        <f>+SUMIFS(Tableau2[CREDIT],Tableau2[COMPTE],A412)</f>
        <v>0</v>
      </c>
      <c r="E412" s="25">
        <f t="shared" si="14"/>
        <v>0</v>
      </c>
      <c r="F412" s="25">
        <f t="shared" si="15"/>
        <v>0</v>
      </c>
      <c r="G41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13" spans="1:7" x14ac:dyDescent="0.25">
      <c r="A413">
        <v>421</v>
      </c>
      <c r="B413" t="s">
        <v>446</v>
      </c>
      <c r="C413" s="24">
        <f>+SUMIFS(Tableau2[DEBIT],Tableau2[COMPTE],A413)</f>
        <v>0</v>
      </c>
      <c r="D413" s="24">
        <f>+SUMIFS(Tableau2[CREDIT],Tableau2[COMPTE],A413)</f>
        <v>0</v>
      </c>
      <c r="E413" s="25">
        <f t="shared" si="14"/>
        <v>0</v>
      </c>
      <c r="F413" s="25">
        <f t="shared" si="15"/>
        <v>0</v>
      </c>
      <c r="G41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14" spans="1:7" x14ac:dyDescent="0.25">
      <c r="A414">
        <v>422</v>
      </c>
      <c r="B414" t="s">
        <v>447</v>
      </c>
      <c r="C414" s="24">
        <f>+SUMIFS(Tableau2[DEBIT],Tableau2[COMPTE],A414)</f>
        <v>0</v>
      </c>
      <c r="D414" s="24">
        <f>+SUMIFS(Tableau2[CREDIT],Tableau2[COMPTE],A414)</f>
        <v>0</v>
      </c>
      <c r="E414" s="25">
        <f t="shared" si="14"/>
        <v>0</v>
      </c>
      <c r="F414" s="25">
        <f t="shared" si="15"/>
        <v>0</v>
      </c>
      <c r="G41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15" spans="1:7" x14ac:dyDescent="0.25">
      <c r="A415">
        <v>4221</v>
      </c>
      <c r="B415" t="s">
        <v>448</v>
      </c>
      <c r="C415" s="24">
        <f>+SUMIFS(Tableau2[DEBIT],Tableau2[COMPTE],A415)</f>
        <v>0</v>
      </c>
      <c r="D415" s="24">
        <f>+SUMIFS(Tableau2[CREDIT],Tableau2[COMPTE],A415)</f>
        <v>0</v>
      </c>
      <c r="E415" s="25">
        <f t="shared" si="14"/>
        <v>0</v>
      </c>
      <c r="F415" s="25">
        <f t="shared" si="15"/>
        <v>0</v>
      </c>
      <c r="G41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16" spans="1:7" x14ac:dyDescent="0.25">
      <c r="A416">
        <v>4222</v>
      </c>
      <c r="B416" t="s">
        <v>449</v>
      </c>
      <c r="C416" s="24">
        <f>+SUMIFS(Tableau2[DEBIT],Tableau2[COMPTE],A416)</f>
        <v>0</v>
      </c>
      <c r="D416" s="24">
        <f>+SUMIFS(Tableau2[CREDIT],Tableau2[COMPTE],A416)</f>
        <v>0</v>
      </c>
      <c r="E416" s="25">
        <f t="shared" si="14"/>
        <v>0</v>
      </c>
      <c r="F416" s="25">
        <f t="shared" si="15"/>
        <v>0</v>
      </c>
      <c r="G41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17" spans="1:7" x14ac:dyDescent="0.25">
      <c r="A417">
        <v>4223</v>
      </c>
      <c r="B417" t="s">
        <v>450</v>
      </c>
      <c r="C417" s="24">
        <f>+SUMIFS(Tableau2[DEBIT],Tableau2[COMPTE],A417)</f>
        <v>0</v>
      </c>
      <c r="D417" s="24">
        <f>+SUMIFS(Tableau2[CREDIT],Tableau2[COMPTE],A417)</f>
        <v>0</v>
      </c>
      <c r="E417" s="25">
        <f t="shared" si="14"/>
        <v>0</v>
      </c>
      <c r="F417" s="25">
        <f t="shared" si="15"/>
        <v>0</v>
      </c>
      <c r="G41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18" spans="1:7" x14ac:dyDescent="0.25">
      <c r="A418">
        <v>42231</v>
      </c>
      <c r="B418" t="s">
        <v>451</v>
      </c>
      <c r="C418" s="24">
        <f>+SUMIFS(Tableau2[DEBIT],Tableau2[COMPTE],A418)</f>
        <v>0</v>
      </c>
      <c r="D418" s="24">
        <f>+SUMIFS(Tableau2[CREDIT],Tableau2[COMPTE],A418)</f>
        <v>0</v>
      </c>
      <c r="E418" s="25">
        <f t="shared" si="14"/>
        <v>0</v>
      </c>
      <c r="F418" s="25">
        <f t="shared" si="15"/>
        <v>0</v>
      </c>
      <c r="G41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19" spans="1:7" x14ac:dyDescent="0.25">
      <c r="A419">
        <v>42232</v>
      </c>
      <c r="B419" t="s">
        <v>452</v>
      </c>
      <c r="C419" s="24">
        <f>+SUMIFS(Tableau2[DEBIT],Tableau2[COMPTE],A419)</f>
        <v>0</v>
      </c>
      <c r="D419" s="24">
        <f>+SUMIFS(Tableau2[CREDIT],Tableau2[COMPTE],A419)</f>
        <v>0</v>
      </c>
      <c r="E419" s="25">
        <f t="shared" si="14"/>
        <v>0</v>
      </c>
      <c r="F419" s="25">
        <f t="shared" si="15"/>
        <v>0</v>
      </c>
      <c r="G41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20" spans="1:7" x14ac:dyDescent="0.25">
      <c r="A420">
        <v>42233</v>
      </c>
      <c r="B420" t="s">
        <v>453</v>
      </c>
      <c r="C420" s="24">
        <f>+SUMIFS(Tableau2[DEBIT],Tableau2[COMPTE],A420)</f>
        <v>0</v>
      </c>
      <c r="D420" s="24">
        <f>+SUMIFS(Tableau2[CREDIT],Tableau2[COMPTE],A420)</f>
        <v>0</v>
      </c>
      <c r="E420" s="25">
        <f t="shared" si="14"/>
        <v>0</v>
      </c>
      <c r="F420" s="25">
        <f t="shared" si="15"/>
        <v>0</v>
      </c>
      <c r="G42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21" spans="1:7" x14ac:dyDescent="0.25">
      <c r="A421">
        <v>423</v>
      </c>
      <c r="B421" t="s">
        <v>454</v>
      </c>
      <c r="C421" s="24">
        <f>+SUMIFS(Tableau2[DEBIT],Tableau2[COMPTE],A421)</f>
        <v>0</v>
      </c>
      <c r="D421" s="24">
        <f>+SUMIFS(Tableau2[CREDIT],Tableau2[COMPTE],A421)</f>
        <v>0</v>
      </c>
      <c r="E421" s="25">
        <f t="shared" si="14"/>
        <v>0</v>
      </c>
      <c r="F421" s="25">
        <f t="shared" si="15"/>
        <v>0</v>
      </c>
      <c r="G42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22" spans="1:7" x14ac:dyDescent="0.25">
      <c r="A422">
        <v>425</v>
      </c>
      <c r="B422" t="s">
        <v>455</v>
      </c>
      <c r="C422" s="24">
        <f>+SUMIFS(Tableau2[DEBIT],Tableau2[COMPTE],A422)</f>
        <v>0</v>
      </c>
      <c r="D422" s="24">
        <f>+SUMIFS(Tableau2[CREDIT],Tableau2[COMPTE],A422)</f>
        <v>0</v>
      </c>
      <c r="E422" s="25">
        <f t="shared" si="14"/>
        <v>0</v>
      </c>
      <c r="F422" s="25">
        <f t="shared" si="15"/>
        <v>0</v>
      </c>
      <c r="G42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23" spans="1:7" x14ac:dyDescent="0.25">
      <c r="A423">
        <v>4251</v>
      </c>
      <c r="B423" t="s">
        <v>456</v>
      </c>
      <c r="C423" s="24">
        <f>+SUMIFS(Tableau2[DEBIT],Tableau2[COMPTE],A423)</f>
        <v>0</v>
      </c>
      <c r="D423" s="24">
        <f>+SUMIFS(Tableau2[CREDIT],Tableau2[COMPTE],A423)</f>
        <v>0</v>
      </c>
      <c r="E423" s="25">
        <f t="shared" si="14"/>
        <v>0</v>
      </c>
      <c r="F423" s="25">
        <f t="shared" si="15"/>
        <v>0</v>
      </c>
      <c r="G42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24" spans="1:7" x14ac:dyDescent="0.25">
      <c r="A424">
        <v>4252</v>
      </c>
      <c r="B424" t="s">
        <v>457</v>
      </c>
      <c r="C424" s="24">
        <f>+SUMIFS(Tableau2[DEBIT],Tableau2[COMPTE],A424)</f>
        <v>0</v>
      </c>
      <c r="D424" s="24">
        <f>+SUMIFS(Tableau2[CREDIT],Tableau2[COMPTE],A424)</f>
        <v>0</v>
      </c>
      <c r="E424" s="25">
        <f t="shared" si="14"/>
        <v>0</v>
      </c>
      <c r="F424" s="25">
        <f t="shared" si="15"/>
        <v>0</v>
      </c>
      <c r="G42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25" spans="1:7" x14ac:dyDescent="0.25">
      <c r="A425">
        <v>4253</v>
      </c>
      <c r="B425" t="s">
        <v>458</v>
      </c>
      <c r="C425" s="24">
        <f>+SUMIFS(Tableau2[DEBIT],Tableau2[COMPTE],A425)</f>
        <v>0</v>
      </c>
      <c r="D425" s="24">
        <f>+SUMIFS(Tableau2[CREDIT],Tableau2[COMPTE],A425)</f>
        <v>0</v>
      </c>
      <c r="E425" s="25">
        <f t="shared" si="14"/>
        <v>0</v>
      </c>
      <c r="F425" s="25">
        <f t="shared" si="15"/>
        <v>0</v>
      </c>
      <c r="G42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26" spans="1:7" x14ac:dyDescent="0.25">
      <c r="A426">
        <v>4254</v>
      </c>
      <c r="B426" t="s">
        <v>459</v>
      </c>
      <c r="C426" s="24">
        <f>+SUMIFS(Tableau2[DEBIT],Tableau2[COMPTE],A426)</f>
        <v>0</v>
      </c>
      <c r="D426" s="24">
        <f>+SUMIFS(Tableau2[CREDIT],Tableau2[COMPTE],A426)</f>
        <v>0</v>
      </c>
      <c r="E426" s="25">
        <f t="shared" si="14"/>
        <v>0</v>
      </c>
      <c r="F426" s="25">
        <f t="shared" si="15"/>
        <v>0</v>
      </c>
      <c r="G42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27" spans="1:7" x14ac:dyDescent="0.25">
      <c r="A427">
        <v>4255</v>
      </c>
      <c r="B427" t="s">
        <v>460</v>
      </c>
      <c r="C427" s="24">
        <f>+SUMIFS(Tableau2[DEBIT],Tableau2[COMPTE],A427)</f>
        <v>0</v>
      </c>
      <c r="D427" s="24">
        <f>+SUMIFS(Tableau2[CREDIT],Tableau2[COMPTE],A427)</f>
        <v>0</v>
      </c>
      <c r="E427" s="25">
        <f t="shared" si="14"/>
        <v>0</v>
      </c>
      <c r="F427" s="25">
        <f t="shared" si="15"/>
        <v>0</v>
      </c>
      <c r="G42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28" spans="1:7" x14ac:dyDescent="0.25">
      <c r="A428">
        <v>4256</v>
      </c>
      <c r="B428" t="s">
        <v>450</v>
      </c>
      <c r="C428" s="24">
        <f>+SUMIFS(Tableau2[DEBIT],Tableau2[COMPTE],A428)</f>
        <v>0</v>
      </c>
      <c r="D428" s="24">
        <f>+SUMIFS(Tableau2[CREDIT],Tableau2[COMPTE],A428)</f>
        <v>0</v>
      </c>
      <c r="E428" s="25">
        <f t="shared" si="14"/>
        <v>0</v>
      </c>
      <c r="F428" s="25">
        <f t="shared" si="15"/>
        <v>0</v>
      </c>
      <c r="G42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29" spans="1:7" x14ac:dyDescent="0.25">
      <c r="A429">
        <v>426</v>
      </c>
      <c r="B429" t="s">
        <v>461</v>
      </c>
      <c r="C429" s="24">
        <f>+SUMIFS(Tableau2[DEBIT],Tableau2[COMPTE],A429)</f>
        <v>0</v>
      </c>
      <c r="D429" s="24">
        <f>+SUMIFS(Tableau2[CREDIT],Tableau2[COMPTE],A429)</f>
        <v>0</v>
      </c>
      <c r="E429" s="25">
        <f t="shared" si="14"/>
        <v>0</v>
      </c>
      <c r="F429" s="25">
        <f t="shared" si="15"/>
        <v>0</v>
      </c>
      <c r="G42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30" spans="1:7" x14ac:dyDescent="0.25">
      <c r="A430">
        <v>427</v>
      </c>
      <c r="B430" t="s">
        <v>462</v>
      </c>
      <c r="C430" s="24">
        <f>+SUMIFS(Tableau2[DEBIT],Tableau2[COMPTE],A430)</f>
        <v>0</v>
      </c>
      <c r="D430" s="24">
        <f>+SUMIFS(Tableau2[CREDIT],Tableau2[COMPTE],A430)</f>
        <v>0</v>
      </c>
      <c r="E430" s="25">
        <f t="shared" si="14"/>
        <v>0</v>
      </c>
      <c r="F430" s="25">
        <f t="shared" si="15"/>
        <v>0</v>
      </c>
      <c r="G43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31" spans="1:7" x14ac:dyDescent="0.25">
      <c r="A431">
        <v>4271</v>
      </c>
      <c r="B431" t="s">
        <v>463</v>
      </c>
      <c r="C431" s="24">
        <f>+SUMIFS(Tableau2[DEBIT],Tableau2[COMPTE],A431)</f>
        <v>0</v>
      </c>
      <c r="D431" s="24">
        <f>+SUMIFS(Tableau2[CREDIT],Tableau2[COMPTE],A431)</f>
        <v>0</v>
      </c>
      <c r="E431" s="25">
        <f t="shared" si="14"/>
        <v>0</v>
      </c>
      <c r="F431" s="25">
        <f t="shared" si="15"/>
        <v>0</v>
      </c>
      <c r="G43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32" spans="1:7" x14ac:dyDescent="0.25">
      <c r="A432">
        <v>4272</v>
      </c>
      <c r="B432" t="s">
        <v>464</v>
      </c>
      <c r="C432" s="24">
        <f>+SUMIFS(Tableau2[DEBIT],Tableau2[COMPTE],A432)</f>
        <v>0</v>
      </c>
      <c r="D432" s="24">
        <f>+SUMIFS(Tableau2[CREDIT],Tableau2[COMPTE],A432)</f>
        <v>0</v>
      </c>
      <c r="E432" s="25">
        <f t="shared" si="14"/>
        <v>0</v>
      </c>
      <c r="F432" s="25">
        <f t="shared" si="15"/>
        <v>0</v>
      </c>
      <c r="G43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33" spans="1:7" x14ac:dyDescent="0.25">
      <c r="A433">
        <v>4279</v>
      </c>
      <c r="B433" t="s">
        <v>465</v>
      </c>
      <c r="C433" s="24">
        <f>+SUMIFS(Tableau2[DEBIT],Tableau2[COMPTE],A433)</f>
        <v>0</v>
      </c>
      <c r="D433" s="24">
        <f>+SUMIFS(Tableau2[CREDIT],Tableau2[COMPTE],A433)</f>
        <v>0</v>
      </c>
      <c r="E433" s="25">
        <f t="shared" si="14"/>
        <v>0</v>
      </c>
      <c r="F433" s="25">
        <f t="shared" si="15"/>
        <v>0</v>
      </c>
      <c r="G43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34" spans="1:7" x14ac:dyDescent="0.25">
      <c r="A434">
        <v>428</v>
      </c>
      <c r="B434" t="s">
        <v>466</v>
      </c>
      <c r="C434" s="24">
        <f>+SUMIFS(Tableau2[DEBIT],Tableau2[COMPTE],A434)</f>
        <v>0</v>
      </c>
      <c r="D434" s="24">
        <f>+SUMIFS(Tableau2[CREDIT],Tableau2[COMPTE],A434)</f>
        <v>0</v>
      </c>
      <c r="E434" s="25">
        <f t="shared" si="14"/>
        <v>0</v>
      </c>
      <c r="F434" s="25">
        <f t="shared" si="15"/>
        <v>0</v>
      </c>
      <c r="G43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35" spans="1:7" x14ac:dyDescent="0.25">
      <c r="A435">
        <v>4286</v>
      </c>
      <c r="B435" t="s">
        <v>467</v>
      </c>
      <c r="C435" s="24">
        <f>+SUMIFS(Tableau2[DEBIT],Tableau2[COMPTE],A435)</f>
        <v>0</v>
      </c>
      <c r="D435" s="24">
        <f>+SUMIFS(Tableau2[CREDIT],Tableau2[COMPTE],A435)</f>
        <v>0</v>
      </c>
      <c r="E435" s="25">
        <f t="shared" si="14"/>
        <v>0</v>
      </c>
      <c r="F435" s="25">
        <f t="shared" si="15"/>
        <v>0</v>
      </c>
      <c r="G43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36" spans="1:7" x14ac:dyDescent="0.25">
      <c r="A436">
        <v>42861</v>
      </c>
      <c r="B436" t="s">
        <v>468</v>
      </c>
      <c r="C436" s="24">
        <f>+SUMIFS(Tableau2[DEBIT],Tableau2[COMPTE],A436)</f>
        <v>0</v>
      </c>
      <c r="D436" s="24">
        <f>+SUMIFS(Tableau2[CREDIT],Tableau2[COMPTE],A436)</f>
        <v>0</v>
      </c>
      <c r="E436" s="25">
        <f t="shared" si="14"/>
        <v>0</v>
      </c>
      <c r="F436" s="25">
        <f t="shared" si="15"/>
        <v>0</v>
      </c>
      <c r="G43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37" spans="1:7" x14ac:dyDescent="0.25">
      <c r="A437">
        <v>42862</v>
      </c>
      <c r="B437" t="s">
        <v>469</v>
      </c>
      <c r="C437" s="24">
        <f>+SUMIFS(Tableau2[DEBIT],Tableau2[COMPTE],A437)</f>
        <v>0</v>
      </c>
      <c r="D437" s="24">
        <f>+SUMIFS(Tableau2[CREDIT],Tableau2[COMPTE],A437)</f>
        <v>0</v>
      </c>
      <c r="E437" s="25">
        <f t="shared" si="14"/>
        <v>0</v>
      </c>
      <c r="F437" s="25">
        <f t="shared" si="15"/>
        <v>0</v>
      </c>
      <c r="G43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38" spans="1:7" x14ac:dyDescent="0.25">
      <c r="A438">
        <v>42863</v>
      </c>
      <c r="B438" t="s">
        <v>470</v>
      </c>
      <c r="C438" s="24">
        <f>+SUMIFS(Tableau2[DEBIT],Tableau2[COMPTE],A438)</f>
        <v>0</v>
      </c>
      <c r="D438" s="24">
        <f>+SUMIFS(Tableau2[CREDIT],Tableau2[COMPTE],A438)</f>
        <v>0</v>
      </c>
      <c r="E438" s="25">
        <f t="shared" si="14"/>
        <v>0</v>
      </c>
      <c r="F438" s="25">
        <f t="shared" si="15"/>
        <v>0</v>
      </c>
      <c r="G43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39" spans="1:7" x14ac:dyDescent="0.25">
      <c r="A439">
        <v>42869</v>
      </c>
      <c r="B439" t="s">
        <v>471</v>
      </c>
      <c r="C439" s="24">
        <f>+SUMIFS(Tableau2[DEBIT],Tableau2[COMPTE],A439)</f>
        <v>0</v>
      </c>
      <c r="D439" s="24">
        <f>+SUMIFS(Tableau2[CREDIT],Tableau2[COMPTE],A439)</f>
        <v>0</v>
      </c>
      <c r="E439" s="25">
        <f t="shared" si="14"/>
        <v>0</v>
      </c>
      <c r="F439" s="25">
        <f t="shared" si="15"/>
        <v>0</v>
      </c>
      <c r="G43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40" spans="1:7" x14ac:dyDescent="0.25">
      <c r="A440">
        <v>4287</v>
      </c>
      <c r="B440" t="s">
        <v>472</v>
      </c>
      <c r="C440" s="24">
        <f>+SUMIFS(Tableau2[DEBIT],Tableau2[COMPTE],A440)</f>
        <v>0</v>
      </c>
      <c r="D440" s="24">
        <f>+SUMIFS(Tableau2[CREDIT],Tableau2[COMPTE],A440)</f>
        <v>0</v>
      </c>
      <c r="E440" s="25">
        <f t="shared" si="14"/>
        <v>0</v>
      </c>
      <c r="F440" s="25">
        <f t="shared" si="15"/>
        <v>0</v>
      </c>
      <c r="G44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41" spans="1:7" x14ac:dyDescent="0.25">
      <c r="A441">
        <v>42871</v>
      </c>
      <c r="B441" t="s">
        <v>473</v>
      </c>
      <c r="C441" s="24">
        <f>+SUMIFS(Tableau2[DEBIT],Tableau2[COMPTE],A441)</f>
        <v>0</v>
      </c>
      <c r="D441" s="24">
        <f>+SUMIFS(Tableau2[CREDIT],Tableau2[COMPTE],A441)</f>
        <v>0</v>
      </c>
      <c r="E441" s="25">
        <f t="shared" si="14"/>
        <v>0</v>
      </c>
      <c r="F441" s="25">
        <f t="shared" si="15"/>
        <v>0</v>
      </c>
      <c r="G44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42" spans="1:7" x14ac:dyDescent="0.25">
      <c r="A442">
        <v>42872</v>
      </c>
      <c r="B442" t="s">
        <v>474</v>
      </c>
      <c r="C442" s="24">
        <f>+SUMIFS(Tableau2[DEBIT],Tableau2[COMPTE],A442)</f>
        <v>0</v>
      </c>
      <c r="D442" s="24">
        <f>+SUMIFS(Tableau2[CREDIT],Tableau2[COMPTE],A442)</f>
        <v>0</v>
      </c>
      <c r="E442" s="25">
        <f t="shared" si="14"/>
        <v>0</v>
      </c>
      <c r="F442" s="25">
        <f t="shared" si="15"/>
        <v>0</v>
      </c>
      <c r="G44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43" spans="1:7" x14ac:dyDescent="0.25">
      <c r="A443">
        <v>42873</v>
      </c>
      <c r="B443" t="s">
        <v>475</v>
      </c>
      <c r="C443" s="24">
        <f>+SUMIFS(Tableau2[DEBIT],Tableau2[COMPTE],A443)</f>
        <v>0</v>
      </c>
      <c r="D443" s="24">
        <f>+SUMIFS(Tableau2[CREDIT],Tableau2[COMPTE],A443)</f>
        <v>0</v>
      </c>
      <c r="E443" s="25">
        <f t="shared" si="14"/>
        <v>0</v>
      </c>
      <c r="F443" s="25">
        <f t="shared" si="15"/>
        <v>0</v>
      </c>
      <c r="G44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44" spans="1:7" x14ac:dyDescent="0.25">
      <c r="A444">
        <v>42879</v>
      </c>
      <c r="B444" t="s">
        <v>476</v>
      </c>
      <c r="C444" s="24">
        <f>+SUMIFS(Tableau2[DEBIT],Tableau2[COMPTE],A444)</f>
        <v>0</v>
      </c>
      <c r="D444" s="24">
        <f>+SUMIFS(Tableau2[CREDIT],Tableau2[COMPTE],A444)</f>
        <v>0</v>
      </c>
      <c r="E444" s="25">
        <f t="shared" si="14"/>
        <v>0</v>
      </c>
      <c r="F444" s="25">
        <f t="shared" si="15"/>
        <v>0</v>
      </c>
      <c r="G44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45" spans="1:7" x14ac:dyDescent="0.25">
      <c r="A445">
        <v>43</v>
      </c>
      <c r="B445" t="s">
        <v>477</v>
      </c>
      <c r="C445" s="24">
        <f>+SUMIFS(Tableau2[DEBIT],Tableau2[COMPTE],A445)</f>
        <v>0</v>
      </c>
      <c r="D445" s="24">
        <f>+SUMIFS(Tableau2[CREDIT],Tableau2[COMPTE],A445)</f>
        <v>0</v>
      </c>
      <c r="E445" s="25">
        <f t="shared" si="14"/>
        <v>0</v>
      </c>
      <c r="F445" s="25">
        <f t="shared" si="15"/>
        <v>0</v>
      </c>
      <c r="G44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46" spans="1:7" x14ac:dyDescent="0.25">
      <c r="A446">
        <v>431</v>
      </c>
      <c r="B446" t="s">
        <v>478</v>
      </c>
      <c r="C446" s="24">
        <f>+SUMIFS(Tableau2[DEBIT],Tableau2[COMPTE],A446)</f>
        <v>0</v>
      </c>
      <c r="D446" s="24">
        <f>+SUMIFS(Tableau2[CREDIT],Tableau2[COMPTE],A446)</f>
        <v>0</v>
      </c>
      <c r="E446" s="25">
        <f t="shared" si="14"/>
        <v>0</v>
      </c>
      <c r="F446" s="25">
        <f t="shared" si="15"/>
        <v>0</v>
      </c>
      <c r="G44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47" spans="1:7" x14ac:dyDescent="0.25">
      <c r="A447">
        <v>4311</v>
      </c>
      <c r="B447" t="s">
        <v>479</v>
      </c>
      <c r="C447" s="24">
        <f>+SUMIFS(Tableau2[DEBIT],Tableau2[COMPTE],A447)</f>
        <v>0</v>
      </c>
      <c r="D447" s="24">
        <f>+SUMIFS(Tableau2[CREDIT],Tableau2[COMPTE],A447)</f>
        <v>0</v>
      </c>
      <c r="E447" s="25">
        <f t="shared" si="14"/>
        <v>0</v>
      </c>
      <c r="F447" s="25">
        <f t="shared" si="15"/>
        <v>0</v>
      </c>
      <c r="G44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48" spans="1:7" x14ac:dyDescent="0.25">
      <c r="A448">
        <v>43110</v>
      </c>
      <c r="B448" t="s">
        <v>480</v>
      </c>
      <c r="C448" s="24">
        <f>+SUMIFS(Tableau2[DEBIT],Tableau2[COMPTE],A448)</f>
        <v>0</v>
      </c>
      <c r="D448" s="24">
        <f>+SUMIFS(Tableau2[CREDIT],Tableau2[COMPTE],A448)</f>
        <v>0</v>
      </c>
      <c r="E448" s="25">
        <f t="shared" si="14"/>
        <v>0</v>
      </c>
      <c r="F448" s="25">
        <f t="shared" si="15"/>
        <v>0</v>
      </c>
      <c r="G44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49" spans="1:7" x14ac:dyDescent="0.25">
      <c r="A449">
        <v>43111</v>
      </c>
      <c r="B449" t="s">
        <v>481</v>
      </c>
      <c r="C449" s="24">
        <f>+SUMIFS(Tableau2[DEBIT],Tableau2[COMPTE],A449)</f>
        <v>0</v>
      </c>
      <c r="D449" s="24">
        <f>+SUMIFS(Tableau2[CREDIT],Tableau2[COMPTE],A449)</f>
        <v>0</v>
      </c>
      <c r="E449" s="25">
        <f t="shared" si="14"/>
        <v>0</v>
      </c>
      <c r="F449" s="25">
        <f t="shared" si="15"/>
        <v>0</v>
      </c>
      <c r="G44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50" spans="1:7" x14ac:dyDescent="0.25">
      <c r="A450">
        <v>43112</v>
      </c>
      <c r="B450" t="s">
        <v>482</v>
      </c>
      <c r="C450" s="24">
        <f>+SUMIFS(Tableau2[DEBIT],Tableau2[COMPTE],A450)</f>
        <v>0</v>
      </c>
      <c r="D450" s="24">
        <f>+SUMIFS(Tableau2[CREDIT],Tableau2[COMPTE],A450)</f>
        <v>0</v>
      </c>
      <c r="E450" s="25">
        <f t="shared" ref="E450:E513" si="16">+IF(C450-D450&lt;=0,0,C450-D450)</f>
        <v>0</v>
      </c>
      <c r="F450" s="25">
        <f t="shared" ref="F450:F513" si="17">+IF(C450-D450&gt;=0,0,D450-C450)</f>
        <v>0</v>
      </c>
      <c r="G45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51" spans="1:7" x14ac:dyDescent="0.25">
      <c r="A451">
        <v>43119</v>
      </c>
      <c r="B451" t="s">
        <v>483</v>
      </c>
      <c r="C451" s="24">
        <f>+SUMIFS(Tableau2[DEBIT],Tableau2[COMPTE],A451)</f>
        <v>0</v>
      </c>
      <c r="D451" s="24">
        <f>+SUMIFS(Tableau2[CREDIT],Tableau2[COMPTE],A451)</f>
        <v>0</v>
      </c>
      <c r="E451" s="25">
        <f t="shared" si="16"/>
        <v>0</v>
      </c>
      <c r="F451" s="25">
        <f t="shared" si="17"/>
        <v>0</v>
      </c>
      <c r="G45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52" spans="1:7" x14ac:dyDescent="0.25">
      <c r="A452">
        <v>432</v>
      </c>
      <c r="B452" t="s">
        <v>484</v>
      </c>
      <c r="C452" s="24">
        <f>+SUMIFS(Tableau2[DEBIT],Tableau2[COMPTE],A452)</f>
        <v>0</v>
      </c>
      <c r="D452" s="24">
        <f>+SUMIFS(Tableau2[CREDIT],Tableau2[COMPTE],A452)</f>
        <v>0</v>
      </c>
      <c r="E452" s="25">
        <f t="shared" si="16"/>
        <v>0</v>
      </c>
      <c r="F452" s="25">
        <f t="shared" si="17"/>
        <v>0</v>
      </c>
      <c r="G45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53" spans="1:7" x14ac:dyDescent="0.25">
      <c r="A453">
        <v>4320</v>
      </c>
      <c r="B453" t="s">
        <v>485</v>
      </c>
      <c r="C453" s="24">
        <f>+SUMIFS(Tableau2[DEBIT],Tableau2[COMPTE],A453)</f>
        <v>0</v>
      </c>
      <c r="D453" s="24">
        <f>+SUMIFS(Tableau2[CREDIT],Tableau2[COMPTE],A453)</f>
        <v>0</v>
      </c>
      <c r="E453" s="25">
        <f t="shared" si="16"/>
        <v>0</v>
      </c>
      <c r="F453" s="25">
        <f t="shared" si="17"/>
        <v>0</v>
      </c>
      <c r="G45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54" spans="1:7" x14ac:dyDescent="0.25">
      <c r="A454">
        <v>4321</v>
      </c>
      <c r="B454" t="s">
        <v>486</v>
      </c>
      <c r="C454" s="24">
        <f>+SUMIFS(Tableau2[DEBIT],Tableau2[COMPTE],A454)</f>
        <v>0</v>
      </c>
      <c r="D454" s="24">
        <f>+SUMIFS(Tableau2[CREDIT],Tableau2[COMPTE],A454)</f>
        <v>0</v>
      </c>
      <c r="E454" s="25">
        <f t="shared" si="16"/>
        <v>0</v>
      </c>
      <c r="F454" s="25">
        <f t="shared" si="17"/>
        <v>0</v>
      </c>
      <c r="G45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55" spans="1:7" x14ac:dyDescent="0.25">
      <c r="A455">
        <v>4322</v>
      </c>
      <c r="B455" t="s">
        <v>487</v>
      </c>
      <c r="C455" s="24">
        <f>+SUMIFS(Tableau2[DEBIT],Tableau2[COMPTE],A455)</f>
        <v>0</v>
      </c>
      <c r="D455" s="24">
        <f>+SUMIFS(Tableau2[CREDIT],Tableau2[COMPTE],A455)</f>
        <v>0</v>
      </c>
      <c r="E455" s="25">
        <f t="shared" si="16"/>
        <v>0</v>
      </c>
      <c r="F455" s="25">
        <f t="shared" si="17"/>
        <v>0</v>
      </c>
      <c r="G45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56" spans="1:7" x14ac:dyDescent="0.25">
      <c r="A456">
        <v>4323</v>
      </c>
      <c r="B456" t="s">
        <v>488</v>
      </c>
      <c r="C456" s="24">
        <f>+SUMIFS(Tableau2[DEBIT],Tableau2[COMPTE],A456)</f>
        <v>0</v>
      </c>
      <c r="D456" s="24">
        <f>+SUMIFS(Tableau2[CREDIT],Tableau2[COMPTE],A456)</f>
        <v>0</v>
      </c>
      <c r="E456" s="25">
        <f t="shared" si="16"/>
        <v>0</v>
      </c>
      <c r="F456" s="25">
        <f t="shared" si="17"/>
        <v>0</v>
      </c>
      <c r="G45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57" spans="1:7" x14ac:dyDescent="0.25">
      <c r="A457">
        <v>4324</v>
      </c>
      <c r="B457" t="s">
        <v>489</v>
      </c>
      <c r="C457" s="24">
        <f>+SUMIFS(Tableau2[DEBIT],Tableau2[COMPTE],A457)</f>
        <v>0</v>
      </c>
      <c r="D457" s="24">
        <f>+SUMIFS(Tableau2[CREDIT],Tableau2[COMPTE],A457)</f>
        <v>0</v>
      </c>
      <c r="E457" s="25">
        <f t="shared" si="16"/>
        <v>0</v>
      </c>
      <c r="F457" s="25">
        <f t="shared" si="17"/>
        <v>0</v>
      </c>
      <c r="G45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58" spans="1:7" x14ac:dyDescent="0.25">
      <c r="A458">
        <v>438</v>
      </c>
      <c r="B458" t="s">
        <v>490</v>
      </c>
      <c r="C458" s="24">
        <f>+SUMIFS(Tableau2[DEBIT],Tableau2[COMPTE],A458)</f>
        <v>0</v>
      </c>
      <c r="D458" s="24">
        <f>+SUMIFS(Tableau2[CREDIT],Tableau2[COMPTE],A458)</f>
        <v>0</v>
      </c>
      <c r="E458" s="25">
        <f t="shared" si="16"/>
        <v>0</v>
      </c>
      <c r="F458" s="25">
        <f t="shared" si="17"/>
        <v>0</v>
      </c>
      <c r="G45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59" spans="1:7" x14ac:dyDescent="0.25">
      <c r="A459">
        <v>4386</v>
      </c>
      <c r="B459" t="s">
        <v>491</v>
      </c>
      <c r="C459" s="24">
        <f>+SUMIFS(Tableau2[DEBIT],Tableau2[COMPTE],A459)</f>
        <v>0</v>
      </c>
      <c r="D459" s="24">
        <f>+SUMIFS(Tableau2[CREDIT],Tableau2[COMPTE],A459)</f>
        <v>0</v>
      </c>
      <c r="E459" s="25">
        <f t="shared" si="16"/>
        <v>0</v>
      </c>
      <c r="F459" s="25">
        <f t="shared" si="17"/>
        <v>0</v>
      </c>
      <c r="G45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60" spans="1:7" x14ac:dyDescent="0.25">
      <c r="A460">
        <v>4387</v>
      </c>
      <c r="B460" t="s">
        <v>492</v>
      </c>
      <c r="C460" s="24">
        <f>+SUMIFS(Tableau2[DEBIT],Tableau2[COMPTE],A460)</f>
        <v>0</v>
      </c>
      <c r="D460" s="24">
        <f>+SUMIFS(Tableau2[CREDIT],Tableau2[COMPTE],A460)</f>
        <v>0</v>
      </c>
      <c r="E460" s="25">
        <f t="shared" si="16"/>
        <v>0</v>
      </c>
      <c r="F460" s="25">
        <f t="shared" si="17"/>
        <v>0</v>
      </c>
      <c r="G46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61" spans="1:7" x14ac:dyDescent="0.25">
      <c r="A461">
        <v>44</v>
      </c>
      <c r="B461" t="s">
        <v>493</v>
      </c>
      <c r="C461" s="24">
        <f>+SUMIFS(Tableau2[DEBIT],Tableau2[COMPTE],A461)</f>
        <v>0</v>
      </c>
      <c r="D461" s="24">
        <f>+SUMIFS(Tableau2[CREDIT],Tableau2[COMPTE],A461)</f>
        <v>0</v>
      </c>
      <c r="E461" s="25">
        <f t="shared" si="16"/>
        <v>0</v>
      </c>
      <c r="F461" s="25">
        <f t="shared" si="17"/>
        <v>0</v>
      </c>
      <c r="G46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62" spans="1:7" x14ac:dyDescent="0.25">
      <c r="A462">
        <v>441</v>
      </c>
      <c r="B462" t="s">
        <v>494</v>
      </c>
      <c r="C462" s="24">
        <f>+SUMIFS(Tableau2[DEBIT],Tableau2[COMPTE],A462)</f>
        <v>0</v>
      </c>
      <c r="D462" s="24">
        <f>+SUMIFS(Tableau2[CREDIT],Tableau2[COMPTE],A462)</f>
        <v>0</v>
      </c>
      <c r="E462" s="25">
        <f t="shared" si="16"/>
        <v>0</v>
      </c>
      <c r="F462" s="25">
        <f t="shared" si="17"/>
        <v>0</v>
      </c>
      <c r="G46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63" spans="1:7" x14ac:dyDescent="0.25">
      <c r="A463">
        <v>4410</v>
      </c>
      <c r="B463" t="s">
        <v>495</v>
      </c>
      <c r="C463" s="24">
        <f>+SUMIFS(Tableau2[DEBIT],Tableau2[COMPTE],A463)</f>
        <v>0</v>
      </c>
      <c r="D463" s="24">
        <f>+SUMIFS(Tableau2[CREDIT],Tableau2[COMPTE],A463)</f>
        <v>0</v>
      </c>
      <c r="E463" s="25">
        <f t="shared" si="16"/>
        <v>0</v>
      </c>
      <c r="F463" s="25">
        <f t="shared" si="17"/>
        <v>0</v>
      </c>
      <c r="G46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64" spans="1:7" x14ac:dyDescent="0.25">
      <c r="A464">
        <v>4417</v>
      </c>
      <c r="B464" t="s">
        <v>496</v>
      </c>
      <c r="C464" s="24">
        <f>+SUMIFS(Tableau2[DEBIT],Tableau2[COMPTE],A464)</f>
        <v>0</v>
      </c>
      <c r="D464" s="24">
        <f>+SUMIFS(Tableau2[CREDIT],Tableau2[COMPTE],A464)</f>
        <v>0</v>
      </c>
      <c r="E464" s="25">
        <f t="shared" si="16"/>
        <v>0</v>
      </c>
      <c r="F464" s="25">
        <f t="shared" si="17"/>
        <v>0</v>
      </c>
      <c r="G46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65" spans="1:7" x14ac:dyDescent="0.25">
      <c r="A465">
        <v>4418</v>
      </c>
      <c r="B465" t="s">
        <v>497</v>
      </c>
      <c r="C465" s="24">
        <f>+SUMIFS(Tableau2[DEBIT],Tableau2[COMPTE],A465)</f>
        <v>0</v>
      </c>
      <c r="D465" s="24">
        <f>+SUMIFS(Tableau2[CREDIT],Tableau2[COMPTE],A465)</f>
        <v>0</v>
      </c>
      <c r="E465" s="25">
        <f t="shared" si="16"/>
        <v>0</v>
      </c>
      <c r="F465" s="25">
        <f t="shared" si="17"/>
        <v>0</v>
      </c>
      <c r="G46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66" spans="1:7" x14ac:dyDescent="0.25">
      <c r="A466">
        <v>4419</v>
      </c>
      <c r="B466" t="s">
        <v>498</v>
      </c>
      <c r="C466" s="24">
        <f>+SUMIFS(Tableau2[DEBIT],Tableau2[COMPTE],A466)</f>
        <v>0</v>
      </c>
      <c r="D466" s="24">
        <f>+SUMIFS(Tableau2[CREDIT],Tableau2[COMPTE],A466)</f>
        <v>0</v>
      </c>
      <c r="E466" s="25">
        <f t="shared" si="16"/>
        <v>0</v>
      </c>
      <c r="F466" s="25">
        <f t="shared" si="17"/>
        <v>0</v>
      </c>
      <c r="G46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67" spans="1:7" x14ac:dyDescent="0.25">
      <c r="A467">
        <v>442</v>
      </c>
      <c r="B467" t="s">
        <v>499</v>
      </c>
      <c r="C467" s="24">
        <f>+SUMIFS(Tableau2[DEBIT],Tableau2[COMPTE],A467)</f>
        <v>0</v>
      </c>
      <c r="D467" s="24">
        <f>+SUMIFS(Tableau2[CREDIT],Tableau2[COMPTE],A467)</f>
        <v>0</v>
      </c>
      <c r="E467" s="25">
        <f t="shared" si="16"/>
        <v>0</v>
      </c>
      <c r="F467" s="25">
        <f t="shared" si="17"/>
        <v>0</v>
      </c>
      <c r="G46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68" spans="1:7" x14ac:dyDescent="0.25">
      <c r="A468">
        <v>443</v>
      </c>
      <c r="B468" t="s">
        <v>500</v>
      </c>
      <c r="C468" s="24">
        <f>+SUMIFS(Tableau2[DEBIT],Tableau2[COMPTE],A468)</f>
        <v>0</v>
      </c>
      <c r="D468" s="24">
        <f>+SUMIFS(Tableau2[CREDIT],Tableau2[COMPTE],A468)</f>
        <v>0</v>
      </c>
      <c r="E468" s="25">
        <f t="shared" si="16"/>
        <v>0</v>
      </c>
      <c r="F468" s="25">
        <f t="shared" si="17"/>
        <v>0</v>
      </c>
      <c r="G46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69" spans="1:7" x14ac:dyDescent="0.25">
      <c r="A469">
        <v>444</v>
      </c>
      <c r="B469" t="s">
        <v>501</v>
      </c>
      <c r="C469" s="24">
        <f>+SUMIFS(Tableau2[DEBIT],Tableau2[COMPTE],A469)</f>
        <v>0</v>
      </c>
      <c r="D469" s="24">
        <f>+SUMIFS(Tableau2[CREDIT],Tableau2[COMPTE],A469)</f>
        <v>0</v>
      </c>
      <c r="E469" s="25">
        <f t="shared" si="16"/>
        <v>0</v>
      </c>
      <c r="F469" s="25">
        <f t="shared" si="17"/>
        <v>0</v>
      </c>
      <c r="G46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70" spans="1:7" x14ac:dyDescent="0.25">
      <c r="A470">
        <v>4440</v>
      </c>
      <c r="B470" t="s">
        <v>502</v>
      </c>
      <c r="C470" s="24">
        <f>+SUMIFS(Tableau2[DEBIT],Tableau2[COMPTE],A470)</f>
        <v>0</v>
      </c>
      <c r="D470" s="24">
        <f>+SUMIFS(Tableau2[CREDIT],Tableau2[COMPTE],A470)</f>
        <v>0</v>
      </c>
      <c r="E470" s="25">
        <f t="shared" si="16"/>
        <v>0</v>
      </c>
      <c r="F470" s="25">
        <f t="shared" si="17"/>
        <v>0</v>
      </c>
      <c r="G47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71" spans="1:7" x14ac:dyDescent="0.25">
      <c r="A471">
        <v>4441</v>
      </c>
      <c r="B471" t="s">
        <v>503</v>
      </c>
      <c r="C471" s="24">
        <f>+SUMIFS(Tableau2[DEBIT],Tableau2[COMPTE],A471)</f>
        <v>0</v>
      </c>
      <c r="D471" s="24">
        <f>+SUMIFS(Tableau2[CREDIT],Tableau2[COMPTE],A471)</f>
        <v>0</v>
      </c>
      <c r="E471" s="25">
        <f t="shared" si="16"/>
        <v>0</v>
      </c>
      <c r="F471" s="25">
        <f t="shared" si="17"/>
        <v>0</v>
      </c>
      <c r="G47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72" spans="1:7" x14ac:dyDescent="0.25">
      <c r="A472">
        <v>4442</v>
      </c>
      <c r="B472" t="s">
        <v>504</v>
      </c>
      <c r="C472" s="24">
        <f>+SUMIFS(Tableau2[DEBIT],Tableau2[COMPTE],A472)</f>
        <v>0</v>
      </c>
      <c r="D472" s="24">
        <f>+SUMIFS(Tableau2[CREDIT],Tableau2[COMPTE],A472)</f>
        <v>0</v>
      </c>
      <c r="E472" s="25">
        <f t="shared" si="16"/>
        <v>0</v>
      </c>
      <c r="F472" s="25">
        <f t="shared" si="17"/>
        <v>0</v>
      </c>
      <c r="G47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73" spans="1:7" x14ac:dyDescent="0.25">
      <c r="A473">
        <v>4443</v>
      </c>
      <c r="B473" t="s">
        <v>505</v>
      </c>
      <c r="C473" s="24">
        <f>+SUMIFS(Tableau2[DEBIT],Tableau2[COMPTE],A473)</f>
        <v>0</v>
      </c>
      <c r="D473" s="24">
        <f>+SUMIFS(Tableau2[CREDIT],Tableau2[COMPTE],A473)</f>
        <v>0</v>
      </c>
      <c r="E473" s="25">
        <f t="shared" si="16"/>
        <v>0</v>
      </c>
      <c r="F473" s="25">
        <f t="shared" si="17"/>
        <v>0</v>
      </c>
      <c r="G47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74" spans="1:7" x14ac:dyDescent="0.25">
      <c r="A474">
        <v>445</v>
      </c>
      <c r="B474" t="s">
        <v>506</v>
      </c>
      <c r="C474" s="24">
        <f>+SUMIFS(Tableau2[DEBIT],Tableau2[COMPTE],A474)</f>
        <v>0</v>
      </c>
      <c r="D474" s="24">
        <f>+SUMIFS(Tableau2[CREDIT],Tableau2[COMPTE],A474)</f>
        <v>0</v>
      </c>
      <c r="E474" s="25">
        <f t="shared" si="16"/>
        <v>0</v>
      </c>
      <c r="F474" s="25">
        <f t="shared" si="17"/>
        <v>0</v>
      </c>
      <c r="G47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75" spans="1:7" x14ac:dyDescent="0.25">
      <c r="A475">
        <v>4451</v>
      </c>
      <c r="B475" t="s">
        <v>507</v>
      </c>
      <c r="C475" s="24">
        <f>+SUMIFS(Tableau2[DEBIT],Tableau2[COMPTE],A475)</f>
        <v>0</v>
      </c>
      <c r="D475" s="24">
        <f>+SUMIFS(Tableau2[CREDIT],Tableau2[COMPTE],A475)</f>
        <v>0</v>
      </c>
      <c r="E475" s="25">
        <f t="shared" si="16"/>
        <v>0</v>
      </c>
      <c r="F475" s="25">
        <f t="shared" si="17"/>
        <v>0</v>
      </c>
      <c r="G47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76" spans="1:7" x14ac:dyDescent="0.25">
      <c r="A476">
        <v>44551</v>
      </c>
      <c r="B476" t="s">
        <v>508</v>
      </c>
      <c r="C476" s="24">
        <f>+SUMIFS(Tableau2[DEBIT],Tableau2[COMPTE],A476)</f>
        <v>0</v>
      </c>
      <c r="D476" s="24">
        <f>+SUMIFS(Tableau2[CREDIT],Tableau2[COMPTE],A476)</f>
        <v>0</v>
      </c>
      <c r="E476" s="25">
        <f t="shared" si="16"/>
        <v>0</v>
      </c>
      <c r="F476" s="25">
        <f t="shared" si="17"/>
        <v>0</v>
      </c>
      <c r="G47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77" spans="1:7" x14ac:dyDescent="0.25">
      <c r="A477">
        <v>44558</v>
      </c>
      <c r="B477" t="s">
        <v>509</v>
      </c>
      <c r="C477" s="24">
        <f>+SUMIFS(Tableau2[DEBIT],Tableau2[COMPTE],A477)</f>
        <v>0</v>
      </c>
      <c r="D477" s="24">
        <f>+SUMIFS(Tableau2[CREDIT],Tableau2[COMPTE],A477)</f>
        <v>0</v>
      </c>
      <c r="E477" s="25">
        <f t="shared" si="16"/>
        <v>0</v>
      </c>
      <c r="F477" s="25">
        <f t="shared" si="17"/>
        <v>0</v>
      </c>
      <c r="G47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78" spans="1:7" x14ac:dyDescent="0.25">
      <c r="A478">
        <v>4456</v>
      </c>
      <c r="B478" t="s">
        <v>510</v>
      </c>
      <c r="C478" s="24">
        <f>+SUMIFS(Tableau2[DEBIT],Tableau2[COMPTE],A478)</f>
        <v>0</v>
      </c>
      <c r="D478" s="24">
        <f>+SUMIFS(Tableau2[CREDIT],Tableau2[COMPTE],A478)</f>
        <v>0</v>
      </c>
      <c r="E478" s="25">
        <f t="shared" si="16"/>
        <v>0</v>
      </c>
      <c r="F478" s="25">
        <f t="shared" si="17"/>
        <v>0</v>
      </c>
      <c r="G47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79" spans="1:7" x14ac:dyDescent="0.25">
      <c r="A479">
        <v>44562</v>
      </c>
      <c r="B479" t="s">
        <v>511</v>
      </c>
      <c r="C479" s="24">
        <f>+SUMIFS(Tableau2[DEBIT],Tableau2[COMPTE],A479)</f>
        <v>0</v>
      </c>
      <c r="D479" s="24">
        <f>+SUMIFS(Tableau2[CREDIT],Tableau2[COMPTE],A479)</f>
        <v>0</v>
      </c>
      <c r="E479" s="25">
        <f t="shared" si="16"/>
        <v>0</v>
      </c>
      <c r="F479" s="25">
        <f t="shared" si="17"/>
        <v>0</v>
      </c>
      <c r="G47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80" spans="1:7" x14ac:dyDescent="0.25">
      <c r="A480">
        <v>44566</v>
      </c>
      <c r="B480" t="s">
        <v>512</v>
      </c>
      <c r="C480" s="24">
        <f>+SUMIFS(Tableau2[DEBIT],Tableau2[COMPTE],A480)</f>
        <v>0</v>
      </c>
      <c r="D480" s="24">
        <f>+SUMIFS(Tableau2[CREDIT],Tableau2[COMPTE],A480)</f>
        <v>0</v>
      </c>
      <c r="E480" s="25">
        <f t="shared" si="16"/>
        <v>0</v>
      </c>
      <c r="F480" s="25">
        <f t="shared" si="17"/>
        <v>0</v>
      </c>
      <c r="G48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81" spans="1:7" x14ac:dyDescent="0.25">
      <c r="A481">
        <v>44567</v>
      </c>
      <c r="B481" t="s">
        <v>513</v>
      </c>
      <c r="C481" s="24">
        <f>+SUMIFS(Tableau2[DEBIT],Tableau2[COMPTE],A481)</f>
        <v>0</v>
      </c>
      <c r="D481" s="24">
        <f>+SUMIFS(Tableau2[CREDIT],Tableau2[COMPTE],A481)</f>
        <v>0</v>
      </c>
      <c r="E481" s="25">
        <f t="shared" si="16"/>
        <v>0</v>
      </c>
      <c r="F481" s="25">
        <f t="shared" si="17"/>
        <v>0</v>
      </c>
      <c r="G48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82" spans="1:7" x14ac:dyDescent="0.25">
      <c r="A482">
        <v>4457</v>
      </c>
      <c r="B482" t="s">
        <v>514</v>
      </c>
      <c r="C482" s="24">
        <f>+SUMIFS(Tableau2[DEBIT],Tableau2[COMPTE],A482)</f>
        <v>0</v>
      </c>
      <c r="D482" s="24">
        <f>+SUMIFS(Tableau2[CREDIT],Tableau2[COMPTE],A482)</f>
        <v>0</v>
      </c>
      <c r="E482" s="25">
        <f t="shared" si="16"/>
        <v>0</v>
      </c>
      <c r="F482" s="25">
        <f t="shared" si="17"/>
        <v>0</v>
      </c>
      <c r="G48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83" spans="1:7" x14ac:dyDescent="0.25">
      <c r="A483">
        <v>44571</v>
      </c>
      <c r="B483" t="s">
        <v>515</v>
      </c>
      <c r="C483" s="24">
        <f>+SUMIFS(Tableau2[DEBIT],Tableau2[COMPTE],A483)</f>
        <v>0</v>
      </c>
      <c r="D483" s="24">
        <f>+SUMIFS(Tableau2[CREDIT],Tableau2[COMPTE],A483)</f>
        <v>800</v>
      </c>
      <c r="E483" s="25">
        <f t="shared" si="16"/>
        <v>0</v>
      </c>
      <c r="F483" s="25">
        <f t="shared" si="17"/>
        <v>800</v>
      </c>
      <c r="G48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Débit0</v>
      </c>
    </row>
    <row r="484" spans="1:7" x14ac:dyDescent="0.25">
      <c r="A484">
        <v>44578</v>
      </c>
      <c r="B484" t="s">
        <v>516</v>
      </c>
      <c r="C484" s="24">
        <f>+SUMIFS(Tableau2[DEBIT],Tableau2[COMPTE],A484)</f>
        <v>0</v>
      </c>
      <c r="D484" s="24">
        <f>+SUMIFS(Tableau2[CREDIT],Tableau2[COMPTE],A484)</f>
        <v>0</v>
      </c>
      <c r="E484" s="25">
        <f t="shared" si="16"/>
        <v>0</v>
      </c>
      <c r="F484" s="25">
        <f t="shared" si="17"/>
        <v>0</v>
      </c>
      <c r="G48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85" spans="1:7" x14ac:dyDescent="0.25">
      <c r="A485">
        <v>4458</v>
      </c>
      <c r="B485" t="s">
        <v>517</v>
      </c>
      <c r="C485" s="24">
        <f>+SUMIFS(Tableau2[DEBIT],Tableau2[COMPTE],A485)</f>
        <v>0</v>
      </c>
      <c r="D485" s="24">
        <f>+SUMIFS(Tableau2[CREDIT],Tableau2[COMPTE],A485)</f>
        <v>0</v>
      </c>
      <c r="E485" s="25">
        <f t="shared" si="16"/>
        <v>0</v>
      </c>
      <c r="F485" s="25">
        <f t="shared" si="17"/>
        <v>0</v>
      </c>
      <c r="G48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86" spans="1:7" x14ac:dyDescent="0.25">
      <c r="A486">
        <v>44586</v>
      </c>
      <c r="B486" t="s">
        <v>518</v>
      </c>
      <c r="C486" s="24">
        <f>+SUMIFS(Tableau2[DEBIT],Tableau2[COMPTE],A486)</f>
        <v>0</v>
      </c>
      <c r="D486" s="24">
        <f>+SUMIFS(Tableau2[CREDIT],Tableau2[COMPTE],A486)</f>
        <v>0</v>
      </c>
      <c r="E486" s="25">
        <f t="shared" si="16"/>
        <v>0</v>
      </c>
      <c r="F486" s="25">
        <f t="shared" si="17"/>
        <v>0</v>
      </c>
      <c r="G48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87" spans="1:7" x14ac:dyDescent="0.25">
      <c r="A487">
        <v>44587</v>
      </c>
      <c r="B487" t="s">
        <v>519</v>
      </c>
      <c r="C487" s="24">
        <f>+SUMIFS(Tableau2[DEBIT],Tableau2[COMPTE],A487)</f>
        <v>0</v>
      </c>
      <c r="D487" s="24">
        <f>+SUMIFS(Tableau2[CREDIT],Tableau2[COMPTE],A487)</f>
        <v>0</v>
      </c>
      <c r="E487" s="25">
        <f t="shared" si="16"/>
        <v>0</v>
      </c>
      <c r="F487" s="25">
        <f t="shared" si="17"/>
        <v>0</v>
      </c>
      <c r="G48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88" spans="1:7" x14ac:dyDescent="0.25">
      <c r="A488">
        <v>446</v>
      </c>
      <c r="B488" t="s">
        <v>520</v>
      </c>
      <c r="C488" s="24">
        <f>+SUMIFS(Tableau2[DEBIT],Tableau2[COMPTE],A488)</f>
        <v>0</v>
      </c>
      <c r="D488" s="24">
        <f>+SUMIFS(Tableau2[CREDIT],Tableau2[COMPTE],A488)</f>
        <v>0</v>
      </c>
      <c r="E488" s="25">
        <f t="shared" si="16"/>
        <v>0</v>
      </c>
      <c r="F488" s="25">
        <f t="shared" si="17"/>
        <v>0</v>
      </c>
      <c r="G48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89" spans="1:7" x14ac:dyDescent="0.25">
      <c r="A489">
        <v>447</v>
      </c>
      <c r="B489" t="s">
        <v>521</v>
      </c>
      <c r="C489" s="24">
        <f>+SUMIFS(Tableau2[DEBIT],Tableau2[COMPTE],A489)</f>
        <v>0</v>
      </c>
      <c r="D489" s="24">
        <f>+SUMIFS(Tableau2[CREDIT],Tableau2[COMPTE],A489)</f>
        <v>0</v>
      </c>
      <c r="E489" s="25">
        <f t="shared" si="16"/>
        <v>0</v>
      </c>
      <c r="F489" s="25">
        <f t="shared" si="17"/>
        <v>0</v>
      </c>
      <c r="G48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90" spans="1:7" x14ac:dyDescent="0.25">
      <c r="A490">
        <v>4471</v>
      </c>
      <c r="B490" t="s">
        <v>522</v>
      </c>
      <c r="C490" s="24">
        <f>+SUMIFS(Tableau2[DEBIT],Tableau2[COMPTE],A490)</f>
        <v>0</v>
      </c>
      <c r="D490" s="24">
        <f>+SUMIFS(Tableau2[CREDIT],Tableau2[COMPTE],A490)</f>
        <v>0</v>
      </c>
      <c r="E490" s="25">
        <f t="shared" si="16"/>
        <v>0</v>
      </c>
      <c r="F490" s="25">
        <f t="shared" si="17"/>
        <v>0</v>
      </c>
      <c r="G49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91" spans="1:7" x14ac:dyDescent="0.25">
      <c r="A491">
        <v>44711</v>
      </c>
      <c r="B491" t="s">
        <v>523</v>
      </c>
      <c r="C491" s="24">
        <f>+SUMIFS(Tableau2[DEBIT],Tableau2[COMPTE],A491)</f>
        <v>0</v>
      </c>
      <c r="D491" s="24">
        <f>+SUMIFS(Tableau2[CREDIT],Tableau2[COMPTE],A491)</f>
        <v>0</v>
      </c>
      <c r="E491" s="25">
        <f t="shared" si="16"/>
        <v>0</v>
      </c>
      <c r="F491" s="25">
        <f t="shared" si="17"/>
        <v>0</v>
      </c>
      <c r="G49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92" spans="1:7" x14ac:dyDescent="0.25">
      <c r="A492">
        <v>447110</v>
      </c>
      <c r="B492" t="s">
        <v>524</v>
      </c>
      <c r="C492" s="24">
        <f>+SUMIFS(Tableau2[DEBIT],Tableau2[COMPTE],A492)</f>
        <v>0</v>
      </c>
      <c r="D492" s="24">
        <f>+SUMIFS(Tableau2[CREDIT],Tableau2[COMPTE],A492)</f>
        <v>0</v>
      </c>
      <c r="E492" s="25">
        <f t="shared" si="16"/>
        <v>0</v>
      </c>
      <c r="F492" s="25">
        <f t="shared" si="17"/>
        <v>0</v>
      </c>
      <c r="G49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93" spans="1:7" x14ac:dyDescent="0.25">
      <c r="A493">
        <v>447111</v>
      </c>
      <c r="B493" t="s">
        <v>525</v>
      </c>
      <c r="C493" s="24">
        <f>+SUMIFS(Tableau2[DEBIT],Tableau2[COMPTE],A493)</f>
        <v>0</v>
      </c>
      <c r="D493" s="24">
        <f>+SUMIFS(Tableau2[CREDIT],Tableau2[COMPTE],A493)</f>
        <v>0</v>
      </c>
      <c r="E493" s="25">
        <f t="shared" si="16"/>
        <v>0</v>
      </c>
      <c r="F493" s="25">
        <f t="shared" si="17"/>
        <v>0</v>
      </c>
      <c r="G49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94" spans="1:7" x14ac:dyDescent="0.25">
      <c r="A494">
        <v>44719</v>
      </c>
      <c r="B494" t="s">
        <v>526</v>
      </c>
      <c r="C494" s="24">
        <f>+SUMIFS(Tableau2[DEBIT],Tableau2[COMPTE],A494)</f>
        <v>0</v>
      </c>
      <c r="D494" s="24">
        <f>+SUMIFS(Tableau2[CREDIT],Tableau2[COMPTE],A494)</f>
        <v>0</v>
      </c>
      <c r="E494" s="25">
        <f t="shared" si="16"/>
        <v>0</v>
      </c>
      <c r="F494" s="25">
        <f t="shared" si="17"/>
        <v>0</v>
      </c>
      <c r="G49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95" spans="1:7" x14ac:dyDescent="0.25">
      <c r="A495">
        <v>4472</v>
      </c>
      <c r="B495" t="s">
        <v>527</v>
      </c>
      <c r="C495" s="24">
        <f>+SUMIFS(Tableau2[DEBIT],Tableau2[COMPTE],A495)</f>
        <v>0</v>
      </c>
      <c r="D495" s="24">
        <f>+SUMIFS(Tableau2[CREDIT],Tableau2[COMPTE],A495)</f>
        <v>0</v>
      </c>
      <c r="E495" s="25">
        <f t="shared" si="16"/>
        <v>0</v>
      </c>
      <c r="F495" s="25">
        <f t="shared" si="17"/>
        <v>0</v>
      </c>
      <c r="G49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96" spans="1:7" x14ac:dyDescent="0.25">
      <c r="A496">
        <v>44721</v>
      </c>
      <c r="B496" t="s">
        <v>528</v>
      </c>
      <c r="C496" s="24">
        <f>+SUMIFS(Tableau2[DEBIT],Tableau2[COMPTE],A496)</f>
        <v>0</v>
      </c>
      <c r="D496" s="24">
        <f>+SUMIFS(Tableau2[CREDIT],Tableau2[COMPTE],A496)</f>
        <v>0</v>
      </c>
      <c r="E496" s="25">
        <f t="shared" si="16"/>
        <v>0</v>
      </c>
      <c r="F496" s="25">
        <f t="shared" si="17"/>
        <v>0</v>
      </c>
      <c r="G49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97" spans="1:7" x14ac:dyDescent="0.25">
      <c r="A497">
        <v>447210</v>
      </c>
      <c r="B497" t="s">
        <v>529</v>
      </c>
      <c r="C497" s="24">
        <f>+SUMIFS(Tableau2[DEBIT],Tableau2[COMPTE],A497)</f>
        <v>0</v>
      </c>
      <c r="D497" s="24">
        <f>+SUMIFS(Tableau2[CREDIT],Tableau2[COMPTE],A497)</f>
        <v>0</v>
      </c>
      <c r="E497" s="25">
        <f t="shared" si="16"/>
        <v>0</v>
      </c>
      <c r="F497" s="25">
        <f t="shared" si="17"/>
        <v>0</v>
      </c>
      <c r="G49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98" spans="1:7" x14ac:dyDescent="0.25">
      <c r="A498">
        <v>447211</v>
      </c>
      <c r="B498" t="s">
        <v>530</v>
      </c>
      <c r="C498" s="24">
        <f>+SUMIFS(Tableau2[DEBIT],Tableau2[COMPTE],A498)</f>
        <v>0</v>
      </c>
      <c r="D498" s="24">
        <f>+SUMIFS(Tableau2[CREDIT],Tableau2[COMPTE],A498)</f>
        <v>0</v>
      </c>
      <c r="E498" s="25">
        <f t="shared" si="16"/>
        <v>0</v>
      </c>
      <c r="F498" s="25">
        <f t="shared" si="17"/>
        <v>0</v>
      </c>
      <c r="G49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499" spans="1:7" x14ac:dyDescent="0.25">
      <c r="A499">
        <v>447212</v>
      </c>
      <c r="B499" t="s">
        <v>531</v>
      </c>
      <c r="C499" s="24">
        <f>+SUMIFS(Tableau2[DEBIT],Tableau2[COMPTE],A499)</f>
        <v>0</v>
      </c>
      <c r="D499" s="24">
        <f>+SUMIFS(Tableau2[CREDIT],Tableau2[COMPTE],A499)</f>
        <v>0</v>
      </c>
      <c r="E499" s="25">
        <f t="shared" si="16"/>
        <v>0</v>
      </c>
      <c r="F499" s="25">
        <f t="shared" si="17"/>
        <v>0</v>
      </c>
      <c r="G49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00" spans="1:7" x14ac:dyDescent="0.25">
      <c r="A500">
        <v>44729</v>
      </c>
      <c r="B500" t="s">
        <v>526</v>
      </c>
      <c r="C500" s="24">
        <f>+SUMIFS(Tableau2[DEBIT],Tableau2[COMPTE],A500)</f>
        <v>0</v>
      </c>
      <c r="D500" s="24">
        <f>+SUMIFS(Tableau2[CREDIT],Tableau2[COMPTE],A500)</f>
        <v>0</v>
      </c>
      <c r="E500" s="25">
        <f t="shared" si="16"/>
        <v>0</v>
      </c>
      <c r="F500" s="25">
        <f t="shared" si="17"/>
        <v>0</v>
      </c>
      <c r="G50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01" spans="1:7" x14ac:dyDescent="0.25">
      <c r="A501">
        <v>4473</v>
      </c>
      <c r="B501" t="s">
        <v>532</v>
      </c>
      <c r="C501" s="24">
        <f>+SUMIFS(Tableau2[DEBIT],Tableau2[COMPTE],A501)</f>
        <v>0</v>
      </c>
      <c r="D501" s="24">
        <f>+SUMIFS(Tableau2[CREDIT],Tableau2[COMPTE],A501)</f>
        <v>0</v>
      </c>
      <c r="E501" s="25">
        <f t="shared" si="16"/>
        <v>0</v>
      </c>
      <c r="F501" s="25">
        <f t="shared" si="17"/>
        <v>0</v>
      </c>
      <c r="G50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02" spans="1:7" x14ac:dyDescent="0.25">
      <c r="A502">
        <v>4474</v>
      </c>
      <c r="B502" t="s">
        <v>533</v>
      </c>
      <c r="C502" s="24">
        <f>+SUMIFS(Tableau2[DEBIT],Tableau2[COMPTE],A502)</f>
        <v>0</v>
      </c>
      <c r="D502" s="24">
        <f>+SUMIFS(Tableau2[CREDIT],Tableau2[COMPTE],A502)</f>
        <v>0</v>
      </c>
      <c r="E502" s="25">
        <f t="shared" si="16"/>
        <v>0</v>
      </c>
      <c r="F502" s="25">
        <f t="shared" si="17"/>
        <v>0</v>
      </c>
      <c r="G50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03" spans="1:7" x14ac:dyDescent="0.25">
      <c r="A503">
        <v>4475</v>
      </c>
      <c r="B503" t="s">
        <v>534</v>
      </c>
      <c r="C503" s="24">
        <f>+SUMIFS(Tableau2[DEBIT],Tableau2[COMPTE],A503)</f>
        <v>0</v>
      </c>
      <c r="D503" s="24">
        <f>+SUMIFS(Tableau2[CREDIT],Tableau2[COMPTE],A503)</f>
        <v>0</v>
      </c>
      <c r="E503" s="25">
        <f t="shared" si="16"/>
        <v>0</v>
      </c>
      <c r="F503" s="25">
        <f t="shared" si="17"/>
        <v>0</v>
      </c>
      <c r="G50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04" spans="1:7" x14ac:dyDescent="0.25">
      <c r="A504">
        <v>4476</v>
      </c>
      <c r="B504" t="s">
        <v>535</v>
      </c>
      <c r="C504" s="24">
        <f>+SUMIFS(Tableau2[DEBIT],Tableau2[COMPTE],A504)</f>
        <v>0</v>
      </c>
      <c r="D504" s="24">
        <f>+SUMIFS(Tableau2[CREDIT],Tableau2[COMPTE],A504)</f>
        <v>0</v>
      </c>
      <c r="E504" s="25">
        <f t="shared" si="16"/>
        <v>0</v>
      </c>
      <c r="F504" s="25">
        <f t="shared" si="17"/>
        <v>0</v>
      </c>
      <c r="G50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05" spans="1:7" x14ac:dyDescent="0.25">
      <c r="A505">
        <v>4478</v>
      </c>
      <c r="B505" t="s">
        <v>536</v>
      </c>
      <c r="C505" s="24">
        <f>+SUMIFS(Tableau2[DEBIT],Tableau2[COMPTE],A505)</f>
        <v>0</v>
      </c>
      <c r="D505" s="24">
        <f>+SUMIFS(Tableau2[CREDIT],Tableau2[COMPTE],A505)</f>
        <v>0</v>
      </c>
      <c r="E505" s="25">
        <f t="shared" si="16"/>
        <v>0</v>
      </c>
      <c r="F505" s="25">
        <f t="shared" si="17"/>
        <v>0</v>
      </c>
      <c r="G50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06" spans="1:7" x14ac:dyDescent="0.25">
      <c r="A506">
        <v>44781</v>
      </c>
      <c r="B506" t="s">
        <v>537</v>
      </c>
      <c r="C506" s="24">
        <f>+SUMIFS(Tableau2[DEBIT],Tableau2[COMPTE],A506)</f>
        <v>0</v>
      </c>
      <c r="D506" s="24">
        <f>+SUMIFS(Tableau2[CREDIT],Tableau2[COMPTE],A506)</f>
        <v>0</v>
      </c>
      <c r="E506" s="25">
        <f t="shared" si="16"/>
        <v>0</v>
      </c>
      <c r="F506" s="25">
        <f t="shared" si="17"/>
        <v>0</v>
      </c>
      <c r="G50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07" spans="1:7" x14ac:dyDescent="0.25">
      <c r="A507">
        <v>447810</v>
      </c>
      <c r="B507" t="s">
        <v>538</v>
      </c>
      <c r="C507" s="24">
        <f>+SUMIFS(Tableau2[DEBIT],Tableau2[COMPTE],A507)</f>
        <v>0</v>
      </c>
      <c r="D507" s="24">
        <f>+SUMIFS(Tableau2[CREDIT],Tableau2[COMPTE],A507)</f>
        <v>0</v>
      </c>
      <c r="E507" s="25">
        <f t="shared" si="16"/>
        <v>0</v>
      </c>
      <c r="F507" s="25">
        <f t="shared" si="17"/>
        <v>0</v>
      </c>
      <c r="G50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08" spans="1:7" x14ac:dyDescent="0.25">
      <c r="A508">
        <v>447811</v>
      </c>
      <c r="B508" t="s">
        <v>539</v>
      </c>
      <c r="C508" s="24">
        <f>+SUMIFS(Tableau2[DEBIT],Tableau2[COMPTE],A508)</f>
        <v>0</v>
      </c>
      <c r="D508" s="24">
        <f>+SUMIFS(Tableau2[CREDIT],Tableau2[COMPTE],A508)</f>
        <v>0</v>
      </c>
      <c r="E508" s="25">
        <f t="shared" si="16"/>
        <v>0</v>
      </c>
      <c r="F508" s="25">
        <f t="shared" si="17"/>
        <v>0</v>
      </c>
      <c r="G50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09" spans="1:7" x14ac:dyDescent="0.25">
      <c r="A509">
        <v>44782</v>
      </c>
      <c r="B509" t="s">
        <v>540</v>
      </c>
      <c r="C509" s="24">
        <f>+SUMIFS(Tableau2[DEBIT],Tableau2[COMPTE],A509)</f>
        <v>0</v>
      </c>
      <c r="D509" s="24">
        <f>+SUMIFS(Tableau2[CREDIT],Tableau2[COMPTE],A509)</f>
        <v>0</v>
      </c>
      <c r="E509" s="25">
        <f t="shared" si="16"/>
        <v>0</v>
      </c>
      <c r="F509" s="25">
        <f t="shared" si="17"/>
        <v>0</v>
      </c>
      <c r="G50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10" spans="1:7" x14ac:dyDescent="0.25">
      <c r="A510">
        <v>44789</v>
      </c>
      <c r="B510" t="s">
        <v>536</v>
      </c>
      <c r="C510" s="24">
        <f>+SUMIFS(Tableau2[DEBIT],Tableau2[COMPTE],A510)</f>
        <v>0</v>
      </c>
      <c r="D510" s="24">
        <f>+SUMIFS(Tableau2[CREDIT],Tableau2[COMPTE],A510)</f>
        <v>0</v>
      </c>
      <c r="E510" s="25">
        <f t="shared" si="16"/>
        <v>0</v>
      </c>
      <c r="F510" s="25">
        <f t="shared" si="17"/>
        <v>0</v>
      </c>
      <c r="G51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11" spans="1:7" x14ac:dyDescent="0.25">
      <c r="A511">
        <v>4479</v>
      </c>
      <c r="B511" t="s">
        <v>541</v>
      </c>
      <c r="C511" s="24">
        <f>+SUMIFS(Tableau2[DEBIT],Tableau2[COMPTE],A511)</f>
        <v>0</v>
      </c>
      <c r="D511" s="24">
        <f>+SUMIFS(Tableau2[CREDIT],Tableau2[COMPTE],A511)</f>
        <v>0</v>
      </c>
      <c r="E511" s="25">
        <f t="shared" si="16"/>
        <v>0</v>
      </c>
      <c r="F511" s="25">
        <f t="shared" si="17"/>
        <v>0</v>
      </c>
      <c r="G51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12" spans="1:7" x14ac:dyDescent="0.25">
      <c r="A512">
        <v>448</v>
      </c>
      <c r="B512" t="s">
        <v>542</v>
      </c>
      <c r="C512" s="24">
        <f>+SUMIFS(Tableau2[DEBIT],Tableau2[COMPTE],A512)</f>
        <v>0</v>
      </c>
      <c r="D512" s="24">
        <f>+SUMIFS(Tableau2[CREDIT],Tableau2[COMPTE],A512)</f>
        <v>0</v>
      </c>
      <c r="E512" s="25">
        <f t="shared" si="16"/>
        <v>0</v>
      </c>
      <c r="F512" s="25">
        <f t="shared" si="17"/>
        <v>0</v>
      </c>
      <c r="G51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13" spans="1:7" x14ac:dyDescent="0.25">
      <c r="A513">
        <v>4486</v>
      </c>
      <c r="B513" t="s">
        <v>543</v>
      </c>
      <c r="C513" s="24">
        <f>+SUMIFS(Tableau2[DEBIT],Tableau2[COMPTE],A513)</f>
        <v>0</v>
      </c>
      <c r="D513" s="24">
        <f>+SUMIFS(Tableau2[CREDIT],Tableau2[COMPTE],A513)</f>
        <v>0</v>
      </c>
      <c r="E513" s="25">
        <f t="shared" si="16"/>
        <v>0</v>
      </c>
      <c r="F513" s="25">
        <f t="shared" si="17"/>
        <v>0</v>
      </c>
      <c r="G51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14" spans="1:7" x14ac:dyDescent="0.25">
      <c r="A514">
        <v>4487</v>
      </c>
      <c r="B514" t="s">
        <v>544</v>
      </c>
      <c r="C514" s="24">
        <f>+SUMIFS(Tableau2[DEBIT],Tableau2[COMPTE],A514)</f>
        <v>0</v>
      </c>
      <c r="D514" s="24">
        <f>+SUMIFS(Tableau2[CREDIT],Tableau2[COMPTE],A514)</f>
        <v>0</v>
      </c>
      <c r="E514" s="25">
        <f t="shared" ref="E514:E577" si="18">+IF(C514-D514&lt;=0,0,C514-D514)</f>
        <v>0</v>
      </c>
      <c r="F514" s="25">
        <f t="shared" ref="F514:F577" si="19">+IF(C514-D514&gt;=0,0,D514-C514)</f>
        <v>0</v>
      </c>
      <c r="G51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15" spans="1:7" x14ac:dyDescent="0.25">
      <c r="A515">
        <v>4488</v>
      </c>
      <c r="B515" t="s">
        <v>545</v>
      </c>
      <c r="C515" s="24">
        <f>+SUMIFS(Tableau2[DEBIT],Tableau2[COMPTE],A515)</f>
        <v>0</v>
      </c>
      <c r="D515" s="24">
        <f>+SUMIFS(Tableau2[CREDIT],Tableau2[COMPTE],A515)</f>
        <v>0</v>
      </c>
      <c r="E515" s="25">
        <f t="shared" si="18"/>
        <v>0</v>
      </c>
      <c r="F515" s="25">
        <f t="shared" si="19"/>
        <v>0</v>
      </c>
      <c r="G51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16" spans="1:7" x14ac:dyDescent="0.25">
      <c r="A516">
        <v>45</v>
      </c>
      <c r="B516" t="s">
        <v>546</v>
      </c>
      <c r="C516" s="24">
        <f>+SUMIFS(Tableau2[DEBIT],Tableau2[COMPTE],A516)</f>
        <v>0</v>
      </c>
      <c r="D516" s="24">
        <f>+SUMIFS(Tableau2[CREDIT],Tableau2[COMPTE],A516)</f>
        <v>0</v>
      </c>
      <c r="E516" s="25">
        <f t="shared" si="18"/>
        <v>0</v>
      </c>
      <c r="F516" s="25">
        <f t="shared" si="19"/>
        <v>0</v>
      </c>
      <c r="G51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17" spans="1:7" x14ac:dyDescent="0.25">
      <c r="A517">
        <v>451</v>
      </c>
      <c r="B517" t="s">
        <v>547</v>
      </c>
      <c r="C517" s="24">
        <f>+SUMIFS(Tableau2[DEBIT],Tableau2[COMPTE],A517)</f>
        <v>0</v>
      </c>
      <c r="D517" s="24">
        <f>+SUMIFS(Tableau2[CREDIT],Tableau2[COMPTE],A517)</f>
        <v>0</v>
      </c>
      <c r="E517" s="25">
        <f t="shared" si="18"/>
        <v>0</v>
      </c>
      <c r="F517" s="25">
        <f t="shared" si="19"/>
        <v>0</v>
      </c>
      <c r="G51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18" spans="1:7" x14ac:dyDescent="0.25">
      <c r="A518">
        <v>4510</v>
      </c>
      <c r="B518" t="s">
        <v>548</v>
      </c>
      <c r="C518" s="24">
        <f>+SUMIFS(Tableau2[DEBIT],Tableau2[COMPTE],A518)</f>
        <v>0</v>
      </c>
      <c r="D518" s="24">
        <f>+SUMIFS(Tableau2[CREDIT],Tableau2[COMPTE],A518)</f>
        <v>0</v>
      </c>
      <c r="E518" s="25">
        <f t="shared" si="18"/>
        <v>0</v>
      </c>
      <c r="F518" s="25">
        <f t="shared" si="19"/>
        <v>0</v>
      </c>
      <c r="G51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19" spans="1:7" x14ac:dyDescent="0.25">
      <c r="A519">
        <v>4511</v>
      </c>
      <c r="B519" t="s">
        <v>549</v>
      </c>
      <c r="C519" s="24">
        <f>+SUMIFS(Tableau2[DEBIT],Tableau2[COMPTE],A519)</f>
        <v>0</v>
      </c>
      <c r="D519" s="24">
        <f>+SUMIFS(Tableau2[CREDIT],Tableau2[COMPTE],A519)</f>
        <v>0</v>
      </c>
      <c r="E519" s="25">
        <f t="shared" si="18"/>
        <v>0</v>
      </c>
      <c r="F519" s="25">
        <f t="shared" si="19"/>
        <v>0</v>
      </c>
      <c r="G51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20" spans="1:7" x14ac:dyDescent="0.25">
      <c r="A520">
        <v>455</v>
      </c>
      <c r="B520" t="s">
        <v>550</v>
      </c>
      <c r="C520" s="24">
        <f>+SUMIFS(Tableau2[DEBIT],Tableau2[COMPTE],A520)</f>
        <v>0</v>
      </c>
      <c r="D520" s="24">
        <f>+SUMIFS(Tableau2[CREDIT],Tableau2[COMPTE],A520)</f>
        <v>0</v>
      </c>
      <c r="E520" s="25">
        <f t="shared" si="18"/>
        <v>0</v>
      </c>
      <c r="F520" s="25">
        <f t="shared" si="19"/>
        <v>0</v>
      </c>
      <c r="G52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21" spans="1:7" x14ac:dyDescent="0.25">
      <c r="A521">
        <v>4551</v>
      </c>
      <c r="B521" t="s">
        <v>128</v>
      </c>
      <c r="C521" s="24">
        <f>+SUMIFS(Tableau2[DEBIT],Tableau2[COMPTE],A521)</f>
        <v>0</v>
      </c>
      <c r="D521" s="24">
        <f>+SUMIFS(Tableau2[CREDIT],Tableau2[COMPTE],A521)</f>
        <v>0</v>
      </c>
      <c r="E521" s="25">
        <f t="shared" si="18"/>
        <v>0</v>
      </c>
      <c r="F521" s="25">
        <f t="shared" si="19"/>
        <v>0</v>
      </c>
      <c r="G52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22" spans="1:7" x14ac:dyDescent="0.25">
      <c r="A522">
        <v>4558</v>
      </c>
      <c r="B522" t="s">
        <v>129</v>
      </c>
      <c r="C522" s="24">
        <f>+SUMIFS(Tableau2[DEBIT],Tableau2[COMPTE],A522)</f>
        <v>0</v>
      </c>
      <c r="D522" s="24">
        <f>+SUMIFS(Tableau2[CREDIT],Tableau2[COMPTE],A522)</f>
        <v>0</v>
      </c>
      <c r="E522" s="25">
        <f t="shared" si="18"/>
        <v>0</v>
      </c>
      <c r="F522" s="25">
        <f t="shared" si="19"/>
        <v>0</v>
      </c>
      <c r="G52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23" spans="1:7" x14ac:dyDescent="0.25">
      <c r="A523">
        <v>456</v>
      </c>
      <c r="B523" t="s">
        <v>551</v>
      </c>
      <c r="C523" s="24">
        <f>+SUMIFS(Tableau2[DEBIT],Tableau2[COMPTE],A523)</f>
        <v>0</v>
      </c>
      <c r="D523" s="24">
        <f>+SUMIFS(Tableau2[CREDIT],Tableau2[COMPTE],A523)</f>
        <v>0</v>
      </c>
      <c r="E523" s="25">
        <f t="shared" si="18"/>
        <v>0</v>
      </c>
      <c r="F523" s="25">
        <f t="shared" si="19"/>
        <v>0</v>
      </c>
      <c r="G52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24" spans="1:7" x14ac:dyDescent="0.25">
      <c r="A524">
        <v>4561</v>
      </c>
      <c r="B524" t="s">
        <v>552</v>
      </c>
      <c r="C524" s="24">
        <f>+SUMIFS(Tableau2[DEBIT],Tableau2[COMPTE],A524)</f>
        <v>0</v>
      </c>
      <c r="D524" s="24">
        <f>+SUMIFS(Tableau2[CREDIT],Tableau2[COMPTE],A524)</f>
        <v>0</v>
      </c>
      <c r="E524" s="25">
        <f t="shared" si="18"/>
        <v>0</v>
      </c>
      <c r="F524" s="25">
        <f t="shared" si="19"/>
        <v>0</v>
      </c>
      <c r="G52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25" spans="1:7" x14ac:dyDescent="0.25">
      <c r="A525">
        <v>45611</v>
      </c>
      <c r="B525" t="s">
        <v>553</v>
      </c>
      <c r="C525" s="24">
        <f>+SUMIFS(Tableau2[DEBIT],Tableau2[COMPTE],A525)</f>
        <v>0</v>
      </c>
      <c r="D525" s="24">
        <f>+SUMIFS(Tableau2[CREDIT],Tableau2[COMPTE],A525)</f>
        <v>0</v>
      </c>
      <c r="E525" s="25">
        <f t="shared" si="18"/>
        <v>0</v>
      </c>
      <c r="F525" s="25">
        <f t="shared" si="19"/>
        <v>0</v>
      </c>
      <c r="G52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26" spans="1:7" x14ac:dyDescent="0.25">
      <c r="A526">
        <v>45615</v>
      </c>
      <c r="B526" t="s">
        <v>554</v>
      </c>
      <c r="C526" s="24">
        <f>+SUMIFS(Tableau2[DEBIT],Tableau2[COMPTE],A526)</f>
        <v>0</v>
      </c>
      <c r="D526" s="24">
        <f>+SUMIFS(Tableau2[CREDIT],Tableau2[COMPTE],A526)</f>
        <v>0</v>
      </c>
      <c r="E526" s="25">
        <f t="shared" si="18"/>
        <v>0</v>
      </c>
      <c r="F526" s="25">
        <f t="shared" si="19"/>
        <v>0</v>
      </c>
      <c r="G52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27" spans="1:7" x14ac:dyDescent="0.25">
      <c r="A527">
        <v>4562</v>
      </c>
      <c r="B527" t="s">
        <v>555</v>
      </c>
      <c r="C527" s="24">
        <f>+SUMIFS(Tableau2[DEBIT],Tableau2[COMPTE],A527)</f>
        <v>0</v>
      </c>
      <c r="D527" s="24">
        <f>+SUMIFS(Tableau2[CREDIT],Tableau2[COMPTE],A527)</f>
        <v>0</v>
      </c>
      <c r="E527" s="25">
        <f t="shared" si="18"/>
        <v>0</v>
      </c>
      <c r="F527" s="25">
        <f t="shared" si="19"/>
        <v>0</v>
      </c>
      <c r="G52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28" spans="1:7" x14ac:dyDescent="0.25">
      <c r="A528">
        <v>45621</v>
      </c>
      <c r="B528" t="s">
        <v>556</v>
      </c>
      <c r="C528" s="24">
        <f>+SUMIFS(Tableau2[DEBIT],Tableau2[COMPTE],A528)</f>
        <v>0</v>
      </c>
      <c r="D528" s="24">
        <f>+SUMIFS(Tableau2[CREDIT],Tableau2[COMPTE],A528)</f>
        <v>0</v>
      </c>
      <c r="E528" s="25">
        <f t="shared" si="18"/>
        <v>0</v>
      </c>
      <c r="F528" s="25">
        <f t="shared" si="19"/>
        <v>0</v>
      </c>
      <c r="G52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29" spans="1:7" x14ac:dyDescent="0.25">
      <c r="A529">
        <v>45625</v>
      </c>
      <c r="B529" t="s">
        <v>557</v>
      </c>
      <c r="C529" s="24">
        <f>+SUMIFS(Tableau2[DEBIT],Tableau2[COMPTE],A529)</f>
        <v>0</v>
      </c>
      <c r="D529" s="24">
        <f>+SUMIFS(Tableau2[CREDIT],Tableau2[COMPTE],A529)</f>
        <v>0</v>
      </c>
      <c r="E529" s="25">
        <f t="shared" si="18"/>
        <v>0</v>
      </c>
      <c r="F529" s="25">
        <f t="shared" si="19"/>
        <v>0</v>
      </c>
      <c r="G52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30" spans="1:7" x14ac:dyDescent="0.25">
      <c r="A530">
        <v>4563</v>
      </c>
      <c r="B530" t="s">
        <v>558</v>
      </c>
      <c r="C530" s="24">
        <f>+SUMIFS(Tableau2[DEBIT],Tableau2[COMPTE],A530)</f>
        <v>0</v>
      </c>
      <c r="D530" s="24">
        <f>+SUMIFS(Tableau2[CREDIT],Tableau2[COMPTE],A530)</f>
        <v>0</v>
      </c>
      <c r="E530" s="25">
        <f t="shared" si="18"/>
        <v>0</v>
      </c>
      <c r="F530" s="25">
        <f t="shared" si="19"/>
        <v>0</v>
      </c>
      <c r="G53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31" spans="1:7" x14ac:dyDescent="0.25">
      <c r="A531">
        <v>4564</v>
      </c>
      <c r="B531" t="s">
        <v>559</v>
      </c>
      <c r="C531" s="24">
        <f>+SUMIFS(Tableau2[DEBIT],Tableau2[COMPTE],A531)</f>
        <v>0</v>
      </c>
      <c r="D531" s="24">
        <f>+SUMIFS(Tableau2[CREDIT],Tableau2[COMPTE],A531)</f>
        <v>0</v>
      </c>
      <c r="E531" s="25">
        <f t="shared" si="18"/>
        <v>0</v>
      </c>
      <c r="F531" s="25">
        <f t="shared" si="19"/>
        <v>0</v>
      </c>
      <c r="G53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32" spans="1:7" x14ac:dyDescent="0.25">
      <c r="A532">
        <v>4566</v>
      </c>
      <c r="B532" t="s">
        <v>560</v>
      </c>
      <c r="C532" s="24">
        <f>+SUMIFS(Tableau2[DEBIT],Tableau2[COMPTE],A532)</f>
        <v>0</v>
      </c>
      <c r="D532" s="24">
        <f>+SUMIFS(Tableau2[CREDIT],Tableau2[COMPTE],A532)</f>
        <v>0</v>
      </c>
      <c r="E532" s="25">
        <f t="shared" si="18"/>
        <v>0</v>
      </c>
      <c r="F532" s="25">
        <f t="shared" si="19"/>
        <v>0</v>
      </c>
      <c r="G53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33" spans="1:7" x14ac:dyDescent="0.25">
      <c r="A533">
        <v>4567</v>
      </c>
      <c r="B533" t="s">
        <v>561</v>
      </c>
      <c r="C533" s="24">
        <f>+SUMIFS(Tableau2[DEBIT],Tableau2[COMPTE],A533)</f>
        <v>0</v>
      </c>
      <c r="D533" s="24">
        <f>+SUMIFS(Tableau2[CREDIT],Tableau2[COMPTE],A533)</f>
        <v>0</v>
      </c>
      <c r="E533" s="25">
        <f t="shared" si="18"/>
        <v>0</v>
      </c>
      <c r="F533" s="25">
        <f t="shared" si="19"/>
        <v>0</v>
      </c>
      <c r="G53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34" spans="1:7" x14ac:dyDescent="0.25">
      <c r="A534">
        <v>457</v>
      </c>
      <c r="B534" t="s">
        <v>562</v>
      </c>
      <c r="C534" s="24">
        <f>+SUMIFS(Tableau2[DEBIT],Tableau2[COMPTE],A534)</f>
        <v>0</v>
      </c>
      <c r="D534" s="24">
        <f>+SUMIFS(Tableau2[CREDIT],Tableau2[COMPTE],A534)</f>
        <v>0</v>
      </c>
      <c r="E534" s="25">
        <f t="shared" si="18"/>
        <v>0</v>
      </c>
      <c r="F534" s="25">
        <f t="shared" si="19"/>
        <v>0</v>
      </c>
      <c r="G53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35" spans="1:7" x14ac:dyDescent="0.25">
      <c r="A535">
        <v>458</v>
      </c>
      <c r="B535" t="s">
        <v>563</v>
      </c>
      <c r="C535" s="24">
        <f>+SUMIFS(Tableau2[DEBIT],Tableau2[COMPTE],A535)</f>
        <v>0</v>
      </c>
      <c r="D535" s="24">
        <f>+SUMIFS(Tableau2[CREDIT],Tableau2[COMPTE],A535)</f>
        <v>0</v>
      </c>
      <c r="E535" s="25">
        <f t="shared" si="18"/>
        <v>0</v>
      </c>
      <c r="F535" s="25">
        <f t="shared" si="19"/>
        <v>0</v>
      </c>
      <c r="G53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36" spans="1:7" x14ac:dyDescent="0.25">
      <c r="A536">
        <v>4581</v>
      </c>
      <c r="B536" t="s">
        <v>564</v>
      </c>
      <c r="C536" s="24">
        <f>+SUMIFS(Tableau2[DEBIT],Tableau2[COMPTE],A536)</f>
        <v>0</v>
      </c>
      <c r="D536" s="24">
        <f>+SUMIFS(Tableau2[CREDIT],Tableau2[COMPTE],A536)</f>
        <v>0</v>
      </c>
      <c r="E536" s="25">
        <f t="shared" si="18"/>
        <v>0</v>
      </c>
      <c r="F536" s="25">
        <f t="shared" si="19"/>
        <v>0</v>
      </c>
      <c r="G53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37" spans="1:7" x14ac:dyDescent="0.25">
      <c r="A537">
        <v>4588</v>
      </c>
      <c r="B537" t="s">
        <v>129</v>
      </c>
      <c r="C537" s="24">
        <f>+SUMIFS(Tableau2[DEBIT],Tableau2[COMPTE],A537)</f>
        <v>0</v>
      </c>
      <c r="D537" s="24">
        <f>+SUMIFS(Tableau2[CREDIT],Tableau2[COMPTE],A537)</f>
        <v>0</v>
      </c>
      <c r="E537" s="25">
        <f t="shared" si="18"/>
        <v>0</v>
      </c>
      <c r="F537" s="25">
        <f t="shared" si="19"/>
        <v>0</v>
      </c>
      <c r="G53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38" spans="1:7" x14ac:dyDescent="0.25">
      <c r="A538">
        <v>46</v>
      </c>
      <c r="B538" t="s">
        <v>565</v>
      </c>
      <c r="C538" s="24">
        <f>+SUMIFS(Tableau2[DEBIT],Tableau2[COMPTE],A538)</f>
        <v>0</v>
      </c>
      <c r="D538" s="24">
        <f>+SUMIFS(Tableau2[CREDIT],Tableau2[COMPTE],A538)</f>
        <v>0</v>
      </c>
      <c r="E538" s="25">
        <f t="shared" si="18"/>
        <v>0</v>
      </c>
      <c r="F538" s="25">
        <f t="shared" si="19"/>
        <v>0</v>
      </c>
      <c r="G53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39" spans="1:7" x14ac:dyDescent="0.25">
      <c r="A539">
        <v>462</v>
      </c>
      <c r="B539" t="s">
        <v>566</v>
      </c>
      <c r="C539" s="24">
        <f>+SUMIFS(Tableau2[DEBIT],Tableau2[COMPTE],A539)</f>
        <v>0</v>
      </c>
      <c r="D539" s="24">
        <f>+SUMIFS(Tableau2[CREDIT],Tableau2[COMPTE],A539)</f>
        <v>0</v>
      </c>
      <c r="E539" s="25">
        <f t="shared" si="18"/>
        <v>0</v>
      </c>
      <c r="F539" s="25">
        <f t="shared" si="19"/>
        <v>0</v>
      </c>
      <c r="G53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40" spans="1:7" x14ac:dyDescent="0.25">
      <c r="A540">
        <v>464</v>
      </c>
      <c r="B540" t="s">
        <v>567</v>
      </c>
      <c r="C540" s="24">
        <f>+SUMIFS(Tableau2[DEBIT],Tableau2[COMPTE],A540)</f>
        <v>0</v>
      </c>
      <c r="D540" s="24">
        <f>+SUMIFS(Tableau2[CREDIT],Tableau2[COMPTE],A540)</f>
        <v>0</v>
      </c>
      <c r="E540" s="25">
        <f t="shared" si="18"/>
        <v>0</v>
      </c>
      <c r="F540" s="25">
        <f t="shared" si="19"/>
        <v>0</v>
      </c>
      <c r="G54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41" spans="1:7" x14ac:dyDescent="0.25">
      <c r="A541">
        <v>465</v>
      </c>
      <c r="B541" t="s">
        <v>568</v>
      </c>
      <c r="C541" s="24">
        <f>+SUMIFS(Tableau2[DEBIT],Tableau2[COMPTE],A541)</f>
        <v>0</v>
      </c>
      <c r="D541" s="24">
        <f>+SUMIFS(Tableau2[CREDIT],Tableau2[COMPTE],A541)</f>
        <v>0</v>
      </c>
      <c r="E541" s="25">
        <f t="shared" si="18"/>
        <v>0</v>
      </c>
      <c r="F541" s="25">
        <f t="shared" si="19"/>
        <v>0</v>
      </c>
      <c r="G54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42" spans="1:7" x14ac:dyDescent="0.25">
      <c r="A542">
        <v>467</v>
      </c>
      <c r="B542" t="s">
        <v>569</v>
      </c>
      <c r="C542" s="24">
        <f>+SUMIFS(Tableau2[DEBIT],Tableau2[COMPTE],A542)</f>
        <v>0</v>
      </c>
      <c r="D542" s="24">
        <f>+SUMIFS(Tableau2[CREDIT],Tableau2[COMPTE],A542)</f>
        <v>0</v>
      </c>
      <c r="E542" s="25">
        <f t="shared" si="18"/>
        <v>0</v>
      </c>
      <c r="F542" s="25">
        <f t="shared" si="19"/>
        <v>0</v>
      </c>
      <c r="G54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43" spans="1:7" x14ac:dyDescent="0.25">
      <c r="A543">
        <v>468</v>
      </c>
      <c r="B543" t="s">
        <v>570</v>
      </c>
      <c r="C543" s="24">
        <f>+SUMIFS(Tableau2[DEBIT],Tableau2[COMPTE],A543)</f>
        <v>0</v>
      </c>
      <c r="D543" s="24">
        <f>+SUMIFS(Tableau2[CREDIT],Tableau2[COMPTE],A543)</f>
        <v>0</v>
      </c>
      <c r="E543" s="25">
        <f t="shared" si="18"/>
        <v>0</v>
      </c>
      <c r="F543" s="25">
        <f t="shared" si="19"/>
        <v>0</v>
      </c>
      <c r="G54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44" spans="1:7" x14ac:dyDescent="0.25">
      <c r="A544">
        <v>4686</v>
      </c>
      <c r="B544" t="s">
        <v>571</v>
      </c>
      <c r="C544" s="24">
        <f>+SUMIFS(Tableau2[DEBIT],Tableau2[COMPTE],A544)</f>
        <v>0</v>
      </c>
      <c r="D544" s="24">
        <f>+SUMIFS(Tableau2[CREDIT],Tableau2[COMPTE],A544)</f>
        <v>0</v>
      </c>
      <c r="E544" s="25">
        <f t="shared" si="18"/>
        <v>0</v>
      </c>
      <c r="F544" s="25">
        <f t="shared" si="19"/>
        <v>0</v>
      </c>
      <c r="G54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45" spans="1:7" x14ac:dyDescent="0.25">
      <c r="A545">
        <v>4687</v>
      </c>
      <c r="B545" t="s">
        <v>572</v>
      </c>
      <c r="C545" s="24">
        <f>+SUMIFS(Tableau2[DEBIT],Tableau2[COMPTE],A545)</f>
        <v>0</v>
      </c>
      <c r="D545" s="24">
        <f>+SUMIFS(Tableau2[CREDIT],Tableau2[COMPTE],A545)</f>
        <v>0</v>
      </c>
      <c r="E545" s="25">
        <f t="shared" si="18"/>
        <v>0</v>
      </c>
      <c r="F545" s="25">
        <f t="shared" si="19"/>
        <v>0</v>
      </c>
      <c r="G54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46" spans="1:7" x14ac:dyDescent="0.25">
      <c r="A546">
        <v>47</v>
      </c>
      <c r="B546" t="s">
        <v>573</v>
      </c>
      <c r="C546" s="24">
        <f>+SUMIFS(Tableau2[DEBIT],Tableau2[COMPTE],A546)</f>
        <v>0</v>
      </c>
      <c r="D546" s="24">
        <f>+SUMIFS(Tableau2[CREDIT],Tableau2[COMPTE],A546)</f>
        <v>0</v>
      </c>
      <c r="E546" s="25">
        <f t="shared" si="18"/>
        <v>0</v>
      </c>
      <c r="F546" s="25">
        <f t="shared" si="19"/>
        <v>0</v>
      </c>
      <c r="G54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47" spans="1:7" x14ac:dyDescent="0.25">
      <c r="A547">
        <v>470</v>
      </c>
      <c r="B547" t="s">
        <v>574</v>
      </c>
      <c r="C547" s="24">
        <f>+SUMIFS(Tableau2[DEBIT],Tableau2[COMPTE],A547)</f>
        <v>0</v>
      </c>
      <c r="D547" s="24">
        <f>+SUMIFS(Tableau2[CREDIT],Tableau2[COMPTE],A547)</f>
        <v>0</v>
      </c>
      <c r="E547" s="25">
        <f t="shared" si="18"/>
        <v>0</v>
      </c>
      <c r="F547" s="25">
        <f t="shared" si="19"/>
        <v>0</v>
      </c>
      <c r="G54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48" spans="1:7" x14ac:dyDescent="0.25">
      <c r="A548">
        <v>4700</v>
      </c>
      <c r="B548" t="s">
        <v>575</v>
      </c>
      <c r="C548" s="24">
        <f>+SUMIFS(Tableau2[DEBIT],Tableau2[COMPTE],A548)</f>
        <v>0</v>
      </c>
      <c r="D548" s="24">
        <f>+SUMIFS(Tableau2[CREDIT],Tableau2[COMPTE],A548)</f>
        <v>0</v>
      </c>
      <c r="E548" s="25">
        <f t="shared" si="18"/>
        <v>0</v>
      </c>
      <c r="F548" s="25">
        <f t="shared" si="19"/>
        <v>0</v>
      </c>
      <c r="G54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49" spans="1:7" x14ac:dyDescent="0.25">
      <c r="A549">
        <v>4701</v>
      </c>
      <c r="B549" t="s">
        <v>576</v>
      </c>
      <c r="C549" s="24">
        <f>+SUMIFS(Tableau2[DEBIT],Tableau2[COMPTE],A549)</f>
        <v>0</v>
      </c>
      <c r="D549" s="24">
        <f>+SUMIFS(Tableau2[CREDIT],Tableau2[COMPTE],A549)</f>
        <v>0</v>
      </c>
      <c r="E549" s="25">
        <f t="shared" si="18"/>
        <v>0</v>
      </c>
      <c r="F549" s="25">
        <f t="shared" si="19"/>
        <v>0</v>
      </c>
      <c r="G54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50" spans="1:7" x14ac:dyDescent="0.25">
      <c r="A550">
        <v>4702</v>
      </c>
      <c r="B550" t="s">
        <v>577</v>
      </c>
      <c r="C550" s="24">
        <f>+SUMIFS(Tableau2[DEBIT],Tableau2[COMPTE],A550)</f>
        <v>0</v>
      </c>
      <c r="D550" s="24">
        <f>+SUMIFS(Tableau2[CREDIT],Tableau2[COMPTE],A550)</f>
        <v>0</v>
      </c>
      <c r="E550" s="25">
        <f t="shared" si="18"/>
        <v>0</v>
      </c>
      <c r="F550" s="25">
        <f t="shared" si="19"/>
        <v>0</v>
      </c>
      <c r="G55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51" spans="1:7" x14ac:dyDescent="0.25">
      <c r="A551">
        <v>4703</v>
      </c>
      <c r="B551" t="s">
        <v>578</v>
      </c>
      <c r="C551" s="24">
        <f>+SUMIFS(Tableau2[DEBIT],Tableau2[COMPTE],A551)</f>
        <v>0</v>
      </c>
      <c r="D551" s="24">
        <f>+SUMIFS(Tableau2[CREDIT],Tableau2[COMPTE],A551)</f>
        <v>0</v>
      </c>
      <c r="E551" s="25">
        <f t="shared" si="18"/>
        <v>0</v>
      </c>
      <c r="F551" s="25">
        <f t="shared" si="19"/>
        <v>0</v>
      </c>
      <c r="G55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52" spans="1:7" x14ac:dyDescent="0.25">
      <c r="A552">
        <v>4704</v>
      </c>
      <c r="B552" t="s">
        <v>579</v>
      </c>
      <c r="C552" s="24">
        <f>+SUMIFS(Tableau2[DEBIT],Tableau2[COMPTE],A552)</f>
        <v>0</v>
      </c>
      <c r="D552" s="24">
        <f>+SUMIFS(Tableau2[CREDIT],Tableau2[COMPTE],A552)</f>
        <v>0</v>
      </c>
      <c r="E552" s="25">
        <f t="shared" si="18"/>
        <v>0</v>
      </c>
      <c r="F552" s="25">
        <f t="shared" si="19"/>
        <v>0</v>
      </c>
      <c r="G55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53" spans="1:7" x14ac:dyDescent="0.25">
      <c r="A553">
        <v>4705</v>
      </c>
      <c r="B553" t="s">
        <v>580</v>
      </c>
      <c r="C553" s="24">
        <f>+SUMIFS(Tableau2[DEBIT],Tableau2[COMPTE],A553)</f>
        <v>0</v>
      </c>
      <c r="D553" s="24">
        <f>+SUMIFS(Tableau2[CREDIT],Tableau2[COMPTE],A553)</f>
        <v>0</v>
      </c>
      <c r="E553" s="25">
        <f t="shared" si="18"/>
        <v>0</v>
      </c>
      <c r="F553" s="25">
        <f t="shared" si="19"/>
        <v>0</v>
      </c>
      <c r="G55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54" spans="1:7" x14ac:dyDescent="0.25">
      <c r="A554">
        <v>4706</v>
      </c>
      <c r="B554" t="s">
        <v>581</v>
      </c>
      <c r="C554" s="24">
        <f>+SUMIFS(Tableau2[DEBIT],Tableau2[COMPTE],A554)</f>
        <v>0</v>
      </c>
      <c r="D554" s="24">
        <f>+SUMIFS(Tableau2[CREDIT],Tableau2[COMPTE],A554)</f>
        <v>0</v>
      </c>
      <c r="E554" s="25">
        <f t="shared" si="18"/>
        <v>0</v>
      </c>
      <c r="F554" s="25">
        <f t="shared" si="19"/>
        <v>0</v>
      </c>
      <c r="G55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55" spans="1:7" x14ac:dyDescent="0.25">
      <c r="A555">
        <v>4709</v>
      </c>
      <c r="B555" t="s">
        <v>582</v>
      </c>
      <c r="C555" s="24">
        <f>+SUMIFS(Tableau2[DEBIT],Tableau2[COMPTE],A555)</f>
        <v>0</v>
      </c>
      <c r="D555" s="24">
        <f>+SUMIFS(Tableau2[CREDIT],Tableau2[COMPTE],A555)</f>
        <v>0</v>
      </c>
      <c r="E555" s="25">
        <f t="shared" si="18"/>
        <v>0</v>
      </c>
      <c r="F555" s="25">
        <f t="shared" si="19"/>
        <v>0</v>
      </c>
      <c r="G55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56" spans="1:7" x14ac:dyDescent="0.25">
      <c r="A556">
        <v>471</v>
      </c>
      <c r="B556" t="s">
        <v>583</v>
      </c>
      <c r="C556" s="24">
        <f>+SUMIFS(Tableau2[DEBIT],Tableau2[COMPTE],A556)</f>
        <v>0</v>
      </c>
      <c r="D556" s="24">
        <f>+SUMIFS(Tableau2[CREDIT],Tableau2[COMPTE],A556)</f>
        <v>0</v>
      </c>
      <c r="E556" s="25">
        <f t="shared" si="18"/>
        <v>0</v>
      </c>
      <c r="F556" s="25">
        <f t="shared" si="19"/>
        <v>0</v>
      </c>
      <c r="G55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57" spans="1:7" x14ac:dyDescent="0.25">
      <c r="A557">
        <v>4710</v>
      </c>
      <c r="B557" t="s">
        <v>584</v>
      </c>
      <c r="C557" s="24">
        <f>+SUMIFS(Tableau2[DEBIT],Tableau2[COMPTE],A557)</f>
        <v>0</v>
      </c>
      <c r="D557" s="24">
        <f>+SUMIFS(Tableau2[CREDIT],Tableau2[COMPTE],A557)</f>
        <v>0</v>
      </c>
      <c r="E557" s="25">
        <f t="shared" si="18"/>
        <v>0</v>
      </c>
      <c r="F557" s="25">
        <f t="shared" si="19"/>
        <v>0</v>
      </c>
      <c r="G55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58" spans="1:7" x14ac:dyDescent="0.25">
      <c r="A558">
        <v>4711</v>
      </c>
      <c r="B558" t="s">
        <v>585</v>
      </c>
      <c r="C558" s="24">
        <f>+SUMIFS(Tableau2[DEBIT],Tableau2[COMPTE],A558)</f>
        <v>0</v>
      </c>
      <c r="D558" s="24">
        <f>+SUMIFS(Tableau2[CREDIT],Tableau2[COMPTE],A558)</f>
        <v>0</v>
      </c>
      <c r="E558" s="25">
        <f t="shared" si="18"/>
        <v>0</v>
      </c>
      <c r="F558" s="25">
        <f t="shared" si="19"/>
        <v>0</v>
      </c>
      <c r="G55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59" spans="1:7" x14ac:dyDescent="0.25">
      <c r="A559">
        <v>4712</v>
      </c>
      <c r="B559" t="s">
        <v>586</v>
      </c>
      <c r="C559" s="24">
        <f>+SUMIFS(Tableau2[DEBIT],Tableau2[COMPTE],A559)</f>
        <v>0</v>
      </c>
      <c r="D559" s="24">
        <f>+SUMIFS(Tableau2[CREDIT],Tableau2[COMPTE],A559)</f>
        <v>0</v>
      </c>
      <c r="E559" s="25">
        <f t="shared" si="18"/>
        <v>0</v>
      </c>
      <c r="F559" s="25">
        <f t="shared" si="19"/>
        <v>0</v>
      </c>
      <c r="G55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60" spans="1:7" x14ac:dyDescent="0.25">
      <c r="A560">
        <v>4713</v>
      </c>
      <c r="B560" t="s">
        <v>579</v>
      </c>
      <c r="C560" s="24">
        <f>+SUMIFS(Tableau2[DEBIT],Tableau2[COMPTE],A560)</f>
        <v>0</v>
      </c>
      <c r="D560" s="24">
        <f>+SUMIFS(Tableau2[CREDIT],Tableau2[COMPTE],A560)</f>
        <v>0</v>
      </c>
      <c r="E560" s="25">
        <f t="shared" si="18"/>
        <v>0</v>
      </c>
      <c r="F560" s="25">
        <f t="shared" si="19"/>
        <v>0</v>
      </c>
      <c r="G56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61" spans="1:7" x14ac:dyDescent="0.25">
      <c r="A561">
        <v>4714</v>
      </c>
      <c r="B561" t="s">
        <v>580</v>
      </c>
      <c r="C561" s="24">
        <f>+SUMIFS(Tableau2[DEBIT],Tableau2[COMPTE],A561)</f>
        <v>0</v>
      </c>
      <c r="D561" s="24">
        <f>+SUMIFS(Tableau2[CREDIT],Tableau2[COMPTE],A561)</f>
        <v>0</v>
      </c>
      <c r="E561" s="25">
        <f t="shared" si="18"/>
        <v>0</v>
      </c>
      <c r="F561" s="25">
        <f t="shared" si="19"/>
        <v>0</v>
      </c>
      <c r="G56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62" spans="1:7" x14ac:dyDescent="0.25">
      <c r="A562">
        <v>4719</v>
      </c>
      <c r="B562" t="s">
        <v>587</v>
      </c>
      <c r="C562" s="24">
        <f>+SUMIFS(Tableau2[DEBIT],Tableau2[COMPTE],A562)</f>
        <v>0</v>
      </c>
      <c r="D562" s="24">
        <f>+SUMIFS(Tableau2[CREDIT],Tableau2[COMPTE],A562)</f>
        <v>0</v>
      </c>
      <c r="E562" s="25">
        <f t="shared" si="18"/>
        <v>0</v>
      </c>
      <c r="F562" s="25">
        <f t="shared" si="19"/>
        <v>0</v>
      </c>
      <c r="G56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63" spans="1:7" x14ac:dyDescent="0.25">
      <c r="A563">
        <v>476</v>
      </c>
      <c r="B563" t="s">
        <v>588</v>
      </c>
      <c r="C563" s="24">
        <f>+SUMIFS(Tableau2[DEBIT],Tableau2[COMPTE],A563)</f>
        <v>0</v>
      </c>
      <c r="D563" s="24">
        <f>+SUMIFS(Tableau2[CREDIT],Tableau2[COMPTE],A563)</f>
        <v>0</v>
      </c>
      <c r="E563" s="25">
        <f t="shared" si="18"/>
        <v>0</v>
      </c>
      <c r="F563" s="25">
        <f t="shared" si="19"/>
        <v>0</v>
      </c>
      <c r="G56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64" spans="1:7" x14ac:dyDescent="0.25">
      <c r="A564">
        <v>4761</v>
      </c>
      <c r="B564" t="s">
        <v>589</v>
      </c>
      <c r="C564" s="24">
        <f>+SUMIFS(Tableau2[DEBIT],Tableau2[COMPTE],A564)</f>
        <v>0</v>
      </c>
      <c r="D564" s="24">
        <f>+SUMIFS(Tableau2[CREDIT],Tableau2[COMPTE],A564)</f>
        <v>0</v>
      </c>
      <c r="E564" s="25">
        <f t="shared" si="18"/>
        <v>0</v>
      </c>
      <c r="F564" s="25">
        <f t="shared" si="19"/>
        <v>0</v>
      </c>
      <c r="G56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65" spans="1:7" x14ac:dyDescent="0.25">
      <c r="A565">
        <v>4762</v>
      </c>
      <c r="B565" t="s">
        <v>590</v>
      </c>
      <c r="C565" s="24">
        <f>+SUMIFS(Tableau2[DEBIT],Tableau2[COMPTE],A565)</f>
        <v>0</v>
      </c>
      <c r="D565" s="24">
        <f>+SUMIFS(Tableau2[CREDIT],Tableau2[COMPTE],A565)</f>
        <v>0</v>
      </c>
      <c r="E565" s="25">
        <f t="shared" si="18"/>
        <v>0</v>
      </c>
      <c r="F565" s="25">
        <f t="shared" si="19"/>
        <v>0</v>
      </c>
      <c r="G56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66" spans="1:7" x14ac:dyDescent="0.25">
      <c r="A566">
        <v>4763</v>
      </c>
      <c r="B566" t="s">
        <v>591</v>
      </c>
      <c r="C566" s="24">
        <f>+SUMIFS(Tableau2[DEBIT],Tableau2[COMPTE],A566)</f>
        <v>0</v>
      </c>
      <c r="D566" s="24">
        <f>+SUMIFS(Tableau2[CREDIT],Tableau2[COMPTE],A566)</f>
        <v>0</v>
      </c>
      <c r="E566" s="25">
        <f t="shared" si="18"/>
        <v>0</v>
      </c>
      <c r="F566" s="25">
        <f t="shared" si="19"/>
        <v>0</v>
      </c>
      <c r="G56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67" spans="1:7" x14ac:dyDescent="0.25">
      <c r="A567">
        <v>4768</v>
      </c>
      <c r="B567" t="s">
        <v>592</v>
      </c>
      <c r="C567" s="24">
        <f>+SUMIFS(Tableau2[DEBIT],Tableau2[COMPTE],A567)</f>
        <v>0</v>
      </c>
      <c r="D567" s="24">
        <f>+SUMIFS(Tableau2[CREDIT],Tableau2[COMPTE],A567)</f>
        <v>0</v>
      </c>
      <c r="E567" s="25">
        <f t="shared" si="18"/>
        <v>0</v>
      </c>
      <c r="F567" s="25">
        <f t="shared" si="19"/>
        <v>0</v>
      </c>
      <c r="G56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68" spans="1:7" x14ac:dyDescent="0.25">
      <c r="A568">
        <v>477</v>
      </c>
      <c r="B568" t="s">
        <v>593</v>
      </c>
      <c r="C568" s="24">
        <f>+SUMIFS(Tableau2[DEBIT],Tableau2[COMPTE],A568)</f>
        <v>0</v>
      </c>
      <c r="D568" s="24">
        <f>+SUMIFS(Tableau2[CREDIT],Tableau2[COMPTE],A568)</f>
        <v>0</v>
      </c>
      <c r="E568" s="25">
        <f t="shared" si="18"/>
        <v>0</v>
      </c>
      <c r="F568" s="25">
        <f t="shared" si="19"/>
        <v>0</v>
      </c>
      <c r="G56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69" spans="1:7" x14ac:dyDescent="0.25">
      <c r="A569">
        <v>4771</v>
      </c>
      <c r="B569" t="s">
        <v>594</v>
      </c>
      <c r="C569" s="24">
        <f>+SUMIFS(Tableau2[DEBIT],Tableau2[COMPTE],A569)</f>
        <v>0</v>
      </c>
      <c r="D569" s="24">
        <f>+SUMIFS(Tableau2[CREDIT],Tableau2[COMPTE],A569)</f>
        <v>0</v>
      </c>
      <c r="E569" s="25">
        <f t="shared" si="18"/>
        <v>0</v>
      </c>
      <c r="F569" s="25">
        <f t="shared" si="19"/>
        <v>0</v>
      </c>
      <c r="G56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70" spans="1:7" x14ac:dyDescent="0.25">
      <c r="A570">
        <v>4772</v>
      </c>
      <c r="B570" t="s">
        <v>595</v>
      </c>
      <c r="C570" s="24">
        <f>+SUMIFS(Tableau2[DEBIT],Tableau2[COMPTE],A570)</f>
        <v>0</v>
      </c>
      <c r="D570" s="24">
        <f>+SUMIFS(Tableau2[CREDIT],Tableau2[COMPTE],A570)</f>
        <v>0</v>
      </c>
      <c r="E570" s="25">
        <f t="shared" si="18"/>
        <v>0</v>
      </c>
      <c r="F570" s="25">
        <f t="shared" si="19"/>
        <v>0</v>
      </c>
      <c r="G57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71" spans="1:7" x14ac:dyDescent="0.25">
      <c r="A571">
        <v>4773</v>
      </c>
      <c r="B571" t="s">
        <v>596</v>
      </c>
      <c r="C571" s="24">
        <f>+SUMIFS(Tableau2[DEBIT],Tableau2[COMPTE],A571)</f>
        <v>0</v>
      </c>
      <c r="D571" s="24">
        <f>+SUMIFS(Tableau2[CREDIT],Tableau2[COMPTE],A571)</f>
        <v>0</v>
      </c>
      <c r="E571" s="25">
        <f t="shared" si="18"/>
        <v>0</v>
      </c>
      <c r="F571" s="25">
        <f t="shared" si="19"/>
        <v>0</v>
      </c>
      <c r="G57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72" spans="1:7" x14ac:dyDescent="0.25">
      <c r="A572">
        <v>4778</v>
      </c>
      <c r="B572" t="s">
        <v>592</v>
      </c>
      <c r="C572" s="24">
        <f>+SUMIFS(Tableau2[DEBIT],Tableau2[COMPTE],A572)</f>
        <v>0</v>
      </c>
      <c r="D572" s="24">
        <f>+SUMIFS(Tableau2[CREDIT],Tableau2[COMPTE],A572)</f>
        <v>0</v>
      </c>
      <c r="E572" s="25">
        <f t="shared" si="18"/>
        <v>0</v>
      </c>
      <c r="F572" s="25">
        <f t="shared" si="19"/>
        <v>0</v>
      </c>
      <c r="G57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73" spans="1:7" x14ac:dyDescent="0.25">
      <c r="A573">
        <v>478</v>
      </c>
      <c r="B573" t="s">
        <v>597</v>
      </c>
      <c r="C573" s="24">
        <f>+SUMIFS(Tableau2[DEBIT],Tableau2[COMPTE],A573)</f>
        <v>0</v>
      </c>
      <c r="D573" s="24">
        <f>+SUMIFS(Tableau2[CREDIT],Tableau2[COMPTE],A573)</f>
        <v>0</v>
      </c>
      <c r="E573" s="25">
        <f t="shared" si="18"/>
        <v>0</v>
      </c>
      <c r="F573" s="25">
        <f t="shared" si="19"/>
        <v>0</v>
      </c>
      <c r="G57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74" spans="1:7" x14ac:dyDescent="0.25">
      <c r="A574">
        <v>48</v>
      </c>
      <c r="B574" t="s">
        <v>598</v>
      </c>
      <c r="C574" s="24">
        <f>+SUMIFS(Tableau2[DEBIT],Tableau2[COMPTE],A574)</f>
        <v>0</v>
      </c>
      <c r="D574" s="24">
        <f>+SUMIFS(Tableau2[CREDIT],Tableau2[COMPTE],A574)</f>
        <v>0</v>
      </c>
      <c r="E574" s="25">
        <f t="shared" si="18"/>
        <v>0</v>
      </c>
      <c r="F574" s="25">
        <f t="shared" si="19"/>
        <v>0</v>
      </c>
      <c r="G57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75" spans="1:7" x14ac:dyDescent="0.25">
      <c r="A575">
        <v>481</v>
      </c>
      <c r="B575" t="s">
        <v>599</v>
      </c>
      <c r="C575" s="24">
        <f>+SUMIFS(Tableau2[DEBIT],Tableau2[COMPTE],A575)</f>
        <v>0</v>
      </c>
      <c r="D575" s="24">
        <f>+SUMIFS(Tableau2[CREDIT],Tableau2[COMPTE],A575)</f>
        <v>0</v>
      </c>
      <c r="E575" s="25">
        <f t="shared" si="18"/>
        <v>0</v>
      </c>
      <c r="F575" s="25">
        <f t="shared" si="19"/>
        <v>0</v>
      </c>
      <c r="G57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76" spans="1:7" x14ac:dyDescent="0.25">
      <c r="A576">
        <v>486</v>
      </c>
      <c r="B576" t="s">
        <v>600</v>
      </c>
      <c r="C576" s="24">
        <f>+SUMIFS(Tableau2[DEBIT],Tableau2[COMPTE],A576)</f>
        <v>0</v>
      </c>
      <c r="D576" s="24">
        <f>+SUMIFS(Tableau2[CREDIT],Tableau2[COMPTE],A576)</f>
        <v>0</v>
      </c>
      <c r="E576" s="25">
        <f t="shared" si="18"/>
        <v>0</v>
      </c>
      <c r="F576" s="25">
        <f t="shared" si="19"/>
        <v>0</v>
      </c>
      <c r="G57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77" spans="1:7" x14ac:dyDescent="0.25">
      <c r="A577">
        <v>4860</v>
      </c>
      <c r="B577" t="s">
        <v>601</v>
      </c>
      <c r="C577" s="24">
        <f>+SUMIFS(Tableau2[DEBIT],Tableau2[COMPTE],A577)</f>
        <v>0</v>
      </c>
      <c r="D577" s="24">
        <f>+SUMIFS(Tableau2[CREDIT],Tableau2[COMPTE],A577)</f>
        <v>0</v>
      </c>
      <c r="E577" s="25">
        <f t="shared" si="18"/>
        <v>0</v>
      </c>
      <c r="F577" s="25">
        <f t="shared" si="19"/>
        <v>0</v>
      </c>
      <c r="G57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78" spans="1:7" x14ac:dyDescent="0.25">
      <c r="A578">
        <v>4861</v>
      </c>
      <c r="B578" t="s">
        <v>602</v>
      </c>
      <c r="C578" s="24">
        <f>+SUMIFS(Tableau2[DEBIT],Tableau2[COMPTE],A578)</f>
        <v>0</v>
      </c>
      <c r="D578" s="24">
        <f>+SUMIFS(Tableau2[CREDIT],Tableau2[COMPTE],A578)</f>
        <v>0</v>
      </c>
      <c r="E578" s="25">
        <f t="shared" ref="E578:E641" si="20">+IF(C578-D578&lt;=0,0,C578-D578)</f>
        <v>0</v>
      </c>
      <c r="F578" s="25">
        <f t="shared" ref="F578:F641" si="21">+IF(C578-D578&gt;=0,0,D578-C578)</f>
        <v>0</v>
      </c>
      <c r="G57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79" spans="1:7" x14ac:dyDescent="0.25">
      <c r="A579">
        <v>4862</v>
      </c>
      <c r="B579" t="s">
        <v>603</v>
      </c>
      <c r="C579" s="24">
        <f>+SUMIFS(Tableau2[DEBIT],Tableau2[COMPTE],A579)</f>
        <v>0</v>
      </c>
      <c r="D579" s="24">
        <f>+SUMIFS(Tableau2[CREDIT],Tableau2[COMPTE],A579)</f>
        <v>0</v>
      </c>
      <c r="E579" s="25">
        <f t="shared" si="20"/>
        <v>0</v>
      </c>
      <c r="F579" s="25">
        <f t="shared" si="21"/>
        <v>0</v>
      </c>
      <c r="G57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80" spans="1:7" x14ac:dyDescent="0.25">
      <c r="A580">
        <v>4863</v>
      </c>
      <c r="B580" t="s">
        <v>604</v>
      </c>
      <c r="C580" s="24">
        <f>+SUMIFS(Tableau2[DEBIT],Tableau2[COMPTE],A580)</f>
        <v>0</v>
      </c>
      <c r="D580" s="24">
        <f>+SUMIFS(Tableau2[CREDIT],Tableau2[COMPTE],A580)</f>
        <v>0</v>
      </c>
      <c r="E580" s="25">
        <f t="shared" si="20"/>
        <v>0</v>
      </c>
      <c r="F580" s="25">
        <f t="shared" si="21"/>
        <v>0</v>
      </c>
      <c r="G58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81" spans="1:7" x14ac:dyDescent="0.25">
      <c r="A581">
        <v>4864</v>
      </c>
      <c r="B581" t="s">
        <v>605</v>
      </c>
      <c r="C581" s="24">
        <f>+SUMIFS(Tableau2[DEBIT],Tableau2[COMPTE],A581)</f>
        <v>0</v>
      </c>
      <c r="D581" s="24">
        <f>+SUMIFS(Tableau2[CREDIT],Tableau2[COMPTE],A581)</f>
        <v>0</v>
      </c>
      <c r="E581" s="25">
        <f t="shared" si="20"/>
        <v>0</v>
      </c>
      <c r="F581" s="25">
        <f t="shared" si="21"/>
        <v>0</v>
      </c>
      <c r="G58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82" spans="1:7" x14ac:dyDescent="0.25">
      <c r="A582">
        <v>4865</v>
      </c>
      <c r="B582" t="s">
        <v>606</v>
      </c>
      <c r="C582" s="24">
        <f>+SUMIFS(Tableau2[DEBIT],Tableau2[COMPTE],A582)</f>
        <v>0</v>
      </c>
      <c r="D582" s="24">
        <f>+SUMIFS(Tableau2[CREDIT],Tableau2[COMPTE],A582)</f>
        <v>0</v>
      </c>
      <c r="E582" s="25">
        <f t="shared" si="20"/>
        <v>0</v>
      </c>
      <c r="F582" s="25">
        <f t="shared" si="21"/>
        <v>0</v>
      </c>
      <c r="G58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83" spans="1:7" x14ac:dyDescent="0.25">
      <c r="A583">
        <v>4866</v>
      </c>
      <c r="B583" t="s">
        <v>607</v>
      </c>
      <c r="C583" s="24">
        <f>+SUMIFS(Tableau2[DEBIT],Tableau2[COMPTE],A583)</f>
        <v>0</v>
      </c>
      <c r="D583" s="24">
        <f>+SUMIFS(Tableau2[CREDIT],Tableau2[COMPTE],A583)</f>
        <v>0</v>
      </c>
      <c r="E583" s="25">
        <f t="shared" si="20"/>
        <v>0</v>
      </c>
      <c r="F583" s="25">
        <f t="shared" si="21"/>
        <v>0</v>
      </c>
      <c r="G58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84" spans="1:7" x14ac:dyDescent="0.25">
      <c r="A584">
        <v>487</v>
      </c>
      <c r="B584" t="s">
        <v>608</v>
      </c>
      <c r="C584" s="24">
        <f>+SUMIFS(Tableau2[DEBIT],Tableau2[COMPTE],A584)</f>
        <v>0</v>
      </c>
      <c r="D584" s="24">
        <f>+SUMIFS(Tableau2[CREDIT],Tableau2[COMPTE],A584)</f>
        <v>0</v>
      </c>
      <c r="E584" s="25">
        <f t="shared" si="20"/>
        <v>0</v>
      </c>
      <c r="F584" s="25">
        <f t="shared" si="21"/>
        <v>0</v>
      </c>
      <c r="G58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85" spans="1:7" x14ac:dyDescent="0.25">
      <c r="A585">
        <v>4870</v>
      </c>
      <c r="B585" t="s">
        <v>609</v>
      </c>
      <c r="C585" s="24">
        <f>+SUMIFS(Tableau2[DEBIT],Tableau2[COMPTE],A585)</f>
        <v>0</v>
      </c>
      <c r="D585" s="24">
        <f>+SUMIFS(Tableau2[CREDIT],Tableau2[COMPTE],A585)</f>
        <v>0</v>
      </c>
      <c r="E585" s="25">
        <f t="shared" si="20"/>
        <v>0</v>
      </c>
      <c r="F585" s="25">
        <f t="shared" si="21"/>
        <v>0</v>
      </c>
      <c r="G58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86" spans="1:7" x14ac:dyDescent="0.25">
      <c r="A586">
        <v>4871</v>
      </c>
      <c r="B586" t="s">
        <v>610</v>
      </c>
      <c r="C586" s="24">
        <f>+SUMIFS(Tableau2[DEBIT],Tableau2[COMPTE],A586)</f>
        <v>0</v>
      </c>
      <c r="D586" s="24">
        <f>+SUMIFS(Tableau2[CREDIT],Tableau2[COMPTE],A586)</f>
        <v>0</v>
      </c>
      <c r="E586" s="25">
        <f t="shared" si="20"/>
        <v>0</v>
      </c>
      <c r="F586" s="25">
        <f t="shared" si="21"/>
        <v>0</v>
      </c>
      <c r="G58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87" spans="1:7" x14ac:dyDescent="0.25">
      <c r="A587">
        <v>49</v>
      </c>
      <c r="B587" t="s">
        <v>611</v>
      </c>
      <c r="C587" s="24">
        <f>+SUMIFS(Tableau2[DEBIT],Tableau2[COMPTE],A587)</f>
        <v>0</v>
      </c>
      <c r="D587" s="24">
        <f>+SUMIFS(Tableau2[CREDIT],Tableau2[COMPTE],A587)</f>
        <v>0</v>
      </c>
      <c r="E587" s="25">
        <f t="shared" si="20"/>
        <v>0</v>
      </c>
      <c r="F587" s="25">
        <f t="shared" si="21"/>
        <v>0</v>
      </c>
      <c r="G58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88" spans="1:7" x14ac:dyDescent="0.25">
      <c r="A588">
        <v>491</v>
      </c>
      <c r="B588" t="s">
        <v>612</v>
      </c>
      <c r="C588" s="24">
        <f>+SUMIFS(Tableau2[DEBIT],Tableau2[COMPTE],A588)</f>
        <v>0</v>
      </c>
      <c r="D588" s="24">
        <f>+SUMIFS(Tableau2[CREDIT],Tableau2[COMPTE],A588)</f>
        <v>0</v>
      </c>
      <c r="E588" s="25">
        <f t="shared" si="20"/>
        <v>0</v>
      </c>
      <c r="F588" s="25">
        <f t="shared" si="21"/>
        <v>0</v>
      </c>
      <c r="G58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89" spans="1:7" x14ac:dyDescent="0.25">
      <c r="A589">
        <v>495</v>
      </c>
      <c r="B589" t="s">
        <v>613</v>
      </c>
      <c r="C589" s="24">
        <f>+SUMIFS(Tableau2[DEBIT],Tableau2[COMPTE],A589)</f>
        <v>0</v>
      </c>
      <c r="D589" s="24">
        <f>+SUMIFS(Tableau2[CREDIT],Tableau2[COMPTE],A589)</f>
        <v>0</v>
      </c>
      <c r="E589" s="25">
        <f t="shared" si="20"/>
        <v>0</v>
      </c>
      <c r="F589" s="25">
        <f t="shared" si="21"/>
        <v>0</v>
      </c>
      <c r="G58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90" spans="1:7" x14ac:dyDescent="0.25">
      <c r="A590">
        <v>4951</v>
      </c>
      <c r="B590" t="s">
        <v>614</v>
      </c>
      <c r="C590" s="24">
        <f>+SUMIFS(Tableau2[DEBIT],Tableau2[COMPTE],A590)</f>
        <v>0</v>
      </c>
      <c r="D590" s="24">
        <f>+SUMIFS(Tableau2[CREDIT],Tableau2[COMPTE],A590)</f>
        <v>0</v>
      </c>
      <c r="E590" s="25">
        <f t="shared" si="20"/>
        <v>0</v>
      </c>
      <c r="F590" s="25">
        <f t="shared" si="21"/>
        <v>0</v>
      </c>
      <c r="G59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91" spans="1:7" x14ac:dyDescent="0.25">
      <c r="A591">
        <v>4955</v>
      </c>
      <c r="B591" t="s">
        <v>615</v>
      </c>
      <c r="C591" s="24">
        <f>+SUMIFS(Tableau2[DEBIT],Tableau2[COMPTE],A591)</f>
        <v>0</v>
      </c>
      <c r="D591" s="24">
        <f>+SUMIFS(Tableau2[CREDIT],Tableau2[COMPTE],A591)</f>
        <v>0</v>
      </c>
      <c r="E591" s="25">
        <f t="shared" si="20"/>
        <v>0</v>
      </c>
      <c r="F591" s="25">
        <f t="shared" si="21"/>
        <v>0</v>
      </c>
      <c r="G59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92" spans="1:7" x14ac:dyDescent="0.25">
      <c r="A592">
        <v>496</v>
      </c>
      <c r="B592" t="s">
        <v>616</v>
      </c>
      <c r="C592" s="24">
        <f>+SUMIFS(Tableau2[DEBIT],Tableau2[COMPTE],A592)</f>
        <v>0</v>
      </c>
      <c r="D592" s="24">
        <f>+SUMIFS(Tableau2[CREDIT],Tableau2[COMPTE],A592)</f>
        <v>0</v>
      </c>
      <c r="E592" s="25">
        <f t="shared" si="20"/>
        <v>0</v>
      </c>
      <c r="F592" s="25">
        <f t="shared" si="21"/>
        <v>0</v>
      </c>
      <c r="G59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93" spans="1:7" x14ac:dyDescent="0.25">
      <c r="A593">
        <v>4962</v>
      </c>
      <c r="B593" t="s">
        <v>566</v>
      </c>
      <c r="C593" s="24">
        <f>+SUMIFS(Tableau2[DEBIT],Tableau2[COMPTE],A593)</f>
        <v>0</v>
      </c>
      <c r="D593" s="24">
        <f>+SUMIFS(Tableau2[CREDIT],Tableau2[COMPTE],A593)</f>
        <v>0</v>
      </c>
      <c r="E593" s="25">
        <f t="shared" si="20"/>
        <v>0</v>
      </c>
      <c r="F593" s="25">
        <f t="shared" si="21"/>
        <v>0</v>
      </c>
      <c r="G59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94" spans="1:7" x14ac:dyDescent="0.25">
      <c r="A594">
        <v>4965</v>
      </c>
      <c r="B594" t="s">
        <v>617</v>
      </c>
      <c r="C594" s="24">
        <f>+SUMIFS(Tableau2[DEBIT],Tableau2[COMPTE],A594)</f>
        <v>0</v>
      </c>
      <c r="D594" s="24">
        <f>+SUMIFS(Tableau2[CREDIT],Tableau2[COMPTE],A594)</f>
        <v>0</v>
      </c>
      <c r="E594" s="25">
        <f t="shared" si="20"/>
        <v>0</v>
      </c>
      <c r="F594" s="25">
        <f t="shared" si="21"/>
        <v>0</v>
      </c>
      <c r="G59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95" spans="1:7" x14ac:dyDescent="0.25">
      <c r="A595">
        <v>4967</v>
      </c>
      <c r="B595" t="s">
        <v>618</v>
      </c>
      <c r="C595" s="24">
        <f>+SUMIFS(Tableau2[DEBIT],Tableau2[COMPTE],A595)</f>
        <v>0</v>
      </c>
      <c r="D595" s="24">
        <f>+SUMIFS(Tableau2[CREDIT],Tableau2[COMPTE],A595)</f>
        <v>0</v>
      </c>
      <c r="E595" s="25">
        <f t="shared" si="20"/>
        <v>0</v>
      </c>
      <c r="F595" s="25">
        <f t="shared" si="21"/>
        <v>0</v>
      </c>
      <c r="G59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96" spans="1:7" x14ac:dyDescent="0.25">
      <c r="A596">
        <v>498</v>
      </c>
      <c r="B596" t="s">
        <v>619</v>
      </c>
      <c r="C596" s="24">
        <f>+SUMIFS(Tableau2[DEBIT],Tableau2[COMPTE],A596)</f>
        <v>0</v>
      </c>
      <c r="D596" s="24">
        <f>+SUMIFS(Tableau2[CREDIT],Tableau2[COMPTE],A596)</f>
        <v>0</v>
      </c>
      <c r="E596" s="25">
        <f t="shared" si="20"/>
        <v>0</v>
      </c>
      <c r="F596" s="25">
        <f t="shared" si="21"/>
        <v>0</v>
      </c>
      <c r="G59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97" spans="1:7" x14ac:dyDescent="0.25">
      <c r="A597">
        <v>5</v>
      </c>
      <c r="B597" t="s">
        <v>620</v>
      </c>
      <c r="C597" s="24">
        <f>+SUMIFS(Tableau2[DEBIT],Tableau2[COMPTE],A597)</f>
        <v>0</v>
      </c>
      <c r="D597" s="24">
        <f>+SUMIFS(Tableau2[CREDIT],Tableau2[COMPTE],A597)</f>
        <v>0</v>
      </c>
      <c r="E597" s="25">
        <f t="shared" si="20"/>
        <v>0</v>
      </c>
      <c r="F597" s="25">
        <f t="shared" si="21"/>
        <v>0</v>
      </c>
      <c r="G59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98" spans="1:7" x14ac:dyDescent="0.25">
      <c r="A598">
        <v>50</v>
      </c>
      <c r="B598" t="s">
        <v>621</v>
      </c>
      <c r="C598" s="24">
        <f>+SUMIFS(Tableau2[DEBIT],Tableau2[COMPTE],A598)</f>
        <v>0</v>
      </c>
      <c r="D598" s="24">
        <f>+SUMIFS(Tableau2[CREDIT],Tableau2[COMPTE],A598)</f>
        <v>0</v>
      </c>
      <c r="E598" s="25">
        <f t="shared" si="20"/>
        <v>0</v>
      </c>
      <c r="F598" s="25">
        <f t="shared" si="21"/>
        <v>0</v>
      </c>
      <c r="G59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599" spans="1:7" x14ac:dyDescent="0.25">
      <c r="A599">
        <v>501</v>
      </c>
      <c r="B599" t="s">
        <v>622</v>
      </c>
      <c r="C599" s="24">
        <f>+SUMIFS(Tableau2[DEBIT],Tableau2[COMPTE],A599)</f>
        <v>0</v>
      </c>
      <c r="D599" s="24">
        <f>+SUMIFS(Tableau2[CREDIT],Tableau2[COMPTE],A599)</f>
        <v>0</v>
      </c>
      <c r="E599" s="25">
        <f t="shared" si="20"/>
        <v>0</v>
      </c>
      <c r="F599" s="25">
        <f t="shared" si="21"/>
        <v>0</v>
      </c>
      <c r="G59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00" spans="1:7" x14ac:dyDescent="0.25">
      <c r="A600">
        <v>502</v>
      </c>
      <c r="B600" t="s">
        <v>623</v>
      </c>
      <c r="C600" s="24">
        <f>+SUMIFS(Tableau2[DEBIT],Tableau2[COMPTE],A600)</f>
        <v>0</v>
      </c>
      <c r="D600" s="24">
        <f>+SUMIFS(Tableau2[CREDIT],Tableau2[COMPTE],A600)</f>
        <v>0</v>
      </c>
      <c r="E600" s="25">
        <f t="shared" si="20"/>
        <v>0</v>
      </c>
      <c r="F600" s="25">
        <f t="shared" si="21"/>
        <v>0</v>
      </c>
      <c r="G60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01" spans="1:7" x14ac:dyDescent="0.25">
      <c r="A601">
        <v>503</v>
      </c>
      <c r="B601" t="s">
        <v>624</v>
      </c>
      <c r="C601" s="24">
        <f>+SUMIFS(Tableau2[DEBIT],Tableau2[COMPTE],A601)</f>
        <v>0</v>
      </c>
      <c r="D601" s="24">
        <f>+SUMIFS(Tableau2[CREDIT],Tableau2[COMPTE],A601)</f>
        <v>0</v>
      </c>
      <c r="E601" s="25">
        <f t="shared" si="20"/>
        <v>0</v>
      </c>
      <c r="F601" s="25">
        <f t="shared" si="21"/>
        <v>0</v>
      </c>
      <c r="G60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02" spans="1:7" x14ac:dyDescent="0.25">
      <c r="A602">
        <v>5031</v>
      </c>
      <c r="B602" t="s">
        <v>625</v>
      </c>
      <c r="C602" s="24">
        <f>+SUMIFS(Tableau2[DEBIT],Tableau2[COMPTE],A602)</f>
        <v>0</v>
      </c>
      <c r="D602" s="24">
        <f>+SUMIFS(Tableau2[CREDIT],Tableau2[COMPTE],A602)</f>
        <v>0</v>
      </c>
      <c r="E602" s="25">
        <f t="shared" si="20"/>
        <v>0</v>
      </c>
      <c r="F602" s="25">
        <f t="shared" si="21"/>
        <v>0</v>
      </c>
      <c r="G60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03" spans="1:7" x14ac:dyDescent="0.25">
      <c r="A603">
        <v>5035</v>
      </c>
      <c r="B603" t="s">
        <v>626</v>
      </c>
      <c r="C603" s="24">
        <f>+SUMIFS(Tableau2[DEBIT],Tableau2[COMPTE],A603)</f>
        <v>0</v>
      </c>
      <c r="D603" s="24">
        <f>+SUMIFS(Tableau2[CREDIT],Tableau2[COMPTE],A603)</f>
        <v>0</v>
      </c>
      <c r="E603" s="25">
        <f t="shared" si="20"/>
        <v>0</v>
      </c>
      <c r="F603" s="25">
        <f t="shared" si="21"/>
        <v>0</v>
      </c>
      <c r="G60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04" spans="1:7" x14ac:dyDescent="0.25">
      <c r="A604">
        <v>506</v>
      </c>
      <c r="B604" t="s">
        <v>627</v>
      </c>
      <c r="C604" s="24">
        <f>+SUMIFS(Tableau2[DEBIT],Tableau2[COMPTE],A604)</f>
        <v>0</v>
      </c>
      <c r="D604" s="24">
        <f>+SUMIFS(Tableau2[CREDIT],Tableau2[COMPTE],A604)</f>
        <v>0</v>
      </c>
      <c r="E604" s="25">
        <f t="shared" si="20"/>
        <v>0</v>
      </c>
      <c r="F604" s="25">
        <f t="shared" si="21"/>
        <v>0</v>
      </c>
      <c r="G60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05" spans="1:7" x14ac:dyDescent="0.25">
      <c r="A605">
        <v>5061</v>
      </c>
      <c r="B605" t="s">
        <v>628</v>
      </c>
      <c r="C605" s="24">
        <f>+SUMIFS(Tableau2[DEBIT],Tableau2[COMPTE],A605)</f>
        <v>0</v>
      </c>
      <c r="D605" s="24">
        <f>+SUMIFS(Tableau2[CREDIT],Tableau2[COMPTE],A605)</f>
        <v>0</v>
      </c>
      <c r="E605" s="25">
        <f t="shared" si="20"/>
        <v>0</v>
      </c>
      <c r="F605" s="25">
        <f t="shared" si="21"/>
        <v>0</v>
      </c>
      <c r="G60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06" spans="1:7" x14ac:dyDescent="0.25">
      <c r="A606">
        <v>5062</v>
      </c>
      <c r="B606" t="s">
        <v>629</v>
      </c>
      <c r="C606" s="24">
        <f>+SUMIFS(Tableau2[DEBIT],Tableau2[COMPTE],A606)</f>
        <v>0</v>
      </c>
      <c r="D606" s="24">
        <f>+SUMIFS(Tableau2[CREDIT],Tableau2[COMPTE],A606)</f>
        <v>0</v>
      </c>
      <c r="E606" s="25">
        <f t="shared" si="20"/>
        <v>0</v>
      </c>
      <c r="F606" s="25">
        <f t="shared" si="21"/>
        <v>0</v>
      </c>
      <c r="G60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07" spans="1:7" x14ac:dyDescent="0.25">
      <c r="A607">
        <v>5063</v>
      </c>
      <c r="B607" t="s">
        <v>630</v>
      </c>
      <c r="C607" s="24">
        <f>+SUMIFS(Tableau2[DEBIT],Tableau2[COMPTE],A607)</f>
        <v>0</v>
      </c>
      <c r="D607" s="24">
        <f>+SUMIFS(Tableau2[CREDIT],Tableau2[COMPTE],A607)</f>
        <v>0</v>
      </c>
      <c r="E607" s="25">
        <f t="shared" si="20"/>
        <v>0</v>
      </c>
      <c r="F607" s="25">
        <f t="shared" si="21"/>
        <v>0</v>
      </c>
      <c r="G60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08" spans="1:7" x14ac:dyDescent="0.25">
      <c r="A608">
        <v>508</v>
      </c>
      <c r="B608" t="s">
        <v>631</v>
      </c>
      <c r="C608" s="24">
        <f>+SUMIFS(Tableau2[DEBIT],Tableau2[COMPTE],A608)</f>
        <v>0</v>
      </c>
      <c r="D608" s="24">
        <f>+SUMIFS(Tableau2[CREDIT],Tableau2[COMPTE],A608)</f>
        <v>0</v>
      </c>
      <c r="E608" s="25">
        <f t="shared" si="20"/>
        <v>0</v>
      </c>
      <c r="F608" s="25">
        <f t="shared" si="21"/>
        <v>0</v>
      </c>
      <c r="G60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09" spans="1:7" x14ac:dyDescent="0.25">
      <c r="A609">
        <v>5081</v>
      </c>
      <c r="B609" t="s">
        <v>632</v>
      </c>
      <c r="C609" s="24">
        <f>+SUMIFS(Tableau2[DEBIT],Tableau2[COMPTE],A609)</f>
        <v>0</v>
      </c>
      <c r="D609" s="24">
        <f>+SUMIFS(Tableau2[CREDIT],Tableau2[COMPTE],A609)</f>
        <v>0</v>
      </c>
      <c r="E609" s="25">
        <f t="shared" si="20"/>
        <v>0</v>
      </c>
      <c r="F609" s="25">
        <f t="shared" si="21"/>
        <v>0</v>
      </c>
      <c r="G60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10" spans="1:7" x14ac:dyDescent="0.25">
      <c r="A610">
        <v>5082</v>
      </c>
      <c r="B610" t="s">
        <v>633</v>
      </c>
      <c r="C610" s="24">
        <f>+SUMIFS(Tableau2[DEBIT],Tableau2[COMPTE],A610)</f>
        <v>0</v>
      </c>
      <c r="D610" s="24">
        <f>+SUMIFS(Tableau2[CREDIT],Tableau2[COMPTE],A610)</f>
        <v>0</v>
      </c>
      <c r="E610" s="25">
        <f t="shared" si="20"/>
        <v>0</v>
      </c>
      <c r="F610" s="25">
        <f t="shared" si="21"/>
        <v>0</v>
      </c>
      <c r="G61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11" spans="1:7" x14ac:dyDescent="0.25">
      <c r="A611">
        <v>5088</v>
      </c>
      <c r="B611" t="s">
        <v>634</v>
      </c>
      <c r="C611" s="24">
        <f>+SUMIFS(Tableau2[DEBIT],Tableau2[COMPTE],A611)</f>
        <v>0</v>
      </c>
      <c r="D611" s="24">
        <f>+SUMIFS(Tableau2[CREDIT],Tableau2[COMPTE],A611)</f>
        <v>0</v>
      </c>
      <c r="E611" s="25">
        <f t="shared" si="20"/>
        <v>0</v>
      </c>
      <c r="F611" s="25">
        <f t="shared" si="21"/>
        <v>0</v>
      </c>
      <c r="G61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12" spans="1:7" x14ac:dyDescent="0.25">
      <c r="A612">
        <v>509</v>
      </c>
      <c r="B612" t="s">
        <v>635</v>
      </c>
      <c r="C612" s="24">
        <f>+SUMIFS(Tableau2[DEBIT],Tableau2[COMPTE],A612)</f>
        <v>0</v>
      </c>
      <c r="D612" s="24">
        <f>+SUMIFS(Tableau2[CREDIT],Tableau2[COMPTE],A612)</f>
        <v>0</v>
      </c>
      <c r="E612" s="25">
        <f t="shared" si="20"/>
        <v>0</v>
      </c>
      <c r="F612" s="25">
        <f t="shared" si="21"/>
        <v>0</v>
      </c>
      <c r="G61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13" spans="1:7" x14ac:dyDescent="0.25">
      <c r="A613">
        <v>51</v>
      </c>
      <c r="B613" t="s">
        <v>636</v>
      </c>
      <c r="C613" s="24">
        <f>+SUMIFS(Tableau2[DEBIT],Tableau2[COMPTE],A613)</f>
        <v>0</v>
      </c>
      <c r="D613" s="24">
        <f>+SUMIFS(Tableau2[CREDIT],Tableau2[COMPTE],A613)</f>
        <v>0</v>
      </c>
      <c r="E613" s="25">
        <f t="shared" si="20"/>
        <v>0</v>
      </c>
      <c r="F613" s="25">
        <f t="shared" si="21"/>
        <v>0</v>
      </c>
      <c r="G61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14" spans="1:7" x14ac:dyDescent="0.25">
      <c r="A614">
        <v>511</v>
      </c>
      <c r="B614" t="s">
        <v>637</v>
      </c>
      <c r="C614" s="24">
        <f>+SUMIFS(Tableau2[DEBIT],Tableau2[COMPTE],A614)</f>
        <v>0</v>
      </c>
      <c r="D614" s="24">
        <f>+SUMIFS(Tableau2[CREDIT],Tableau2[COMPTE],A614)</f>
        <v>0</v>
      </c>
      <c r="E614" s="25">
        <f t="shared" si="20"/>
        <v>0</v>
      </c>
      <c r="F614" s="25">
        <f t="shared" si="21"/>
        <v>0</v>
      </c>
      <c r="G61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15" spans="1:7" x14ac:dyDescent="0.25">
      <c r="A615">
        <v>5111</v>
      </c>
      <c r="B615" t="s">
        <v>638</v>
      </c>
      <c r="C615" s="24">
        <f>+SUMIFS(Tableau2[DEBIT],Tableau2[COMPTE],A615)</f>
        <v>0</v>
      </c>
      <c r="D615" s="24">
        <f>+SUMIFS(Tableau2[CREDIT],Tableau2[COMPTE],A615)</f>
        <v>0</v>
      </c>
      <c r="E615" s="25">
        <f t="shared" si="20"/>
        <v>0</v>
      </c>
      <c r="F615" s="25">
        <f t="shared" si="21"/>
        <v>0</v>
      </c>
      <c r="G61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16" spans="1:7" x14ac:dyDescent="0.25">
      <c r="A616">
        <v>5112</v>
      </c>
      <c r="B616" t="s">
        <v>639</v>
      </c>
      <c r="C616" s="24">
        <f>+SUMIFS(Tableau2[DEBIT],Tableau2[COMPTE],A616)</f>
        <v>0</v>
      </c>
      <c r="D616" s="24">
        <f>+SUMIFS(Tableau2[CREDIT],Tableau2[COMPTE],A616)</f>
        <v>0</v>
      </c>
      <c r="E616" s="25">
        <f t="shared" si="20"/>
        <v>0</v>
      </c>
      <c r="F616" s="25">
        <f t="shared" si="21"/>
        <v>0</v>
      </c>
      <c r="G61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17" spans="1:7" x14ac:dyDescent="0.25">
      <c r="A617">
        <v>5113</v>
      </c>
      <c r="B617" t="s">
        <v>640</v>
      </c>
      <c r="C617" s="24">
        <f>+SUMIFS(Tableau2[DEBIT],Tableau2[COMPTE],A617)</f>
        <v>0</v>
      </c>
      <c r="D617" s="24">
        <f>+SUMIFS(Tableau2[CREDIT],Tableau2[COMPTE],A617)</f>
        <v>0</v>
      </c>
      <c r="E617" s="25">
        <f t="shared" si="20"/>
        <v>0</v>
      </c>
      <c r="F617" s="25">
        <f t="shared" si="21"/>
        <v>0</v>
      </c>
      <c r="G61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18" spans="1:7" x14ac:dyDescent="0.25">
      <c r="A618">
        <v>5114</v>
      </c>
      <c r="B618" t="s">
        <v>641</v>
      </c>
      <c r="C618" s="24">
        <f>+SUMIFS(Tableau2[DEBIT],Tableau2[COMPTE],A618)</f>
        <v>0</v>
      </c>
      <c r="D618" s="24">
        <f>+SUMIFS(Tableau2[CREDIT],Tableau2[COMPTE],A618)</f>
        <v>0</v>
      </c>
      <c r="E618" s="25">
        <f t="shared" si="20"/>
        <v>0</v>
      </c>
      <c r="F618" s="25">
        <f t="shared" si="21"/>
        <v>0</v>
      </c>
      <c r="G61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19" spans="1:7" x14ac:dyDescent="0.25">
      <c r="A619">
        <v>5115</v>
      </c>
      <c r="B619" t="s">
        <v>642</v>
      </c>
      <c r="C619" s="24">
        <f>+SUMIFS(Tableau2[DEBIT],Tableau2[COMPTE],A619)</f>
        <v>0</v>
      </c>
      <c r="D619" s="24">
        <f>+SUMIFS(Tableau2[CREDIT],Tableau2[COMPTE],A619)</f>
        <v>0</v>
      </c>
      <c r="E619" s="25">
        <f t="shared" si="20"/>
        <v>0</v>
      </c>
      <c r="F619" s="25">
        <f t="shared" si="21"/>
        <v>0</v>
      </c>
      <c r="G61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20" spans="1:7" x14ac:dyDescent="0.25">
      <c r="A620">
        <v>512</v>
      </c>
      <c r="B620" t="s">
        <v>643</v>
      </c>
      <c r="C620" s="24">
        <f>+SUMIFS(Tableau2[DEBIT],Tableau2[COMPTE],A620)</f>
        <v>0</v>
      </c>
      <c r="D620" s="24">
        <f>+SUMIFS(Tableau2[CREDIT],Tableau2[COMPTE],A620)</f>
        <v>0</v>
      </c>
      <c r="E620" s="25">
        <f t="shared" si="20"/>
        <v>0</v>
      </c>
      <c r="F620" s="25">
        <f t="shared" si="21"/>
        <v>0</v>
      </c>
      <c r="G62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21" spans="1:7" x14ac:dyDescent="0.25">
      <c r="A621">
        <v>514</v>
      </c>
      <c r="B621" t="s">
        <v>644</v>
      </c>
      <c r="C621" s="24">
        <f>+SUMIFS(Tableau2[DEBIT],Tableau2[COMPTE],A621)</f>
        <v>0</v>
      </c>
      <c r="D621" s="24">
        <f>+SUMIFS(Tableau2[CREDIT],Tableau2[COMPTE],A621)</f>
        <v>0</v>
      </c>
      <c r="E621" s="25">
        <f t="shared" si="20"/>
        <v>0</v>
      </c>
      <c r="F621" s="25">
        <f t="shared" si="21"/>
        <v>0</v>
      </c>
      <c r="G62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22" spans="1:7" x14ac:dyDescent="0.25">
      <c r="A622">
        <v>515</v>
      </c>
      <c r="B622" t="s">
        <v>645</v>
      </c>
      <c r="C622" s="24">
        <f>+SUMIFS(Tableau2[DEBIT],Tableau2[COMPTE],A622)</f>
        <v>0</v>
      </c>
      <c r="D622" s="24">
        <f>+SUMIFS(Tableau2[CREDIT],Tableau2[COMPTE],A622)</f>
        <v>0</v>
      </c>
      <c r="E622" s="25">
        <f t="shared" si="20"/>
        <v>0</v>
      </c>
      <c r="F622" s="25">
        <f t="shared" si="21"/>
        <v>0</v>
      </c>
      <c r="G62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23" spans="1:7" x14ac:dyDescent="0.25">
      <c r="A623">
        <v>516</v>
      </c>
      <c r="B623" t="s">
        <v>646</v>
      </c>
      <c r="C623" s="24">
        <f>+SUMIFS(Tableau2[DEBIT],Tableau2[COMPTE],A623)</f>
        <v>0</v>
      </c>
      <c r="D623" s="24">
        <f>+SUMIFS(Tableau2[CREDIT],Tableau2[COMPTE],A623)</f>
        <v>0</v>
      </c>
      <c r="E623" s="25">
        <f t="shared" si="20"/>
        <v>0</v>
      </c>
      <c r="F623" s="25">
        <f t="shared" si="21"/>
        <v>0</v>
      </c>
      <c r="G62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24" spans="1:7" x14ac:dyDescent="0.25">
      <c r="A624">
        <v>517</v>
      </c>
      <c r="B624" t="s">
        <v>647</v>
      </c>
      <c r="C624" s="24">
        <f>+SUMIFS(Tableau2[DEBIT],Tableau2[COMPTE],A624)</f>
        <v>0</v>
      </c>
      <c r="D624" s="24">
        <f>+SUMIFS(Tableau2[CREDIT],Tableau2[COMPTE],A624)</f>
        <v>0</v>
      </c>
      <c r="E624" s="25">
        <f t="shared" si="20"/>
        <v>0</v>
      </c>
      <c r="F624" s="25">
        <f t="shared" si="21"/>
        <v>0</v>
      </c>
      <c r="G62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25" spans="1:7" x14ac:dyDescent="0.25">
      <c r="A625">
        <v>518</v>
      </c>
      <c r="B625" t="s">
        <v>129</v>
      </c>
      <c r="C625" s="24">
        <f>+SUMIFS(Tableau2[DEBIT],Tableau2[COMPTE],A625)</f>
        <v>0</v>
      </c>
      <c r="D625" s="24">
        <f>+SUMIFS(Tableau2[CREDIT],Tableau2[COMPTE],A625)</f>
        <v>0</v>
      </c>
      <c r="E625" s="25">
        <f t="shared" si="20"/>
        <v>0</v>
      </c>
      <c r="F625" s="25">
        <f t="shared" si="21"/>
        <v>0</v>
      </c>
      <c r="G62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26" spans="1:7" x14ac:dyDescent="0.25">
      <c r="A626">
        <v>5181</v>
      </c>
      <c r="B626" t="s">
        <v>648</v>
      </c>
      <c r="C626" s="24">
        <f>+SUMIFS(Tableau2[DEBIT],Tableau2[COMPTE],A626)</f>
        <v>0</v>
      </c>
      <c r="D626" s="24">
        <f>+SUMIFS(Tableau2[CREDIT],Tableau2[COMPTE],A626)</f>
        <v>0</v>
      </c>
      <c r="E626" s="25">
        <f t="shared" si="20"/>
        <v>0</v>
      </c>
      <c r="F626" s="25">
        <f t="shared" si="21"/>
        <v>0</v>
      </c>
      <c r="G62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27" spans="1:7" x14ac:dyDescent="0.25">
      <c r="A627">
        <v>5188</v>
      </c>
      <c r="B627" t="s">
        <v>649</v>
      </c>
      <c r="C627" s="24">
        <f>+SUMIFS(Tableau2[DEBIT],Tableau2[COMPTE],A627)</f>
        <v>0</v>
      </c>
      <c r="D627" s="24">
        <f>+SUMIFS(Tableau2[CREDIT],Tableau2[COMPTE],A627)</f>
        <v>0</v>
      </c>
      <c r="E627" s="25">
        <f t="shared" si="20"/>
        <v>0</v>
      </c>
      <c r="F627" s="25">
        <f t="shared" si="21"/>
        <v>0</v>
      </c>
      <c r="G62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28" spans="1:7" x14ac:dyDescent="0.25">
      <c r="A628">
        <v>519</v>
      </c>
      <c r="B628" t="s">
        <v>650</v>
      </c>
      <c r="C628" s="24">
        <f>+SUMIFS(Tableau2[DEBIT],Tableau2[COMPTE],A628)</f>
        <v>0</v>
      </c>
      <c r="D628" s="24">
        <f>+SUMIFS(Tableau2[CREDIT],Tableau2[COMPTE],A628)</f>
        <v>0</v>
      </c>
      <c r="E628" s="25">
        <f t="shared" si="20"/>
        <v>0</v>
      </c>
      <c r="F628" s="25">
        <f t="shared" si="21"/>
        <v>0</v>
      </c>
      <c r="G62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29" spans="1:7" x14ac:dyDescent="0.25">
      <c r="A629">
        <v>5191</v>
      </c>
      <c r="B629" t="s">
        <v>651</v>
      </c>
      <c r="C629" s="24">
        <f>+SUMIFS(Tableau2[DEBIT],Tableau2[COMPTE],A629)</f>
        <v>0</v>
      </c>
      <c r="D629" s="24">
        <f>+SUMIFS(Tableau2[CREDIT],Tableau2[COMPTE],A629)</f>
        <v>0</v>
      </c>
      <c r="E629" s="25">
        <f t="shared" si="20"/>
        <v>0</v>
      </c>
      <c r="F629" s="25">
        <f t="shared" si="21"/>
        <v>0</v>
      </c>
      <c r="G62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30" spans="1:7" x14ac:dyDescent="0.25">
      <c r="A630">
        <v>5192</v>
      </c>
      <c r="B630" t="s">
        <v>652</v>
      </c>
      <c r="C630" s="24">
        <f>+SUMIFS(Tableau2[DEBIT],Tableau2[COMPTE],A630)</f>
        <v>0</v>
      </c>
      <c r="D630" s="24">
        <f>+SUMIFS(Tableau2[CREDIT],Tableau2[COMPTE],A630)</f>
        <v>0</v>
      </c>
      <c r="E630" s="25">
        <f t="shared" si="20"/>
        <v>0</v>
      </c>
      <c r="F630" s="25">
        <f t="shared" si="21"/>
        <v>0</v>
      </c>
      <c r="G63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31" spans="1:7" x14ac:dyDescent="0.25">
      <c r="A631">
        <v>5193</v>
      </c>
      <c r="B631" t="s">
        <v>653</v>
      </c>
      <c r="C631" s="24">
        <f>+SUMIFS(Tableau2[DEBIT],Tableau2[COMPTE],A631)</f>
        <v>0</v>
      </c>
      <c r="D631" s="24">
        <f>+SUMIFS(Tableau2[CREDIT],Tableau2[COMPTE],A631)</f>
        <v>0</v>
      </c>
      <c r="E631" s="25">
        <f t="shared" si="20"/>
        <v>0</v>
      </c>
      <c r="F631" s="25">
        <f t="shared" si="21"/>
        <v>0</v>
      </c>
      <c r="G63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32" spans="1:7" x14ac:dyDescent="0.25">
      <c r="A632">
        <v>5198</v>
      </c>
      <c r="B632" t="s">
        <v>654</v>
      </c>
      <c r="C632" s="24">
        <f>+SUMIFS(Tableau2[DEBIT],Tableau2[COMPTE],A632)</f>
        <v>0</v>
      </c>
      <c r="D632" s="24">
        <f>+SUMIFS(Tableau2[CREDIT],Tableau2[COMPTE],A632)</f>
        <v>0</v>
      </c>
      <c r="E632" s="25">
        <f t="shared" si="20"/>
        <v>0</v>
      </c>
      <c r="F632" s="25">
        <f t="shared" si="21"/>
        <v>0</v>
      </c>
      <c r="G63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33" spans="1:7" x14ac:dyDescent="0.25">
      <c r="A633">
        <v>52</v>
      </c>
      <c r="B633" t="s">
        <v>655</v>
      </c>
      <c r="C633" s="24">
        <f>+SUMIFS(Tableau2[DEBIT],Tableau2[COMPTE],A633)</f>
        <v>0</v>
      </c>
      <c r="D633" s="24">
        <f>+SUMIFS(Tableau2[CREDIT],Tableau2[COMPTE],A633)</f>
        <v>0</v>
      </c>
      <c r="E633" s="25">
        <f t="shared" si="20"/>
        <v>0</v>
      </c>
      <c r="F633" s="25">
        <f t="shared" si="21"/>
        <v>0</v>
      </c>
      <c r="G63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34" spans="1:7" x14ac:dyDescent="0.25">
      <c r="A634">
        <v>53</v>
      </c>
      <c r="B634" t="s">
        <v>656</v>
      </c>
      <c r="C634" s="24">
        <f>+SUMIFS(Tableau2[DEBIT],Tableau2[COMPTE],A634)</f>
        <v>0</v>
      </c>
      <c r="D634" s="24">
        <f>+SUMIFS(Tableau2[CREDIT],Tableau2[COMPTE],A634)</f>
        <v>0</v>
      </c>
      <c r="E634" s="25">
        <f t="shared" si="20"/>
        <v>0</v>
      </c>
      <c r="F634" s="25">
        <f t="shared" si="21"/>
        <v>0</v>
      </c>
      <c r="G63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35" spans="1:7" x14ac:dyDescent="0.25">
      <c r="A635">
        <v>530</v>
      </c>
      <c r="B635" t="s">
        <v>656</v>
      </c>
      <c r="C635" s="24">
        <f>+SUMIFS(Tableau2[DEBIT],Tableau2[COMPTE],A635)</f>
        <v>0</v>
      </c>
      <c r="D635" s="24">
        <f>+SUMIFS(Tableau2[CREDIT],Tableau2[COMPTE],A635)</f>
        <v>0</v>
      </c>
      <c r="E635" s="25">
        <f t="shared" si="20"/>
        <v>0</v>
      </c>
      <c r="F635" s="25">
        <f t="shared" si="21"/>
        <v>0</v>
      </c>
      <c r="G63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36" spans="1:7" x14ac:dyDescent="0.25">
      <c r="A636">
        <v>54</v>
      </c>
      <c r="B636" t="s">
        <v>657</v>
      </c>
      <c r="C636" s="24">
        <f>+SUMIFS(Tableau2[DEBIT],Tableau2[COMPTE],A636)</f>
        <v>0</v>
      </c>
      <c r="D636" s="24">
        <f>+SUMIFS(Tableau2[CREDIT],Tableau2[COMPTE],A636)</f>
        <v>0</v>
      </c>
      <c r="E636" s="25">
        <f t="shared" si="20"/>
        <v>0</v>
      </c>
      <c r="F636" s="25">
        <f t="shared" si="21"/>
        <v>0</v>
      </c>
      <c r="G63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37" spans="1:7" x14ac:dyDescent="0.25">
      <c r="A637">
        <v>541</v>
      </c>
      <c r="B637" t="s">
        <v>658</v>
      </c>
      <c r="C637" s="24">
        <f>+SUMIFS(Tableau2[DEBIT],Tableau2[COMPTE],A637)</f>
        <v>0</v>
      </c>
      <c r="D637" s="24">
        <f>+SUMIFS(Tableau2[CREDIT],Tableau2[COMPTE],A637)</f>
        <v>0</v>
      </c>
      <c r="E637" s="25">
        <f t="shared" si="20"/>
        <v>0</v>
      </c>
      <c r="F637" s="25">
        <f t="shared" si="21"/>
        <v>0</v>
      </c>
      <c r="G63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38" spans="1:7" x14ac:dyDescent="0.25">
      <c r="A638">
        <v>542</v>
      </c>
      <c r="B638" t="s">
        <v>659</v>
      </c>
      <c r="C638" s="24">
        <f>+SUMIFS(Tableau2[DEBIT],Tableau2[COMPTE],A638)</f>
        <v>0</v>
      </c>
      <c r="D638" s="24">
        <f>+SUMIFS(Tableau2[CREDIT],Tableau2[COMPTE],A638)</f>
        <v>0</v>
      </c>
      <c r="E638" s="25">
        <f t="shared" si="20"/>
        <v>0</v>
      </c>
      <c r="F638" s="25">
        <f t="shared" si="21"/>
        <v>0</v>
      </c>
      <c r="G63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39" spans="1:7" x14ac:dyDescent="0.25">
      <c r="A639">
        <v>58</v>
      </c>
      <c r="B639" t="s">
        <v>660</v>
      </c>
      <c r="C639" s="24">
        <f>+SUMIFS(Tableau2[DEBIT],Tableau2[COMPTE],A639)</f>
        <v>0</v>
      </c>
      <c r="D639" s="24">
        <f>+SUMIFS(Tableau2[CREDIT],Tableau2[COMPTE],A639)</f>
        <v>0</v>
      </c>
      <c r="E639" s="25">
        <f t="shared" si="20"/>
        <v>0</v>
      </c>
      <c r="F639" s="25">
        <f t="shared" si="21"/>
        <v>0</v>
      </c>
      <c r="G63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40" spans="1:7" x14ac:dyDescent="0.25">
      <c r="A640">
        <v>581</v>
      </c>
      <c r="B640" t="s">
        <v>661</v>
      </c>
      <c r="C640" s="24">
        <f>+SUMIFS(Tableau2[DEBIT],Tableau2[COMPTE],A640)</f>
        <v>0</v>
      </c>
      <c r="D640" s="24">
        <f>+SUMIFS(Tableau2[CREDIT],Tableau2[COMPTE],A640)</f>
        <v>0</v>
      </c>
      <c r="E640" s="25">
        <f t="shared" si="20"/>
        <v>0</v>
      </c>
      <c r="F640" s="25">
        <f t="shared" si="21"/>
        <v>0</v>
      </c>
      <c r="G64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41" spans="1:7" x14ac:dyDescent="0.25">
      <c r="A641">
        <v>588</v>
      </c>
      <c r="B641" t="s">
        <v>662</v>
      </c>
      <c r="C641" s="24">
        <f>+SUMIFS(Tableau2[DEBIT],Tableau2[COMPTE],A641)</f>
        <v>0</v>
      </c>
      <c r="D641" s="24">
        <f>+SUMIFS(Tableau2[CREDIT],Tableau2[COMPTE],A641)</f>
        <v>0</v>
      </c>
      <c r="E641" s="25">
        <f t="shared" si="20"/>
        <v>0</v>
      </c>
      <c r="F641" s="25">
        <f t="shared" si="21"/>
        <v>0</v>
      </c>
      <c r="G64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42" spans="1:7" x14ac:dyDescent="0.25">
      <c r="A642">
        <v>59</v>
      </c>
      <c r="B642" t="s">
        <v>663</v>
      </c>
      <c r="C642" s="24">
        <f>+SUMIFS(Tableau2[DEBIT],Tableau2[COMPTE],A642)</f>
        <v>0</v>
      </c>
      <c r="D642" s="24">
        <f>+SUMIFS(Tableau2[CREDIT],Tableau2[COMPTE],A642)</f>
        <v>0</v>
      </c>
      <c r="E642" s="25">
        <f t="shared" ref="E642:E705" si="22">+IF(C642-D642&lt;=0,0,C642-D642)</f>
        <v>0</v>
      </c>
      <c r="F642" s="25">
        <f t="shared" ref="F642:F705" si="23">+IF(C642-D642&gt;=0,0,D642-C642)</f>
        <v>0</v>
      </c>
      <c r="G64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43" spans="1:7" x14ac:dyDescent="0.25">
      <c r="A643">
        <v>591</v>
      </c>
      <c r="B643" t="s">
        <v>664</v>
      </c>
      <c r="C643" s="24">
        <f>+SUMIFS(Tableau2[DEBIT],Tableau2[COMPTE],A643)</f>
        <v>0</v>
      </c>
      <c r="D643" s="24">
        <f>+SUMIFS(Tableau2[CREDIT],Tableau2[COMPTE],A643)</f>
        <v>0</v>
      </c>
      <c r="E643" s="25">
        <f t="shared" si="22"/>
        <v>0</v>
      </c>
      <c r="F643" s="25">
        <f t="shared" si="23"/>
        <v>0</v>
      </c>
      <c r="G64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44" spans="1:7" x14ac:dyDescent="0.25">
      <c r="A644">
        <v>594</v>
      </c>
      <c r="B644" t="s">
        <v>665</v>
      </c>
      <c r="C644" s="24">
        <f>+SUMIFS(Tableau2[DEBIT],Tableau2[COMPTE],A644)</f>
        <v>0</v>
      </c>
      <c r="D644" s="24">
        <f>+SUMIFS(Tableau2[CREDIT],Tableau2[COMPTE],A644)</f>
        <v>0</v>
      </c>
      <c r="E644" s="25">
        <f t="shared" si="22"/>
        <v>0</v>
      </c>
      <c r="F644" s="25">
        <f t="shared" si="23"/>
        <v>0</v>
      </c>
      <c r="G64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45" spans="1:7" x14ac:dyDescent="0.25">
      <c r="A645">
        <v>6</v>
      </c>
      <c r="B645" t="s">
        <v>666</v>
      </c>
      <c r="C645" s="24">
        <f>+SUMIFS(Tableau2[DEBIT],Tableau2[COMPTE],A645)</f>
        <v>0</v>
      </c>
      <c r="D645" s="24">
        <f>+SUMIFS(Tableau2[CREDIT],Tableau2[COMPTE],A645)</f>
        <v>0</v>
      </c>
      <c r="E645" s="25">
        <f t="shared" si="22"/>
        <v>0</v>
      </c>
      <c r="F645" s="25">
        <f t="shared" si="23"/>
        <v>0</v>
      </c>
      <c r="G64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46" spans="1:7" x14ac:dyDescent="0.25">
      <c r="A646">
        <v>60</v>
      </c>
      <c r="B646" t="s">
        <v>667</v>
      </c>
      <c r="C646" s="24">
        <f>+SUMIFS(Tableau2[DEBIT],Tableau2[COMPTE],A646)</f>
        <v>0</v>
      </c>
      <c r="D646" s="24">
        <f>+SUMIFS(Tableau2[CREDIT],Tableau2[COMPTE],A646)</f>
        <v>0</v>
      </c>
      <c r="E646" s="25">
        <f t="shared" si="22"/>
        <v>0</v>
      </c>
      <c r="F646" s="25">
        <f t="shared" si="23"/>
        <v>0</v>
      </c>
      <c r="G64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47" spans="1:7" x14ac:dyDescent="0.25">
      <c r="A647">
        <v>600</v>
      </c>
      <c r="B647" t="s">
        <v>668</v>
      </c>
      <c r="C647" s="24">
        <f>+SUMIFS(Tableau2[DEBIT],Tableau2[COMPTE],A647)</f>
        <v>0</v>
      </c>
      <c r="D647" s="24">
        <f>+SUMIFS(Tableau2[CREDIT],Tableau2[COMPTE],A647)</f>
        <v>0</v>
      </c>
      <c r="E647" s="25">
        <f t="shared" si="22"/>
        <v>0</v>
      </c>
      <c r="F647" s="25">
        <f t="shared" si="23"/>
        <v>0</v>
      </c>
      <c r="G64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48" spans="1:7" x14ac:dyDescent="0.25">
      <c r="A648">
        <v>601</v>
      </c>
      <c r="B648" t="s">
        <v>669</v>
      </c>
      <c r="C648" s="24">
        <f>+SUMIFS(Tableau2[DEBIT],Tableau2[COMPTE],A648)</f>
        <v>0</v>
      </c>
      <c r="D648" s="24">
        <f>+SUMIFS(Tableau2[CREDIT],Tableau2[COMPTE],A648)</f>
        <v>0</v>
      </c>
      <c r="E648" s="25">
        <f t="shared" si="22"/>
        <v>0</v>
      </c>
      <c r="F648" s="25">
        <f t="shared" si="23"/>
        <v>0</v>
      </c>
      <c r="G64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49" spans="1:7" x14ac:dyDescent="0.25">
      <c r="A649">
        <v>602</v>
      </c>
      <c r="B649" t="s">
        <v>359</v>
      </c>
      <c r="C649" s="24">
        <f>+SUMIFS(Tableau2[DEBIT],Tableau2[COMPTE],A649)</f>
        <v>0</v>
      </c>
      <c r="D649" s="24">
        <f>+SUMIFS(Tableau2[CREDIT],Tableau2[COMPTE],A649)</f>
        <v>0</v>
      </c>
      <c r="E649" s="25">
        <f t="shared" si="22"/>
        <v>0</v>
      </c>
      <c r="F649" s="25">
        <f t="shared" si="23"/>
        <v>0</v>
      </c>
      <c r="G64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50" spans="1:7" x14ac:dyDescent="0.25">
      <c r="A650">
        <v>6020</v>
      </c>
      <c r="B650" t="s">
        <v>670</v>
      </c>
      <c r="C650" s="24">
        <f>+SUMIFS(Tableau2[DEBIT],Tableau2[COMPTE],A650)</f>
        <v>0</v>
      </c>
      <c r="D650" s="24">
        <f>+SUMIFS(Tableau2[CREDIT],Tableau2[COMPTE],A650)</f>
        <v>0</v>
      </c>
      <c r="E650" s="25">
        <f t="shared" si="22"/>
        <v>0</v>
      </c>
      <c r="F650" s="25">
        <f t="shared" si="23"/>
        <v>0</v>
      </c>
      <c r="G65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51" spans="1:7" x14ac:dyDescent="0.25">
      <c r="A651">
        <v>6021</v>
      </c>
      <c r="B651" t="s">
        <v>671</v>
      </c>
      <c r="C651" s="24">
        <f>+SUMIFS(Tableau2[DEBIT],Tableau2[COMPTE],A651)</f>
        <v>0</v>
      </c>
      <c r="D651" s="24">
        <f>+SUMIFS(Tableau2[CREDIT],Tableau2[COMPTE],A651)</f>
        <v>0</v>
      </c>
      <c r="E651" s="25">
        <f t="shared" si="22"/>
        <v>0</v>
      </c>
      <c r="F651" s="25">
        <f t="shared" si="23"/>
        <v>0</v>
      </c>
      <c r="G65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52" spans="1:7" x14ac:dyDescent="0.25">
      <c r="A652">
        <v>6022</v>
      </c>
      <c r="B652" t="s">
        <v>672</v>
      </c>
      <c r="C652" s="24">
        <f>+SUMIFS(Tableau2[DEBIT],Tableau2[COMPTE],A652)</f>
        <v>0</v>
      </c>
      <c r="D652" s="24">
        <f>+SUMIFS(Tableau2[CREDIT],Tableau2[COMPTE],A652)</f>
        <v>0</v>
      </c>
      <c r="E652" s="25">
        <f t="shared" si="22"/>
        <v>0</v>
      </c>
      <c r="F652" s="25">
        <f t="shared" si="23"/>
        <v>0</v>
      </c>
      <c r="G65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53" spans="1:7" x14ac:dyDescent="0.25">
      <c r="A653">
        <v>6023</v>
      </c>
      <c r="B653" t="s">
        <v>673</v>
      </c>
      <c r="C653" s="24">
        <f>+SUMIFS(Tableau2[DEBIT],Tableau2[COMPTE],A653)</f>
        <v>0</v>
      </c>
      <c r="D653" s="24">
        <f>+SUMIFS(Tableau2[CREDIT],Tableau2[COMPTE],A653)</f>
        <v>0</v>
      </c>
      <c r="E653" s="25">
        <f t="shared" si="22"/>
        <v>0</v>
      </c>
      <c r="F653" s="25">
        <f t="shared" si="23"/>
        <v>0</v>
      </c>
      <c r="G65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54" spans="1:7" x14ac:dyDescent="0.25">
      <c r="A654">
        <v>6024</v>
      </c>
      <c r="B654" t="s">
        <v>674</v>
      </c>
      <c r="C654" s="24">
        <f>+SUMIFS(Tableau2[DEBIT],Tableau2[COMPTE],A654)</f>
        <v>0</v>
      </c>
      <c r="D654" s="24">
        <f>+SUMIFS(Tableau2[CREDIT],Tableau2[COMPTE],A654)</f>
        <v>0</v>
      </c>
      <c r="E654" s="25">
        <f t="shared" si="22"/>
        <v>0</v>
      </c>
      <c r="F654" s="25">
        <f t="shared" si="23"/>
        <v>0</v>
      </c>
      <c r="G65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55" spans="1:7" x14ac:dyDescent="0.25">
      <c r="A655">
        <v>6025</v>
      </c>
      <c r="B655" t="s">
        <v>675</v>
      </c>
      <c r="C655" s="24">
        <f>+SUMIFS(Tableau2[DEBIT],Tableau2[COMPTE],A655)</f>
        <v>0</v>
      </c>
      <c r="D655" s="24">
        <f>+SUMIFS(Tableau2[CREDIT],Tableau2[COMPTE],A655)</f>
        <v>0</v>
      </c>
      <c r="E655" s="25">
        <f t="shared" si="22"/>
        <v>0</v>
      </c>
      <c r="F655" s="25">
        <f t="shared" si="23"/>
        <v>0</v>
      </c>
      <c r="G65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56" spans="1:7" x14ac:dyDescent="0.25">
      <c r="A656">
        <v>6026</v>
      </c>
      <c r="B656" t="s">
        <v>676</v>
      </c>
      <c r="C656" s="24">
        <f>+SUMIFS(Tableau2[DEBIT],Tableau2[COMPTE],A656)</f>
        <v>0</v>
      </c>
      <c r="D656" s="24">
        <f>+SUMIFS(Tableau2[CREDIT],Tableau2[COMPTE],A656)</f>
        <v>0</v>
      </c>
      <c r="E656" s="25">
        <f t="shared" si="22"/>
        <v>0</v>
      </c>
      <c r="F656" s="25">
        <f t="shared" si="23"/>
        <v>0</v>
      </c>
      <c r="G65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57" spans="1:7" x14ac:dyDescent="0.25">
      <c r="A657">
        <v>6027</v>
      </c>
      <c r="B657" t="s">
        <v>677</v>
      </c>
      <c r="C657" s="24">
        <f>+SUMIFS(Tableau2[DEBIT],Tableau2[COMPTE],A657)</f>
        <v>0</v>
      </c>
      <c r="D657" s="24">
        <f>+SUMIFS(Tableau2[CREDIT],Tableau2[COMPTE],A657)</f>
        <v>0</v>
      </c>
      <c r="E657" s="25">
        <f t="shared" si="22"/>
        <v>0</v>
      </c>
      <c r="F657" s="25">
        <f t="shared" si="23"/>
        <v>0</v>
      </c>
      <c r="G65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58" spans="1:7" x14ac:dyDescent="0.25">
      <c r="A658">
        <v>6028</v>
      </c>
      <c r="B658" t="s">
        <v>678</v>
      </c>
      <c r="C658" s="24">
        <f>+SUMIFS(Tableau2[DEBIT],Tableau2[COMPTE],A658)</f>
        <v>0</v>
      </c>
      <c r="D658" s="24">
        <f>+SUMIFS(Tableau2[CREDIT],Tableau2[COMPTE],A658)</f>
        <v>0</v>
      </c>
      <c r="E658" s="25">
        <f t="shared" si="22"/>
        <v>0</v>
      </c>
      <c r="F658" s="25">
        <f t="shared" si="23"/>
        <v>0</v>
      </c>
      <c r="G65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59" spans="1:7" x14ac:dyDescent="0.25">
      <c r="A659">
        <v>6029</v>
      </c>
      <c r="B659" t="s">
        <v>679</v>
      </c>
      <c r="C659" s="24">
        <f>+SUMIFS(Tableau2[DEBIT],Tableau2[COMPTE],A659)</f>
        <v>0</v>
      </c>
      <c r="D659" s="24">
        <f>+SUMIFS(Tableau2[CREDIT],Tableau2[COMPTE],A659)</f>
        <v>0</v>
      </c>
      <c r="E659" s="25">
        <f t="shared" si="22"/>
        <v>0</v>
      </c>
      <c r="F659" s="25">
        <f t="shared" si="23"/>
        <v>0</v>
      </c>
      <c r="G65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60" spans="1:7" x14ac:dyDescent="0.25">
      <c r="A660">
        <v>603</v>
      </c>
      <c r="B660" t="s">
        <v>680</v>
      </c>
      <c r="C660" s="24">
        <f>+SUMIFS(Tableau2[DEBIT],Tableau2[COMPTE],A660)</f>
        <v>0</v>
      </c>
      <c r="D660" s="24">
        <f>+SUMIFS(Tableau2[CREDIT],Tableau2[COMPTE],A660)</f>
        <v>0</v>
      </c>
      <c r="E660" s="25">
        <f t="shared" si="22"/>
        <v>0</v>
      </c>
      <c r="F660" s="25">
        <f t="shared" si="23"/>
        <v>0</v>
      </c>
      <c r="G66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61" spans="1:7" x14ac:dyDescent="0.25">
      <c r="A661">
        <v>6030</v>
      </c>
      <c r="B661" t="s">
        <v>681</v>
      </c>
      <c r="C661" s="24">
        <f>+SUMIFS(Tableau2[DEBIT],Tableau2[COMPTE],A661)</f>
        <v>0</v>
      </c>
      <c r="D661" s="24">
        <f>+SUMIFS(Tableau2[CREDIT],Tableau2[COMPTE],A661)</f>
        <v>0</v>
      </c>
      <c r="E661" s="25">
        <f t="shared" si="22"/>
        <v>0</v>
      </c>
      <c r="F661" s="25">
        <f t="shared" si="23"/>
        <v>0</v>
      </c>
      <c r="G66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62" spans="1:7" x14ac:dyDescent="0.25">
      <c r="A662">
        <v>6031</v>
      </c>
      <c r="B662" t="s">
        <v>682</v>
      </c>
      <c r="C662" s="24">
        <f>+SUMIFS(Tableau2[DEBIT],Tableau2[COMPTE],A662)</f>
        <v>0</v>
      </c>
      <c r="D662" s="24">
        <f>+SUMIFS(Tableau2[CREDIT],Tableau2[COMPTE],A662)</f>
        <v>0</v>
      </c>
      <c r="E662" s="25">
        <f t="shared" si="22"/>
        <v>0</v>
      </c>
      <c r="F662" s="25">
        <f t="shared" si="23"/>
        <v>0</v>
      </c>
      <c r="G66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63" spans="1:7" x14ac:dyDescent="0.25">
      <c r="A663">
        <v>6032</v>
      </c>
      <c r="B663" t="s">
        <v>683</v>
      </c>
      <c r="C663" s="24">
        <f>+SUMIFS(Tableau2[DEBIT],Tableau2[COMPTE],A663)</f>
        <v>0</v>
      </c>
      <c r="D663" s="24">
        <f>+SUMIFS(Tableau2[CREDIT],Tableau2[COMPTE],A663)</f>
        <v>0</v>
      </c>
      <c r="E663" s="25">
        <f t="shared" si="22"/>
        <v>0</v>
      </c>
      <c r="F663" s="25">
        <f t="shared" si="23"/>
        <v>0</v>
      </c>
      <c r="G66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64" spans="1:7" x14ac:dyDescent="0.25">
      <c r="A664">
        <v>604</v>
      </c>
      <c r="B664" t="s">
        <v>684</v>
      </c>
      <c r="C664" s="24">
        <f>+SUMIFS(Tableau2[DEBIT],Tableau2[COMPTE],A664)</f>
        <v>0</v>
      </c>
      <c r="D664" s="24">
        <f>+SUMIFS(Tableau2[CREDIT],Tableau2[COMPTE],A664)</f>
        <v>0</v>
      </c>
      <c r="E664" s="25">
        <f t="shared" si="22"/>
        <v>0</v>
      </c>
      <c r="F664" s="25">
        <f t="shared" si="23"/>
        <v>0</v>
      </c>
      <c r="G66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65" spans="1:7" x14ac:dyDescent="0.25">
      <c r="A665">
        <v>605</v>
      </c>
      <c r="B665" t="s">
        <v>685</v>
      </c>
      <c r="C665" s="24">
        <f>+SUMIFS(Tableau2[DEBIT],Tableau2[COMPTE],A665)</f>
        <v>0</v>
      </c>
      <c r="D665" s="24">
        <f>+SUMIFS(Tableau2[CREDIT],Tableau2[COMPTE],A665)</f>
        <v>0</v>
      </c>
      <c r="E665" s="25">
        <f t="shared" si="22"/>
        <v>0</v>
      </c>
      <c r="F665" s="25">
        <f t="shared" si="23"/>
        <v>0</v>
      </c>
      <c r="G66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66" spans="1:7" x14ac:dyDescent="0.25">
      <c r="A666">
        <v>607</v>
      </c>
      <c r="B666" t="s">
        <v>686</v>
      </c>
      <c r="C666" s="24">
        <f>+SUMIFS(Tableau2[DEBIT],Tableau2[COMPTE],A666)</f>
        <v>0</v>
      </c>
      <c r="D666" s="24">
        <f>+SUMIFS(Tableau2[CREDIT],Tableau2[COMPTE],A666)</f>
        <v>0</v>
      </c>
      <c r="E666" s="25">
        <f t="shared" si="22"/>
        <v>0</v>
      </c>
      <c r="F666" s="25">
        <f t="shared" si="23"/>
        <v>0</v>
      </c>
      <c r="G66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67" spans="1:7" x14ac:dyDescent="0.25">
      <c r="A667">
        <v>6070</v>
      </c>
      <c r="B667" t="s">
        <v>687</v>
      </c>
      <c r="C667" s="24">
        <f>+SUMIFS(Tableau2[DEBIT],Tableau2[COMPTE],A667)</f>
        <v>0</v>
      </c>
      <c r="D667" s="24">
        <f>+SUMIFS(Tableau2[CREDIT],Tableau2[COMPTE],A667)</f>
        <v>0</v>
      </c>
      <c r="E667" s="25">
        <f t="shared" si="22"/>
        <v>0</v>
      </c>
      <c r="F667" s="25">
        <f t="shared" si="23"/>
        <v>0</v>
      </c>
      <c r="G66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68" spans="1:7" x14ac:dyDescent="0.25">
      <c r="A668">
        <v>6071</v>
      </c>
      <c r="B668" t="s">
        <v>688</v>
      </c>
      <c r="C668" s="24">
        <f>+SUMIFS(Tableau2[DEBIT],Tableau2[COMPTE],A668)</f>
        <v>0</v>
      </c>
      <c r="D668" s="24">
        <f>+SUMIFS(Tableau2[CREDIT],Tableau2[COMPTE],A668)</f>
        <v>0</v>
      </c>
      <c r="E668" s="25">
        <f t="shared" si="22"/>
        <v>0</v>
      </c>
      <c r="F668" s="25">
        <f t="shared" si="23"/>
        <v>0</v>
      </c>
      <c r="G66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69" spans="1:7" x14ac:dyDescent="0.25">
      <c r="A669">
        <v>6072</v>
      </c>
      <c r="B669" t="s">
        <v>689</v>
      </c>
      <c r="C669" s="24">
        <f>+SUMIFS(Tableau2[DEBIT],Tableau2[COMPTE],A669)</f>
        <v>0</v>
      </c>
      <c r="D669" s="24">
        <f>+SUMIFS(Tableau2[CREDIT],Tableau2[COMPTE],A669)</f>
        <v>0</v>
      </c>
      <c r="E669" s="25">
        <f t="shared" si="22"/>
        <v>0</v>
      </c>
      <c r="F669" s="25">
        <f t="shared" si="23"/>
        <v>0</v>
      </c>
      <c r="G66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70" spans="1:7" x14ac:dyDescent="0.25">
      <c r="A670">
        <v>6073</v>
      </c>
      <c r="B670" t="s">
        <v>690</v>
      </c>
      <c r="C670" s="24">
        <f>+SUMIFS(Tableau2[DEBIT],Tableau2[COMPTE],A670)</f>
        <v>0</v>
      </c>
      <c r="D670" s="24">
        <f>+SUMIFS(Tableau2[CREDIT],Tableau2[COMPTE],A670)</f>
        <v>0</v>
      </c>
      <c r="E670" s="25">
        <f t="shared" si="22"/>
        <v>0</v>
      </c>
      <c r="F670" s="25">
        <f t="shared" si="23"/>
        <v>0</v>
      </c>
      <c r="G67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71" spans="1:7" x14ac:dyDescent="0.25">
      <c r="A671">
        <v>6074</v>
      </c>
      <c r="B671" t="s">
        <v>691</v>
      </c>
      <c r="C671" s="24">
        <f>+SUMIFS(Tableau2[DEBIT],Tableau2[COMPTE],A671)</f>
        <v>0</v>
      </c>
      <c r="D671" s="24">
        <f>+SUMIFS(Tableau2[CREDIT],Tableau2[COMPTE],A671)</f>
        <v>0</v>
      </c>
      <c r="E671" s="25">
        <f t="shared" si="22"/>
        <v>0</v>
      </c>
      <c r="F671" s="25">
        <f t="shared" si="23"/>
        <v>0</v>
      </c>
      <c r="G67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72" spans="1:7" x14ac:dyDescent="0.25">
      <c r="A672">
        <v>6075</v>
      </c>
      <c r="B672" t="s">
        <v>692</v>
      </c>
      <c r="C672" s="24">
        <f>+SUMIFS(Tableau2[DEBIT],Tableau2[COMPTE],A672)</f>
        <v>0</v>
      </c>
      <c r="D672" s="24">
        <f>+SUMIFS(Tableau2[CREDIT],Tableau2[COMPTE],A672)</f>
        <v>0</v>
      </c>
      <c r="E672" s="25">
        <f t="shared" si="22"/>
        <v>0</v>
      </c>
      <c r="F672" s="25">
        <f t="shared" si="23"/>
        <v>0</v>
      </c>
      <c r="G67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73" spans="1:7" x14ac:dyDescent="0.25">
      <c r="A673">
        <v>6076</v>
      </c>
      <c r="B673" t="s">
        <v>693</v>
      </c>
      <c r="C673" s="24">
        <f>+SUMIFS(Tableau2[DEBIT],Tableau2[COMPTE],A673)</f>
        <v>0</v>
      </c>
      <c r="D673" s="24">
        <f>+SUMIFS(Tableau2[CREDIT],Tableau2[COMPTE],A673)</f>
        <v>0</v>
      </c>
      <c r="E673" s="25">
        <f t="shared" si="22"/>
        <v>0</v>
      </c>
      <c r="F673" s="25">
        <f t="shared" si="23"/>
        <v>0</v>
      </c>
      <c r="G67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74" spans="1:7" x14ac:dyDescent="0.25">
      <c r="A674">
        <v>6077</v>
      </c>
      <c r="B674" t="s">
        <v>694</v>
      </c>
      <c r="C674" s="24">
        <f>+SUMIFS(Tableau2[DEBIT],Tableau2[COMPTE],A674)</f>
        <v>0</v>
      </c>
      <c r="D674" s="24">
        <f>+SUMIFS(Tableau2[CREDIT],Tableau2[COMPTE],A674)</f>
        <v>0</v>
      </c>
      <c r="E674" s="25">
        <f t="shared" si="22"/>
        <v>0</v>
      </c>
      <c r="F674" s="25">
        <f t="shared" si="23"/>
        <v>0</v>
      </c>
      <c r="G67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75" spans="1:7" x14ac:dyDescent="0.25">
      <c r="A675">
        <v>6078</v>
      </c>
      <c r="B675" t="s">
        <v>695</v>
      </c>
      <c r="C675" s="24">
        <f>+SUMIFS(Tableau2[DEBIT],Tableau2[COMPTE],A675)</f>
        <v>0</v>
      </c>
      <c r="D675" s="24">
        <f>+SUMIFS(Tableau2[CREDIT],Tableau2[COMPTE],A675)</f>
        <v>0</v>
      </c>
      <c r="E675" s="25">
        <f t="shared" si="22"/>
        <v>0</v>
      </c>
      <c r="F675" s="25">
        <f t="shared" si="23"/>
        <v>0</v>
      </c>
      <c r="G67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76" spans="1:7" x14ac:dyDescent="0.25">
      <c r="A676">
        <v>6079</v>
      </c>
      <c r="B676" t="s">
        <v>696</v>
      </c>
      <c r="C676" s="24">
        <f>+SUMIFS(Tableau2[DEBIT],Tableau2[COMPTE],A676)</f>
        <v>0</v>
      </c>
      <c r="D676" s="24">
        <f>+SUMIFS(Tableau2[CREDIT],Tableau2[COMPTE],A676)</f>
        <v>0</v>
      </c>
      <c r="E676" s="25">
        <f t="shared" si="22"/>
        <v>0</v>
      </c>
      <c r="F676" s="25">
        <f t="shared" si="23"/>
        <v>0</v>
      </c>
      <c r="G67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77" spans="1:7" x14ac:dyDescent="0.25">
      <c r="A677">
        <v>608</v>
      </c>
      <c r="B677" t="s">
        <v>697</v>
      </c>
      <c r="C677" s="24">
        <f>+SUMIFS(Tableau2[DEBIT],Tableau2[COMPTE],A677)</f>
        <v>0</v>
      </c>
      <c r="D677" s="24">
        <f>+SUMIFS(Tableau2[CREDIT],Tableau2[COMPTE],A677)</f>
        <v>0</v>
      </c>
      <c r="E677" s="25">
        <f t="shared" si="22"/>
        <v>0</v>
      </c>
      <c r="F677" s="25">
        <f t="shared" si="23"/>
        <v>0</v>
      </c>
      <c r="G67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78" spans="1:7" x14ac:dyDescent="0.25">
      <c r="A678">
        <v>609</v>
      </c>
      <c r="B678" t="s">
        <v>698</v>
      </c>
      <c r="C678" s="24">
        <f>+SUMIFS(Tableau2[DEBIT],Tableau2[COMPTE],A678)</f>
        <v>0</v>
      </c>
      <c r="D678" s="24">
        <f>+SUMIFS(Tableau2[CREDIT],Tableau2[COMPTE],A678)</f>
        <v>0</v>
      </c>
      <c r="E678" s="25">
        <f t="shared" si="22"/>
        <v>0</v>
      </c>
      <c r="F678" s="25">
        <f t="shared" si="23"/>
        <v>0</v>
      </c>
      <c r="G67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79" spans="1:7" x14ac:dyDescent="0.25">
      <c r="A679">
        <v>61</v>
      </c>
      <c r="B679" t="s">
        <v>699</v>
      </c>
      <c r="C679" s="24">
        <f>+SUMIFS(Tableau2[DEBIT],Tableau2[COMPTE],A679)</f>
        <v>0</v>
      </c>
      <c r="D679" s="24">
        <f>+SUMIFS(Tableau2[CREDIT],Tableau2[COMPTE],A679)</f>
        <v>0</v>
      </c>
      <c r="E679" s="25">
        <f t="shared" si="22"/>
        <v>0</v>
      </c>
      <c r="F679" s="25">
        <f t="shared" si="23"/>
        <v>0</v>
      </c>
      <c r="G67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80" spans="1:7" x14ac:dyDescent="0.25">
      <c r="A680">
        <v>611</v>
      </c>
      <c r="B680" t="s">
        <v>700</v>
      </c>
      <c r="C680" s="24">
        <f>+SUMIFS(Tableau2[DEBIT],Tableau2[COMPTE],A680)</f>
        <v>0</v>
      </c>
      <c r="D680" s="24">
        <f>+SUMIFS(Tableau2[CREDIT],Tableau2[COMPTE],A680)</f>
        <v>0</v>
      </c>
      <c r="E680" s="25">
        <f t="shared" si="22"/>
        <v>0</v>
      </c>
      <c r="F680" s="25">
        <f t="shared" si="23"/>
        <v>0</v>
      </c>
      <c r="G68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81" spans="1:7" x14ac:dyDescent="0.25">
      <c r="A681">
        <v>613</v>
      </c>
      <c r="B681" t="s">
        <v>701</v>
      </c>
      <c r="C681" s="24">
        <f>+SUMIFS(Tableau2[DEBIT],Tableau2[COMPTE],A681)</f>
        <v>0</v>
      </c>
      <c r="D681" s="24">
        <f>+SUMIFS(Tableau2[CREDIT],Tableau2[COMPTE],A681)</f>
        <v>0</v>
      </c>
      <c r="E681" s="25">
        <f t="shared" si="22"/>
        <v>0</v>
      </c>
      <c r="F681" s="25">
        <f t="shared" si="23"/>
        <v>0</v>
      </c>
      <c r="G68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82" spans="1:7" x14ac:dyDescent="0.25">
      <c r="A682">
        <v>6132</v>
      </c>
      <c r="B682" t="s">
        <v>702</v>
      </c>
      <c r="C682" s="24">
        <f>+SUMIFS(Tableau2[DEBIT],Tableau2[COMPTE],A682)</f>
        <v>0</v>
      </c>
      <c r="D682" s="24">
        <f>+SUMIFS(Tableau2[CREDIT],Tableau2[COMPTE],A682)</f>
        <v>0</v>
      </c>
      <c r="E682" s="25">
        <f t="shared" si="22"/>
        <v>0</v>
      </c>
      <c r="F682" s="25">
        <f t="shared" si="23"/>
        <v>0</v>
      </c>
      <c r="G68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83" spans="1:7" x14ac:dyDescent="0.25">
      <c r="A683">
        <v>6135</v>
      </c>
      <c r="B683" t="s">
        <v>703</v>
      </c>
      <c r="C683" s="24">
        <f>+SUMIFS(Tableau2[DEBIT],Tableau2[COMPTE],A683)</f>
        <v>0</v>
      </c>
      <c r="D683" s="24">
        <f>+SUMIFS(Tableau2[CREDIT],Tableau2[COMPTE],A683)</f>
        <v>0</v>
      </c>
      <c r="E683" s="25">
        <f t="shared" si="22"/>
        <v>0</v>
      </c>
      <c r="F683" s="25">
        <f t="shared" si="23"/>
        <v>0</v>
      </c>
      <c r="G68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84" spans="1:7" x14ac:dyDescent="0.25">
      <c r="A684">
        <v>6136</v>
      </c>
      <c r="B684" t="s">
        <v>704</v>
      </c>
      <c r="C684" s="24">
        <f>+SUMIFS(Tableau2[DEBIT],Tableau2[COMPTE],A684)</f>
        <v>0</v>
      </c>
      <c r="D684" s="24">
        <f>+SUMIFS(Tableau2[CREDIT],Tableau2[COMPTE],A684)</f>
        <v>0</v>
      </c>
      <c r="E684" s="25">
        <f t="shared" si="22"/>
        <v>0</v>
      </c>
      <c r="F684" s="25">
        <f t="shared" si="23"/>
        <v>0</v>
      </c>
      <c r="G68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85" spans="1:7" x14ac:dyDescent="0.25">
      <c r="A685">
        <v>614</v>
      </c>
      <c r="B685" t="s">
        <v>705</v>
      </c>
      <c r="C685" s="24">
        <f>+SUMIFS(Tableau2[DEBIT],Tableau2[COMPTE],A685)</f>
        <v>0</v>
      </c>
      <c r="D685" s="24">
        <f>+SUMIFS(Tableau2[CREDIT],Tableau2[COMPTE],A685)</f>
        <v>0</v>
      </c>
      <c r="E685" s="25">
        <f t="shared" si="22"/>
        <v>0</v>
      </c>
      <c r="F685" s="25">
        <f t="shared" si="23"/>
        <v>0</v>
      </c>
      <c r="G68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86" spans="1:7" x14ac:dyDescent="0.25">
      <c r="A686">
        <v>6152</v>
      </c>
      <c r="B686" t="s">
        <v>706</v>
      </c>
      <c r="C686" s="24">
        <f>+SUMIFS(Tableau2[DEBIT],Tableau2[COMPTE],A686)</f>
        <v>0</v>
      </c>
      <c r="D686" s="24">
        <f>+SUMIFS(Tableau2[CREDIT],Tableau2[COMPTE],A686)</f>
        <v>0</v>
      </c>
      <c r="E686" s="25">
        <f t="shared" si="22"/>
        <v>0</v>
      </c>
      <c r="F686" s="25">
        <f t="shared" si="23"/>
        <v>0</v>
      </c>
      <c r="G68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87" spans="1:7" x14ac:dyDescent="0.25">
      <c r="A687">
        <v>6155</v>
      </c>
      <c r="B687" t="s">
        <v>707</v>
      </c>
      <c r="C687" s="24">
        <f>+SUMIFS(Tableau2[DEBIT],Tableau2[COMPTE],A687)</f>
        <v>0</v>
      </c>
      <c r="D687" s="24">
        <f>+SUMIFS(Tableau2[CREDIT],Tableau2[COMPTE],A687)</f>
        <v>0</v>
      </c>
      <c r="E687" s="25">
        <f t="shared" si="22"/>
        <v>0</v>
      </c>
      <c r="F687" s="25">
        <f t="shared" si="23"/>
        <v>0</v>
      </c>
      <c r="G68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88" spans="1:7" x14ac:dyDescent="0.25">
      <c r="A688">
        <v>6156</v>
      </c>
      <c r="B688" t="s">
        <v>708</v>
      </c>
      <c r="C688" s="24">
        <f>+SUMIFS(Tableau2[DEBIT],Tableau2[COMPTE],A688)</f>
        <v>0</v>
      </c>
      <c r="D688" s="24">
        <f>+SUMIFS(Tableau2[CREDIT],Tableau2[COMPTE],A688)</f>
        <v>0</v>
      </c>
      <c r="E688" s="25">
        <f t="shared" si="22"/>
        <v>0</v>
      </c>
      <c r="F688" s="25">
        <f t="shared" si="23"/>
        <v>0</v>
      </c>
      <c r="G68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89" spans="1:7" x14ac:dyDescent="0.25">
      <c r="A689">
        <v>616</v>
      </c>
      <c r="B689" t="s">
        <v>709</v>
      </c>
      <c r="C689" s="24">
        <f>+SUMIFS(Tableau2[DEBIT],Tableau2[COMPTE],A689)</f>
        <v>0</v>
      </c>
      <c r="D689" s="24">
        <f>+SUMIFS(Tableau2[CREDIT],Tableau2[COMPTE],A689)</f>
        <v>0</v>
      </c>
      <c r="E689" s="25">
        <f t="shared" si="22"/>
        <v>0</v>
      </c>
      <c r="F689" s="25">
        <f t="shared" si="23"/>
        <v>0</v>
      </c>
      <c r="G68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90" spans="1:7" x14ac:dyDescent="0.25">
      <c r="A690">
        <v>6161</v>
      </c>
      <c r="B690" t="s">
        <v>710</v>
      </c>
      <c r="C690" s="24">
        <f>+SUMIFS(Tableau2[DEBIT],Tableau2[COMPTE],A690)</f>
        <v>0</v>
      </c>
      <c r="D690" s="24">
        <f>+SUMIFS(Tableau2[CREDIT],Tableau2[COMPTE],A690)</f>
        <v>0</v>
      </c>
      <c r="E690" s="25">
        <f t="shared" si="22"/>
        <v>0</v>
      </c>
      <c r="F690" s="25">
        <f t="shared" si="23"/>
        <v>0</v>
      </c>
      <c r="G69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91" spans="1:7" x14ac:dyDescent="0.25">
      <c r="A691">
        <v>6162</v>
      </c>
      <c r="B691" t="s">
        <v>711</v>
      </c>
      <c r="C691" s="24">
        <f>+SUMIFS(Tableau2[DEBIT],Tableau2[COMPTE],A691)</f>
        <v>0</v>
      </c>
      <c r="D691" s="24">
        <f>+SUMIFS(Tableau2[CREDIT],Tableau2[COMPTE],A691)</f>
        <v>0</v>
      </c>
      <c r="E691" s="25">
        <f t="shared" si="22"/>
        <v>0</v>
      </c>
      <c r="F691" s="25">
        <f t="shared" si="23"/>
        <v>0</v>
      </c>
      <c r="G69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92" spans="1:7" x14ac:dyDescent="0.25">
      <c r="A692">
        <v>6163</v>
      </c>
      <c r="B692" t="s">
        <v>712</v>
      </c>
      <c r="C692" s="24">
        <f>+SUMIFS(Tableau2[DEBIT],Tableau2[COMPTE],A692)</f>
        <v>0</v>
      </c>
      <c r="D692" s="24">
        <f>+SUMIFS(Tableau2[CREDIT],Tableau2[COMPTE],A692)</f>
        <v>0</v>
      </c>
      <c r="E692" s="25">
        <f t="shared" si="22"/>
        <v>0</v>
      </c>
      <c r="F692" s="25">
        <f t="shared" si="23"/>
        <v>0</v>
      </c>
      <c r="G69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93" spans="1:7" x14ac:dyDescent="0.25">
      <c r="A693">
        <v>61636</v>
      </c>
      <c r="B693" t="s">
        <v>713</v>
      </c>
      <c r="C693" s="24">
        <f>+SUMIFS(Tableau2[DEBIT],Tableau2[COMPTE],A693)</f>
        <v>0</v>
      </c>
      <c r="D693" s="24">
        <f>+SUMIFS(Tableau2[CREDIT],Tableau2[COMPTE],A693)</f>
        <v>0</v>
      </c>
      <c r="E693" s="25">
        <f t="shared" si="22"/>
        <v>0</v>
      </c>
      <c r="F693" s="25">
        <f t="shared" si="23"/>
        <v>0</v>
      </c>
      <c r="G69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94" spans="1:7" x14ac:dyDescent="0.25">
      <c r="A694">
        <v>61637</v>
      </c>
      <c r="B694" t="s">
        <v>714</v>
      </c>
      <c r="C694" s="24">
        <f>+SUMIFS(Tableau2[DEBIT],Tableau2[COMPTE],A694)</f>
        <v>0</v>
      </c>
      <c r="D694" s="24">
        <f>+SUMIFS(Tableau2[CREDIT],Tableau2[COMPTE],A694)</f>
        <v>0</v>
      </c>
      <c r="E694" s="25">
        <f t="shared" si="22"/>
        <v>0</v>
      </c>
      <c r="F694" s="25">
        <f t="shared" si="23"/>
        <v>0</v>
      </c>
      <c r="G69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95" spans="1:7" x14ac:dyDescent="0.25">
      <c r="A695">
        <v>61638</v>
      </c>
      <c r="B695" t="s">
        <v>715</v>
      </c>
      <c r="C695" s="24">
        <f>+SUMIFS(Tableau2[DEBIT],Tableau2[COMPTE],A695)</f>
        <v>0</v>
      </c>
      <c r="D695" s="24">
        <f>+SUMIFS(Tableau2[CREDIT],Tableau2[COMPTE],A695)</f>
        <v>0</v>
      </c>
      <c r="E695" s="25">
        <f t="shared" si="22"/>
        <v>0</v>
      </c>
      <c r="F695" s="25">
        <f t="shared" si="23"/>
        <v>0</v>
      </c>
      <c r="G69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96" spans="1:7" x14ac:dyDescent="0.25">
      <c r="A696">
        <v>6166</v>
      </c>
      <c r="B696" t="s">
        <v>716</v>
      </c>
      <c r="C696" s="24">
        <f>+SUMIFS(Tableau2[DEBIT],Tableau2[COMPTE],A696)</f>
        <v>0</v>
      </c>
      <c r="D696" s="24">
        <f>+SUMIFS(Tableau2[CREDIT],Tableau2[COMPTE],A696)</f>
        <v>0</v>
      </c>
      <c r="E696" s="25">
        <f t="shared" si="22"/>
        <v>0</v>
      </c>
      <c r="F696" s="25">
        <f t="shared" si="23"/>
        <v>0</v>
      </c>
      <c r="G69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97" spans="1:7" x14ac:dyDescent="0.25">
      <c r="A697">
        <v>6167</v>
      </c>
      <c r="B697" t="s">
        <v>717</v>
      </c>
      <c r="C697" s="24">
        <f>+SUMIFS(Tableau2[DEBIT],Tableau2[COMPTE],A697)</f>
        <v>0</v>
      </c>
      <c r="D697" s="24">
        <f>+SUMIFS(Tableau2[CREDIT],Tableau2[COMPTE],A697)</f>
        <v>0</v>
      </c>
      <c r="E697" s="25">
        <f t="shared" si="22"/>
        <v>0</v>
      </c>
      <c r="F697" s="25">
        <f t="shared" si="23"/>
        <v>0</v>
      </c>
      <c r="G69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98" spans="1:7" x14ac:dyDescent="0.25">
      <c r="A698">
        <v>6168</v>
      </c>
      <c r="B698" t="s">
        <v>718</v>
      </c>
      <c r="C698" s="24">
        <f>+SUMIFS(Tableau2[DEBIT],Tableau2[COMPTE],A698)</f>
        <v>0</v>
      </c>
      <c r="D698" s="24">
        <f>+SUMIFS(Tableau2[CREDIT],Tableau2[COMPTE],A698)</f>
        <v>0</v>
      </c>
      <c r="E698" s="25">
        <f t="shared" si="22"/>
        <v>0</v>
      </c>
      <c r="F698" s="25">
        <f t="shared" si="23"/>
        <v>0</v>
      </c>
      <c r="G69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699" spans="1:7" x14ac:dyDescent="0.25">
      <c r="A699">
        <v>617</v>
      </c>
      <c r="B699" t="s">
        <v>719</v>
      </c>
      <c r="C699" s="24">
        <f>+SUMIFS(Tableau2[DEBIT],Tableau2[COMPTE],A699)</f>
        <v>0</v>
      </c>
      <c r="D699" s="24">
        <f>+SUMIFS(Tableau2[CREDIT],Tableau2[COMPTE],A699)</f>
        <v>0</v>
      </c>
      <c r="E699" s="25">
        <f t="shared" si="22"/>
        <v>0</v>
      </c>
      <c r="F699" s="25">
        <f t="shared" si="23"/>
        <v>0</v>
      </c>
      <c r="G69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00" spans="1:7" x14ac:dyDescent="0.25">
      <c r="A700">
        <v>618</v>
      </c>
      <c r="B700" t="s">
        <v>720</v>
      </c>
      <c r="C700" s="24">
        <f>+SUMIFS(Tableau2[DEBIT],Tableau2[COMPTE],A700)</f>
        <v>0</v>
      </c>
      <c r="D700" s="24">
        <f>+SUMIFS(Tableau2[CREDIT],Tableau2[COMPTE],A700)</f>
        <v>0</v>
      </c>
      <c r="E700" s="25">
        <f t="shared" si="22"/>
        <v>0</v>
      </c>
      <c r="F700" s="25">
        <f t="shared" si="23"/>
        <v>0</v>
      </c>
      <c r="G70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01" spans="1:7" x14ac:dyDescent="0.25">
      <c r="A701">
        <v>6181</v>
      </c>
      <c r="B701" t="s">
        <v>721</v>
      </c>
      <c r="C701" s="24">
        <f>+SUMIFS(Tableau2[DEBIT],Tableau2[COMPTE],A701)</f>
        <v>0</v>
      </c>
      <c r="D701" s="24">
        <f>+SUMIFS(Tableau2[CREDIT],Tableau2[COMPTE],A701)</f>
        <v>0</v>
      </c>
      <c r="E701" s="25">
        <f t="shared" si="22"/>
        <v>0</v>
      </c>
      <c r="F701" s="25">
        <f t="shared" si="23"/>
        <v>0</v>
      </c>
      <c r="G70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02" spans="1:7" x14ac:dyDescent="0.25">
      <c r="A702">
        <v>6183</v>
      </c>
      <c r="B702" t="s">
        <v>722</v>
      </c>
      <c r="C702" s="24">
        <f>+SUMIFS(Tableau2[DEBIT],Tableau2[COMPTE],A702)</f>
        <v>0</v>
      </c>
      <c r="D702" s="24">
        <f>+SUMIFS(Tableau2[CREDIT],Tableau2[COMPTE],A702)</f>
        <v>0</v>
      </c>
      <c r="E702" s="25">
        <f t="shared" si="22"/>
        <v>0</v>
      </c>
      <c r="F702" s="25">
        <f t="shared" si="23"/>
        <v>0</v>
      </c>
      <c r="G70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03" spans="1:7" x14ac:dyDescent="0.25">
      <c r="A703">
        <v>6184</v>
      </c>
      <c r="B703" t="s">
        <v>723</v>
      </c>
      <c r="C703" s="24">
        <f>+SUMIFS(Tableau2[DEBIT],Tableau2[COMPTE],A703)</f>
        <v>0</v>
      </c>
      <c r="D703" s="24">
        <f>+SUMIFS(Tableau2[CREDIT],Tableau2[COMPTE],A703)</f>
        <v>0</v>
      </c>
      <c r="E703" s="25">
        <f t="shared" si="22"/>
        <v>0</v>
      </c>
      <c r="F703" s="25">
        <f t="shared" si="23"/>
        <v>0</v>
      </c>
      <c r="G70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04" spans="1:7" x14ac:dyDescent="0.25">
      <c r="A704">
        <v>6185</v>
      </c>
      <c r="B704" t="s">
        <v>724</v>
      </c>
      <c r="C704" s="24">
        <f>+SUMIFS(Tableau2[DEBIT],Tableau2[COMPTE],A704)</f>
        <v>0</v>
      </c>
      <c r="D704" s="24">
        <f>+SUMIFS(Tableau2[CREDIT],Tableau2[COMPTE],A704)</f>
        <v>0</v>
      </c>
      <c r="E704" s="25">
        <f t="shared" si="22"/>
        <v>0</v>
      </c>
      <c r="F704" s="25">
        <f t="shared" si="23"/>
        <v>0</v>
      </c>
      <c r="G70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05" spans="1:7" x14ac:dyDescent="0.25">
      <c r="A705">
        <v>619</v>
      </c>
      <c r="B705" t="s">
        <v>725</v>
      </c>
      <c r="C705" s="24">
        <f>+SUMIFS(Tableau2[DEBIT],Tableau2[COMPTE],A705)</f>
        <v>0</v>
      </c>
      <c r="D705" s="24">
        <f>+SUMIFS(Tableau2[CREDIT],Tableau2[COMPTE],A705)</f>
        <v>0</v>
      </c>
      <c r="E705" s="25">
        <f t="shared" si="22"/>
        <v>0</v>
      </c>
      <c r="F705" s="25">
        <f t="shared" si="23"/>
        <v>0</v>
      </c>
      <c r="G70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06" spans="1:7" x14ac:dyDescent="0.25">
      <c r="A706">
        <v>62</v>
      </c>
      <c r="B706" t="s">
        <v>726</v>
      </c>
      <c r="C706" s="24">
        <f>+SUMIFS(Tableau2[DEBIT],Tableau2[COMPTE],A706)</f>
        <v>0</v>
      </c>
      <c r="D706" s="24">
        <f>+SUMIFS(Tableau2[CREDIT],Tableau2[COMPTE],A706)</f>
        <v>0</v>
      </c>
      <c r="E706" s="25">
        <f t="shared" ref="E706:E769" si="24">+IF(C706-D706&lt;=0,0,C706-D706)</f>
        <v>0</v>
      </c>
      <c r="F706" s="25">
        <f t="shared" ref="F706:F769" si="25">+IF(C706-D706&gt;=0,0,D706-C706)</f>
        <v>0</v>
      </c>
      <c r="G70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07" spans="1:7" x14ac:dyDescent="0.25">
      <c r="A707">
        <v>621</v>
      </c>
      <c r="B707" t="s">
        <v>727</v>
      </c>
      <c r="C707" s="24">
        <f>+SUMIFS(Tableau2[DEBIT],Tableau2[COMPTE],A707)</f>
        <v>0</v>
      </c>
      <c r="D707" s="24">
        <f>+SUMIFS(Tableau2[CREDIT],Tableau2[COMPTE],A707)</f>
        <v>0</v>
      </c>
      <c r="E707" s="25">
        <f t="shared" si="24"/>
        <v>0</v>
      </c>
      <c r="F707" s="25">
        <f t="shared" si="25"/>
        <v>0</v>
      </c>
      <c r="G70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08" spans="1:7" x14ac:dyDescent="0.25">
      <c r="A708">
        <v>6211</v>
      </c>
      <c r="B708" t="s">
        <v>728</v>
      </c>
      <c r="C708" s="24">
        <f>+SUMIFS(Tableau2[DEBIT],Tableau2[COMPTE],A708)</f>
        <v>0</v>
      </c>
      <c r="D708" s="24">
        <f>+SUMIFS(Tableau2[CREDIT],Tableau2[COMPTE],A708)</f>
        <v>0</v>
      </c>
      <c r="E708" s="25">
        <f t="shared" si="24"/>
        <v>0</v>
      </c>
      <c r="F708" s="25">
        <f t="shared" si="25"/>
        <v>0</v>
      </c>
      <c r="G70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09" spans="1:7" x14ac:dyDescent="0.25">
      <c r="A709">
        <v>6214</v>
      </c>
      <c r="B709" t="s">
        <v>729</v>
      </c>
      <c r="C709" s="24">
        <f>+SUMIFS(Tableau2[DEBIT],Tableau2[COMPTE],A709)</f>
        <v>0</v>
      </c>
      <c r="D709" s="24">
        <f>+SUMIFS(Tableau2[CREDIT],Tableau2[COMPTE],A709)</f>
        <v>0</v>
      </c>
      <c r="E709" s="25">
        <f t="shared" si="24"/>
        <v>0</v>
      </c>
      <c r="F709" s="25">
        <f t="shared" si="25"/>
        <v>0</v>
      </c>
      <c r="G70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10" spans="1:7" x14ac:dyDescent="0.25">
      <c r="A710">
        <v>622</v>
      </c>
      <c r="B710" t="s">
        <v>730</v>
      </c>
      <c r="C710" s="24">
        <f>+SUMIFS(Tableau2[DEBIT],Tableau2[COMPTE],A710)</f>
        <v>0</v>
      </c>
      <c r="D710" s="24">
        <f>+SUMIFS(Tableau2[CREDIT],Tableau2[COMPTE],A710)</f>
        <v>0</v>
      </c>
      <c r="E710" s="25">
        <f t="shared" si="24"/>
        <v>0</v>
      </c>
      <c r="F710" s="25">
        <f t="shared" si="25"/>
        <v>0</v>
      </c>
      <c r="G71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11" spans="1:7" x14ac:dyDescent="0.25">
      <c r="A711">
        <v>6221</v>
      </c>
      <c r="B711" t="s">
        <v>731</v>
      </c>
      <c r="C711" s="24">
        <f>+SUMIFS(Tableau2[DEBIT],Tableau2[COMPTE],A711)</f>
        <v>0</v>
      </c>
      <c r="D711" s="24">
        <f>+SUMIFS(Tableau2[CREDIT],Tableau2[COMPTE],A711)</f>
        <v>0</v>
      </c>
      <c r="E711" s="25">
        <f t="shared" si="24"/>
        <v>0</v>
      </c>
      <c r="F711" s="25">
        <f t="shared" si="25"/>
        <v>0</v>
      </c>
      <c r="G71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12" spans="1:7" x14ac:dyDescent="0.25">
      <c r="A712">
        <v>6222</v>
      </c>
      <c r="B712" t="s">
        <v>732</v>
      </c>
      <c r="C712" s="24">
        <f>+SUMIFS(Tableau2[DEBIT],Tableau2[COMPTE],A712)</f>
        <v>0</v>
      </c>
      <c r="D712" s="24">
        <f>+SUMIFS(Tableau2[CREDIT],Tableau2[COMPTE],A712)</f>
        <v>0</v>
      </c>
      <c r="E712" s="25">
        <f t="shared" si="24"/>
        <v>0</v>
      </c>
      <c r="F712" s="25">
        <f t="shared" si="25"/>
        <v>0</v>
      </c>
      <c r="G71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13" spans="1:7" x14ac:dyDescent="0.25">
      <c r="A713">
        <v>6224</v>
      </c>
      <c r="B713" t="s">
        <v>733</v>
      </c>
      <c r="C713" s="24">
        <f>+SUMIFS(Tableau2[DEBIT],Tableau2[COMPTE],A713)</f>
        <v>0</v>
      </c>
      <c r="D713" s="24">
        <f>+SUMIFS(Tableau2[CREDIT],Tableau2[COMPTE],A713)</f>
        <v>0</v>
      </c>
      <c r="E713" s="25">
        <f t="shared" si="24"/>
        <v>0</v>
      </c>
      <c r="F713" s="25">
        <f t="shared" si="25"/>
        <v>0</v>
      </c>
      <c r="G71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14" spans="1:7" x14ac:dyDescent="0.25">
      <c r="A714">
        <v>6225</v>
      </c>
      <c r="B714" t="s">
        <v>734</v>
      </c>
      <c r="C714" s="24">
        <f>+SUMIFS(Tableau2[DEBIT],Tableau2[COMPTE],A714)</f>
        <v>0</v>
      </c>
      <c r="D714" s="24">
        <f>+SUMIFS(Tableau2[CREDIT],Tableau2[COMPTE],A714)</f>
        <v>0</v>
      </c>
      <c r="E714" s="25">
        <f t="shared" si="24"/>
        <v>0</v>
      </c>
      <c r="F714" s="25">
        <f t="shared" si="25"/>
        <v>0</v>
      </c>
      <c r="G71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15" spans="1:7" x14ac:dyDescent="0.25">
      <c r="A715">
        <v>6226</v>
      </c>
      <c r="B715" t="s">
        <v>735</v>
      </c>
      <c r="C715" s="24">
        <f>+SUMIFS(Tableau2[DEBIT],Tableau2[COMPTE],A715)</f>
        <v>0</v>
      </c>
      <c r="D715" s="24">
        <f>+SUMIFS(Tableau2[CREDIT],Tableau2[COMPTE],A715)</f>
        <v>0</v>
      </c>
      <c r="E715" s="25">
        <f t="shared" si="24"/>
        <v>0</v>
      </c>
      <c r="F715" s="25">
        <f t="shared" si="25"/>
        <v>0</v>
      </c>
      <c r="G71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16" spans="1:7" x14ac:dyDescent="0.25">
      <c r="A716">
        <v>6227</v>
      </c>
      <c r="B716" t="s">
        <v>736</v>
      </c>
      <c r="C716" s="24">
        <f>+SUMIFS(Tableau2[DEBIT],Tableau2[COMPTE],A716)</f>
        <v>0</v>
      </c>
      <c r="D716" s="24">
        <f>+SUMIFS(Tableau2[CREDIT],Tableau2[COMPTE],A716)</f>
        <v>0</v>
      </c>
      <c r="E716" s="25">
        <f t="shared" si="24"/>
        <v>0</v>
      </c>
      <c r="F716" s="25">
        <f t="shared" si="25"/>
        <v>0</v>
      </c>
      <c r="G71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17" spans="1:7" x14ac:dyDescent="0.25">
      <c r="A717">
        <v>6228</v>
      </c>
      <c r="B717" t="s">
        <v>737</v>
      </c>
      <c r="C717" s="24">
        <f>+SUMIFS(Tableau2[DEBIT],Tableau2[COMPTE],A717)</f>
        <v>0</v>
      </c>
      <c r="D717" s="24">
        <f>+SUMIFS(Tableau2[CREDIT],Tableau2[COMPTE],A717)</f>
        <v>0</v>
      </c>
      <c r="E717" s="25">
        <f t="shared" si="24"/>
        <v>0</v>
      </c>
      <c r="F717" s="25">
        <f t="shared" si="25"/>
        <v>0</v>
      </c>
      <c r="G71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18" spans="1:7" x14ac:dyDescent="0.25">
      <c r="A718">
        <v>623</v>
      </c>
      <c r="B718" t="s">
        <v>738</v>
      </c>
      <c r="C718" s="24">
        <f>+SUMIFS(Tableau2[DEBIT],Tableau2[COMPTE],A718)</f>
        <v>0</v>
      </c>
      <c r="D718" s="24">
        <f>+SUMIFS(Tableau2[CREDIT],Tableau2[COMPTE],A718)</f>
        <v>0</v>
      </c>
      <c r="E718" s="25">
        <f t="shared" si="24"/>
        <v>0</v>
      </c>
      <c r="F718" s="25">
        <f t="shared" si="25"/>
        <v>0</v>
      </c>
      <c r="G71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19" spans="1:7" x14ac:dyDescent="0.25">
      <c r="A719">
        <v>6231</v>
      </c>
      <c r="B719" t="s">
        <v>739</v>
      </c>
      <c r="C719" s="24">
        <f>+SUMIFS(Tableau2[DEBIT],Tableau2[COMPTE],A719)</f>
        <v>0</v>
      </c>
      <c r="D719" s="24">
        <f>+SUMIFS(Tableau2[CREDIT],Tableau2[COMPTE],A719)</f>
        <v>0</v>
      </c>
      <c r="E719" s="25">
        <f t="shared" si="24"/>
        <v>0</v>
      </c>
      <c r="F719" s="25">
        <f t="shared" si="25"/>
        <v>0</v>
      </c>
      <c r="G71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20" spans="1:7" x14ac:dyDescent="0.25">
      <c r="A720">
        <v>6232</v>
      </c>
      <c r="B720" t="s">
        <v>740</v>
      </c>
      <c r="C720" s="24">
        <f>+SUMIFS(Tableau2[DEBIT],Tableau2[COMPTE],A720)</f>
        <v>0</v>
      </c>
      <c r="D720" s="24">
        <f>+SUMIFS(Tableau2[CREDIT],Tableau2[COMPTE],A720)</f>
        <v>0</v>
      </c>
      <c r="E720" s="25">
        <f t="shared" si="24"/>
        <v>0</v>
      </c>
      <c r="F720" s="25">
        <f t="shared" si="25"/>
        <v>0</v>
      </c>
      <c r="G72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21" spans="1:7" x14ac:dyDescent="0.25">
      <c r="A721">
        <v>6233</v>
      </c>
      <c r="B721" t="s">
        <v>741</v>
      </c>
      <c r="C721" s="24">
        <f>+SUMIFS(Tableau2[DEBIT],Tableau2[COMPTE],A721)</f>
        <v>0</v>
      </c>
      <c r="D721" s="24">
        <f>+SUMIFS(Tableau2[CREDIT],Tableau2[COMPTE],A721)</f>
        <v>0</v>
      </c>
      <c r="E721" s="25">
        <f t="shared" si="24"/>
        <v>0</v>
      </c>
      <c r="F721" s="25">
        <f t="shared" si="25"/>
        <v>0</v>
      </c>
      <c r="G72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22" spans="1:7" x14ac:dyDescent="0.25">
      <c r="A722">
        <v>6234</v>
      </c>
      <c r="B722" t="s">
        <v>742</v>
      </c>
      <c r="C722" s="24">
        <f>+SUMIFS(Tableau2[DEBIT],Tableau2[COMPTE],A722)</f>
        <v>0</v>
      </c>
      <c r="D722" s="24">
        <f>+SUMIFS(Tableau2[CREDIT],Tableau2[COMPTE],A722)</f>
        <v>0</v>
      </c>
      <c r="E722" s="25">
        <f t="shared" si="24"/>
        <v>0</v>
      </c>
      <c r="F722" s="25">
        <f t="shared" si="25"/>
        <v>0</v>
      </c>
      <c r="G72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23" spans="1:7" x14ac:dyDescent="0.25">
      <c r="A723">
        <v>6235</v>
      </c>
      <c r="B723" t="s">
        <v>743</v>
      </c>
      <c r="C723" s="24">
        <f>+SUMIFS(Tableau2[DEBIT],Tableau2[COMPTE],A723)</f>
        <v>0</v>
      </c>
      <c r="D723" s="24">
        <f>+SUMIFS(Tableau2[CREDIT],Tableau2[COMPTE],A723)</f>
        <v>0</v>
      </c>
      <c r="E723" s="25">
        <f t="shared" si="24"/>
        <v>0</v>
      </c>
      <c r="F723" s="25">
        <f t="shared" si="25"/>
        <v>0</v>
      </c>
      <c r="G72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24" spans="1:7" x14ac:dyDescent="0.25">
      <c r="A724">
        <v>6236</v>
      </c>
      <c r="B724" t="s">
        <v>744</v>
      </c>
      <c r="C724" s="24">
        <f>+SUMIFS(Tableau2[DEBIT],Tableau2[COMPTE],A724)</f>
        <v>0</v>
      </c>
      <c r="D724" s="24">
        <f>+SUMIFS(Tableau2[CREDIT],Tableau2[COMPTE],A724)</f>
        <v>0</v>
      </c>
      <c r="E724" s="25">
        <f t="shared" si="24"/>
        <v>0</v>
      </c>
      <c r="F724" s="25">
        <f t="shared" si="25"/>
        <v>0</v>
      </c>
      <c r="G72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25" spans="1:7" x14ac:dyDescent="0.25">
      <c r="A725">
        <v>6237</v>
      </c>
      <c r="B725" t="s">
        <v>745</v>
      </c>
      <c r="C725" s="24">
        <f>+SUMIFS(Tableau2[DEBIT],Tableau2[COMPTE],A725)</f>
        <v>0</v>
      </c>
      <c r="D725" s="24">
        <f>+SUMIFS(Tableau2[CREDIT],Tableau2[COMPTE],A725)</f>
        <v>0</v>
      </c>
      <c r="E725" s="25">
        <f t="shared" si="24"/>
        <v>0</v>
      </c>
      <c r="F725" s="25">
        <f t="shared" si="25"/>
        <v>0</v>
      </c>
      <c r="G72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26" spans="1:7" x14ac:dyDescent="0.25">
      <c r="A726">
        <v>6238</v>
      </c>
      <c r="B726" t="s">
        <v>746</v>
      </c>
      <c r="C726" s="24">
        <f>+SUMIFS(Tableau2[DEBIT],Tableau2[COMPTE],A726)</f>
        <v>0</v>
      </c>
      <c r="D726" s="24">
        <f>+SUMIFS(Tableau2[CREDIT],Tableau2[COMPTE],A726)</f>
        <v>0</v>
      </c>
      <c r="E726" s="25">
        <f t="shared" si="24"/>
        <v>0</v>
      </c>
      <c r="F726" s="25">
        <f t="shared" si="25"/>
        <v>0</v>
      </c>
      <c r="G72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27" spans="1:7" x14ac:dyDescent="0.25">
      <c r="A727">
        <v>624</v>
      </c>
      <c r="B727" t="s">
        <v>747</v>
      </c>
      <c r="C727" s="24">
        <f>+SUMIFS(Tableau2[DEBIT],Tableau2[COMPTE],A727)</f>
        <v>0</v>
      </c>
      <c r="D727" s="24">
        <f>+SUMIFS(Tableau2[CREDIT],Tableau2[COMPTE],A727)</f>
        <v>0</v>
      </c>
      <c r="E727" s="25">
        <f t="shared" si="24"/>
        <v>0</v>
      </c>
      <c r="F727" s="25">
        <f t="shared" si="25"/>
        <v>0</v>
      </c>
      <c r="G72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28" spans="1:7" x14ac:dyDescent="0.25">
      <c r="A728">
        <v>6241</v>
      </c>
      <c r="B728" t="s">
        <v>748</v>
      </c>
      <c r="C728" s="24">
        <f>+SUMIFS(Tableau2[DEBIT],Tableau2[COMPTE],A728)</f>
        <v>0</v>
      </c>
      <c r="D728" s="24">
        <f>+SUMIFS(Tableau2[CREDIT],Tableau2[COMPTE],A728)</f>
        <v>0</v>
      </c>
      <c r="E728" s="25">
        <f t="shared" si="24"/>
        <v>0</v>
      </c>
      <c r="F728" s="25">
        <f t="shared" si="25"/>
        <v>0</v>
      </c>
      <c r="G72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29" spans="1:7" x14ac:dyDescent="0.25">
      <c r="A729">
        <v>6242</v>
      </c>
      <c r="B729" t="s">
        <v>749</v>
      </c>
      <c r="C729" s="24">
        <f>+SUMIFS(Tableau2[DEBIT],Tableau2[COMPTE],A729)</f>
        <v>0</v>
      </c>
      <c r="D729" s="24">
        <f>+SUMIFS(Tableau2[CREDIT],Tableau2[COMPTE],A729)</f>
        <v>0</v>
      </c>
      <c r="E729" s="25">
        <f t="shared" si="24"/>
        <v>0</v>
      </c>
      <c r="F729" s="25">
        <f t="shared" si="25"/>
        <v>0</v>
      </c>
      <c r="G72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30" spans="1:7" x14ac:dyDescent="0.25">
      <c r="A730">
        <v>6243</v>
      </c>
      <c r="B730" t="s">
        <v>750</v>
      </c>
      <c r="C730" s="24">
        <f>+SUMIFS(Tableau2[DEBIT],Tableau2[COMPTE],A730)</f>
        <v>0</v>
      </c>
      <c r="D730" s="24">
        <f>+SUMIFS(Tableau2[CREDIT],Tableau2[COMPTE],A730)</f>
        <v>0</v>
      </c>
      <c r="E730" s="25">
        <f t="shared" si="24"/>
        <v>0</v>
      </c>
      <c r="F730" s="25">
        <f t="shared" si="25"/>
        <v>0</v>
      </c>
      <c r="G73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31" spans="1:7" x14ac:dyDescent="0.25">
      <c r="A731">
        <v>6244</v>
      </c>
      <c r="B731" t="s">
        <v>751</v>
      </c>
      <c r="C731" s="24">
        <f>+SUMIFS(Tableau2[DEBIT],Tableau2[COMPTE],A731)</f>
        <v>0</v>
      </c>
      <c r="D731" s="24">
        <f>+SUMIFS(Tableau2[CREDIT],Tableau2[COMPTE],A731)</f>
        <v>0</v>
      </c>
      <c r="E731" s="25">
        <f t="shared" si="24"/>
        <v>0</v>
      </c>
      <c r="F731" s="25">
        <f t="shared" si="25"/>
        <v>0</v>
      </c>
      <c r="G73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32" spans="1:7" x14ac:dyDescent="0.25">
      <c r="A732">
        <v>6247</v>
      </c>
      <c r="B732" t="s">
        <v>752</v>
      </c>
      <c r="C732" s="24">
        <f>+SUMIFS(Tableau2[DEBIT],Tableau2[COMPTE],A732)</f>
        <v>0</v>
      </c>
      <c r="D732" s="24">
        <f>+SUMIFS(Tableau2[CREDIT],Tableau2[COMPTE],A732)</f>
        <v>0</v>
      </c>
      <c r="E732" s="25">
        <f t="shared" si="24"/>
        <v>0</v>
      </c>
      <c r="F732" s="25">
        <f t="shared" si="25"/>
        <v>0</v>
      </c>
      <c r="G73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33" spans="1:7" x14ac:dyDescent="0.25">
      <c r="A733">
        <v>6248</v>
      </c>
      <c r="B733" t="s">
        <v>753</v>
      </c>
      <c r="C733" s="24">
        <f>+SUMIFS(Tableau2[DEBIT],Tableau2[COMPTE],A733)</f>
        <v>0</v>
      </c>
      <c r="D733" s="24">
        <f>+SUMIFS(Tableau2[CREDIT],Tableau2[COMPTE],A733)</f>
        <v>0</v>
      </c>
      <c r="E733" s="25">
        <f t="shared" si="24"/>
        <v>0</v>
      </c>
      <c r="F733" s="25">
        <f t="shared" si="25"/>
        <v>0</v>
      </c>
      <c r="G73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34" spans="1:7" x14ac:dyDescent="0.25">
      <c r="A734">
        <v>625</v>
      </c>
      <c r="B734" t="s">
        <v>754</v>
      </c>
      <c r="C734" s="24">
        <f>+SUMIFS(Tableau2[DEBIT],Tableau2[COMPTE],A734)</f>
        <v>0</v>
      </c>
      <c r="D734" s="24">
        <f>+SUMIFS(Tableau2[CREDIT],Tableau2[COMPTE],A734)</f>
        <v>0</v>
      </c>
      <c r="E734" s="25">
        <f t="shared" si="24"/>
        <v>0</v>
      </c>
      <c r="F734" s="25">
        <f t="shared" si="25"/>
        <v>0</v>
      </c>
      <c r="G73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35" spans="1:7" x14ac:dyDescent="0.25">
      <c r="A735">
        <v>6251</v>
      </c>
      <c r="B735" t="s">
        <v>755</v>
      </c>
      <c r="C735" s="24">
        <f>+SUMIFS(Tableau2[DEBIT],Tableau2[COMPTE],A735)</f>
        <v>0</v>
      </c>
      <c r="D735" s="24">
        <f>+SUMIFS(Tableau2[CREDIT],Tableau2[COMPTE],A735)</f>
        <v>0</v>
      </c>
      <c r="E735" s="25">
        <f t="shared" si="24"/>
        <v>0</v>
      </c>
      <c r="F735" s="25">
        <f t="shared" si="25"/>
        <v>0</v>
      </c>
      <c r="G73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36" spans="1:7" x14ac:dyDescent="0.25">
      <c r="A736">
        <v>6255</v>
      </c>
      <c r="B736" t="s">
        <v>756</v>
      </c>
      <c r="C736" s="24">
        <f>+SUMIFS(Tableau2[DEBIT],Tableau2[COMPTE],A736)</f>
        <v>0</v>
      </c>
      <c r="D736" s="24">
        <f>+SUMIFS(Tableau2[CREDIT],Tableau2[COMPTE],A736)</f>
        <v>0</v>
      </c>
      <c r="E736" s="25">
        <f t="shared" si="24"/>
        <v>0</v>
      </c>
      <c r="F736" s="25">
        <f t="shared" si="25"/>
        <v>0</v>
      </c>
      <c r="G73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37" spans="1:7" x14ac:dyDescent="0.25">
      <c r="A737">
        <v>6256</v>
      </c>
      <c r="B737" t="s">
        <v>757</v>
      </c>
      <c r="C737" s="24">
        <f>+SUMIFS(Tableau2[DEBIT],Tableau2[COMPTE],A737)</f>
        <v>0</v>
      </c>
      <c r="D737" s="24">
        <f>+SUMIFS(Tableau2[CREDIT],Tableau2[COMPTE],A737)</f>
        <v>0</v>
      </c>
      <c r="E737" s="25">
        <f t="shared" si="24"/>
        <v>0</v>
      </c>
      <c r="F737" s="25">
        <f t="shared" si="25"/>
        <v>0</v>
      </c>
      <c r="G73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38" spans="1:7" x14ac:dyDescent="0.25">
      <c r="A738">
        <v>6257</v>
      </c>
      <c r="B738" t="s">
        <v>758</v>
      </c>
      <c r="C738" s="24">
        <f>+SUMIFS(Tableau2[DEBIT],Tableau2[COMPTE],A738)</f>
        <v>0</v>
      </c>
      <c r="D738" s="24">
        <f>+SUMIFS(Tableau2[CREDIT],Tableau2[COMPTE],A738)</f>
        <v>0</v>
      </c>
      <c r="E738" s="25">
        <f t="shared" si="24"/>
        <v>0</v>
      </c>
      <c r="F738" s="25">
        <f t="shared" si="25"/>
        <v>0</v>
      </c>
      <c r="G73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39" spans="1:7" x14ac:dyDescent="0.25">
      <c r="A739">
        <v>626</v>
      </c>
      <c r="B739" t="s">
        <v>759</v>
      </c>
      <c r="C739" s="24">
        <f>+SUMIFS(Tableau2[DEBIT],Tableau2[COMPTE],A739)</f>
        <v>0</v>
      </c>
      <c r="D739" s="24">
        <f>+SUMIFS(Tableau2[CREDIT],Tableau2[COMPTE],A739)</f>
        <v>0</v>
      </c>
      <c r="E739" s="25">
        <f t="shared" si="24"/>
        <v>0</v>
      </c>
      <c r="F739" s="25">
        <f t="shared" si="25"/>
        <v>0</v>
      </c>
      <c r="G73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40" spans="1:7" x14ac:dyDescent="0.25">
      <c r="A740">
        <v>627</v>
      </c>
      <c r="B740" t="s">
        <v>760</v>
      </c>
      <c r="C740" s="24">
        <f>+SUMIFS(Tableau2[DEBIT],Tableau2[COMPTE],A740)</f>
        <v>0</v>
      </c>
      <c r="D740" s="24">
        <f>+SUMIFS(Tableau2[CREDIT],Tableau2[COMPTE],A740)</f>
        <v>0</v>
      </c>
      <c r="E740" s="25">
        <f t="shared" si="24"/>
        <v>0</v>
      </c>
      <c r="F740" s="25">
        <f t="shared" si="25"/>
        <v>0</v>
      </c>
      <c r="G74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41" spans="1:7" x14ac:dyDescent="0.25">
      <c r="A741">
        <v>6271</v>
      </c>
      <c r="B741" t="s">
        <v>761</v>
      </c>
      <c r="C741" s="24">
        <f>+SUMIFS(Tableau2[DEBIT],Tableau2[COMPTE],A741)</f>
        <v>0</v>
      </c>
      <c r="D741" s="24">
        <f>+SUMIFS(Tableau2[CREDIT],Tableau2[COMPTE],A741)</f>
        <v>0</v>
      </c>
      <c r="E741" s="25">
        <f t="shared" si="24"/>
        <v>0</v>
      </c>
      <c r="F741" s="25">
        <f t="shared" si="25"/>
        <v>0</v>
      </c>
      <c r="G74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42" spans="1:7" x14ac:dyDescent="0.25">
      <c r="A742">
        <v>6272</v>
      </c>
      <c r="B742" t="s">
        <v>762</v>
      </c>
      <c r="C742" s="24">
        <f>+SUMIFS(Tableau2[DEBIT],Tableau2[COMPTE],A742)</f>
        <v>0</v>
      </c>
      <c r="D742" s="24">
        <f>+SUMIFS(Tableau2[CREDIT],Tableau2[COMPTE],A742)</f>
        <v>0</v>
      </c>
      <c r="E742" s="25">
        <f t="shared" si="24"/>
        <v>0</v>
      </c>
      <c r="F742" s="25">
        <f t="shared" si="25"/>
        <v>0</v>
      </c>
      <c r="G74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43" spans="1:7" x14ac:dyDescent="0.25">
      <c r="A743">
        <v>6275</v>
      </c>
      <c r="B743" t="s">
        <v>763</v>
      </c>
      <c r="C743" s="24">
        <f>+SUMIFS(Tableau2[DEBIT],Tableau2[COMPTE],A743)</f>
        <v>0</v>
      </c>
      <c r="D743" s="24">
        <f>+SUMIFS(Tableau2[CREDIT],Tableau2[COMPTE],A743)</f>
        <v>0</v>
      </c>
      <c r="E743" s="25">
        <f t="shared" si="24"/>
        <v>0</v>
      </c>
      <c r="F743" s="25">
        <f t="shared" si="25"/>
        <v>0</v>
      </c>
      <c r="G74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44" spans="1:7" x14ac:dyDescent="0.25">
      <c r="A744">
        <v>6276</v>
      </c>
      <c r="B744" t="s">
        <v>764</v>
      </c>
      <c r="C744" s="24">
        <f>+SUMIFS(Tableau2[DEBIT],Tableau2[COMPTE],A744)</f>
        <v>0</v>
      </c>
      <c r="D744" s="24">
        <f>+SUMIFS(Tableau2[CREDIT],Tableau2[COMPTE],A744)</f>
        <v>0</v>
      </c>
      <c r="E744" s="25">
        <f t="shared" si="24"/>
        <v>0</v>
      </c>
      <c r="F744" s="25">
        <f t="shared" si="25"/>
        <v>0</v>
      </c>
      <c r="G74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45" spans="1:7" x14ac:dyDescent="0.25">
      <c r="A745">
        <v>6278</v>
      </c>
      <c r="B745" t="s">
        <v>765</v>
      </c>
      <c r="C745" s="24">
        <f>+SUMIFS(Tableau2[DEBIT],Tableau2[COMPTE],A745)</f>
        <v>0</v>
      </c>
      <c r="D745" s="24">
        <f>+SUMIFS(Tableau2[CREDIT],Tableau2[COMPTE],A745)</f>
        <v>0</v>
      </c>
      <c r="E745" s="25">
        <f t="shared" si="24"/>
        <v>0</v>
      </c>
      <c r="F745" s="25">
        <f t="shared" si="25"/>
        <v>0</v>
      </c>
      <c r="G74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46" spans="1:7" x14ac:dyDescent="0.25">
      <c r="A746">
        <v>628</v>
      </c>
      <c r="B746" t="s">
        <v>766</v>
      </c>
      <c r="C746" s="24">
        <f>+SUMIFS(Tableau2[DEBIT],Tableau2[COMPTE],A746)</f>
        <v>0</v>
      </c>
      <c r="D746" s="24">
        <f>+SUMIFS(Tableau2[CREDIT],Tableau2[COMPTE],A746)</f>
        <v>0</v>
      </c>
      <c r="E746" s="25">
        <f t="shared" si="24"/>
        <v>0</v>
      </c>
      <c r="F746" s="25">
        <f t="shared" si="25"/>
        <v>0</v>
      </c>
      <c r="G74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47" spans="1:7" x14ac:dyDescent="0.25">
      <c r="A747">
        <v>6281</v>
      </c>
      <c r="B747" t="s">
        <v>767</v>
      </c>
      <c r="C747" s="24">
        <f>+SUMIFS(Tableau2[DEBIT],Tableau2[COMPTE],A747)</f>
        <v>0</v>
      </c>
      <c r="D747" s="24">
        <f>+SUMIFS(Tableau2[CREDIT],Tableau2[COMPTE],A747)</f>
        <v>0</v>
      </c>
      <c r="E747" s="25">
        <f t="shared" si="24"/>
        <v>0</v>
      </c>
      <c r="F747" s="25">
        <f t="shared" si="25"/>
        <v>0</v>
      </c>
      <c r="G74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48" spans="1:7" x14ac:dyDescent="0.25">
      <c r="A748">
        <v>6284</v>
      </c>
      <c r="B748" t="s">
        <v>768</v>
      </c>
      <c r="C748" s="24">
        <f>+SUMIFS(Tableau2[DEBIT],Tableau2[COMPTE],A748)</f>
        <v>0</v>
      </c>
      <c r="D748" s="24">
        <f>+SUMIFS(Tableau2[CREDIT],Tableau2[COMPTE],A748)</f>
        <v>0</v>
      </c>
      <c r="E748" s="25">
        <f t="shared" si="24"/>
        <v>0</v>
      </c>
      <c r="F748" s="25">
        <f t="shared" si="25"/>
        <v>0</v>
      </c>
      <c r="G74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49" spans="1:7" x14ac:dyDescent="0.25">
      <c r="A749">
        <v>6289</v>
      </c>
      <c r="B749" t="s">
        <v>769</v>
      </c>
      <c r="C749" s="24">
        <f>+SUMIFS(Tableau2[DEBIT],Tableau2[COMPTE],A749)</f>
        <v>0</v>
      </c>
      <c r="D749" s="24">
        <f>+SUMIFS(Tableau2[CREDIT],Tableau2[COMPTE],A749)</f>
        <v>0</v>
      </c>
      <c r="E749" s="25">
        <f t="shared" si="24"/>
        <v>0</v>
      </c>
      <c r="F749" s="25">
        <f t="shared" si="25"/>
        <v>0</v>
      </c>
      <c r="G74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50" spans="1:7" x14ac:dyDescent="0.25">
      <c r="A750">
        <v>629</v>
      </c>
      <c r="B750" t="s">
        <v>770</v>
      </c>
      <c r="C750" s="24">
        <f>+SUMIFS(Tableau2[DEBIT],Tableau2[COMPTE],A750)</f>
        <v>0</v>
      </c>
      <c r="D750" s="24">
        <f>+SUMIFS(Tableau2[CREDIT],Tableau2[COMPTE],A750)</f>
        <v>0</v>
      </c>
      <c r="E750" s="25">
        <f t="shared" si="24"/>
        <v>0</v>
      </c>
      <c r="F750" s="25">
        <f t="shared" si="25"/>
        <v>0</v>
      </c>
      <c r="G75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51" spans="1:7" x14ac:dyDescent="0.25">
      <c r="A751">
        <v>63</v>
      </c>
      <c r="B751" t="s">
        <v>771</v>
      </c>
      <c r="C751" s="24">
        <f>+SUMIFS(Tableau2[DEBIT],Tableau2[COMPTE],A751)</f>
        <v>0</v>
      </c>
      <c r="D751" s="24">
        <f>+SUMIFS(Tableau2[CREDIT],Tableau2[COMPTE],A751)</f>
        <v>0</v>
      </c>
      <c r="E751" s="25">
        <f t="shared" si="24"/>
        <v>0</v>
      </c>
      <c r="F751" s="25">
        <f t="shared" si="25"/>
        <v>0</v>
      </c>
      <c r="G75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52" spans="1:7" x14ac:dyDescent="0.25">
      <c r="A752">
        <v>631</v>
      </c>
      <c r="B752" t="s">
        <v>772</v>
      </c>
      <c r="C752" s="24">
        <f>+SUMIFS(Tableau2[DEBIT],Tableau2[COMPTE],A752)</f>
        <v>0</v>
      </c>
      <c r="D752" s="24">
        <f>+SUMIFS(Tableau2[CREDIT],Tableau2[COMPTE],A752)</f>
        <v>0</v>
      </c>
      <c r="E752" s="25">
        <f t="shared" si="24"/>
        <v>0</v>
      </c>
      <c r="F752" s="25">
        <f t="shared" si="25"/>
        <v>0</v>
      </c>
      <c r="G75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53" spans="1:7" x14ac:dyDescent="0.25">
      <c r="A753">
        <v>6311</v>
      </c>
      <c r="B753" t="s">
        <v>773</v>
      </c>
      <c r="C753" s="24">
        <f>+SUMIFS(Tableau2[DEBIT],Tableau2[COMPTE],A753)</f>
        <v>0</v>
      </c>
      <c r="D753" s="24">
        <f>+SUMIFS(Tableau2[CREDIT],Tableau2[COMPTE],A753)</f>
        <v>0</v>
      </c>
      <c r="E753" s="25">
        <f t="shared" si="24"/>
        <v>0</v>
      </c>
      <c r="F753" s="25">
        <f t="shared" si="25"/>
        <v>0</v>
      </c>
      <c r="G75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54" spans="1:7" x14ac:dyDescent="0.25">
      <c r="A754">
        <v>6312</v>
      </c>
      <c r="B754" t="s">
        <v>774</v>
      </c>
      <c r="C754" s="24">
        <f>+SUMIFS(Tableau2[DEBIT],Tableau2[COMPTE],A754)</f>
        <v>0</v>
      </c>
      <c r="D754" s="24">
        <f>+SUMIFS(Tableau2[CREDIT],Tableau2[COMPTE],A754)</f>
        <v>0</v>
      </c>
      <c r="E754" s="25">
        <f t="shared" si="24"/>
        <v>0</v>
      </c>
      <c r="F754" s="25">
        <f t="shared" si="25"/>
        <v>0</v>
      </c>
      <c r="G75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55" spans="1:7" x14ac:dyDescent="0.25">
      <c r="A755">
        <v>6313</v>
      </c>
      <c r="B755" t="s">
        <v>775</v>
      </c>
      <c r="C755" s="24">
        <f>+SUMIFS(Tableau2[DEBIT],Tableau2[COMPTE],A755)</f>
        <v>0</v>
      </c>
      <c r="D755" s="24">
        <f>+SUMIFS(Tableau2[CREDIT],Tableau2[COMPTE],A755)</f>
        <v>0</v>
      </c>
      <c r="E755" s="25">
        <f t="shared" si="24"/>
        <v>0</v>
      </c>
      <c r="F755" s="25">
        <f t="shared" si="25"/>
        <v>0</v>
      </c>
      <c r="G75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56" spans="1:7" x14ac:dyDescent="0.25">
      <c r="A756">
        <v>6314</v>
      </c>
      <c r="B756" t="s">
        <v>776</v>
      </c>
      <c r="C756" s="24">
        <f>+SUMIFS(Tableau2[DEBIT],Tableau2[COMPTE],A756)</f>
        <v>0</v>
      </c>
      <c r="D756" s="24">
        <f>+SUMIFS(Tableau2[CREDIT],Tableau2[COMPTE],A756)</f>
        <v>0</v>
      </c>
      <c r="E756" s="25">
        <f t="shared" si="24"/>
        <v>0</v>
      </c>
      <c r="F756" s="25">
        <f t="shared" si="25"/>
        <v>0</v>
      </c>
      <c r="G75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57" spans="1:7" x14ac:dyDescent="0.25">
      <c r="A757">
        <v>6316</v>
      </c>
      <c r="B757" t="s">
        <v>777</v>
      </c>
      <c r="C757" s="24">
        <f>+SUMIFS(Tableau2[DEBIT],Tableau2[COMPTE],A757)</f>
        <v>0</v>
      </c>
      <c r="D757" s="24">
        <f>+SUMIFS(Tableau2[CREDIT],Tableau2[COMPTE],A757)</f>
        <v>0</v>
      </c>
      <c r="E757" s="25">
        <f t="shared" si="24"/>
        <v>0</v>
      </c>
      <c r="F757" s="25">
        <f t="shared" si="25"/>
        <v>0</v>
      </c>
      <c r="G75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58" spans="1:7" x14ac:dyDescent="0.25">
      <c r="A758">
        <v>6319</v>
      </c>
      <c r="B758" t="s">
        <v>778</v>
      </c>
      <c r="C758" s="24">
        <f>+SUMIFS(Tableau2[DEBIT],Tableau2[COMPTE],A758)</f>
        <v>0</v>
      </c>
      <c r="D758" s="24">
        <f>+SUMIFS(Tableau2[CREDIT],Tableau2[COMPTE],A758)</f>
        <v>0</v>
      </c>
      <c r="E758" s="25">
        <f t="shared" si="24"/>
        <v>0</v>
      </c>
      <c r="F758" s="25">
        <f t="shared" si="25"/>
        <v>0</v>
      </c>
      <c r="G75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59" spans="1:7" x14ac:dyDescent="0.25">
      <c r="A759">
        <v>634</v>
      </c>
      <c r="B759" t="s">
        <v>779</v>
      </c>
      <c r="C759" s="24">
        <f>+SUMIFS(Tableau2[DEBIT],Tableau2[COMPTE],A759)</f>
        <v>0</v>
      </c>
      <c r="D759" s="24">
        <f>+SUMIFS(Tableau2[CREDIT],Tableau2[COMPTE],A759)</f>
        <v>0</v>
      </c>
      <c r="E759" s="25">
        <f t="shared" si="24"/>
        <v>0</v>
      </c>
      <c r="F759" s="25">
        <f t="shared" si="25"/>
        <v>0</v>
      </c>
      <c r="G75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60" spans="1:7" x14ac:dyDescent="0.25">
      <c r="A760">
        <v>635</v>
      </c>
      <c r="B760" t="s">
        <v>780</v>
      </c>
      <c r="C760" s="24">
        <f>+SUMIFS(Tableau2[DEBIT],Tableau2[COMPTE],A760)</f>
        <v>0</v>
      </c>
      <c r="D760" s="24">
        <f>+SUMIFS(Tableau2[CREDIT],Tableau2[COMPTE],A760)</f>
        <v>0</v>
      </c>
      <c r="E760" s="25">
        <f t="shared" si="24"/>
        <v>0</v>
      </c>
      <c r="F760" s="25">
        <f t="shared" si="25"/>
        <v>0</v>
      </c>
      <c r="G76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61" spans="1:7" x14ac:dyDescent="0.25">
      <c r="A761">
        <v>6351</v>
      </c>
      <c r="B761" t="s">
        <v>781</v>
      </c>
      <c r="C761" s="24">
        <f>+SUMIFS(Tableau2[DEBIT],Tableau2[COMPTE],A761)</f>
        <v>0</v>
      </c>
      <c r="D761" s="24">
        <f>+SUMIFS(Tableau2[CREDIT],Tableau2[COMPTE],A761)</f>
        <v>0</v>
      </c>
      <c r="E761" s="25">
        <f t="shared" si="24"/>
        <v>0</v>
      </c>
      <c r="F761" s="25">
        <f t="shared" si="25"/>
        <v>0</v>
      </c>
      <c r="G76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62" spans="1:7" x14ac:dyDescent="0.25">
      <c r="A762">
        <v>6352</v>
      </c>
      <c r="B762" t="s">
        <v>782</v>
      </c>
      <c r="C762" s="24">
        <f>+SUMIFS(Tableau2[DEBIT],Tableau2[COMPTE],A762)</f>
        <v>0</v>
      </c>
      <c r="D762" s="24">
        <f>+SUMIFS(Tableau2[CREDIT],Tableau2[COMPTE],A762)</f>
        <v>0</v>
      </c>
      <c r="E762" s="25">
        <f t="shared" si="24"/>
        <v>0</v>
      </c>
      <c r="F762" s="25">
        <f t="shared" si="25"/>
        <v>0</v>
      </c>
      <c r="G76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63" spans="1:7" x14ac:dyDescent="0.25">
      <c r="A763">
        <v>6353</v>
      </c>
      <c r="B763" t="s">
        <v>783</v>
      </c>
      <c r="C763" s="24">
        <f>+SUMIFS(Tableau2[DEBIT],Tableau2[COMPTE],A763)</f>
        <v>0</v>
      </c>
      <c r="D763" s="24">
        <f>+SUMIFS(Tableau2[CREDIT],Tableau2[COMPTE],A763)</f>
        <v>0</v>
      </c>
      <c r="E763" s="25">
        <f t="shared" si="24"/>
        <v>0</v>
      </c>
      <c r="F763" s="25">
        <f t="shared" si="25"/>
        <v>0</v>
      </c>
      <c r="G76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64" spans="1:7" x14ac:dyDescent="0.25">
      <c r="A764">
        <v>6354</v>
      </c>
      <c r="B764" t="s">
        <v>784</v>
      </c>
      <c r="C764" s="24">
        <f>+SUMIFS(Tableau2[DEBIT],Tableau2[COMPTE],A764)</f>
        <v>0</v>
      </c>
      <c r="D764" s="24">
        <f>+SUMIFS(Tableau2[CREDIT],Tableau2[COMPTE],A764)</f>
        <v>0</v>
      </c>
      <c r="E764" s="25">
        <f t="shared" si="24"/>
        <v>0</v>
      </c>
      <c r="F764" s="25">
        <f t="shared" si="25"/>
        <v>0</v>
      </c>
      <c r="G76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65" spans="1:7" x14ac:dyDescent="0.25">
      <c r="A765">
        <v>6358</v>
      </c>
      <c r="B765" t="s">
        <v>785</v>
      </c>
      <c r="C765" s="24">
        <f>+SUMIFS(Tableau2[DEBIT],Tableau2[COMPTE],A765)</f>
        <v>0</v>
      </c>
      <c r="D765" s="24">
        <f>+SUMIFS(Tableau2[CREDIT],Tableau2[COMPTE],A765)</f>
        <v>0</v>
      </c>
      <c r="E765" s="25">
        <f t="shared" si="24"/>
        <v>0</v>
      </c>
      <c r="F765" s="25">
        <f t="shared" si="25"/>
        <v>0</v>
      </c>
      <c r="G76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66" spans="1:7" x14ac:dyDescent="0.25">
      <c r="A766">
        <v>636</v>
      </c>
      <c r="B766" t="s">
        <v>786</v>
      </c>
      <c r="C766" s="24">
        <f>+SUMIFS(Tableau2[DEBIT],Tableau2[COMPTE],A766)</f>
        <v>0</v>
      </c>
      <c r="D766" s="24">
        <f>+SUMIFS(Tableau2[CREDIT],Tableau2[COMPTE],A766)</f>
        <v>0</v>
      </c>
      <c r="E766" s="25">
        <f t="shared" si="24"/>
        <v>0</v>
      </c>
      <c r="F766" s="25">
        <f t="shared" si="25"/>
        <v>0</v>
      </c>
      <c r="G76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67" spans="1:7" x14ac:dyDescent="0.25">
      <c r="A767">
        <v>637</v>
      </c>
      <c r="B767" t="s">
        <v>787</v>
      </c>
      <c r="C767" s="24">
        <f>+SUMIFS(Tableau2[DEBIT],Tableau2[COMPTE],A767)</f>
        <v>0</v>
      </c>
      <c r="D767" s="24">
        <f>+SUMIFS(Tableau2[CREDIT],Tableau2[COMPTE],A767)</f>
        <v>0</v>
      </c>
      <c r="E767" s="25">
        <f t="shared" si="24"/>
        <v>0</v>
      </c>
      <c r="F767" s="25">
        <f t="shared" si="25"/>
        <v>0</v>
      </c>
      <c r="G76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68" spans="1:7" x14ac:dyDescent="0.25">
      <c r="A768">
        <v>6371</v>
      </c>
      <c r="B768" t="s">
        <v>788</v>
      </c>
      <c r="C768" s="24">
        <f>+SUMIFS(Tableau2[DEBIT],Tableau2[COMPTE],A768)</f>
        <v>0</v>
      </c>
      <c r="D768" s="24">
        <f>+SUMIFS(Tableau2[CREDIT],Tableau2[COMPTE],A768)</f>
        <v>0</v>
      </c>
      <c r="E768" s="25">
        <f t="shared" si="24"/>
        <v>0</v>
      </c>
      <c r="F768" s="25">
        <f t="shared" si="25"/>
        <v>0</v>
      </c>
      <c r="G76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69" spans="1:7" x14ac:dyDescent="0.25">
      <c r="A769">
        <v>6372</v>
      </c>
      <c r="B769" t="s">
        <v>789</v>
      </c>
      <c r="C769" s="24">
        <f>+SUMIFS(Tableau2[DEBIT],Tableau2[COMPTE],A769)</f>
        <v>0</v>
      </c>
      <c r="D769" s="24">
        <f>+SUMIFS(Tableau2[CREDIT],Tableau2[COMPTE],A769)</f>
        <v>0</v>
      </c>
      <c r="E769" s="25">
        <f t="shared" si="24"/>
        <v>0</v>
      </c>
      <c r="F769" s="25">
        <f t="shared" si="25"/>
        <v>0</v>
      </c>
      <c r="G76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70" spans="1:7" x14ac:dyDescent="0.25">
      <c r="A770">
        <v>638</v>
      </c>
      <c r="B770" t="s">
        <v>790</v>
      </c>
      <c r="C770" s="24">
        <f>+SUMIFS(Tableau2[DEBIT],Tableau2[COMPTE],A770)</f>
        <v>0</v>
      </c>
      <c r="D770" s="24">
        <f>+SUMIFS(Tableau2[CREDIT],Tableau2[COMPTE],A770)</f>
        <v>0</v>
      </c>
      <c r="E770" s="25">
        <f t="shared" ref="E770:E833" si="26">+IF(C770-D770&lt;=0,0,C770-D770)</f>
        <v>0</v>
      </c>
      <c r="F770" s="25">
        <f t="shared" ref="F770:F833" si="27">+IF(C770-D770&gt;=0,0,D770-C770)</f>
        <v>0</v>
      </c>
      <c r="G77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71" spans="1:7" x14ac:dyDescent="0.25">
      <c r="A771">
        <v>64</v>
      </c>
      <c r="B771" t="s">
        <v>791</v>
      </c>
      <c r="C771" s="24">
        <f>+SUMIFS(Tableau2[DEBIT],Tableau2[COMPTE],A771)</f>
        <v>0</v>
      </c>
      <c r="D771" s="24">
        <f>+SUMIFS(Tableau2[CREDIT],Tableau2[COMPTE],A771)</f>
        <v>0</v>
      </c>
      <c r="E771" s="25">
        <f t="shared" si="26"/>
        <v>0</v>
      </c>
      <c r="F771" s="25">
        <f t="shared" si="27"/>
        <v>0</v>
      </c>
      <c r="G77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72" spans="1:7" x14ac:dyDescent="0.25">
      <c r="A772">
        <v>641</v>
      </c>
      <c r="B772" t="s">
        <v>792</v>
      </c>
      <c r="C772" s="24">
        <f>+SUMIFS(Tableau2[DEBIT],Tableau2[COMPTE],A772)</f>
        <v>0</v>
      </c>
      <c r="D772" s="24">
        <f>+SUMIFS(Tableau2[CREDIT],Tableau2[COMPTE],A772)</f>
        <v>0</v>
      </c>
      <c r="E772" s="25">
        <f t="shared" si="26"/>
        <v>0</v>
      </c>
      <c r="F772" s="25">
        <f t="shared" si="27"/>
        <v>0</v>
      </c>
      <c r="G77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73" spans="1:7" x14ac:dyDescent="0.25">
      <c r="A773">
        <v>6411</v>
      </c>
      <c r="B773" t="s">
        <v>793</v>
      </c>
      <c r="C773" s="24">
        <f>+SUMIFS(Tableau2[DEBIT],Tableau2[COMPTE],A773)</f>
        <v>0</v>
      </c>
      <c r="D773" s="24">
        <f>+SUMIFS(Tableau2[CREDIT],Tableau2[COMPTE],A773)</f>
        <v>0</v>
      </c>
      <c r="E773" s="25">
        <f t="shared" si="26"/>
        <v>0</v>
      </c>
      <c r="F773" s="25">
        <f t="shared" si="27"/>
        <v>0</v>
      </c>
      <c r="G77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74" spans="1:7" x14ac:dyDescent="0.25">
      <c r="A774">
        <v>6413</v>
      </c>
      <c r="B774" t="s">
        <v>794</v>
      </c>
      <c r="C774" s="24">
        <f>+SUMIFS(Tableau2[DEBIT],Tableau2[COMPTE],A774)</f>
        <v>0</v>
      </c>
      <c r="D774" s="24">
        <f>+SUMIFS(Tableau2[CREDIT],Tableau2[COMPTE],A774)</f>
        <v>0</v>
      </c>
      <c r="E774" s="25">
        <f t="shared" si="26"/>
        <v>0</v>
      </c>
      <c r="F774" s="25">
        <f t="shared" si="27"/>
        <v>0</v>
      </c>
      <c r="G77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75" spans="1:7" x14ac:dyDescent="0.25">
      <c r="A775">
        <v>6418</v>
      </c>
      <c r="B775" t="s">
        <v>795</v>
      </c>
      <c r="C775" s="24">
        <f>+SUMIFS(Tableau2[DEBIT],Tableau2[COMPTE],A775)</f>
        <v>0</v>
      </c>
      <c r="D775" s="24">
        <f>+SUMIFS(Tableau2[CREDIT],Tableau2[COMPTE],A775)</f>
        <v>0</v>
      </c>
      <c r="E775" s="25">
        <f t="shared" si="26"/>
        <v>0</v>
      </c>
      <c r="F775" s="25">
        <f t="shared" si="27"/>
        <v>0</v>
      </c>
      <c r="G77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76" spans="1:7" x14ac:dyDescent="0.25">
      <c r="A776">
        <v>642</v>
      </c>
      <c r="B776" t="s">
        <v>796</v>
      </c>
      <c r="C776" s="24">
        <f>+SUMIFS(Tableau2[DEBIT],Tableau2[COMPTE],A776)</f>
        <v>0</v>
      </c>
      <c r="D776" s="24">
        <f>+SUMIFS(Tableau2[CREDIT],Tableau2[COMPTE],A776)</f>
        <v>0</v>
      </c>
      <c r="E776" s="25">
        <f t="shared" si="26"/>
        <v>0</v>
      </c>
      <c r="F776" s="25">
        <f t="shared" si="27"/>
        <v>0</v>
      </c>
      <c r="G77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77" spans="1:7" x14ac:dyDescent="0.25">
      <c r="A777">
        <v>6421</v>
      </c>
      <c r="B777" t="s">
        <v>797</v>
      </c>
      <c r="C777" s="24">
        <f>+SUMIFS(Tableau2[DEBIT],Tableau2[COMPTE],A777)</f>
        <v>0</v>
      </c>
      <c r="D777" s="24">
        <f>+SUMIFS(Tableau2[CREDIT],Tableau2[COMPTE],A777)</f>
        <v>0</v>
      </c>
      <c r="E777" s="25">
        <f t="shared" si="26"/>
        <v>0</v>
      </c>
      <c r="F777" s="25">
        <f t="shared" si="27"/>
        <v>0</v>
      </c>
      <c r="G77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78" spans="1:7" x14ac:dyDescent="0.25">
      <c r="A778">
        <v>6422</v>
      </c>
      <c r="B778" t="s">
        <v>798</v>
      </c>
      <c r="C778" s="24">
        <f>+SUMIFS(Tableau2[DEBIT],Tableau2[COMPTE],A778)</f>
        <v>0</v>
      </c>
      <c r="D778" s="24">
        <f>+SUMIFS(Tableau2[CREDIT],Tableau2[COMPTE],A778)</f>
        <v>0</v>
      </c>
      <c r="E778" s="25">
        <f t="shared" si="26"/>
        <v>0</v>
      </c>
      <c r="F778" s="25">
        <f t="shared" si="27"/>
        <v>0</v>
      </c>
      <c r="G77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79" spans="1:7" x14ac:dyDescent="0.25">
      <c r="A779">
        <v>6428</v>
      </c>
      <c r="B779" t="s">
        <v>799</v>
      </c>
      <c r="C779" s="24">
        <f>+SUMIFS(Tableau2[DEBIT],Tableau2[COMPTE],A779)</f>
        <v>0</v>
      </c>
      <c r="D779" s="24">
        <f>+SUMIFS(Tableau2[CREDIT],Tableau2[COMPTE],A779)</f>
        <v>0</v>
      </c>
      <c r="E779" s="25">
        <f t="shared" si="26"/>
        <v>0</v>
      </c>
      <c r="F779" s="25">
        <f t="shared" si="27"/>
        <v>0</v>
      </c>
      <c r="G77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80" spans="1:7" x14ac:dyDescent="0.25">
      <c r="A780">
        <v>645</v>
      </c>
      <c r="B780" t="s">
        <v>800</v>
      </c>
      <c r="C780" s="24">
        <f>+SUMIFS(Tableau2[DEBIT],Tableau2[COMPTE],A780)</f>
        <v>0</v>
      </c>
      <c r="D780" s="24">
        <f>+SUMIFS(Tableau2[CREDIT],Tableau2[COMPTE],A780)</f>
        <v>0</v>
      </c>
      <c r="E780" s="25">
        <f t="shared" si="26"/>
        <v>0</v>
      </c>
      <c r="F780" s="25">
        <f t="shared" si="27"/>
        <v>0</v>
      </c>
      <c r="G78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81" spans="1:7" x14ac:dyDescent="0.25">
      <c r="A781">
        <v>6451</v>
      </c>
      <c r="B781" t="s">
        <v>801</v>
      </c>
      <c r="C781" s="24">
        <f>+SUMIFS(Tableau2[DEBIT],Tableau2[COMPTE],A781)</f>
        <v>0</v>
      </c>
      <c r="D781" s="24">
        <f>+SUMIFS(Tableau2[CREDIT],Tableau2[COMPTE],A781)</f>
        <v>0</v>
      </c>
      <c r="E781" s="25">
        <f t="shared" si="26"/>
        <v>0</v>
      </c>
      <c r="F781" s="25">
        <f t="shared" si="27"/>
        <v>0</v>
      </c>
      <c r="G78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82" spans="1:7" x14ac:dyDescent="0.25">
      <c r="A782">
        <v>6452</v>
      </c>
      <c r="B782" t="s">
        <v>802</v>
      </c>
      <c r="C782" s="24">
        <f>+SUMIFS(Tableau2[DEBIT],Tableau2[COMPTE],A782)</f>
        <v>0</v>
      </c>
      <c r="D782" s="24">
        <f>+SUMIFS(Tableau2[CREDIT],Tableau2[COMPTE],A782)</f>
        <v>0</v>
      </c>
      <c r="E782" s="25">
        <f t="shared" si="26"/>
        <v>0</v>
      </c>
      <c r="F782" s="25">
        <f t="shared" si="27"/>
        <v>0</v>
      </c>
      <c r="G78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83" spans="1:7" x14ac:dyDescent="0.25">
      <c r="A783">
        <v>6453</v>
      </c>
      <c r="B783" t="s">
        <v>535</v>
      </c>
      <c r="C783" s="24">
        <f>+SUMIFS(Tableau2[DEBIT],Tableau2[COMPTE],A783)</f>
        <v>0</v>
      </c>
      <c r="D783" s="24">
        <f>+SUMIFS(Tableau2[CREDIT],Tableau2[COMPTE],A783)</f>
        <v>0</v>
      </c>
      <c r="E783" s="25">
        <f t="shared" si="26"/>
        <v>0</v>
      </c>
      <c r="F783" s="25">
        <f t="shared" si="27"/>
        <v>0</v>
      </c>
      <c r="G78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84" spans="1:7" x14ac:dyDescent="0.25">
      <c r="A784">
        <v>6454</v>
      </c>
      <c r="B784" t="s">
        <v>803</v>
      </c>
      <c r="C784" s="24">
        <f>+SUMIFS(Tableau2[DEBIT],Tableau2[COMPTE],A784)</f>
        <v>0</v>
      </c>
      <c r="D784" s="24">
        <f>+SUMIFS(Tableau2[CREDIT],Tableau2[COMPTE],A784)</f>
        <v>0</v>
      </c>
      <c r="E784" s="25">
        <f t="shared" si="26"/>
        <v>0</v>
      </c>
      <c r="F784" s="25">
        <f t="shared" si="27"/>
        <v>0</v>
      </c>
      <c r="G78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85" spans="1:7" x14ac:dyDescent="0.25">
      <c r="A785">
        <v>6455</v>
      </c>
      <c r="B785" t="s">
        <v>804</v>
      </c>
      <c r="C785" s="24">
        <f>+SUMIFS(Tableau2[DEBIT],Tableau2[COMPTE],A785)</f>
        <v>0</v>
      </c>
      <c r="D785" s="24">
        <f>+SUMIFS(Tableau2[CREDIT],Tableau2[COMPTE],A785)</f>
        <v>0</v>
      </c>
      <c r="E785" s="25">
        <f t="shared" si="26"/>
        <v>0</v>
      </c>
      <c r="F785" s="25">
        <f t="shared" si="27"/>
        <v>0</v>
      </c>
      <c r="G78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86" spans="1:7" x14ac:dyDescent="0.25">
      <c r="A786">
        <v>6456</v>
      </c>
      <c r="B786" t="s">
        <v>805</v>
      </c>
      <c r="C786" s="24">
        <f>+SUMIFS(Tableau2[DEBIT],Tableau2[COMPTE],A786)</f>
        <v>0</v>
      </c>
      <c r="D786" s="24">
        <f>+SUMIFS(Tableau2[CREDIT],Tableau2[COMPTE],A786)</f>
        <v>0</v>
      </c>
      <c r="E786" s="25">
        <f t="shared" si="26"/>
        <v>0</v>
      </c>
      <c r="F786" s="25">
        <f t="shared" si="27"/>
        <v>0</v>
      </c>
      <c r="G78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87" spans="1:7" x14ac:dyDescent="0.25">
      <c r="A787">
        <v>6458</v>
      </c>
      <c r="B787" t="s">
        <v>806</v>
      </c>
      <c r="C787" s="24">
        <f>+SUMIFS(Tableau2[DEBIT],Tableau2[COMPTE],A787)</f>
        <v>0</v>
      </c>
      <c r="D787" s="24">
        <f>+SUMIFS(Tableau2[CREDIT],Tableau2[COMPTE],A787)</f>
        <v>0</v>
      </c>
      <c r="E787" s="25">
        <f t="shared" si="26"/>
        <v>0</v>
      </c>
      <c r="F787" s="25">
        <f t="shared" si="27"/>
        <v>0</v>
      </c>
      <c r="G78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88" spans="1:7" x14ac:dyDescent="0.25">
      <c r="A788">
        <v>6474</v>
      </c>
      <c r="B788" t="s">
        <v>807</v>
      </c>
      <c r="C788" s="24">
        <f>+SUMIFS(Tableau2[DEBIT],Tableau2[COMPTE],A788)</f>
        <v>0</v>
      </c>
      <c r="D788" s="24">
        <f>+SUMIFS(Tableau2[CREDIT],Tableau2[COMPTE],A788)</f>
        <v>0</v>
      </c>
      <c r="E788" s="25">
        <f t="shared" si="26"/>
        <v>0</v>
      </c>
      <c r="F788" s="25">
        <f t="shared" si="27"/>
        <v>0</v>
      </c>
      <c r="G78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89" spans="1:7" x14ac:dyDescent="0.25">
      <c r="A789">
        <v>6475</v>
      </c>
      <c r="B789" t="s">
        <v>808</v>
      </c>
      <c r="C789" s="24">
        <f>+SUMIFS(Tableau2[DEBIT],Tableau2[COMPTE],A789)</f>
        <v>0</v>
      </c>
      <c r="D789" s="24">
        <f>+SUMIFS(Tableau2[CREDIT],Tableau2[COMPTE],A789)</f>
        <v>0</v>
      </c>
      <c r="E789" s="25">
        <f t="shared" si="26"/>
        <v>0</v>
      </c>
      <c r="F789" s="25">
        <f t="shared" si="27"/>
        <v>0</v>
      </c>
      <c r="G78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90" spans="1:7" x14ac:dyDescent="0.25">
      <c r="A790">
        <v>65</v>
      </c>
      <c r="B790" t="s">
        <v>809</v>
      </c>
      <c r="C790" s="24">
        <f>+SUMIFS(Tableau2[DEBIT],Tableau2[COMPTE],A790)</f>
        <v>0</v>
      </c>
      <c r="D790" s="24">
        <f>+SUMIFS(Tableau2[CREDIT],Tableau2[COMPTE],A790)</f>
        <v>0</v>
      </c>
      <c r="E790" s="25">
        <f t="shared" si="26"/>
        <v>0</v>
      </c>
      <c r="F790" s="25">
        <f t="shared" si="27"/>
        <v>0</v>
      </c>
      <c r="G79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91" spans="1:7" x14ac:dyDescent="0.25">
      <c r="A791">
        <v>651</v>
      </c>
      <c r="B791" t="s">
        <v>810</v>
      </c>
      <c r="C791" s="24">
        <f>+SUMIFS(Tableau2[DEBIT],Tableau2[COMPTE],A791)</f>
        <v>0</v>
      </c>
      <c r="D791" s="24">
        <f>+SUMIFS(Tableau2[CREDIT],Tableau2[COMPTE],A791)</f>
        <v>0</v>
      </c>
      <c r="E791" s="25">
        <f t="shared" si="26"/>
        <v>0</v>
      </c>
      <c r="F791" s="25">
        <f t="shared" si="27"/>
        <v>0</v>
      </c>
      <c r="G79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92" spans="1:7" x14ac:dyDescent="0.25">
      <c r="A792">
        <v>6511</v>
      </c>
      <c r="B792" t="s">
        <v>811</v>
      </c>
      <c r="C792" s="24">
        <f>+SUMIFS(Tableau2[DEBIT],Tableau2[COMPTE],A792)</f>
        <v>0</v>
      </c>
      <c r="D792" s="24">
        <f>+SUMIFS(Tableau2[CREDIT],Tableau2[COMPTE],A792)</f>
        <v>0</v>
      </c>
      <c r="E792" s="25">
        <f t="shared" si="26"/>
        <v>0</v>
      </c>
      <c r="F792" s="25">
        <f t="shared" si="27"/>
        <v>0</v>
      </c>
      <c r="G79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93" spans="1:7" x14ac:dyDescent="0.25">
      <c r="A793">
        <v>6516</v>
      </c>
      <c r="B793" t="s">
        <v>812</v>
      </c>
      <c r="C793" s="24">
        <f>+SUMIFS(Tableau2[DEBIT],Tableau2[COMPTE],A793)</f>
        <v>0</v>
      </c>
      <c r="D793" s="24">
        <f>+SUMIFS(Tableau2[CREDIT],Tableau2[COMPTE],A793)</f>
        <v>0</v>
      </c>
      <c r="E793" s="25">
        <f t="shared" si="26"/>
        <v>0</v>
      </c>
      <c r="F793" s="25">
        <f t="shared" si="27"/>
        <v>0</v>
      </c>
      <c r="G79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94" spans="1:7" x14ac:dyDescent="0.25">
      <c r="A794">
        <v>6518</v>
      </c>
      <c r="B794" t="s">
        <v>813</v>
      </c>
      <c r="C794" s="24">
        <f>+SUMIFS(Tableau2[DEBIT],Tableau2[COMPTE],A794)</f>
        <v>0</v>
      </c>
      <c r="D794" s="24">
        <f>+SUMIFS(Tableau2[CREDIT],Tableau2[COMPTE],A794)</f>
        <v>0</v>
      </c>
      <c r="E794" s="25">
        <f t="shared" si="26"/>
        <v>0</v>
      </c>
      <c r="F794" s="25">
        <f t="shared" si="27"/>
        <v>0</v>
      </c>
      <c r="G79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95" spans="1:7" x14ac:dyDescent="0.25">
      <c r="A795">
        <v>652</v>
      </c>
      <c r="B795" t="s">
        <v>814</v>
      </c>
      <c r="C795" s="24">
        <f>+SUMIFS(Tableau2[DEBIT],Tableau2[COMPTE],A795)</f>
        <v>0</v>
      </c>
      <c r="D795" s="24">
        <f>+SUMIFS(Tableau2[CREDIT],Tableau2[COMPTE],A795)</f>
        <v>0</v>
      </c>
      <c r="E795" s="25">
        <f t="shared" si="26"/>
        <v>0</v>
      </c>
      <c r="F795" s="25">
        <f t="shared" si="27"/>
        <v>0</v>
      </c>
      <c r="G79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96" spans="1:7" x14ac:dyDescent="0.25">
      <c r="A796">
        <v>653</v>
      </c>
      <c r="B796" t="s">
        <v>815</v>
      </c>
      <c r="C796" s="24">
        <f>+SUMIFS(Tableau2[DEBIT],Tableau2[COMPTE],A796)</f>
        <v>0</v>
      </c>
      <c r="D796" s="24">
        <f>+SUMIFS(Tableau2[CREDIT],Tableau2[COMPTE],A796)</f>
        <v>0</v>
      </c>
      <c r="E796" s="25">
        <f t="shared" si="26"/>
        <v>0</v>
      </c>
      <c r="F796" s="25">
        <f t="shared" si="27"/>
        <v>0</v>
      </c>
      <c r="G79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97" spans="1:7" x14ac:dyDescent="0.25">
      <c r="A797">
        <v>654</v>
      </c>
      <c r="B797" t="s">
        <v>816</v>
      </c>
      <c r="C797" s="24">
        <f>+SUMIFS(Tableau2[DEBIT],Tableau2[COMPTE],A797)</f>
        <v>0</v>
      </c>
      <c r="D797" s="24">
        <f>+SUMIFS(Tableau2[CREDIT],Tableau2[COMPTE],A797)</f>
        <v>0</v>
      </c>
      <c r="E797" s="25">
        <f t="shared" si="26"/>
        <v>0</v>
      </c>
      <c r="F797" s="25">
        <f t="shared" si="27"/>
        <v>0</v>
      </c>
      <c r="G79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98" spans="1:7" x14ac:dyDescent="0.25">
      <c r="A798">
        <v>6541</v>
      </c>
      <c r="B798" t="s">
        <v>817</v>
      </c>
      <c r="C798" s="24">
        <f>+SUMIFS(Tableau2[DEBIT],Tableau2[COMPTE],A798)</f>
        <v>0</v>
      </c>
      <c r="D798" s="24">
        <f>+SUMIFS(Tableau2[CREDIT],Tableau2[COMPTE],A798)</f>
        <v>0</v>
      </c>
      <c r="E798" s="25">
        <f t="shared" si="26"/>
        <v>0</v>
      </c>
      <c r="F798" s="25">
        <f t="shared" si="27"/>
        <v>0</v>
      </c>
      <c r="G79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799" spans="1:7" x14ac:dyDescent="0.25">
      <c r="A799">
        <v>6544</v>
      </c>
      <c r="B799" t="s">
        <v>818</v>
      </c>
      <c r="C799" s="24">
        <f>+SUMIFS(Tableau2[DEBIT],Tableau2[COMPTE],A799)</f>
        <v>0</v>
      </c>
      <c r="D799" s="24">
        <f>+SUMIFS(Tableau2[CREDIT],Tableau2[COMPTE],A799)</f>
        <v>0</v>
      </c>
      <c r="E799" s="25">
        <f t="shared" si="26"/>
        <v>0</v>
      </c>
      <c r="F799" s="25">
        <f t="shared" si="27"/>
        <v>0</v>
      </c>
      <c r="G79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00" spans="1:7" x14ac:dyDescent="0.25">
      <c r="A800">
        <v>655</v>
      </c>
      <c r="B800" t="s">
        <v>819</v>
      </c>
      <c r="C800" s="24">
        <f>+SUMIFS(Tableau2[DEBIT],Tableau2[COMPTE],A800)</f>
        <v>0</v>
      </c>
      <c r="D800" s="24">
        <f>+SUMIFS(Tableau2[CREDIT],Tableau2[COMPTE],A800)</f>
        <v>0</v>
      </c>
      <c r="E800" s="25">
        <f t="shared" si="26"/>
        <v>0</v>
      </c>
      <c r="F800" s="25">
        <f t="shared" si="27"/>
        <v>0</v>
      </c>
      <c r="G80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01" spans="1:7" x14ac:dyDescent="0.25">
      <c r="A801">
        <v>6551</v>
      </c>
      <c r="B801" t="s">
        <v>820</v>
      </c>
      <c r="C801" s="24">
        <f>+SUMIFS(Tableau2[DEBIT],Tableau2[COMPTE],A801)</f>
        <v>0</v>
      </c>
      <c r="D801" s="24">
        <f>+SUMIFS(Tableau2[CREDIT],Tableau2[COMPTE],A801)</f>
        <v>0</v>
      </c>
      <c r="E801" s="25">
        <f t="shared" si="26"/>
        <v>0</v>
      </c>
      <c r="F801" s="25">
        <f t="shared" si="27"/>
        <v>0</v>
      </c>
      <c r="G80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02" spans="1:7" x14ac:dyDescent="0.25">
      <c r="A802">
        <v>6558</v>
      </c>
      <c r="B802" t="s">
        <v>821</v>
      </c>
      <c r="C802" s="24">
        <f>+SUMIFS(Tableau2[DEBIT],Tableau2[COMPTE],A802)</f>
        <v>0</v>
      </c>
      <c r="D802" s="24">
        <f>+SUMIFS(Tableau2[CREDIT],Tableau2[COMPTE],A802)</f>
        <v>0</v>
      </c>
      <c r="E802" s="25">
        <f t="shared" si="26"/>
        <v>0</v>
      </c>
      <c r="F802" s="25">
        <f t="shared" si="27"/>
        <v>0</v>
      </c>
      <c r="G80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03" spans="1:7" x14ac:dyDescent="0.25">
      <c r="A803">
        <v>6559</v>
      </c>
      <c r="B803" t="s">
        <v>822</v>
      </c>
      <c r="C803" s="24">
        <f>+SUMIFS(Tableau2[DEBIT],Tableau2[COMPTE],A803)</f>
        <v>0</v>
      </c>
      <c r="D803" s="24">
        <f>+SUMIFS(Tableau2[CREDIT],Tableau2[COMPTE],A803)</f>
        <v>0</v>
      </c>
      <c r="E803" s="25">
        <f t="shared" si="26"/>
        <v>0</v>
      </c>
      <c r="F803" s="25">
        <f t="shared" si="27"/>
        <v>0</v>
      </c>
      <c r="G80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04" spans="1:7" x14ac:dyDescent="0.25">
      <c r="A804">
        <v>656</v>
      </c>
      <c r="B804" t="s">
        <v>823</v>
      </c>
      <c r="C804" s="24">
        <f>+SUMIFS(Tableau2[DEBIT],Tableau2[COMPTE],A804)</f>
        <v>0</v>
      </c>
      <c r="D804" s="24">
        <f>+SUMIFS(Tableau2[CREDIT],Tableau2[COMPTE],A804)</f>
        <v>0</v>
      </c>
      <c r="E804" s="25">
        <f t="shared" si="26"/>
        <v>0</v>
      </c>
      <c r="F804" s="25">
        <f t="shared" si="27"/>
        <v>0</v>
      </c>
      <c r="G80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05" spans="1:7" x14ac:dyDescent="0.25">
      <c r="A805">
        <v>6561</v>
      </c>
      <c r="B805" t="s">
        <v>824</v>
      </c>
      <c r="C805" s="24">
        <f>+SUMIFS(Tableau2[DEBIT],Tableau2[COMPTE],A805)</f>
        <v>0</v>
      </c>
      <c r="D805" s="24">
        <f>+SUMIFS(Tableau2[CREDIT],Tableau2[COMPTE],A805)</f>
        <v>0</v>
      </c>
      <c r="E805" s="25">
        <f t="shared" si="26"/>
        <v>0</v>
      </c>
      <c r="F805" s="25">
        <f t="shared" si="27"/>
        <v>0</v>
      </c>
      <c r="G80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06" spans="1:7" x14ac:dyDescent="0.25">
      <c r="A806">
        <v>6562</v>
      </c>
      <c r="B806" t="s">
        <v>825</v>
      </c>
      <c r="C806" s="24">
        <f>+SUMIFS(Tableau2[DEBIT],Tableau2[COMPTE],A806)</f>
        <v>0</v>
      </c>
      <c r="D806" s="24">
        <f>+SUMIFS(Tableau2[CREDIT],Tableau2[COMPTE],A806)</f>
        <v>0</v>
      </c>
      <c r="E806" s="25">
        <f t="shared" si="26"/>
        <v>0</v>
      </c>
      <c r="F806" s="25">
        <f t="shared" si="27"/>
        <v>0</v>
      </c>
      <c r="G80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07" spans="1:7" x14ac:dyDescent="0.25">
      <c r="A807">
        <v>6563</v>
      </c>
      <c r="B807" t="s">
        <v>826</v>
      </c>
      <c r="C807" s="24">
        <f>+SUMIFS(Tableau2[DEBIT],Tableau2[COMPTE],A807)</f>
        <v>0</v>
      </c>
      <c r="D807" s="24">
        <f>+SUMIFS(Tableau2[CREDIT],Tableau2[COMPTE],A807)</f>
        <v>0</v>
      </c>
      <c r="E807" s="25">
        <f t="shared" si="26"/>
        <v>0</v>
      </c>
      <c r="F807" s="25">
        <f t="shared" si="27"/>
        <v>0</v>
      </c>
      <c r="G80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08" spans="1:7" x14ac:dyDescent="0.25">
      <c r="A808">
        <v>657</v>
      </c>
      <c r="B808" t="s">
        <v>827</v>
      </c>
      <c r="C808" s="24">
        <f>+SUMIFS(Tableau2[DEBIT],Tableau2[COMPTE],A808)</f>
        <v>0</v>
      </c>
      <c r="D808" s="24">
        <f>+SUMIFS(Tableau2[CREDIT],Tableau2[COMPTE],A808)</f>
        <v>0</v>
      </c>
      <c r="E808" s="25">
        <f t="shared" si="26"/>
        <v>0</v>
      </c>
      <c r="F808" s="25">
        <f t="shared" si="27"/>
        <v>0</v>
      </c>
      <c r="G80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09" spans="1:7" x14ac:dyDescent="0.25">
      <c r="A809">
        <v>658</v>
      </c>
      <c r="B809" t="s">
        <v>828</v>
      </c>
      <c r="C809" s="24">
        <f>+SUMIFS(Tableau2[DEBIT],Tableau2[COMPTE],A809)</f>
        <v>0</v>
      </c>
      <c r="D809" s="24">
        <f>+SUMIFS(Tableau2[CREDIT],Tableau2[COMPTE],A809)</f>
        <v>0</v>
      </c>
      <c r="E809" s="25">
        <f t="shared" si="26"/>
        <v>0</v>
      </c>
      <c r="F809" s="25">
        <f t="shared" si="27"/>
        <v>0</v>
      </c>
      <c r="G80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10" spans="1:7" x14ac:dyDescent="0.25">
      <c r="A810">
        <v>66</v>
      </c>
      <c r="B810" t="s">
        <v>829</v>
      </c>
      <c r="C810" s="24">
        <f>+SUMIFS(Tableau2[DEBIT],Tableau2[COMPTE],A810)</f>
        <v>0</v>
      </c>
      <c r="D810" s="24">
        <f>+SUMIFS(Tableau2[CREDIT],Tableau2[COMPTE],A810)</f>
        <v>0</v>
      </c>
      <c r="E810" s="25">
        <f t="shared" si="26"/>
        <v>0</v>
      </c>
      <c r="F810" s="25">
        <f t="shared" si="27"/>
        <v>0</v>
      </c>
      <c r="G81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11" spans="1:7" x14ac:dyDescent="0.25">
      <c r="A811">
        <v>661</v>
      </c>
      <c r="B811" t="s">
        <v>830</v>
      </c>
      <c r="C811" s="24">
        <f>+SUMIFS(Tableau2[DEBIT],Tableau2[COMPTE],A811)</f>
        <v>0</v>
      </c>
      <c r="D811" s="24">
        <f>+SUMIFS(Tableau2[CREDIT],Tableau2[COMPTE],A811)</f>
        <v>0</v>
      </c>
      <c r="E811" s="25">
        <f t="shared" si="26"/>
        <v>0</v>
      </c>
      <c r="F811" s="25">
        <f t="shared" si="27"/>
        <v>0</v>
      </c>
      <c r="G81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12" spans="1:7" x14ac:dyDescent="0.25">
      <c r="A812">
        <v>6611</v>
      </c>
      <c r="B812" t="s">
        <v>831</v>
      </c>
      <c r="C812" s="24">
        <f>+SUMIFS(Tableau2[DEBIT],Tableau2[COMPTE],A812)</f>
        <v>0</v>
      </c>
      <c r="D812" s="24">
        <f>+SUMIFS(Tableau2[CREDIT],Tableau2[COMPTE],A812)</f>
        <v>0</v>
      </c>
      <c r="E812" s="25">
        <f t="shared" si="26"/>
        <v>0</v>
      </c>
      <c r="F812" s="25">
        <f t="shared" si="27"/>
        <v>0</v>
      </c>
      <c r="G81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13" spans="1:7" x14ac:dyDescent="0.25">
      <c r="A813">
        <v>66116</v>
      </c>
      <c r="B813" t="s">
        <v>832</v>
      </c>
      <c r="C813" s="24">
        <f>+SUMIFS(Tableau2[DEBIT],Tableau2[COMPTE],A813)</f>
        <v>0</v>
      </c>
      <c r="D813" s="24">
        <f>+SUMIFS(Tableau2[CREDIT],Tableau2[COMPTE],A813)</f>
        <v>0</v>
      </c>
      <c r="E813" s="25">
        <f t="shared" si="26"/>
        <v>0</v>
      </c>
      <c r="F813" s="25">
        <f t="shared" si="27"/>
        <v>0</v>
      </c>
      <c r="G81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14" spans="1:7" x14ac:dyDescent="0.25">
      <c r="A814">
        <v>66117</v>
      </c>
      <c r="B814" t="s">
        <v>833</v>
      </c>
      <c r="C814" s="24">
        <f>+SUMIFS(Tableau2[DEBIT],Tableau2[COMPTE],A814)</f>
        <v>0</v>
      </c>
      <c r="D814" s="24">
        <f>+SUMIFS(Tableau2[CREDIT],Tableau2[COMPTE],A814)</f>
        <v>0</v>
      </c>
      <c r="E814" s="25">
        <f t="shared" si="26"/>
        <v>0</v>
      </c>
      <c r="F814" s="25">
        <f t="shared" si="27"/>
        <v>0</v>
      </c>
      <c r="G81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15" spans="1:7" x14ac:dyDescent="0.25">
      <c r="A815">
        <v>6615</v>
      </c>
      <c r="B815" t="s">
        <v>834</v>
      </c>
      <c r="C815" s="24">
        <f>+SUMIFS(Tableau2[DEBIT],Tableau2[COMPTE],A815)</f>
        <v>0</v>
      </c>
      <c r="D815" s="24">
        <f>+SUMIFS(Tableau2[CREDIT],Tableau2[COMPTE],A815)</f>
        <v>0</v>
      </c>
      <c r="E815" s="25">
        <f t="shared" si="26"/>
        <v>0</v>
      </c>
      <c r="F815" s="25">
        <f t="shared" si="27"/>
        <v>0</v>
      </c>
      <c r="G81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16" spans="1:7" x14ac:dyDescent="0.25">
      <c r="A816">
        <v>6616</v>
      </c>
      <c r="B816" t="s">
        <v>835</v>
      </c>
      <c r="C816" s="24">
        <f>+SUMIFS(Tableau2[DEBIT],Tableau2[COMPTE],A816)</f>
        <v>0</v>
      </c>
      <c r="D816" s="24">
        <f>+SUMIFS(Tableau2[CREDIT],Tableau2[COMPTE],A816)</f>
        <v>0</v>
      </c>
      <c r="E816" s="25">
        <f t="shared" si="26"/>
        <v>0</v>
      </c>
      <c r="F816" s="25">
        <f t="shared" si="27"/>
        <v>0</v>
      </c>
      <c r="G81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17" spans="1:7" x14ac:dyDescent="0.25">
      <c r="A817">
        <v>6617</v>
      </c>
      <c r="B817" t="s">
        <v>836</v>
      </c>
      <c r="C817" s="24">
        <f>+SUMIFS(Tableau2[DEBIT],Tableau2[COMPTE],A817)</f>
        <v>0</v>
      </c>
      <c r="D817" s="24">
        <f>+SUMIFS(Tableau2[CREDIT],Tableau2[COMPTE],A817)</f>
        <v>0</v>
      </c>
      <c r="E817" s="25">
        <f t="shared" si="26"/>
        <v>0</v>
      </c>
      <c r="F817" s="25">
        <f t="shared" si="27"/>
        <v>0</v>
      </c>
      <c r="G81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18" spans="1:7" x14ac:dyDescent="0.25">
      <c r="A818">
        <v>6618</v>
      </c>
      <c r="B818" t="s">
        <v>837</v>
      </c>
      <c r="C818" s="24">
        <f>+SUMIFS(Tableau2[DEBIT],Tableau2[COMPTE],A818)</f>
        <v>0</v>
      </c>
      <c r="D818" s="24">
        <f>+SUMIFS(Tableau2[CREDIT],Tableau2[COMPTE],A818)</f>
        <v>0</v>
      </c>
      <c r="E818" s="25">
        <f t="shared" si="26"/>
        <v>0</v>
      </c>
      <c r="F818" s="25">
        <f t="shared" si="27"/>
        <v>0</v>
      </c>
      <c r="G81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19" spans="1:7" x14ac:dyDescent="0.25">
      <c r="A819">
        <v>66181</v>
      </c>
      <c r="B819" t="s">
        <v>838</v>
      </c>
      <c r="C819" s="24">
        <f>+SUMIFS(Tableau2[DEBIT],Tableau2[COMPTE],A819)</f>
        <v>0</v>
      </c>
      <c r="D819" s="24">
        <f>+SUMIFS(Tableau2[CREDIT],Tableau2[COMPTE],A819)</f>
        <v>0</v>
      </c>
      <c r="E819" s="25">
        <f t="shared" si="26"/>
        <v>0</v>
      </c>
      <c r="F819" s="25">
        <f t="shared" si="27"/>
        <v>0</v>
      </c>
      <c r="G81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20" spans="1:7" x14ac:dyDescent="0.25">
      <c r="A820">
        <v>66188</v>
      </c>
      <c r="B820" t="s">
        <v>839</v>
      </c>
      <c r="C820" s="24">
        <f>+SUMIFS(Tableau2[DEBIT],Tableau2[COMPTE],A820)</f>
        <v>0</v>
      </c>
      <c r="D820" s="24">
        <f>+SUMIFS(Tableau2[CREDIT],Tableau2[COMPTE],A820)</f>
        <v>0</v>
      </c>
      <c r="E820" s="25">
        <f t="shared" si="26"/>
        <v>0</v>
      </c>
      <c r="F820" s="25">
        <f t="shared" si="27"/>
        <v>0</v>
      </c>
      <c r="G82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21" spans="1:7" x14ac:dyDescent="0.25">
      <c r="A821">
        <v>664</v>
      </c>
      <c r="B821" t="s">
        <v>840</v>
      </c>
      <c r="C821" s="24">
        <f>+SUMIFS(Tableau2[DEBIT],Tableau2[COMPTE],A821)</f>
        <v>0</v>
      </c>
      <c r="D821" s="24">
        <f>+SUMIFS(Tableau2[CREDIT],Tableau2[COMPTE],A821)</f>
        <v>0</v>
      </c>
      <c r="E821" s="25">
        <f t="shared" si="26"/>
        <v>0</v>
      </c>
      <c r="F821" s="25">
        <f t="shared" si="27"/>
        <v>0</v>
      </c>
      <c r="G82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22" spans="1:7" x14ac:dyDescent="0.25">
      <c r="A822">
        <v>6641</v>
      </c>
      <c r="B822" t="s">
        <v>841</v>
      </c>
      <c r="C822" s="24">
        <f>+SUMIFS(Tableau2[DEBIT],Tableau2[COMPTE],A822)</f>
        <v>0</v>
      </c>
      <c r="D822" s="24">
        <f>+SUMIFS(Tableau2[CREDIT],Tableau2[COMPTE],A822)</f>
        <v>0</v>
      </c>
      <c r="E822" s="25">
        <f t="shared" si="26"/>
        <v>0</v>
      </c>
      <c r="F822" s="25">
        <f t="shared" si="27"/>
        <v>0</v>
      </c>
      <c r="G82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23" spans="1:7" x14ac:dyDescent="0.25">
      <c r="A823">
        <v>6642</v>
      </c>
      <c r="B823" t="s">
        <v>842</v>
      </c>
      <c r="C823" s="24">
        <f>+SUMIFS(Tableau2[DEBIT],Tableau2[COMPTE],A823)</f>
        <v>0</v>
      </c>
      <c r="D823" s="24">
        <f>+SUMIFS(Tableau2[CREDIT],Tableau2[COMPTE],A823)</f>
        <v>0</v>
      </c>
      <c r="E823" s="25">
        <f t="shared" si="26"/>
        <v>0</v>
      </c>
      <c r="F823" s="25">
        <f t="shared" si="27"/>
        <v>0</v>
      </c>
      <c r="G82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24" spans="1:7" x14ac:dyDescent="0.25">
      <c r="A824">
        <v>665</v>
      </c>
      <c r="B824" t="s">
        <v>843</v>
      </c>
      <c r="C824" s="24">
        <f>+SUMIFS(Tableau2[DEBIT],Tableau2[COMPTE],A824)</f>
        <v>0</v>
      </c>
      <c r="D824" s="24">
        <f>+SUMIFS(Tableau2[CREDIT],Tableau2[COMPTE],A824)</f>
        <v>0</v>
      </c>
      <c r="E824" s="25">
        <f t="shared" si="26"/>
        <v>0</v>
      </c>
      <c r="F824" s="25">
        <f t="shared" si="27"/>
        <v>0</v>
      </c>
      <c r="G82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25" spans="1:7" x14ac:dyDescent="0.25">
      <c r="A825">
        <v>6651</v>
      </c>
      <c r="B825" t="s">
        <v>844</v>
      </c>
      <c r="C825" s="24">
        <f>+SUMIFS(Tableau2[DEBIT],Tableau2[COMPTE],A825)</f>
        <v>0</v>
      </c>
      <c r="D825" s="24">
        <f>+SUMIFS(Tableau2[CREDIT],Tableau2[COMPTE],A825)</f>
        <v>0</v>
      </c>
      <c r="E825" s="25">
        <f t="shared" si="26"/>
        <v>0</v>
      </c>
      <c r="F825" s="25">
        <f t="shared" si="27"/>
        <v>0</v>
      </c>
      <c r="G82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26" spans="1:7" x14ac:dyDescent="0.25">
      <c r="A826">
        <v>6653</v>
      </c>
      <c r="B826" t="s">
        <v>845</v>
      </c>
      <c r="C826" s="24">
        <f>+SUMIFS(Tableau2[DEBIT],Tableau2[COMPTE],A826)</f>
        <v>0</v>
      </c>
      <c r="D826" s="24">
        <f>+SUMIFS(Tableau2[CREDIT],Tableau2[COMPTE],A826)</f>
        <v>0</v>
      </c>
      <c r="E826" s="25">
        <f t="shared" si="26"/>
        <v>0</v>
      </c>
      <c r="F826" s="25">
        <f t="shared" si="27"/>
        <v>0</v>
      </c>
      <c r="G82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27" spans="1:7" x14ac:dyDescent="0.25">
      <c r="A827">
        <v>6656</v>
      </c>
      <c r="B827" t="s">
        <v>846</v>
      </c>
      <c r="C827" s="24">
        <f>+SUMIFS(Tableau2[DEBIT],Tableau2[COMPTE],A827)</f>
        <v>0</v>
      </c>
      <c r="D827" s="24">
        <f>+SUMIFS(Tableau2[CREDIT],Tableau2[COMPTE],A827)</f>
        <v>0</v>
      </c>
      <c r="E827" s="25">
        <f t="shared" si="26"/>
        <v>0</v>
      </c>
      <c r="F827" s="25">
        <f t="shared" si="27"/>
        <v>0</v>
      </c>
      <c r="G82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28" spans="1:7" x14ac:dyDescent="0.25">
      <c r="A828">
        <v>6658</v>
      </c>
      <c r="B828" t="s">
        <v>847</v>
      </c>
      <c r="C828" s="24">
        <f>+SUMIFS(Tableau2[DEBIT],Tableau2[COMPTE],A828)</f>
        <v>0</v>
      </c>
      <c r="D828" s="24">
        <f>+SUMIFS(Tableau2[CREDIT],Tableau2[COMPTE],A828)</f>
        <v>0</v>
      </c>
      <c r="E828" s="25">
        <f t="shared" si="26"/>
        <v>0</v>
      </c>
      <c r="F828" s="25">
        <f t="shared" si="27"/>
        <v>0</v>
      </c>
      <c r="G82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29" spans="1:7" x14ac:dyDescent="0.25">
      <c r="A829">
        <v>666</v>
      </c>
      <c r="B829" t="s">
        <v>848</v>
      </c>
      <c r="C829" s="24">
        <f>+SUMIFS(Tableau2[DEBIT],Tableau2[COMPTE],A829)</f>
        <v>0</v>
      </c>
      <c r="D829" s="24">
        <f>+SUMIFS(Tableau2[CREDIT],Tableau2[COMPTE],A829)</f>
        <v>0</v>
      </c>
      <c r="E829" s="25">
        <f t="shared" si="26"/>
        <v>0</v>
      </c>
      <c r="F829" s="25">
        <f t="shared" si="27"/>
        <v>0</v>
      </c>
      <c r="G82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30" spans="1:7" x14ac:dyDescent="0.25">
      <c r="A830">
        <v>667</v>
      </c>
      <c r="B830" t="s">
        <v>849</v>
      </c>
      <c r="C830" s="24">
        <f>+SUMIFS(Tableau2[DEBIT],Tableau2[COMPTE],A830)</f>
        <v>0</v>
      </c>
      <c r="D830" s="24">
        <f>+SUMIFS(Tableau2[CREDIT],Tableau2[COMPTE],A830)</f>
        <v>0</v>
      </c>
      <c r="E830" s="25">
        <f t="shared" si="26"/>
        <v>0</v>
      </c>
      <c r="F830" s="25">
        <f t="shared" si="27"/>
        <v>0</v>
      </c>
      <c r="G83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31" spans="1:7" x14ac:dyDescent="0.25">
      <c r="A831">
        <v>6671</v>
      </c>
      <c r="B831" t="s">
        <v>850</v>
      </c>
      <c r="C831" s="24">
        <f>+SUMIFS(Tableau2[DEBIT],Tableau2[COMPTE],A831)</f>
        <v>0</v>
      </c>
      <c r="D831" s="24">
        <f>+SUMIFS(Tableau2[CREDIT],Tableau2[COMPTE],A831)</f>
        <v>0</v>
      </c>
      <c r="E831" s="25">
        <f t="shared" si="26"/>
        <v>0</v>
      </c>
      <c r="F831" s="25">
        <f t="shared" si="27"/>
        <v>0</v>
      </c>
      <c r="G83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32" spans="1:7" x14ac:dyDescent="0.25">
      <c r="A832">
        <v>6672</v>
      </c>
      <c r="B832" t="s">
        <v>851</v>
      </c>
      <c r="C832" s="24">
        <f>+SUMIFS(Tableau2[DEBIT],Tableau2[COMPTE],A832)</f>
        <v>0</v>
      </c>
      <c r="D832" s="24">
        <f>+SUMIFS(Tableau2[CREDIT],Tableau2[COMPTE],A832)</f>
        <v>0</v>
      </c>
      <c r="E832" s="25">
        <f t="shared" si="26"/>
        <v>0</v>
      </c>
      <c r="F832" s="25">
        <f t="shared" si="27"/>
        <v>0</v>
      </c>
      <c r="G83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33" spans="1:7" x14ac:dyDescent="0.25">
      <c r="A833">
        <v>6673</v>
      </c>
      <c r="B833" t="s">
        <v>852</v>
      </c>
      <c r="C833" s="24">
        <f>+SUMIFS(Tableau2[DEBIT],Tableau2[COMPTE],A833)</f>
        <v>0</v>
      </c>
      <c r="D833" s="24">
        <f>+SUMIFS(Tableau2[CREDIT],Tableau2[COMPTE],A833)</f>
        <v>0</v>
      </c>
      <c r="E833" s="25">
        <f t="shared" si="26"/>
        <v>0</v>
      </c>
      <c r="F833" s="25">
        <f t="shared" si="27"/>
        <v>0</v>
      </c>
      <c r="G83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34" spans="1:7" x14ac:dyDescent="0.25">
      <c r="A834">
        <v>6676</v>
      </c>
      <c r="B834" t="s">
        <v>853</v>
      </c>
      <c r="C834" s="24">
        <f>+SUMIFS(Tableau2[DEBIT],Tableau2[COMPTE],A834)</f>
        <v>0</v>
      </c>
      <c r="D834" s="24">
        <f>+SUMIFS(Tableau2[CREDIT],Tableau2[COMPTE],A834)</f>
        <v>0</v>
      </c>
      <c r="E834" s="25">
        <f t="shared" ref="E834:E897" si="28">+IF(C834-D834&lt;=0,0,C834-D834)</f>
        <v>0</v>
      </c>
      <c r="F834" s="25">
        <f t="shared" ref="F834:F897" si="29">+IF(C834-D834&gt;=0,0,D834-C834)</f>
        <v>0</v>
      </c>
      <c r="G83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35" spans="1:7" x14ac:dyDescent="0.25">
      <c r="A835">
        <v>6678</v>
      </c>
      <c r="B835" t="s">
        <v>854</v>
      </c>
      <c r="C835" s="24">
        <f>+SUMIFS(Tableau2[DEBIT],Tableau2[COMPTE],A835)</f>
        <v>0</v>
      </c>
      <c r="D835" s="24">
        <f>+SUMIFS(Tableau2[CREDIT],Tableau2[COMPTE],A835)</f>
        <v>0</v>
      </c>
      <c r="E835" s="25">
        <f t="shared" si="28"/>
        <v>0</v>
      </c>
      <c r="F835" s="25">
        <f t="shared" si="29"/>
        <v>0</v>
      </c>
      <c r="G83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36" spans="1:7" x14ac:dyDescent="0.25">
      <c r="A836">
        <v>668</v>
      </c>
      <c r="B836" t="s">
        <v>855</v>
      </c>
      <c r="C836" s="24">
        <f>+SUMIFS(Tableau2[DEBIT],Tableau2[COMPTE],A836)</f>
        <v>0</v>
      </c>
      <c r="D836" s="24">
        <f>+SUMIFS(Tableau2[CREDIT],Tableau2[COMPTE],A836)</f>
        <v>0</v>
      </c>
      <c r="E836" s="25">
        <f t="shared" si="28"/>
        <v>0</v>
      </c>
      <c r="F836" s="25">
        <f t="shared" si="29"/>
        <v>0</v>
      </c>
      <c r="G83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37" spans="1:7" x14ac:dyDescent="0.25">
      <c r="A837">
        <v>67</v>
      </c>
      <c r="B837" t="s">
        <v>856</v>
      </c>
      <c r="C837" s="24">
        <f>+SUMIFS(Tableau2[DEBIT],Tableau2[COMPTE],A837)</f>
        <v>0</v>
      </c>
      <c r="D837" s="24">
        <f>+SUMIFS(Tableau2[CREDIT],Tableau2[COMPTE],A837)</f>
        <v>0</v>
      </c>
      <c r="E837" s="25">
        <f t="shared" si="28"/>
        <v>0</v>
      </c>
      <c r="F837" s="25">
        <f t="shared" si="29"/>
        <v>0</v>
      </c>
      <c r="G83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38" spans="1:7" x14ac:dyDescent="0.25">
      <c r="A838">
        <v>671</v>
      </c>
      <c r="B838" t="s">
        <v>857</v>
      </c>
      <c r="C838" s="24">
        <f>+SUMIFS(Tableau2[DEBIT],Tableau2[COMPTE],A838)</f>
        <v>0</v>
      </c>
      <c r="D838" s="24">
        <f>+SUMIFS(Tableau2[CREDIT],Tableau2[COMPTE],A838)</f>
        <v>0</v>
      </c>
      <c r="E838" s="25">
        <f t="shared" si="28"/>
        <v>0</v>
      </c>
      <c r="F838" s="25">
        <f t="shared" si="29"/>
        <v>0</v>
      </c>
      <c r="G83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39" spans="1:7" x14ac:dyDescent="0.25">
      <c r="A839">
        <v>672</v>
      </c>
      <c r="B839" t="s">
        <v>858</v>
      </c>
      <c r="C839" s="24">
        <f>+SUMIFS(Tableau2[DEBIT],Tableau2[COMPTE],A839)</f>
        <v>0</v>
      </c>
      <c r="D839" s="24">
        <f>+SUMIFS(Tableau2[CREDIT],Tableau2[COMPTE],A839)</f>
        <v>0</v>
      </c>
      <c r="E839" s="25">
        <f t="shared" si="28"/>
        <v>0</v>
      </c>
      <c r="F839" s="25">
        <f t="shared" si="29"/>
        <v>0</v>
      </c>
      <c r="G83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40" spans="1:7" x14ac:dyDescent="0.25">
      <c r="A840">
        <v>673</v>
      </c>
      <c r="B840" t="s">
        <v>859</v>
      </c>
      <c r="C840" s="24">
        <f>+SUMIFS(Tableau2[DEBIT],Tableau2[COMPTE],A840)</f>
        <v>0</v>
      </c>
      <c r="D840" s="24">
        <f>+SUMIFS(Tableau2[CREDIT],Tableau2[COMPTE],A840)</f>
        <v>0</v>
      </c>
      <c r="E840" s="25">
        <f t="shared" si="28"/>
        <v>0</v>
      </c>
      <c r="F840" s="25">
        <f t="shared" si="29"/>
        <v>0</v>
      </c>
      <c r="G84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41" spans="1:7" x14ac:dyDescent="0.25">
      <c r="A841">
        <v>674</v>
      </c>
      <c r="B841" t="s">
        <v>860</v>
      </c>
      <c r="C841" s="24">
        <f>+SUMIFS(Tableau2[DEBIT],Tableau2[COMPTE],A841)</f>
        <v>0</v>
      </c>
      <c r="D841" s="24">
        <f>+SUMIFS(Tableau2[CREDIT],Tableau2[COMPTE],A841)</f>
        <v>0</v>
      </c>
      <c r="E841" s="25">
        <f t="shared" si="28"/>
        <v>0</v>
      </c>
      <c r="F841" s="25">
        <f t="shared" si="29"/>
        <v>0</v>
      </c>
      <c r="G84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42" spans="1:7" x14ac:dyDescent="0.25">
      <c r="A842">
        <v>678</v>
      </c>
      <c r="B842" t="s">
        <v>861</v>
      </c>
      <c r="C842" s="24">
        <f>+SUMIFS(Tableau2[DEBIT],Tableau2[COMPTE],A842)</f>
        <v>0</v>
      </c>
      <c r="D842" s="24">
        <f>+SUMIFS(Tableau2[CREDIT],Tableau2[COMPTE],A842)</f>
        <v>0</v>
      </c>
      <c r="E842" s="25">
        <f t="shared" si="28"/>
        <v>0</v>
      </c>
      <c r="F842" s="25">
        <f t="shared" si="29"/>
        <v>0</v>
      </c>
      <c r="G84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43" spans="1:7" x14ac:dyDescent="0.25">
      <c r="A843">
        <v>6783</v>
      </c>
      <c r="B843" t="s">
        <v>862</v>
      </c>
      <c r="C843" s="24">
        <f>+SUMIFS(Tableau2[DEBIT],Tableau2[COMPTE],A843)</f>
        <v>0</v>
      </c>
      <c r="D843" s="24">
        <f>+SUMIFS(Tableau2[CREDIT],Tableau2[COMPTE],A843)</f>
        <v>0</v>
      </c>
      <c r="E843" s="25">
        <f t="shared" si="28"/>
        <v>0</v>
      </c>
      <c r="F843" s="25">
        <f t="shared" si="29"/>
        <v>0</v>
      </c>
      <c r="G84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44" spans="1:7" x14ac:dyDescent="0.25">
      <c r="A844">
        <v>6788</v>
      </c>
      <c r="B844" t="s">
        <v>863</v>
      </c>
      <c r="C844" s="24">
        <f>+SUMIFS(Tableau2[DEBIT],Tableau2[COMPTE],A844)</f>
        <v>0</v>
      </c>
      <c r="D844" s="24">
        <f>+SUMIFS(Tableau2[CREDIT],Tableau2[COMPTE],A844)</f>
        <v>0</v>
      </c>
      <c r="E844" s="25">
        <f t="shared" si="28"/>
        <v>0</v>
      </c>
      <c r="F844" s="25">
        <f t="shared" si="29"/>
        <v>0</v>
      </c>
      <c r="G84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45" spans="1:7" x14ac:dyDescent="0.25">
      <c r="A845">
        <v>68</v>
      </c>
      <c r="B845" t="s">
        <v>864</v>
      </c>
      <c r="C845" s="24">
        <f>+SUMIFS(Tableau2[DEBIT],Tableau2[COMPTE],A845)</f>
        <v>0</v>
      </c>
      <c r="D845" s="24">
        <f>+SUMIFS(Tableau2[CREDIT],Tableau2[COMPTE],A845)</f>
        <v>0</v>
      </c>
      <c r="E845" s="25">
        <f t="shared" si="28"/>
        <v>0</v>
      </c>
      <c r="F845" s="25">
        <f t="shared" si="29"/>
        <v>0</v>
      </c>
      <c r="G84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46" spans="1:7" x14ac:dyDescent="0.25">
      <c r="A846">
        <v>681</v>
      </c>
      <c r="B846" t="s">
        <v>865</v>
      </c>
      <c r="C846" s="24">
        <f>+SUMIFS(Tableau2[DEBIT],Tableau2[COMPTE],A846)</f>
        <v>0</v>
      </c>
      <c r="D846" s="24">
        <f>+SUMIFS(Tableau2[CREDIT],Tableau2[COMPTE],A846)</f>
        <v>0</v>
      </c>
      <c r="E846" s="25">
        <f t="shared" si="28"/>
        <v>0</v>
      </c>
      <c r="F846" s="25">
        <f t="shared" si="29"/>
        <v>0</v>
      </c>
      <c r="G84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47" spans="1:7" x14ac:dyDescent="0.25">
      <c r="A847">
        <v>6811</v>
      </c>
      <c r="B847" t="s">
        <v>866</v>
      </c>
      <c r="C847" s="24">
        <f>+SUMIFS(Tableau2[DEBIT],Tableau2[COMPTE],A847)</f>
        <v>0</v>
      </c>
      <c r="D847" s="24">
        <f>+SUMIFS(Tableau2[CREDIT],Tableau2[COMPTE],A847)</f>
        <v>0</v>
      </c>
      <c r="E847" s="25">
        <f t="shared" si="28"/>
        <v>0</v>
      </c>
      <c r="F847" s="25">
        <f t="shared" si="29"/>
        <v>0</v>
      </c>
      <c r="G84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48" spans="1:7" x14ac:dyDescent="0.25">
      <c r="A848">
        <v>68111</v>
      </c>
      <c r="B848" t="s">
        <v>867</v>
      </c>
      <c r="C848" s="24">
        <f>+SUMIFS(Tableau2[DEBIT],Tableau2[COMPTE],A848)</f>
        <v>0</v>
      </c>
      <c r="D848" s="24">
        <f>+SUMIFS(Tableau2[CREDIT],Tableau2[COMPTE],A848)</f>
        <v>0</v>
      </c>
      <c r="E848" s="25">
        <f t="shared" si="28"/>
        <v>0</v>
      </c>
      <c r="F848" s="25">
        <f t="shared" si="29"/>
        <v>0</v>
      </c>
      <c r="G84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49" spans="1:7" x14ac:dyDescent="0.25">
      <c r="A849">
        <v>6811107</v>
      </c>
      <c r="B849" t="s">
        <v>868</v>
      </c>
      <c r="C849" s="24">
        <f>+SUMIFS(Tableau2[DEBIT],Tableau2[COMPTE],A849)</f>
        <v>0</v>
      </c>
      <c r="D849" s="24">
        <f>+SUMIFS(Tableau2[CREDIT],Tableau2[COMPTE],A849)</f>
        <v>0</v>
      </c>
      <c r="E849" s="25">
        <f t="shared" si="28"/>
        <v>0</v>
      </c>
      <c r="F849" s="25">
        <f t="shared" si="29"/>
        <v>0</v>
      </c>
      <c r="G84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50" spans="1:7" x14ac:dyDescent="0.25">
      <c r="A850">
        <v>6811109</v>
      </c>
      <c r="B850" t="s">
        <v>869</v>
      </c>
      <c r="C850" s="24">
        <f>+SUMIFS(Tableau2[DEBIT],Tableau2[COMPTE],A850)</f>
        <v>0</v>
      </c>
      <c r="D850" s="24">
        <f>+SUMIFS(Tableau2[CREDIT],Tableau2[COMPTE],A850)</f>
        <v>0</v>
      </c>
      <c r="E850" s="25">
        <f t="shared" si="28"/>
        <v>0</v>
      </c>
      <c r="F850" s="25">
        <f t="shared" si="29"/>
        <v>0</v>
      </c>
      <c r="G85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51" spans="1:7" x14ac:dyDescent="0.25">
      <c r="A851">
        <v>68111204</v>
      </c>
      <c r="B851" t="s">
        <v>870</v>
      </c>
      <c r="C851" s="24">
        <f>+SUMIFS(Tableau2[DEBIT],Tableau2[COMPTE],A851)</f>
        <v>0</v>
      </c>
      <c r="D851" s="24">
        <f>+SUMIFS(Tableau2[CREDIT],Tableau2[COMPTE],A851)</f>
        <v>0</v>
      </c>
      <c r="E851" s="25">
        <f t="shared" si="28"/>
        <v>0</v>
      </c>
      <c r="F851" s="25">
        <f t="shared" si="29"/>
        <v>0</v>
      </c>
      <c r="G85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52" spans="1:7" x14ac:dyDescent="0.25">
      <c r="A852">
        <v>681112051</v>
      </c>
      <c r="B852" t="s">
        <v>871</v>
      </c>
      <c r="C852" s="24">
        <f>+SUMIFS(Tableau2[DEBIT],Tableau2[COMPTE],A852)</f>
        <v>0</v>
      </c>
      <c r="D852" s="24">
        <f>+SUMIFS(Tableau2[CREDIT],Tableau2[COMPTE],A852)</f>
        <v>0</v>
      </c>
      <c r="E852" s="25">
        <f t="shared" si="28"/>
        <v>0</v>
      </c>
      <c r="F852" s="25">
        <f t="shared" si="29"/>
        <v>0</v>
      </c>
      <c r="G85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53" spans="1:7" x14ac:dyDescent="0.25">
      <c r="A853">
        <v>681112052</v>
      </c>
      <c r="B853" t="s">
        <v>872</v>
      </c>
      <c r="C853" s="24">
        <f>+SUMIFS(Tableau2[DEBIT],Tableau2[COMPTE],A853)</f>
        <v>0</v>
      </c>
      <c r="D853" s="24">
        <f>+SUMIFS(Tableau2[CREDIT],Tableau2[COMPTE],A853)</f>
        <v>0</v>
      </c>
      <c r="E853" s="25">
        <f t="shared" si="28"/>
        <v>0</v>
      </c>
      <c r="F853" s="25">
        <f t="shared" si="29"/>
        <v>0</v>
      </c>
      <c r="G85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54" spans="1:7" x14ac:dyDescent="0.25">
      <c r="A854">
        <v>681112053</v>
      </c>
      <c r="B854" t="s">
        <v>873</v>
      </c>
      <c r="C854" s="24">
        <f>+SUMIFS(Tableau2[DEBIT],Tableau2[COMPTE],A854)</f>
        <v>0</v>
      </c>
      <c r="D854" s="24">
        <f>+SUMIFS(Tableau2[CREDIT],Tableau2[COMPTE],A854)</f>
        <v>0</v>
      </c>
      <c r="E854" s="25">
        <f t="shared" si="28"/>
        <v>0</v>
      </c>
      <c r="F854" s="25">
        <f t="shared" si="29"/>
        <v>0</v>
      </c>
      <c r="G85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55" spans="1:7" x14ac:dyDescent="0.25">
      <c r="A855">
        <v>681112059</v>
      </c>
      <c r="B855" t="s">
        <v>874</v>
      </c>
      <c r="C855" s="24">
        <f>+SUMIFS(Tableau2[DEBIT],Tableau2[COMPTE],A855)</f>
        <v>0</v>
      </c>
      <c r="D855" s="24">
        <f>+SUMIFS(Tableau2[CREDIT],Tableau2[COMPTE],A855)</f>
        <v>0</v>
      </c>
      <c r="E855" s="25">
        <f t="shared" si="28"/>
        <v>0</v>
      </c>
      <c r="F855" s="25">
        <f t="shared" si="29"/>
        <v>0</v>
      </c>
      <c r="G85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56" spans="1:7" x14ac:dyDescent="0.25">
      <c r="A856">
        <v>6811207</v>
      </c>
      <c r="B856" t="s">
        <v>875</v>
      </c>
      <c r="C856" s="24">
        <f>+SUMIFS(Tableau2[DEBIT],Tableau2[COMPTE],A856)</f>
        <v>0</v>
      </c>
      <c r="D856" s="24">
        <f>+SUMIFS(Tableau2[CREDIT],Tableau2[COMPTE],A856)</f>
        <v>0</v>
      </c>
      <c r="E856" s="25">
        <f t="shared" si="28"/>
        <v>0</v>
      </c>
      <c r="F856" s="25">
        <f t="shared" si="29"/>
        <v>0</v>
      </c>
      <c r="G85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57" spans="1:7" x14ac:dyDescent="0.25">
      <c r="A857">
        <v>6811209</v>
      </c>
      <c r="B857" t="s">
        <v>876</v>
      </c>
      <c r="C857" s="24">
        <f>+SUMIFS(Tableau2[DEBIT],Tableau2[COMPTE],A857)</f>
        <v>0</v>
      </c>
      <c r="D857" s="24">
        <f>+SUMIFS(Tableau2[CREDIT],Tableau2[COMPTE],A857)</f>
        <v>0</v>
      </c>
      <c r="E857" s="25">
        <f t="shared" si="28"/>
        <v>0</v>
      </c>
      <c r="F857" s="25">
        <f t="shared" si="29"/>
        <v>0</v>
      </c>
      <c r="G85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58" spans="1:7" x14ac:dyDescent="0.25">
      <c r="A858">
        <v>68112204</v>
      </c>
      <c r="B858" t="s">
        <v>316</v>
      </c>
      <c r="C858" s="24">
        <f>+SUMIFS(Tableau2[DEBIT],Tableau2[COMPTE],A858)</f>
        <v>0</v>
      </c>
      <c r="D858" s="24">
        <f>+SUMIFS(Tableau2[CREDIT],Tableau2[COMPTE],A858)</f>
        <v>0</v>
      </c>
      <c r="E858" s="25">
        <f t="shared" si="28"/>
        <v>0</v>
      </c>
      <c r="F858" s="25">
        <f t="shared" si="29"/>
        <v>0</v>
      </c>
      <c r="G85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59" spans="1:7" x14ac:dyDescent="0.25">
      <c r="A859">
        <v>681122051</v>
      </c>
      <c r="B859" t="s">
        <v>877</v>
      </c>
      <c r="C859" s="24">
        <f>+SUMIFS(Tableau2[DEBIT],Tableau2[COMPTE],A859)</f>
        <v>0</v>
      </c>
      <c r="D859" s="24">
        <f>+SUMIFS(Tableau2[CREDIT],Tableau2[COMPTE],A859)</f>
        <v>0</v>
      </c>
      <c r="E859" s="25">
        <f t="shared" si="28"/>
        <v>0</v>
      </c>
      <c r="F859" s="25">
        <f t="shared" si="29"/>
        <v>0</v>
      </c>
      <c r="G85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60" spans="1:7" x14ac:dyDescent="0.25">
      <c r="A860">
        <v>681122052</v>
      </c>
      <c r="B860" t="s">
        <v>878</v>
      </c>
      <c r="C860" s="24">
        <f>+SUMIFS(Tableau2[DEBIT],Tableau2[COMPTE],A860)</f>
        <v>0</v>
      </c>
      <c r="D860" s="24">
        <f>+SUMIFS(Tableau2[CREDIT],Tableau2[COMPTE],A860)</f>
        <v>0</v>
      </c>
      <c r="E860" s="25">
        <f t="shared" si="28"/>
        <v>0</v>
      </c>
      <c r="F860" s="25">
        <f t="shared" si="29"/>
        <v>0</v>
      </c>
      <c r="G86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61" spans="1:7" x14ac:dyDescent="0.25">
      <c r="A861">
        <v>681122053</v>
      </c>
      <c r="B861" t="s">
        <v>879</v>
      </c>
      <c r="C861" s="24">
        <f>+SUMIFS(Tableau2[DEBIT],Tableau2[COMPTE],A861)</f>
        <v>0</v>
      </c>
      <c r="D861" s="24">
        <f>+SUMIFS(Tableau2[CREDIT],Tableau2[COMPTE],A861)</f>
        <v>0</v>
      </c>
      <c r="E861" s="25">
        <f t="shared" si="28"/>
        <v>0</v>
      </c>
      <c r="F861" s="25">
        <f t="shared" si="29"/>
        <v>0</v>
      </c>
      <c r="G86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62" spans="1:7" x14ac:dyDescent="0.25">
      <c r="A862">
        <v>681122059</v>
      </c>
      <c r="B862" t="s">
        <v>880</v>
      </c>
      <c r="C862" s="24">
        <f>+SUMIFS(Tableau2[DEBIT],Tableau2[COMPTE],A862)</f>
        <v>0</v>
      </c>
      <c r="D862" s="24">
        <f>+SUMIFS(Tableau2[CREDIT],Tableau2[COMPTE],A862)</f>
        <v>0</v>
      </c>
      <c r="E862" s="25">
        <f t="shared" si="28"/>
        <v>0</v>
      </c>
      <c r="F862" s="25">
        <f t="shared" si="29"/>
        <v>0</v>
      </c>
      <c r="G86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63" spans="1:7" x14ac:dyDescent="0.25">
      <c r="A863">
        <v>6812</v>
      </c>
      <c r="B863" t="s">
        <v>881</v>
      </c>
      <c r="C863" s="24">
        <f>+SUMIFS(Tableau2[DEBIT],Tableau2[COMPTE],A863)</f>
        <v>0</v>
      </c>
      <c r="D863" s="24">
        <f>+SUMIFS(Tableau2[CREDIT],Tableau2[COMPTE],A863)</f>
        <v>0</v>
      </c>
      <c r="E863" s="25">
        <f t="shared" si="28"/>
        <v>0</v>
      </c>
      <c r="F863" s="25">
        <f t="shared" si="29"/>
        <v>0</v>
      </c>
      <c r="G86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64" spans="1:7" x14ac:dyDescent="0.25">
      <c r="A864">
        <v>68121</v>
      </c>
      <c r="B864" t="s">
        <v>882</v>
      </c>
      <c r="C864" s="24">
        <f>+SUMIFS(Tableau2[DEBIT],Tableau2[COMPTE],A864)</f>
        <v>0</v>
      </c>
      <c r="D864" s="24">
        <f>+SUMIFS(Tableau2[CREDIT],Tableau2[COMPTE],A864)</f>
        <v>0</v>
      </c>
      <c r="E864" s="25">
        <f t="shared" si="28"/>
        <v>0</v>
      </c>
      <c r="F864" s="25">
        <f t="shared" si="29"/>
        <v>0</v>
      </c>
      <c r="G86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65" spans="1:7" x14ac:dyDescent="0.25">
      <c r="A865">
        <v>68121110</v>
      </c>
      <c r="B865" t="s">
        <v>883</v>
      </c>
      <c r="C865" s="24">
        <f>+SUMIFS(Tableau2[DEBIT],Tableau2[COMPTE],A865)</f>
        <v>0</v>
      </c>
      <c r="D865" s="24">
        <f>+SUMIFS(Tableau2[CREDIT],Tableau2[COMPTE],A865)</f>
        <v>0</v>
      </c>
      <c r="E865" s="25">
        <f t="shared" si="28"/>
        <v>0</v>
      </c>
      <c r="F865" s="25">
        <f t="shared" si="29"/>
        <v>0</v>
      </c>
      <c r="G86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66" spans="1:7" x14ac:dyDescent="0.25">
      <c r="A866">
        <v>68121111</v>
      </c>
      <c r="B866" t="s">
        <v>884</v>
      </c>
      <c r="C866" s="24">
        <f>+SUMIFS(Tableau2[DEBIT],Tableau2[COMPTE],A866)</f>
        <v>0</v>
      </c>
      <c r="D866" s="24">
        <f>+SUMIFS(Tableau2[CREDIT],Tableau2[COMPTE],A866)</f>
        <v>0</v>
      </c>
      <c r="E866" s="25">
        <f t="shared" si="28"/>
        <v>0</v>
      </c>
      <c r="F866" s="25">
        <f t="shared" si="29"/>
        <v>0</v>
      </c>
      <c r="G86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67" spans="1:7" x14ac:dyDescent="0.25">
      <c r="A867">
        <v>68121112</v>
      </c>
      <c r="B867" t="s">
        <v>885</v>
      </c>
      <c r="C867" s="24">
        <f>+SUMIFS(Tableau2[DEBIT],Tableau2[COMPTE],A867)</f>
        <v>0</v>
      </c>
      <c r="D867" s="24">
        <f>+SUMIFS(Tableau2[CREDIT],Tableau2[COMPTE],A867)</f>
        <v>0</v>
      </c>
      <c r="E867" s="25">
        <f t="shared" si="28"/>
        <v>0</v>
      </c>
      <c r="F867" s="25">
        <f t="shared" si="29"/>
        <v>0</v>
      </c>
      <c r="G86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68" spans="1:7" x14ac:dyDescent="0.25">
      <c r="A868">
        <v>68121113</v>
      </c>
      <c r="B868" t="s">
        <v>886</v>
      </c>
      <c r="C868" s="24">
        <f>+SUMIFS(Tableau2[DEBIT],Tableau2[COMPTE],A868)</f>
        <v>0</v>
      </c>
      <c r="D868" s="24">
        <f>+SUMIFS(Tableau2[CREDIT],Tableau2[COMPTE],A868)</f>
        <v>0</v>
      </c>
      <c r="E868" s="25">
        <f t="shared" si="28"/>
        <v>0</v>
      </c>
      <c r="F868" s="25">
        <f t="shared" si="29"/>
        <v>0</v>
      </c>
      <c r="G86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69" spans="1:7" x14ac:dyDescent="0.25">
      <c r="A869">
        <v>68121115</v>
      </c>
      <c r="B869" t="s">
        <v>887</v>
      </c>
      <c r="C869" s="24">
        <f>+SUMIFS(Tableau2[DEBIT],Tableau2[COMPTE],A869)</f>
        <v>0</v>
      </c>
      <c r="D869" s="24">
        <f>+SUMIFS(Tableau2[CREDIT],Tableau2[COMPTE],A869)</f>
        <v>0</v>
      </c>
      <c r="E869" s="25">
        <f t="shared" si="28"/>
        <v>0</v>
      </c>
      <c r="F869" s="25">
        <f t="shared" si="29"/>
        <v>0</v>
      </c>
      <c r="G86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70" spans="1:7" x14ac:dyDescent="0.25">
      <c r="A870">
        <v>68121118</v>
      </c>
      <c r="B870" t="s">
        <v>888</v>
      </c>
      <c r="C870" s="24">
        <f>+SUMIFS(Tableau2[DEBIT],Tableau2[COMPTE],A870)</f>
        <v>0</v>
      </c>
      <c r="D870" s="24">
        <f>+SUMIFS(Tableau2[CREDIT],Tableau2[COMPTE],A870)</f>
        <v>0</v>
      </c>
      <c r="E870" s="25">
        <f t="shared" si="28"/>
        <v>0</v>
      </c>
      <c r="F870" s="25">
        <f t="shared" si="29"/>
        <v>0</v>
      </c>
      <c r="G87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71" spans="1:7" x14ac:dyDescent="0.25">
      <c r="A871">
        <v>68121120</v>
      </c>
      <c r="B871" t="s">
        <v>889</v>
      </c>
      <c r="C871" s="24">
        <f>+SUMIFS(Tableau2[DEBIT],Tableau2[COMPTE],A871)</f>
        <v>0</v>
      </c>
      <c r="D871" s="24">
        <f>+SUMIFS(Tableau2[CREDIT],Tableau2[COMPTE],A871)</f>
        <v>0</v>
      </c>
      <c r="E871" s="25">
        <f t="shared" si="28"/>
        <v>0</v>
      </c>
      <c r="F871" s="25">
        <f t="shared" si="29"/>
        <v>0</v>
      </c>
      <c r="G87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72" spans="1:7" x14ac:dyDescent="0.25">
      <c r="A872">
        <v>68121121</v>
      </c>
      <c r="B872" t="s">
        <v>890</v>
      </c>
      <c r="C872" s="24">
        <f>+SUMIFS(Tableau2[DEBIT],Tableau2[COMPTE],A872)</f>
        <v>0</v>
      </c>
      <c r="D872" s="24">
        <f>+SUMIFS(Tableau2[CREDIT],Tableau2[COMPTE],A872)</f>
        <v>0</v>
      </c>
      <c r="E872" s="25">
        <f t="shared" si="28"/>
        <v>0</v>
      </c>
      <c r="F872" s="25">
        <f t="shared" si="29"/>
        <v>0</v>
      </c>
      <c r="G87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73" spans="1:7" x14ac:dyDescent="0.25">
      <c r="A873">
        <v>68121122</v>
      </c>
      <c r="B873" t="s">
        <v>891</v>
      </c>
      <c r="C873" s="24">
        <f>+SUMIFS(Tableau2[DEBIT],Tableau2[COMPTE],A873)</f>
        <v>0</v>
      </c>
      <c r="D873" s="24">
        <f>+SUMIFS(Tableau2[CREDIT],Tableau2[COMPTE],A873)</f>
        <v>0</v>
      </c>
      <c r="E873" s="25">
        <f t="shared" si="28"/>
        <v>0</v>
      </c>
      <c r="F873" s="25">
        <f t="shared" si="29"/>
        <v>0</v>
      </c>
      <c r="G87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74" spans="1:7" x14ac:dyDescent="0.25">
      <c r="A874">
        <v>68121124</v>
      </c>
      <c r="B874" t="s">
        <v>892</v>
      </c>
      <c r="C874" s="24">
        <f>+SUMIFS(Tableau2[DEBIT],Tableau2[COMPTE],A874)</f>
        <v>0</v>
      </c>
      <c r="D874" s="24">
        <f>+SUMIFS(Tableau2[CREDIT],Tableau2[COMPTE],A874)</f>
        <v>0</v>
      </c>
      <c r="E874" s="25">
        <f t="shared" si="28"/>
        <v>0</v>
      </c>
      <c r="F874" s="25">
        <f t="shared" si="29"/>
        <v>0</v>
      </c>
      <c r="G87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75" spans="1:7" x14ac:dyDescent="0.25">
      <c r="A875">
        <v>68121125</v>
      </c>
      <c r="B875" t="s">
        <v>893</v>
      </c>
      <c r="C875" s="24">
        <f>+SUMIFS(Tableau2[DEBIT],Tableau2[COMPTE],A875)</f>
        <v>0</v>
      </c>
      <c r="D875" s="24">
        <f>+SUMIFS(Tableau2[CREDIT],Tableau2[COMPTE],A875)</f>
        <v>0</v>
      </c>
      <c r="E875" s="25">
        <f t="shared" si="28"/>
        <v>0</v>
      </c>
      <c r="F875" s="25">
        <f t="shared" si="29"/>
        <v>0</v>
      </c>
      <c r="G87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76" spans="1:7" x14ac:dyDescent="0.25">
      <c r="A876">
        <v>68121128</v>
      </c>
      <c r="B876" t="s">
        <v>894</v>
      </c>
      <c r="C876" s="24">
        <f>+SUMIFS(Tableau2[DEBIT],Tableau2[COMPTE],A876)</f>
        <v>0</v>
      </c>
      <c r="D876" s="24">
        <f>+SUMIFS(Tableau2[CREDIT],Tableau2[COMPTE],A876)</f>
        <v>0</v>
      </c>
      <c r="E876" s="25">
        <f t="shared" si="28"/>
        <v>0</v>
      </c>
      <c r="F876" s="25">
        <f t="shared" si="29"/>
        <v>0</v>
      </c>
      <c r="G87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77" spans="1:7" x14ac:dyDescent="0.25">
      <c r="A877">
        <v>681211311</v>
      </c>
      <c r="B877" t="s">
        <v>895</v>
      </c>
      <c r="C877" s="24">
        <f>+SUMIFS(Tableau2[DEBIT],Tableau2[COMPTE],A877)</f>
        <v>0</v>
      </c>
      <c r="D877" s="24">
        <f>+SUMIFS(Tableau2[CREDIT],Tableau2[COMPTE],A877)</f>
        <v>0</v>
      </c>
      <c r="E877" s="25">
        <f t="shared" si="28"/>
        <v>0</v>
      </c>
      <c r="F877" s="25">
        <f t="shared" si="29"/>
        <v>0</v>
      </c>
      <c r="G87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78" spans="1:7" x14ac:dyDescent="0.25">
      <c r="A878">
        <v>681211312</v>
      </c>
      <c r="B878" t="s">
        <v>896</v>
      </c>
      <c r="C878" s="24">
        <f>+SUMIFS(Tableau2[DEBIT],Tableau2[COMPTE],A878)</f>
        <v>0</v>
      </c>
      <c r="D878" s="24">
        <f>+SUMIFS(Tableau2[CREDIT],Tableau2[COMPTE],A878)</f>
        <v>0</v>
      </c>
      <c r="E878" s="25">
        <f t="shared" si="28"/>
        <v>0</v>
      </c>
      <c r="F878" s="25">
        <f t="shared" si="29"/>
        <v>0</v>
      </c>
      <c r="G87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79" spans="1:7" x14ac:dyDescent="0.25">
      <c r="A879">
        <v>681211351</v>
      </c>
      <c r="B879" t="s">
        <v>897</v>
      </c>
      <c r="C879" s="24">
        <f>+SUMIFS(Tableau2[DEBIT],Tableau2[COMPTE],A879)</f>
        <v>0</v>
      </c>
      <c r="D879" s="24">
        <f>+SUMIFS(Tableau2[CREDIT],Tableau2[COMPTE],A879)</f>
        <v>0</v>
      </c>
      <c r="E879" s="25">
        <f t="shared" si="28"/>
        <v>0</v>
      </c>
      <c r="F879" s="25">
        <f t="shared" si="29"/>
        <v>0</v>
      </c>
      <c r="G87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80" spans="1:7" x14ac:dyDescent="0.25">
      <c r="A880">
        <v>681211352</v>
      </c>
      <c r="B880" t="s">
        <v>898</v>
      </c>
      <c r="C880" s="24">
        <f>+SUMIFS(Tableau2[DEBIT],Tableau2[COMPTE],A880)</f>
        <v>0</v>
      </c>
      <c r="D880" s="24">
        <f>+SUMIFS(Tableau2[CREDIT],Tableau2[COMPTE],A880)</f>
        <v>0</v>
      </c>
      <c r="E880" s="25">
        <f t="shared" si="28"/>
        <v>0</v>
      </c>
      <c r="F880" s="25">
        <f t="shared" si="29"/>
        <v>0</v>
      </c>
      <c r="G88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81" spans="1:7" x14ac:dyDescent="0.25">
      <c r="A881">
        <v>681211353</v>
      </c>
      <c r="B881" t="s">
        <v>899</v>
      </c>
      <c r="C881" s="24">
        <f>+SUMIFS(Tableau2[DEBIT],Tableau2[COMPTE],A881)</f>
        <v>0</v>
      </c>
      <c r="D881" s="24">
        <f>+SUMIFS(Tableau2[CREDIT],Tableau2[COMPTE],A881)</f>
        <v>0</v>
      </c>
      <c r="E881" s="25">
        <f t="shared" si="28"/>
        <v>0</v>
      </c>
      <c r="F881" s="25">
        <f t="shared" si="29"/>
        <v>0</v>
      </c>
      <c r="G88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82" spans="1:7" x14ac:dyDescent="0.25">
      <c r="A882">
        <v>681211354</v>
      </c>
      <c r="B882" t="s">
        <v>900</v>
      </c>
      <c r="C882" s="24">
        <f>+SUMIFS(Tableau2[DEBIT],Tableau2[COMPTE],A882)</f>
        <v>0</v>
      </c>
      <c r="D882" s="24">
        <f>+SUMIFS(Tableau2[CREDIT],Tableau2[COMPTE],A882)</f>
        <v>0</v>
      </c>
      <c r="E882" s="25">
        <f t="shared" si="28"/>
        <v>0</v>
      </c>
      <c r="F882" s="25">
        <f t="shared" si="29"/>
        <v>0</v>
      </c>
      <c r="G88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83" spans="1:7" x14ac:dyDescent="0.25">
      <c r="A883">
        <v>681211355</v>
      </c>
      <c r="B883" t="s">
        <v>901</v>
      </c>
      <c r="C883" s="24">
        <f>+SUMIFS(Tableau2[DEBIT],Tableau2[COMPTE],A883)</f>
        <v>0</v>
      </c>
      <c r="D883" s="24">
        <f>+SUMIFS(Tableau2[CREDIT],Tableau2[COMPTE],A883)</f>
        <v>0</v>
      </c>
      <c r="E883" s="25">
        <f t="shared" si="28"/>
        <v>0</v>
      </c>
      <c r="F883" s="25">
        <f t="shared" si="29"/>
        <v>0</v>
      </c>
      <c r="G88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84" spans="1:7" x14ac:dyDescent="0.25">
      <c r="A884">
        <v>681211356</v>
      </c>
      <c r="B884" t="s">
        <v>902</v>
      </c>
      <c r="C884" s="24">
        <f>+SUMIFS(Tableau2[DEBIT],Tableau2[COMPTE],A884)</f>
        <v>0</v>
      </c>
      <c r="D884" s="24">
        <f>+SUMIFS(Tableau2[CREDIT],Tableau2[COMPTE],A884)</f>
        <v>0</v>
      </c>
      <c r="E884" s="25">
        <f t="shared" si="28"/>
        <v>0</v>
      </c>
      <c r="F884" s="25">
        <f t="shared" si="29"/>
        <v>0</v>
      </c>
      <c r="G88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85" spans="1:7" x14ac:dyDescent="0.25">
      <c r="A885">
        <v>681211357</v>
      </c>
      <c r="B885" t="s">
        <v>903</v>
      </c>
      <c r="C885" s="24">
        <f>+SUMIFS(Tableau2[DEBIT],Tableau2[COMPTE],A885)</f>
        <v>0</v>
      </c>
      <c r="D885" s="24">
        <f>+SUMIFS(Tableau2[CREDIT],Tableau2[COMPTE],A885)</f>
        <v>0</v>
      </c>
      <c r="E885" s="25">
        <f t="shared" si="28"/>
        <v>0</v>
      </c>
      <c r="F885" s="25">
        <f t="shared" si="29"/>
        <v>0</v>
      </c>
      <c r="G88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86" spans="1:7" x14ac:dyDescent="0.25">
      <c r="A886">
        <v>681211358</v>
      </c>
      <c r="B886" t="s">
        <v>904</v>
      </c>
      <c r="C886" s="24">
        <f>+SUMIFS(Tableau2[DEBIT],Tableau2[COMPTE],A886)</f>
        <v>0</v>
      </c>
      <c r="D886" s="24">
        <f>+SUMIFS(Tableau2[CREDIT],Tableau2[COMPTE],A886)</f>
        <v>0</v>
      </c>
      <c r="E886" s="25">
        <f t="shared" si="28"/>
        <v>0</v>
      </c>
      <c r="F886" s="25">
        <f t="shared" si="29"/>
        <v>0</v>
      </c>
      <c r="G88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87" spans="1:7" x14ac:dyDescent="0.25">
      <c r="A887">
        <v>681211381</v>
      </c>
      <c r="B887" t="s">
        <v>905</v>
      </c>
      <c r="C887" s="24">
        <f>+SUMIFS(Tableau2[DEBIT],Tableau2[COMPTE],A887)</f>
        <v>0</v>
      </c>
      <c r="D887" s="24">
        <f>+SUMIFS(Tableau2[CREDIT],Tableau2[COMPTE],A887)</f>
        <v>0</v>
      </c>
      <c r="E887" s="25">
        <f t="shared" si="28"/>
        <v>0</v>
      </c>
      <c r="F887" s="25">
        <f t="shared" si="29"/>
        <v>0</v>
      </c>
      <c r="G88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88" spans="1:7" x14ac:dyDescent="0.25">
      <c r="A888">
        <v>681211382</v>
      </c>
      <c r="B888" t="s">
        <v>906</v>
      </c>
      <c r="C888" s="24">
        <f>+SUMIFS(Tableau2[DEBIT],Tableau2[COMPTE],A888)</f>
        <v>0</v>
      </c>
      <c r="D888" s="24">
        <f>+SUMIFS(Tableau2[CREDIT],Tableau2[COMPTE],A888)</f>
        <v>0</v>
      </c>
      <c r="E888" s="25">
        <f t="shared" si="28"/>
        <v>0</v>
      </c>
      <c r="F888" s="25">
        <f t="shared" si="29"/>
        <v>0</v>
      </c>
      <c r="G88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89" spans="1:7" x14ac:dyDescent="0.25">
      <c r="A889">
        <v>681211383</v>
      </c>
      <c r="B889" t="s">
        <v>907</v>
      </c>
      <c r="C889" s="24">
        <f>+SUMIFS(Tableau2[DEBIT],Tableau2[COMPTE],A889)</f>
        <v>0</v>
      </c>
      <c r="D889" s="24">
        <f>+SUMIFS(Tableau2[CREDIT],Tableau2[COMPTE],A889)</f>
        <v>0</v>
      </c>
      <c r="E889" s="25">
        <f t="shared" si="28"/>
        <v>0</v>
      </c>
      <c r="F889" s="25">
        <f t="shared" si="29"/>
        <v>0</v>
      </c>
      <c r="G88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90" spans="1:7" x14ac:dyDescent="0.25">
      <c r="A890">
        <v>681211384</v>
      </c>
      <c r="B890" t="s">
        <v>908</v>
      </c>
      <c r="C890" s="24">
        <f>+SUMIFS(Tableau2[DEBIT],Tableau2[COMPTE],A890)</f>
        <v>0</v>
      </c>
      <c r="D890" s="24">
        <f>+SUMIFS(Tableau2[CREDIT],Tableau2[COMPTE],A890)</f>
        <v>0</v>
      </c>
      <c r="E890" s="25">
        <f t="shared" si="28"/>
        <v>0</v>
      </c>
      <c r="F890" s="25">
        <f t="shared" si="29"/>
        <v>0</v>
      </c>
      <c r="G89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91" spans="1:7" x14ac:dyDescent="0.25">
      <c r="A891">
        <v>681211385</v>
      </c>
      <c r="B891" t="s">
        <v>909</v>
      </c>
      <c r="C891" s="24">
        <f>+SUMIFS(Tableau2[DEBIT],Tableau2[COMPTE],A891)</f>
        <v>0</v>
      </c>
      <c r="D891" s="24">
        <f>+SUMIFS(Tableau2[CREDIT],Tableau2[COMPTE],A891)</f>
        <v>0</v>
      </c>
      <c r="E891" s="25">
        <f t="shared" si="28"/>
        <v>0</v>
      </c>
      <c r="F891" s="25">
        <f t="shared" si="29"/>
        <v>0</v>
      </c>
      <c r="G89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92" spans="1:7" x14ac:dyDescent="0.25">
      <c r="A892">
        <v>68121151</v>
      </c>
      <c r="B892" t="s">
        <v>910</v>
      </c>
      <c r="C892" s="24">
        <f>+SUMIFS(Tableau2[DEBIT],Tableau2[COMPTE],A892)</f>
        <v>0</v>
      </c>
      <c r="D892" s="24">
        <f>+SUMIFS(Tableau2[CREDIT],Tableau2[COMPTE],A892)</f>
        <v>0</v>
      </c>
      <c r="E892" s="25">
        <f t="shared" si="28"/>
        <v>0</v>
      </c>
      <c r="F892" s="25">
        <f t="shared" si="29"/>
        <v>0</v>
      </c>
      <c r="G89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93" spans="1:7" x14ac:dyDescent="0.25">
      <c r="A893">
        <v>68121153</v>
      </c>
      <c r="B893" t="s">
        <v>911</v>
      </c>
      <c r="C893" s="24">
        <f>+SUMIFS(Tableau2[DEBIT],Tableau2[COMPTE],A893)</f>
        <v>0</v>
      </c>
      <c r="D893" s="24">
        <f>+SUMIFS(Tableau2[CREDIT],Tableau2[COMPTE],A893)</f>
        <v>0</v>
      </c>
      <c r="E893" s="25">
        <f t="shared" si="28"/>
        <v>0</v>
      </c>
      <c r="F893" s="25">
        <f t="shared" si="29"/>
        <v>0</v>
      </c>
      <c r="G89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94" spans="1:7" x14ac:dyDescent="0.25">
      <c r="A894">
        <v>68121154</v>
      </c>
      <c r="B894" t="s">
        <v>912</v>
      </c>
      <c r="C894" s="24">
        <f>+SUMIFS(Tableau2[DEBIT],Tableau2[COMPTE],A894)</f>
        <v>0</v>
      </c>
      <c r="D894" s="24">
        <f>+SUMIFS(Tableau2[CREDIT],Tableau2[COMPTE],A894)</f>
        <v>0</v>
      </c>
      <c r="E894" s="25">
        <f t="shared" si="28"/>
        <v>0</v>
      </c>
      <c r="F894" s="25">
        <f t="shared" si="29"/>
        <v>0</v>
      </c>
      <c r="G89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95" spans="1:7" x14ac:dyDescent="0.25">
      <c r="A895">
        <v>68121155</v>
      </c>
      <c r="B895" t="s">
        <v>913</v>
      </c>
      <c r="C895" s="24">
        <f>+SUMIFS(Tableau2[DEBIT],Tableau2[COMPTE],A895)</f>
        <v>0</v>
      </c>
      <c r="D895" s="24">
        <f>+SUMIFS(Tableau2[CREDIT],Tableau2[COMPTE],A895)</f>
        <v>0</v>
      </c>
      <c r="E895" s="25">
        <f t="shared" si="28"/>
        <v>0</v>
      </c>
      <c r="F895" s="25">
        <f t="shared" si="29"/>
        <v>0</v>
      </c>
      <c r="G89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96" spans="1:7" x14ac:dyDescent="0.25">
      <c r="A896">
        <v>68121157</v>
      </c>
      <c r="B896" t="s">
        <v>914</v>
      </c>
      <c r="C896" s="24">
        <f>+SUMIFS(Tableau2[DEBIT],Tableau2[COMPTE],A896)</f>
        <v>0</v>
      </c>
      <c r="D896" s="24">
        <f>+SUMIFS(Tableau2[CREDIT],Tableau2[COMPTE],A896)</f>
        <v>0</v>
      </c>
      <c r="E896" s="25">
        <f t="shared" si="28"/>
        <v>0</v>
      </c>
      <c r="F896" s="25">
        <f t="shared" si="29"/>
        <v>0</v>
      </c>
      <c r="G89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97" spans="1:7" x14ac:dyDescent="0.25">
      <c r="A897">
        <v>68121181</v>
      </c>
      <c r="B897" t="s">
        <v>915</v>
      </c>
      <c r="C897" s="24">
        <f>+SUMIFS(Tableau2[DEBIT],Tableau2[COMPTE],A897)</f>
        <v>0</v>
      </c>
      <c r="D897" s="24">
        <f>+SUMIFS(Tableau2[CREDIT],Tableau2[COMPTE],A897)</f>
        <v>0</v>
      </c>
      <c r="E897" s="25">
        <f t="shared" si="28"/>
        <v>0</v>
      </c>
      <c r="F897" s="25">
        <f t="shared" si="29"/>
        <v>0</v>
      </c>
      <c r="G89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98" spans="1:7" x14ac:dyDescent="0.25">
      <c r="A898">
        <v>68121182</v>
      </c>
      <c r="B898" t="s">
        <v>916</v>
      </c>
      <c r="C898" s="24">
        <f>+SUMIFS(Tableau2[DEBIT],Tableau2[COMPTE],A898)</f>
        <v>0</v>
      </c>
      <c r="D898" s="24">
        <f>+SUMIFS(Tableau2[CREDIT],Tableau2[COMPTE],A898)</f>
        <v>0</v>
      </c>
      <c r="E898" s="25">
        <f t="shared" ref="E898:E961" si="30">+IF(C898-D898&lt;=0,0,C898-D898)</f>
        <v>0</v>
      </c>
      <c r="F898" s="25">
        <f t="shared" ref="F898:F961" si="31">+IF(C898-D898&gt;=0,0,D898-C898)</f>
        <v>0</v>
      </c>
      <c r="G89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899" spans="1:7" x14ac:dyDescent="0.25">
      <c r="A899">
        <v>68121183</v>
      </c>
      <c r="B899" t="s">
        <v>917</v>
      </c>
      <c r="C899" s="24">
        <f>+SUMIFS(Tableau2[DEBIT],Tableau2[COMPTE],A899)</f>
        <v>0</v>
      </c>
      <c r="D899" s="24">
        <f>+SUMIFS(Tableau2[CREDIT],Tableau2[COMPTE],A899)</f>
        <v>0</v>
      </c>
      <c r="E899" s="25">
        <f t="shared" si="30"/>
        <v>0</v>
      </c>
      <c r="F899" s="25">
        <f t="shared" si="31"/>
        <v>0</v>
      </c>
      <c r="G89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00" spans="1:7" x14ac:dyDescent="0.25">
      <c r="A900">
        <v>68121184</v>
      </c>
      <c r="B900" t="s">
        <v>918</v>
      </c>
      <c r="C900" s="24">
        <f>+SUMIFS(Tableau2[DEBIT],Tableau2[COMPTE],A900)</f>
        <v>0</v>
      </c>
      <c r="D900" s="24">
        <f>+SUMIFS(Tableau2[CREDIT],Tableau2[COMPTE],A900)</f>
        <v>0</v>
      </c>
      <c r="E900" s="25">
        <f t="shared" si="30"/>
        <v>0</v>
      </c>
      <c r="F900" s="25">
        <f t="shared" si="31"/>
        <v>0</v>
      </c>
      <c r="G90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01" spans="1:7" x14ac:dyDescent="0.25">
      <c r="A901">
        <v>68121185</v>
      </c>
      <c r="B901" t="s">
        <v>919</v>
      </c>
      <c r="C901" s="24">
        <f>+SUMIFS(Tableau2[DEBIT],Tableau2[COMPTE],A901)</f>
        <v>0</v>
      </c>
      <c r="D901" s="24">
        <f>+SUMIFS(Tableau2[CREDIT],Tableau2[COMPTE],A901)</f>
        <v>0</v>
      </c>
      <c r="E901" s="25">
        <f t="shared" si="30"/>
        <v>0</v>
      </c>
      <c r="F901" s="25">
        <f t="shared" si="31"/>
        <v>0</v>
      </c>
      <c r="G90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02" spans="1:7" x14ac:dyDescent="0.25">
      <c r="A902">
        <v>68121186</v>
      </c>
      <c r="B902" t="s">
        <v>920</v>
      </c>
      <c r="C902" s="24">
        <f>+SUMIFS(Tableau2[DEBIT],Tableau2[COMPTE],A902)</f>
        <v>0</v>
      </c>
      <c r="D902" s="24">
        <f>+SUMIFS(Tableau2[CREDIT],Tableau2[COMPTE],A902)</f>
        <v>0</v>
      </c>
      <c r="E902" s="25">
        <f t="shared" si="30"/>
        <v>0</v>
      </c>
      <c r="F902" s="25">
        <f t="shared" si="31"/>
        <v>0</v>
      </c>
      <c r="G90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03" spans="1:7" x14ac:dyDescent="0.25">
      <c r="A903">
        <v>68122</v>
      </c>
      <c r="B903" t="s">
        <v>921</v>
      </c>
      <c r="C903" s="24">
        <f>+SUMIFS(Tableau2[DEBIT],Tableau2[COMPTE],A903)</f>
        <v>0</v>
      </c>
      <c r="D903" s="24">
        <f>+SUMIFS(Tableau2[CREDIT],Tableau2[COMPTE],A903)</f>
        <v>0</v>
      </c>
      <c r="E903" s="25">
        <f t="shared" si="30"/>
        <v>0</v>
      </c>
      <c r="F903" s="25">
        <f t="shared" si="31"/>
        <v>0</v>
      </c>
      <c r="G90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04" spans="1:7" x14ac:dyDescent="0.25">
      <c r="A904">
        <v>68122110</v>
      </c>
      <c r="B904" t="s">
        <v>922</v>
      </c>
      <c r="C904" s="24">
        <f>+SUMIFS(Tableau2[DEBIT],Tableau2[COMPTE],A904)</f>
        <v>0</v>
      </c>
      <c r="D904" s="24">
        <f>+SUMIFS(Tableau2[CREDIT],Tableau2[COMPTE],A904)</f>
        <v>0</v>
      </c>
      <c r="E904" s="25">
        <f t="shared" si="30"/>
        <v>0</v>
      </c>
      <c r="F904" s="25">
        <f t="shared" si="31"/>
        <v>0</v>
      </c>
      <c r="G90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05" spans="1:7" x14ac:dyDescent="0.25">
      <c r="A905">
        <v>68122111</v>
      </c>
      <c r="B905" t="s">
        <v>923</v>
      </c>
      <c r="C905" s="24">
        <f>+SUMIFS(Tableau2[DEBIT],Tableau2[COMPTE],A905)</f>
        <v>0</v>
      </c>
      <c r="D905" s="24">
        <f>+SUMIFS(Tableau2[CREDIT],Tableau2[COMPTE],A905)</f>
        <v>0</v>
      </c>
      <c r="E905" s="25">
        <f t="shared" si="30"/>
        <v>0</v>
      </c>
      <c r="F905" s="25">
        <f t="shared" si="31"/>
        <v>0</v>
      </c>
      <c r="G90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06" spans="1:7" x14ac:dyDescent="0.25">
      <c r="A906">
        <v>68122112</v>
      </c>
      <c r="B906" t="s">
        <v>924</v>
      </c>
      <c r="C906" s="24">
        <f>+SUMIFS(Tableau2[DEBIT],Tableau2[COMPTE],A906)</f>
        <v>0</v>
      </c>
      <c r="D906" s="24">
        <f>+SUMIFS(Tableau2[CREDIT],Tableau2[COMPTE],A906)</f>
        <v>0</v>
      </c>
      <c r="E906" s="25">
        <f t="shared" si="30"/>
        <v>0</v>
      </c>
      <c r="F906" s="25">
        <f t="shared" si="31"/>
        <v>0</v>
      </c>
      <c r="G90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07" spans="1:7" x14ac:dyDescent="0.25">
      <c r="A907">
        <v>68122113</v>
      </c>
      <c r="B907" t="s">
        <v>925</v>
      </c>
      <c r="C907" s="24">
        <f>+SUMIFS(Tableau2[DEBIT],Tableau2[COMPTE],A907)</f>
        <v>0</v>
      </c>
      <c r="D907" s="24">
        <f>+SUMIFS(Tableau2[CREDIT],Tableau2[COMPTE],A907)</f>
        <v>0</v>
      </c>
      <c r="E907" s="25">
        <f t="shared" si="30"/>
        <v>0</v>
      </c>
      <c r="F907" s="25">
        <f t="shared" si="31"/>
        <v>0</v>
      </c>
      <c r="G90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08" spans="1:7" x14ac:dyDescent="0.25">
      <c r="A908">
        <v>68122115</v>
      </c>
      <c r="B908" t="s">
        <v>926</v>
      </c>
      <c r="C908" s="24">
        <f>+SUMIFS(Tableau2[DEBIT],Tableau2[COMPTE],A908)</f>
        <v>0</v>
      </c>
      <c r="D908" s="24">
        <f>+SUMIFS(Tableau2[CREDIT],Tableau2[COMPTE],A908)</f>
        <v>0</v>
      </c>
      <c r="E908" s="25">
        <f t="shared" si="30"/>
        <v>0</v>
      </c>
      <c r="F908" s="25">
        <f t="shared" si="31"/>
        <v>0</v>
      </c>
      <c r="G90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09" spans="1:7" x14ac:dyDescent="0.25">
      <c r="A909">
        <v>68122118</v>
      </c>
      <c r="B909" t="s">
        <v>927</v>
      </c>
      <c r="C909" s="24">
        <f>+SUMIFS(Tableau2[DEBIT],Tableau2[COMPTE],A909)</f>
        <v>0</v>
      </c>
      <c r="D909" s="24">
        <f>+SUMIFS(Tableau2[CREDIT],Tableau2[COMPTE],A909)</f>
        <v>0</v>
      </c>
      <c r="E909" s="25">
        <f t="shared" si="30"/>
        <v>0</v>
      </c>
      <c r="F909" s="25">
        <f t="shared" si="31"/>
        <v>0</v>
      </c>
      <c r="G90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10" spans="1:7" x14ac:dyDescent="0.25">
      <c r="A910">
        <v>68122120</v>
      </c>
      <c r="B910" t="s">
        <v>928</v>
      </c>
      <c r="C910" s="24">
        <f>+SUMIFS(Tableau2[DEBIT],Tableau2[COMPTE],A910)</f>
        <v>0</v>
      </c>
      <c r="D910" s="24">
        <f>+SUMIFS(Tableau2[CREDIT],Tableau2[COMPTE],A910)</f>
        <v>0</v>
      </c>
      <c r="E910" s="25">
        <f t="shared" si="30"/>
        <v>0</v>
      </c>
      <c r="F910" s="25">
        <f t="shared" si="31"/>
        <v>0</v>
      </c>
      <c r="G91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11" spans="1:7" x14ac:dyDescent="0.25">
      <c r="A911">
        <v>68122121</v>
      </c>
      <c r="B911" t="s">
        <v>929</v>
      </c>
      <c r="C911" s="24">
        <f>+SUMIFS(Tableau2[DEBIT],Tableau2[COMPTE],A911)</f>
        <v>0</v>
      </c>
      <c r="D911" s="24">
        <f>+SUMIFS(Tableau2[CREDIT],Tableau2[COMPTE],A911)</f>
        <v>0</v>
      </c>
      <c r="E911" s="25">
        <f t="shared" si="30"/>
        <v>0</v>
      </c>
      <c r="F911" s="25">
        <f t="shared" si="31"/>
        <v>0</v>
      </c>
      <c r="G91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12" spans="1:7" x14ac:dyDescent="0.25">
      <c r="A912">
        <v>68122122</v>
      </c>
      <c r="B912" t="s">
        <v>930</v>
      </c>
      <c r="C912" s="24">
        <f>+SUMIFS(Tableau2[DEBIT],Tableau2[COMPTE],A912)</f>
        <v>0</v>
      </c>
      <c r="D912" s="24">
        <f>+SUMIFS(Tableau2[CREDIT],Tableau2[COMPTE],A912)</f>
        <v>0</v>
      </c>
      <c r="E912" s="25">
        <f t="shared" si="30"/>
        <v>0</v>
      </c>
      <c r="F912" s="25">
        <f t="shared" si="31"/>
        <v>0</v>
      </c>
      <c r="G91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13" spans="1:7" x14ac:dyDescent="0.25">
      <c r="A913">
        <v>68122124</v>
      </c>
      <c r="B913" t="s">
        <v>931</v>
      </c>
      <c r="C913" s="24">
        <f>+SUMIFS(Tableau2[DEBIT],Tableau2[COMPTE],A913)</f>
        <v>0</v>
      </c>
      <c r="D913" s="24">
        <f>+SUMIFS(Tableau2[CREDIT],Tableau2[COMPTE],A913)</f>
        <v>0</v>
      </c>
      <c r="E913" s="25">
        <f t="shared" si="30"/>
        <v>0</v>
      </c>
      <c r="F913" s="25">
        <f t="shared" si="31"/>
        <v>0</v>
      </c>
      <c r="G91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14" spans="1:7" x14ac:dyDescent="0.25">
      <c r="A914">
        <v>68122125</v>
      </c>
      <c r="B914" t="s">
        <v>932</v>
      </c>
      <c r="C914" s="24">
        <f>+SUMIFS(Tableau2[DEBIT],Tableau2[COMPTE],A914)</f>
        <v>0</v>
      </c>
      <c r="D914" s="24">
        <f>+SUMIFS(Tableau2[CREDIT],Tableau2[COMPTE],A914)</f>
        <v>0</v>
      </c>
      <c r="E914" s="25">
        <f t="shared" si="30"/>
        <v>0</v>
      </c>
      <c r="F914" s="25">
        <f t="shared" si="31"/>
        <v>0</v>
      </c>
      <c r="G91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15" spans="1:7" x14ac:dyDescent="0.25">
      <c r="A915">
        <v>68122128</v>
      </c>
      <c r="B915" t="s">
        <v>933</v>
      </c>
      <c r="C915" s="24">
        <f>+SUMIFS(Tableau2[DEBIT],Tableau2[COMPTE],A915)</f>
        <v>0</v>
      </c>
      <c r="D915" s="24">
        <f>+SUMIFS(Tableau2[CREDIT],Tableau2[COMPTE],A915)</f>
        <v>0</v>
      </c>
      <c r="E915" s="25">
        <f t="shared" si="30"/>
        <v>0</v>
      </c>
      <c r="F915" s="25">
        <f t="shared" si="31"/>
        <v>0</v>
      </c>
      <c r="G91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16" spans="1:7" x14ac:dyDescent="0.25">
      <c r="A916">
        <v>681221311</v>
      </c>
      <c r="B916" t="s">
        <v>934</v>
      </c>
      <c r="C916" s="24">
        <f>+SUMIFS(Tableau2[DEBIT],Tableau2[COMPTE],A916)</f>
        <v>0</v>
      </c>
      <c r="D916" s="24">
        <f>+SUMIFS(Tableau2[CREDIT],Tableau2[COMPTE],A916)</f>
        <v>0</v>
      </c>
      <c r="E916" s="25">
        <f t="shared" si="30"/>
        <v>0</v>
      </c>
      <c r="F916" s="25">
        <f t="shared" si="31"/>
        <v>0</v>
      </c>
      <c r="G91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17" spans="1:7" x14ac:dyDescent="0.25">
      <c r="A917">
        <v>681221312</v>
      </c>
      <c r="B917" t="s">
        <v>935</v>
      </c>
      <c r="C917" s="24">
        <f>+SUMIFS(Tableau2[DEBIT],Tableau2[COMPTE],A917)</f>
        <v>0</v>
      </c>
      <c r="D917" s="24">
        <f>+SUMIFS(Tableau2[CREDIT],Tableau2[COMPTE],A917)</f>
        <v>0</v>
      </c>
      <c r="E917" s="25">
        <f t="shared" si="30"/>
        <v>0</v>
      </c>
      <c r="F917" s="25">
        <f t="shared" si="31"/>
        <v>0</v>
      </c>
      <c r="G91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18" spans="1:7" x14ac:dyDescent="0.25">
      <c r="A918">
        <v>681221351</v>
      </c>
      <c r="B918" t="s">
        <v>936</v>
      </c>
      <c r="C918" s="24">
        <f>+SUMIFS(Tableau2[DEBIT],Tableau2[COMPTE],A918)</f>
        <v>0</v>
      </c>
      <c r="D918" s="24">
        <f>+SUMIFS(Tableau2[CREDIT],Tableau2[COMPTE],A918)</f>
        <v>0</v>
      </c>
      <c r="E918" s="25">
        <f t="shared" si="30"/>
        <v>0</v>
      </c>
      <c r="F918" s="25">
        <f t="shared" si="31"/>
        <v>0</v>
      </c>
      <c r="G91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19" spans="1:7" x14ac:dyDescent="0.25">
      <c r="A919">
        <v>681221352</v>
      </c>
      <c r="B919" t="s">
        <v>937</v>
      </c>
      <c r="C919" s="24">
        <f>+SUMIFS(Tableau2[DEBIT],Tableau2[COMPTE],A919)</f>
        <v>0</v>
      </c>
      <c r="D919" s="24">
        <f>+SUMIFS(Tableau2[CREDIT],Tableau2[COMPTE],A919)</f>
        <v>0</v>
      </c>
      <c r="E919" s="25">
        <f t="shared" si="30"/>
        <v>0</v>
      </c>
      <c r="F919" s="25">
        <f t="shared" si="31"/>
        <v>0</v>
      </c>
      <c r="G91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20" spans="1:7" x14ac:dyDescent="0.25">
      <c r="A920">
        <v>681221353</v>
      </c>
      <c r="B920" t="s">
        <v>938</v>
      </c>
      <c r="C920" s="24">
        <f>+SUMIFS(Tableau2[DEBIT],Tableau2[COMPTE],A920)</f>
        <v>0</v>
      </c>
      <c r="D920" s="24">
        <f>+SUMIFS(Tableau2[CREDIT],Tableau2[COMPTE],A920)</f>
        <v>0</v>
      </c>
      <c r="E920" s="25">
        <f t="shared" si="30"/>
        <v>0</v>
      </c>
      <c r="F920" s="25">
        <f t="shared" si="31"/>
        <v>0</v>
      </c>
      <c r="G92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21" spans="1:7" x14ac:dyDescent="0.25">
      <c r="A921">
        <v>681221354</v>
      </c>
      <c r="B921" t="s">
        <v>939</v>
      </c>
      <c r="C921" s="24">
        <f>+SUMIFS(Tableau2[DEBIT],Tableau2[COMPTE],A921)</f>
        <v>0</v>
      </c>
      <c r="D921" s="24">
        <f>+SUMIFS(Tableau2[CREDIT],Tableau2[COMPTE],A921)</f>
        <v>0</v>
      </c>
      <c r="E921" s="25">
        <f t="shared" si="30"/>
        <v>0</v>
      </c>
      <c r="F921" s="25">
        <f t="shared" si="31"/>
        <v>0</v>
      </c>
      <c r="G92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22" spans="1:7" x14ac:dyDescent="0.25">
      <c r="A922">
        <v>681221355</v>
      </c>
      <c r="B922" t="s">
        <v>940</v>
      </c>
      <c r="C922" s="24">
        <f>+SUMIFS(Tableau2[DEBIT],Tableau2[COMPTE],A922)</f>
        <v>0</v>
      </c>
      <c r="D922" s="24">
        <f>+SUMIFS(Tableau2[CREDIT],Tableau2[COMPTE],A922)</f>
        <v>0</v>
      </c>
      <c r="E922" s="25">
        <f t="shared" si="30"/>
        <v>0</v>
      </c>
      <c r="F922" s="25">
        <f t="shared" si="31"/>
        <v>0</v>
      </c>
      <c r="G92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23" spans="1:7" x14ac:dyDescent="0.25">
      <c r="A923">
        <v>681221356</v>
      </c>
      <c r="B923" t="s">
        <v>941</v>
      </c>
      <c r="C923" s="24">
        <f>+SUMIFS(Tableau2[DEBIT],Tableau2[COMPTE],A923)</f>
        <v>0</v>
      </c>
      <c r="D923" s="24">
        <f>+SUMIFS(Tableau2[CREDIT],Tableau2[COMPTE],A923)</f>
        <v>0</v>
      </c>
      <c r="E923" s="25">
        <f t="shared" si="30"/>
        <v>0</v>
      </c>
      <c r="F923" s="25">
        <f t="shared" si="31"/>
        <v>0</v>
      </c>
      <c r="G92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24" spans="1:7" x14ac:dyDescent="0.25">
      <c r="A924">
        <v>681221357</v>
      </c>
      <c r="B924" t="s">
        <v>942</v>
      </c>
      <c r="C924" s="24">
        <f>+SUMIFS(Tableau2[DEBIT],Tableau2[COMPTE],A924)</f>
        <v>0</v>
      </c>
      <c r="D924" s="24">
        <f>+SUMIFS(Tableau2[CREDIT],Tableau2[COMPTE],A924)</f>
        <v>0</v>
      </c>
      <c r="E924" s="25">
        <f t="shared" si="30"/>
        <v>0</v>
      </c>
      <c r="F924" s="25">
        <f t="shared" si="31"/>
        <v>0</v>
      </c>
      <c r="G92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25" spans="1:7" x14ac:dyDescent="0.25">
      <c r="A925">
        <v>681221358</v>
      </c>
      <c r="B925" t="s">
        <v>943</v>
      </c>
      <c r="C925" s="24">
        <f>+SUMIFS(Tableau2[DEBIT],Tableau2[COMPTE],A925)</f>
        <v>0</v>
      </c>
      <c r="D925" s="24">
        <f>+SUMIFS(Tableau2[CREDIT],Tableau2[COMPTE],A925)</f>
        <v>0</v>
      </c>
      <c r="E925" s="25">
        <f t="shared" si="30"/>
        <v>0</v>
      </c>
      <c r="F925" s="25">
        <f t="shared" si="31"/>
        <v>0</v>
      </c>
      <c r="G92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26" spans="1:7" x14ac:dyDescent="0.25">
      <c r="A926">
        <v>681221382</v>
      </c>
      <c r="B926" t="s">
        <v>944</v>
      </c>
      <c r="C926" s="24">
        <f>+SUMIFS(Tableau2[DEBIT],Tableau2[COMPTE],A926)</f>
        <v>0</v>
      </c>
      <c r="D926" s="24">
        <f>+SUMIFS(Tableau2[CREDIT],Tableau2[COMPTE],A926)</f>
        <v>0</v>
      </c>
      <c r="E926" s="25">
        <f t="shared" si="30"/>
        <v>0</v>
      </c>
      <c r="F926" s="25">
        <f t="shared" si="31"/>
        <v>0</v>
      </c>
      <c r="G92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27" spans="1:7" x14ac:dyDescent="0.25">
      <c r="A927">
        <v>681221383</v>
      </c>
      <c r="B927" t="s">
        <v>945</v>
      </c>
      <c r="C927" s="24">
        <f>+SUMIFS(Tableau2[DEBIT],Tableau2[COMPTE],A927)</f>
        <v>0</v>
      </c>
      <c r="D927" s="24">
        <f>+SUMIFS(Tableau2[CREDIT],Tableau2[COMPTE],A927)</f>
        <v>0</v>
      </c>
      <c r="E927" s="25">
        <f t="shared" si="30"/>
        <v>0</v>
      </c>
      <c r="F927" s="25">
        <f t="shared" si="31"/>
        <v>0</v>
      </c>
      <c r="G92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28" spans="1:7" x14ac:dyDescent="0.25">
      <c r="A928">
        <v>681221384</v>
      </c>
      <c r="B928" t="s">
        <v>946</v>
      </c>
      <c r="C928" s="24">
        <f>+SUMIFS(Tableau2[DEBIT],Tableau2[COMPTE],A928)</f>
        <v>0</v>
      </c>
      <c r="D928" s="24">
        <f>+SUMIFS(Tableau2[CREDIT],Tableau2[COMPTE],A928)</f>
        <v>0</v>
      </c>
      <c r="E928" s="25">
        <f t="shared" si="30"/>
        <v>0</v>
      </c>
      <c r="F928" s="25">
        <f t="shared" si="31"/>
        <v>0</v>
      </c>
      <c r="G92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29" spans="1:7" x14ac:dyDescent="0.25">
      <c r="A929">
        <v>681221385</v>
      </c>
      <c r="B929" t="s">
        <v>947</v>
      </c>
      <c r="C929" s="24">
        <f>+SUMIFS(Tableau2[DEBIT],Tableau2[COMPTE],A929)</f>
        <v>0</v>
      </c>
      <c r="D929" s="24">
        <f>+SUMIFS(Tableau2[CREDIT],Tableau2[COMPTE],A929)</f>
        <v>0</v>
      </c>
      <c r="E929" s="25">
        <f t="shared" si="30"/>
        <v>0</v>
      </c>
      <c r="F929" s="25">
        <f t="shared" si="31"/>
        <v>0</v>
      </c>
      <c r="G92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30" spans="1:7" x14ac:dyDescent="0.25">
      <c r="A930">
        <v>68122151</v>
      </c>
      <c r="B930" t="s">
        <v>948</v>
      </c>
      <c r="C930" s="24">
        <f>+SUMIFS(Tableau2[DEBIT],Tableau2[COMPTE],A930)</f>
        <v>0</v>
      </c>
      <c r="D930" s="24">
        <f>+SUMIFS(Tableau2[CREDIT],Tableau2[COMPTE],A930)</f>
        <v>0</v>
      </c>
      <c r="E930" s="25">
        <f t="shared" si="30"/>
        <v>0</v>
      </c>
      <c r="F930" s="25">
        <f t="shared" si="31"/>
        <v>0</v>
      </c>
      <c r="G93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31" spans="1:7" x14ac:dyDescent="0.25">
      <c r="A931">
        <v>68122153</v>
      </c>
      <c r="B931" t="s">
        <v>949</v>
      </c>
      <c r="C931" s="24">
        <f>+SUMIFS(Tableau2[DEBIT],Tableau2[COMPTE],A931)</f>
        <v>0</v>
      </c>
      <c r="D931" s="24">
        <f>+SUMIFS(Tableau2[CREDIT],Tableau2[COMPTE],A931)</f>
        <v>0</v>
      </c>
      <c r="E931" s="25">
        <f t="shared" si="30"/>
        <v>0</v>
      </c>
      <c r="F931" s="25">
        <f t="shared" si="31"/>
        <v>0</v>
      </c>
      <c r="G93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32" spans="1:7" x14ac:dyDescent="0.25">
      <c r="A932">
        <v>68122154</v>
      </c>
      <c r="B932" t="s">
        <v>950</v>
      </c>
      <c r="C932" s="24">
        <f>+SUMIFS(Tableau2[DEBIT],Tableau2[COMPTE],A932)</f>
        <v>0</v>
      </c>
      <c r="D932" s="24">
        <f>+SUMIFS(Tableau2[CREDIT],Tableau2[COMPTE],A932)</f>
        <v>0</v>
      </c>
      <c r="E932" s="25">
        <f t="shared" si="30"/>
        <v>0</v>
      </c>
      <c r="F932" s="25">
        <f t="shared" si="31"/>
        <v>0</v>
      </c>
      <c r="G93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33" spans="1:7" x14ac:dyDescent="0.25">
      <c r="A933">
        <v>68122155</v>
      </c>
      <c r="B933" t="s">
        <v>951</v>
      </c>
      <c r="C933" s="24">
        <f>+SUMIFS(Tableau2[DEBIT],Tableau2[COMPTE],A933)</f>
        <v>0</v>
      </c>
      <c r="D933" s="24">
        <f>+SUMIFS(Tableau2[CREDIT],Tableau2[COMPTE],A933)</f>
        <v>0</v>
      </c>
      <c r="E933" s="25">
        <f t="shared" si="30"/>
        <v>0</v>
      </c>
      <c r="F933" s="25">
        <f t="shared" si="31"/>
        <v>0</v>
      </c>
      <c r="G93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34" spans="1:7" x14ac:dyDescent="0.25">
      <c r="A934">
        <v>68122157</v>
      </c>
      <c r="B934" t="s">
        <v>952</v>
      </c>
      <c r="C934" s="24">
        <f>+SUMIFS(Tableau2[DEBIT],Tableau2[COMPTE],A934)</f>
        <v>0</v>
      </c>
      <c r="D934" s="24">
        <f>+SUMIFS(Tableau2[CREDIT],Tableau2[COMPTE],A934)</f>
        <v>0</v>
      </c>
      <c r="E934" s="25">
        <f t="shared" si="30"/>
        <v>0</v>
      </c>
      <c r="F934" s="25">
        <f t="shared" si="31"/>
        <v>0</v>
      </c>
      <c r="G93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35" spans="1:7" x14ac:dyDescent="0.25">
      <c r="A935">
        <v>68122181</v>
      </c>
      <c r="B935" t="s">
        <v>953</v>
      </c>
      <c r="C935" s="24">
        <f>+SUMIFS(Tableau2[DEBIT],Tableau2[COMPTE],A935)</f>
        <v>0</v>
      </c>
      <c r="D935" s="24">
        <f>+SUMIFS(Tableau2[CREDIT],Tableau2[COMPTE],A935)</f>
        <v>0</v>
      </c>
      <c r="E935" s="25">
        <f t="shared" si="30"/>
        <v>0</v>
      </c>
      <c r="F935" s="25">
        <f t="shared" si="31"/>
        <v>0</v>
      </c>
      <c r="G93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36" spans="1:7" x14ac:dyDescent="0.25">
      <c r="A936">
        <v>68122182</v>
      </c>
      <c r="B936" t="s">
        <v>954</v>
      </c>
      <c r="C936" s="24">
        <f>+SUMIFS(Tableau2[DEBIT],Tableau2[COMPTE],A936)</f>
        <v>0</v>
      </c>
      <c r="D936" s="24">
        <f>+SUMIFS(Tableau2[CREDIT],Tableau2[COMPTE],A936)</f>
        <v>0</v>
      </c>
      <c r="E936" s="25">
        <f t="shared" si="30"/>
        <v>0</v>
      </c>
      <c r="F936" s="25">
        <f t="shared" si="31"/>
        <v>0</v>
      </c>
      <c r="G93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37" spans="1:7" x14ac:dyDescent="0.25">
      <c r="A937">
        <v>68122183</v>
      </c>
      <c r="B937" t="s">
        <v>955</v>
      </c>
      <c r="C937" s="24">
        <f>+SUMIFS(Tableau2[DEBIT],Tableau2[COMPTE],A937)</f>
        <v>0</v>
      </c>
      <c r="D937" s="24">
        <f>+SUMIFS(Tableau2[CREDIT],Tableau2[COMPTE],A937)</f>
        <v>0</v>
      </c>
      <c r="E937" s="25">
        <f t="shared" si="30"/>
        <v>0</v>
      </c>
      <c r="F937" s="25">
        <f t="shared" si="31"/>
        <v>0</v>
      </c>
      <c r="G93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38" spans="1:7" x14ac:dyDescent="0.25">
      <c r="A938">
        <v>68122184</v>
      </c>
      <c r="B938" t="s">
        <v>956</v>
      </c>
      <c r="C938" s="24">
        <f>+SUMIFS(Tableau2[DEBIT],Tableau2[COMPTE],A938)</f>
        <v>0</v>
      </c>
      <c r="D938" s="24">
        <f>+SUMIFS(Tableau2[CREDIT],Tableau2[COMPTE],A938)</f>
        <v>0</v>
      </c>
      <c r="E938" s="25">
        <f t="shared" si="30"/>
        <v>0</v>
      </c>
      <c r="F938" s="25">
        <f t="shared" si="31"/>
        <v>0</v>
      </c>
      <c r="G93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39" spans="1:7" x14ac:dyDescent="0.25">
      <c r="A939">
        <v>68122185</v>
      </c>
      <c r="B939" t="s">
        <v>957</v>
      </c>
      <c r="C939" s="24">
        <f>+SUMIFS(Tableau2[DEBIT],Tableau2[COMPTE],A939)</f>
        <v>0</v>
      </c>
      <c r="D939" s="24">
        <f>+SUMIFS(Tableau2[CREDIT],Tableau2[COMPTE],A939)</f>
        <v>0</v>
      </c>
      <c r="E939" s="25">
        <f t="shared" si="30"/>
        <v>0</v>
      </c>
      <c r="F939" s="25">
        <f t="shared" si="31"/>
        <v>0</v>
      </c>
      <c r="G93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40" spans="1:7" x14ac:dyDescent="0.25">
      <c r="A940">
        <v>68122186</v>
      </c>
      <c r="B940" t="s">
        <v>958</v>
      </c>
      <c r="C940" s="24">
        <f>+SUMIFS(Tableau2[DEBIT],Tableau2[COMPTE],A940)</f>
        <v>0</v>
      </c>
      <c r="D940" s="24">
        <f>+SUMIFS(Tableau2[CREDIT],Tableau2[COMPTE],A940)</f>
        <v>0</v>
      </c>
      <c r="E940" s="25">
        <f t="shared" si="30"/>
        <v>0</v>
      </c>
      <c r="F940" s="25">
        <f t="shared" si="31"/>
        <v>0</v>
      </c>
      <c r="G94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41" spans="1:7" x14ac:dyDescent="0.25">
      <c r="A941">
        <v>68123</v>
      </c>
      <c r="B941" t="s">
        <v>959</v>
      </c>
      <c r="C941" s="24">
        <f>+SUMIFS(Tableau2[DEBIT],Tableau2[COMPTE],A941)</f>
        <v>0</v>
      </c>
      <c r="D941" s="24">
        <f>+SUMIFS(Tableau2[CREDIT],Tableau2[COMPTE],A941)</f>
        <v>0</v>
      </c>
      <c r="E941" s="25">
        <f t="shared" si="30"/>
        <v>0</v>
      </c>
      <c r="F941" s="25">
        <f t="shared" si="31"/>
        <v>0</v>
      </c>
      <c r="G94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42" spans="1:7" x14ac:dyDescent="0.25">
      <c r="A942">
        <v>68126</v>
      </c>
      <c r="B942" t="s">
        <v>960</v>
      </c>
      <c r="C942" s="24">
        <f>+SUMIFS(Tableau2[DEBIT],Tableau2[COMPTE],A942)</f>
        <v>0</v>
      </c>
      <c r="D942" s="24">
        <f>+SUMIFS(Tableau2[CREDIT],Tableau2[COMPTE],A942)</f>
        <v>0</v>
      </c>
      <c r="E942" s="25">
        <f t="shared" si="30"/>
        <v>0</v>
      </c>
      <c r="F942" s="25">
        <f t="shared" si="31"/>
        <v>0</v>
      </c>
      <c r="G94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43" spans="1:7" x14ac:dyDescent="0.25">
      <c r="A943">
        <v>682</v>
      </c>
      <c r="B943" t="s">
        <v>961</v>
      </c>
      <c r="C943" s="24">
        <f>+SUMIFS(Tableau2[DEBIT],Tableau2[COMPTE],A943)</f>
        <v>0</v>
      </c>
      <c r="D943" s="24">
        <f>+SUMIFS(Tableau2[CREDIT],Tableau2[COMPTE],A943)</f>
        <v>0</v>
      </c>
      <c r="E943" s="25">
        <f t="shared" si="30"/>
        <v>0</v>
      </c>
      <c r="F943" s="25">
        <f t="shared" si="31"/>
        <v>0</v>
      </c>
      <c r="G94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44" spans="1:7" x14ac:dyDescent="0.25">
      <c r="A944">
        <v>6821</v>
      </c>
      <c r="B944" t="s">
        <v>962</v>
      </c>
      <c r="C944" s="24">
        <f>+SUMIFS(Tableau2[DEBIT],Tableau2[COMPTE],A944)</f>
        <v>0</v>
      </c>
      <c r="D944" s="24">
        <f>+SUMIFS(Tableau2[CREDIT],Tableau2[COMPTE],A944)</f>
        <v>0</v>
      </c>
      <c r="E944" s="25">
        <f t="shared" si="30"/>
        <v>0</v>
      </c>
      <c r="F944" s="25">
        <f t="shared" si="31"/>
        <v>0</v>
      </c>
      <c r="G94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45" spans="1:7" x14ac:dyDescent="0.25">
      <c r="A945">
        <v>6822</v>
      </c>
      <c r="B945" t="s">
        <v>963</v>
      </c>
      <c r="C945" s="24">
        <f>+SUMIFS(Tableau2[DEBIT],Tableau2[COMPTE],A945)</f>
        <v>0</v>
      </c>
      <c r="D945" s="24">
        <f>+SUMIFS(Tableau2[CREDIT],Tableau2[COMPTE],A945)</f>
        <v>0</v>
      </c>
      <c r="E945" s="25">
        <f t="shared" si="30"/>
        <v>0</v>
      </c>
      <c r="F945" s="25">
        <f t="shared" si="31"/>
        <v>0</v>
      </c>
      <c r="G94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46" spans="1:7" x14ac:dyDescent="0.25">
      <c r="A946">
        <v>6828</v>
      </c>
      <c r="B946" t="s">
        <v>964</v>
      </c>
      <c r="C946" s="24">
        <f>+SUMIFS(Tableau2[DEBIT],Tableau2[COMPTE],A946)</f>
        <v>0</v>
      </c>
      <c r="D946" s="24">
        <f>+SUMIFS(Tableau2[CREDIT],Tableau2[COMPTE],A946)</f>
        <v>0</v>
      </c>
      <c r="E946" s="25">
        <f t="shared" si="30"/>
        <v>0</v>
      </c>
      <c r="F946" s="25">
        <f t="shared" si="31"/>
        <v>0</v>
      </c>
      <c r="G94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47" spans="1:7" x14ac:dyDescent="0.25">
      <c r="A947">
        <v>685</v>
      </c>
      <c r="B947" t="s">
        <v>965</v>
      </c>
      <c r="C947" s="24">
        <f>+SUMIFS(Tableau2[DEBIT],Tableau2[COMPTE],A947)</f>
        <v>0</v>
      </c>
      <c r="D947" s="24">
        <f>+SUMIFS(Tableau2[CREDIT],Tableau2[COMPTE],A947)</f>
        <v>0</v>
      </c>
      <c r="E947" s="25">
        <f t="shared" si="30"/>
        <v>0</v>
      </c>
      <c r="F947" s="25">
        <f t="shared" si="31"/>
        <v>0</v>
      </c>
      <c r="G94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48" spans="1:7" x14ac:dyDescent="0.25">
      <c r="A948">
        <v>6853</v>
      </c>
      <c r="B948" t="s">
        <v>966</v>
      </c>
      <c r="C948" s="24">
        <f>+SUMIFS(Tableau2[DEBIT],Tableau2[COMPTE],A948)</f>
        <v>0</v>
      </c>
      <c r="D948" s="24">
        <f>+SUMIFS(Tableau2[CREDIT],Tableau2[COMPTE],A948)</f>
        <v>0</v>
      </c>
      <c r="E948" s="25">
        <f t="shared" si="30"/>
        <v>0</v>
      </c>
      <c r="F948" s="25">
        <f t="shared" si="31"/>
        <v>0</v>
      </c>
      <c r="G94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49" spans="1:7" x14ac:dyDescent="0.25">
      <c r="A949">
        <v>6854</v>
      </c>
      <c r="B949" t="s">
        <v>967</v>
      </c>
      <c r="C949" s="24">
        <f>+SUMIFS(Tableau2[DEBIT],Tableau2[COMPTE],A949)</f>
        <v>0</v>
      </c>
      <c r="D949" s="24">
        <f>+SUMIFS(Tableau2[CREDIT],Tableau2[COMPTE],A949)</f>
        <v>0</v>
      </c>
      <c r="E949" s="25">
        <f t="shared" si="30"/>
        <v>0</v>
      </c>
      <c r="F949" s="25">
        <f t="shared" si="31"/>
        <v>0</v>
      </c>
      <c r="G94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50" spans="1:7" x14ac:dyDescent="0.25">
      <c r="A950">
        <v>6855</v>
      </c>
      <c r="B950" t="s">
        <v>968</v>
      </c>
      <c r="C950" s="24">
        <f>+SUMIFS(Tableau2[DEBIT],Tableau2[COMPTE],A950)</f>
        <v>0</v>
      </c>
      <c r="D950" s="24">
        <f>+SUMIFS(Tableau2[CREDIT],Tableau2[COMPTE],A950)</f>
        <v>0</v>
      </c>
      <c r="E950" s="25">
        <f t="shared" si="30"/>
        <v>0</v>
      </c>
      <c r="F950" s="25">
        <f t="shared" si="31"/>
        <v>0</v>
      </c>
      <c r="G95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51" spans="1:7" x14ac:dyDescent="0.25">
      <c r="A951">
        <v>686</v>
      </c>
      <c r="B951" t="s">
        <v>969</v>
      </c>
      <c r="C951" s="24">
        <f>+SUMIFS(Tableau2[DEBIT],Tableau2[COMPTE],A951)</f>
        <v>0</v>
      </c>
      <c r="D951" s="24">
        <f>+SUMIFS(Tableau2[CREDIT],Tableau2[COMPTE],A951)</f>
        <v>0</v>
      </c>
      <c r="E951" s="25">
        <f t="shared" si="30"/>
        <v>0</v>
      </c>
      <c r="F951" s="25">
        <f t="shared" si="31"/>
        <v>0</v>
      </c>
      <c r="G95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52" spans="1:7" x14ac:dyDescent="0.25">
      <c r="A952">
        <v>6861</v>
      </c>
      <c r="B952" t="s">
        <v>970</v>
      </c>
      <c r="C952" s="24">
        <f>+SUMIFS(Tableau2[DEBIT],Tableau2[COMPTE],A952)</f>
        <v>0</v>
      </c>
      <c r="D952" s="24">
        <f>+SUMIFS(Tableau2[CREDIT],Tableau2[COMPTE],A952)</f>
        <v>0</v>
      </c>
      <c r="E952" s="25">
        <f t="shared" si="30"/>
        <v>0</v>
      </c>
      <c r="F952" s="25">
        <f t="shared" si="31"/>
        <v>0</v>
      </c>
      <c r="G95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53" spans="1:7" x14ac:dyDescent="0.25">
      <c r="A953">
        <v>6865</v>
      </c>
      <c r="B953" t="s">
        <v>971</v>
      </c>
      <c r="C953" s="24">
        <f>+SUMIFS(Tableau2[DEBIT],Tableau2[COMPTE],A953)</f>
        <v>0</v>
      </c>
      <c r="D953" s="24">
        <f>+SUMIFS(Tableau2[CREDIT],Tableau2[COMPTE],A953)</f>
        <v>0</v>
      </c>
      <c r="E953" s="25">
        <f t="shared" si="30"/>
        <v>0</v>
      </c>
      <c r="F953" s="25">
        <f t="shared" si="31"/>
        <v>0</v>
      </c>
      <c r="G95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54" spans="1:7" x14ac:dyDescent="0.25">
      <c r="A954">
        <v>6866</v>
      </c>
      <c r="B954" t="s">
        <v>972</v>
      </c>
      <c r="C954" s="24">
        <f>+SUMIFS(Tableau2[DEBIT],Tableau2[COMPTE],A954)</f>
        <v>0</v>
      </c>
      <c r="D954" s="24">
        <f>+SUMIFS(Tableau2[CREDIT],Tableau2[COMPTE],A954)</f>
        <v>0</v>
      </c>
      <c r="E954" s="25">
        <f t="shared" si="30"/>
        <v>0</v>
      </c>
      <c r="F954" s="25">
        <f t="shared" si="31"/>
        <v>0</v>
      </c>
      <c r="G95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55" spans="1:7" x14ac:dyDescent="0.25">
      <c r="A955">
        <v>68662</v>
      </c>
      <c r="B955" t="s">
        <v>973</v>
      </c>
      <c r="C955" s="24">
        <f>+SUMIFS(Tableau2[DEBIT],Tableau2[COMPTE],A955)</f>
        <v>0</v>
      </c>
      <c r="D955" s="24">
        <f>+SUMIFS(Tableau2[CREDIT],Tableau2[COMPTE],A955)</f>
        <v>0</v>
      </c>
      <c r="E955" s="25">
        <f t="shared" si="30"/>
        <v>0</v>
      </c>
      <c r="F955" s="25">
        <f t="shared" si="31"/>
        <v>0</v>
      </c>
      <c r="G95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56" spans="1:7" x14ac:dyDescent="0.25">
      <c r="A956">
        <v>68665</v>
      </c>
      <c r="B956" t="s">
        <v>974</v>
      </c>
      <c r="C956" s="24">
        <f>+SUMIFS(Tableau2[DEBIT],Tableau2[COMPTE],A956)</f>
        <v>0</v>
      </c>
      <c r="D956" s="24">
        <f>+SUMIFS(Tableau2[CREDIT],Tableau2[COMPTE],A956)</f>
        <v>0</v>
      </c>
      <c r="E956" s="25">
        <f t="shared" si="30"/>
        <v>0</v>
      </c>
      <c r="F956" s="25">
        <f t="shared" si="31"/>
        <v>0</v>
      </c>
      <c r="G95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57" spans="1:7" x14ac:dyDescent="0.25">
      <c r="A957">
        <v>6868</v>
      </c>
      <c r="B957" t="s">
        <v>975</v>
      </c>
      <c r="C957" s="24">
        <f>+SUMIFS(Tableau2[DEBIT],Tableau2[COMPTE],A957)</f>
        <v>0</v>
      </c>
      <c r="D957" s="24">
        <f>+SUMIFS(Tableau2[CREDIT],Tableau2[COMPTE],A957)</f>
        <v>0</v>
      </c>
      <c r="E957" s="25">
        <f t="shared" si="30"/>
        <v>0</v>
      </c>
      <c r="F957" s="25">
        <f t="shared" si="31"/>
        <v>0</v>
      </c>
      <c r="G95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58" spans="1:7" x14ac:dyDescent="0.25">
      <c r="A958">
        <v>69</v>
      </c>
      <c r="B958" t="s">
        <v>976</v>
      </c>
      <c r="C958" s="24">
        <f>+SUMIFS(Tableau2[DEBIT],Tableau2[COMPTE],A958)</f>
        <v>0</v>
      </c>
      <c r="D958" s="24">
        <f>+SUMIFS(Tableau2[CREDIT],Tableau2[COMPTE],A958)</f>
        <v>0</v>
      </c>
      <c r="E958" s="25">
        <f t="shared" si="30"/>
        <v>0</v>
      </c>
      <c r="F958" s="25">
        <f t="shared" si="31"/>
        <v>0</v>
      </c>
      <c r="G95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59" spans="1:7" x14ac:dyDescent="0.25">
      <c r="A959">
        <v>692</v>
      </c>
      <c r="B959" t="s">
        <v>977</v>
      </c>
      <c r="C959" s="24">
        <f>+SUMIFS(Tableau2[DEBIT],Tableau2[COMPTE],A959)</f>
        <v>0</v>
      </c>
      <c r="D959" s="24">
        <f>+SUMIFS(Tableau2[CREDIT],Tableau2[COMPTE],A959)</f>
        <v>0</v>
      </c>
      <c r="E959" s="25">
        <f t="shared" si="30"/>
        <v>0</v>
      </c>
      <c r="F959" s="25">
        <f t="shared" si="31"/>
        <v>0</v>
      </c>
      <c r="G95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60" spans="1:7" x14ac:dyDescent="0.25">
      <c r="A960">
        <v>693</v>
      </c>
      <c r="B960" t="s">
        <v>978</v>
      </c>
      <c r="C960" s="24">
        <f>+SUMIFS(Tableau2[DEBIT],Tableau2[COMPTE],A960)</f>
        <v>0</v>
      </c>
      <c r="D960" s="24">
        <f>+SUMIFS(Tableau2[CREDIT],Tableau2[COMPTE],A960)</f>
        <v>0</v>
      </c>
      <c r="E960" s="25">
        <f t="shared" si="30"/>
        <v>0</v>
      </c>
      <c r="F960" s="25">
        <f t="shared" si="31"/>
        <v>0</v>
      </c>
      <c r="G96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61" spans="1:7" x14ac:dyDescent="0.25">
      <c r="A961">
        <v>695</v>
      </c>
      <c r="B961" t="s">
        <v>979</v>
      </c>
      <c r="C961" s="24">
        <f>+SUMIFS(Tableau2[DEBIT],Tableau2[COMPTE],A961)</f>
        <v>0</v>
      </c>
      <c r="D961" s="24">
        <f>+SUMIFS(Tableau2[CREDIT],Tableau2[COMPTE],A961)</f>
        <v>0</v>
      </c>
      <c r="E961" s="25">
        <f t="shared" si="30"/>
        <v>0</v>
      </c>
      <c r="F961" s="25">
        <f t="shared" si="31"/>
        <v>0</v>
      </c>
      <c r="G96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62" spans="1:7" x14ac:dyDescent="0.25">
      <c r="A962">
        <v>698</v>
      </c>
      <c r="B962" t="s">
        <v>980</v>
      </c>
      <c r="C962" s="24">
        <f>+SUMIFS(Tableau2[DEBIT],Tableau2[COMPTE],A962)</f>
        <v>0</v>
      </c>
      <c r="D962" s="24">
        <f>+SUMIFS(Tableau2[CREDIT],Tableau2[COMPTE],A962)</f>
        <v>0</v>
      </c>
      <c r="E962" s="25">
        <f t="shared" ref="E962:E1025" si="32">+IF(C962-D962&lt;=0,0,C962-D962)</f>
        <v>0</v>
      </c>
      <c r="F962" s="25">
        <f t="shared" ref="F962:F1025" si="33">+IF(C962-D962&gt;=0,0,D962-C962)</f>
        <v>0</v>
      </c>
      <c r="G96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63" spans="1:7" x14ac:dyDescent="0.25">
      <c r="A963">
        <v>7</v>
      </c>
      <c r="B963" t="s">
        <v>981</v>
      </c>
      <c r="C963" s="24">
        <f>+SUMIFS(Tableau2[DEBIT],Tableau2[COMPTE],A963)</f>
        <v>0</v>
      </c>
      <c r="D963" s="24">
        <f>+SUMIFS(Tableau2[CREDIT],Tableau2[COMPTE],A963)</f>
        <v>0</v>
      </c>
      <c r="E963" s="25">
        <f t="shared" si="32"/>
        <v>0</v>
      </c>
      <c r="F963" s="25">
        <f t="shared" si="33"/>
        <v>0</v>
      </c>
      <c r="G96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64" spans="1:7" x14ac:dyDescent="0.25">
      <c r="A964">
        <v>70</v>
      </c>
      <c r="B964" t="s">
        <v>982</v>
      </c>
      <c r="C964" s="24">
        <f>+SUMIFS(Tableau2[DEBIT],Tableau2[COMPTE],A964)</f>
        <v>0</v>
      </c>
      <c r="D964" s="24">
        <f>+SUMIFS(Tableau2[CREDIT],Tableau2[COMPTE],A964)</f>
        <v>0</v>
      </c>
      <c r="E964" s="25">
        <f t="shared" si="32"/>
        <v>0</v>
      </c>
      <c r="F964" s="25">
        <f t="shared" si="33"/>
        <v>0</v>
      </c>
      <c r="G96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65" spans="1:7" x14ac:dyDescent="0.25">
      <c r="A965">
        <v>700</v>
      </c>
      <c r="B965" t="s">
        <v>983</v>
      </c>
      <c r="C965" s="24">
        <f>+SUMIFS(Tableau2[DEBIT],Tableau2[COMPTE],A965)</f>
        <v>0</v>
      </c>
      <c r="D965" s="24">
        <f>+SUMIFS(Tableau2[CREDIT],Tableau2[COMPTE],A965)</f>
        <v>8000</v>
      </c>
      <c r="E965" s="25">
        <f t="shared" si="32"/>
        <v>0</v>
      </c>
      <c r="F965" s="25">
        <f t="shared" si="33"/>
        <v>8000</v>
      </c>
      <c r="G96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Débit0</v>
      </c>
    </row>
    <row r="966" spans="1:7" x14ac:dyDescent="0.25">
      <c r="A966">
        <v>701</v>
      </c>
      <c r="B966" t="s">
        <v>984</v>
      </c>
      <c r="C966" s="24">
        <f>+SUMIFS(Tableau2[DEBIT],Tableau2[COMPTE],A966)</f>
        <v>0</v>
      </c>
      <c r="D966" s="24">
        <f>+SUMIFS(Tableau2[CREDIT],Tableau2[COMPTE],A966)</f>
        <v>0</v>
      </c>
      <c r="E966" s="25">
        <f t="shared" si="32"/>
        <v>0</v>
      </c>
      <c r="F966" s="25">
        <f t="shared" si="33"/>
        <v>0</v>
      </c>
      <c r="G96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67" spans="1:7" x14ac:dyDescent="0.25">
      <c r="A967">
        <v>702</v>
      </c>
      <c r="B967" t="s">
        <v>985</v>
      </c>
      <c r="C967" s="24">
        <f>+SUMIFS(Tableau2[DEBIT],Tableau2[COMPTE],A967)</f>
        <v>0</v>
      </c>
      <c r="D967" s="24">
        <f>+SUMIFS(Tableau2[CREDIT],Tableau2[COMPTE],A967)</f>
        <v>0</v>
      </c>
      <c r="E967" s="25">
        <f t="shared" si="32"/>
        <v>0</v>
      </c>
      <c r="F967" s="25">
        <f t="shared" si="33"/>
        <v>0</v>
      </c>
      <c r="G96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68" spans="1:7" x14ac:dyDescent="0.25">
      <c r="A968">
        <v>703</v>
      </c>
      <c r="B968" t="s">
        <v>986</v>
      </c>
      <c r="C968" s="24">
        <f>+SUMIFS(Tableau2[DEBIT],Tableau2[COMPTE],A968)</f>
        <v>0</v>
      </c>
      <c r="D968" s="24">
        <f>+SUMIFS(Tableau2[CREDIT],Tableau2[COMPTE],A968)</f>
        <v>0</v>
      </c>
      <c r="E968" s="25">
        <f t="shared" si="32"/>
        <v>0</v>
      </c>
      <c r="F968" s="25">
        <f t="shared" si="33"/>
        <v>0</v>
      </c>
      <c r="G96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69" spans="1:7" x14ac:dyDescent="0.25">
      <c r="A969">
        <v>704</v>
      </c>
      <c r="B969" t="s">
        <v>987</v>
      </c>
      <c r="C969" s="24">
        <f>+SUMIFS(Tableau2[DEBIT],Tableau2[COMPTE],A969)</f>
        <v>0</v>
      </c>
      <c r="D969" s="24">
        <f>+SUMIFS(Tableau2[CREDIT],Tableau2[COMPTE],A969)</f>
        <v>0</v>
      </c>
      <c r="E969" s="25">
        <f t="shared" si="32"/>
        <v>0</v>
      </c>
      <c r="F969" s="25">
        <f t="shared" si="33"/>
        <v>0</v>
      </c>
      <c r="G96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70" spans="1:7" x14ac:dyDescent="0.25">
      <c r="A970">
        <v>705</v>
      </c>
      <c r="B970" t="s">
        <v>988</v>
      </c>
      <c r="C970" s="24">
        <f>+SUMIFS(Tableau2[DEBIT],Tableau2[COMPTE],A970)</f>
        <v>0</v>
      </c>
      <c r="D970" s="24">
        <f>+SUMIFS(Tableau2[CREDIT],Tableau2[COMPTE],A970)</f>
        <v>0</v>
      </c>
      <c r="E970" s="25">
        <f t="shared" si="32"/>
        <v>0</v>
      </c>
      <c r="F970" s="25">
        <f t="shared" si="33"/>
        <v>0</v>
      </c>
      <c r="G97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71" spans="1:7" x14ac:dyDescent="0.25">
      <c r="A971">
        <v>706</v>
      </c>
      <c r="B971" t="s">
        <v>989</v>
      </c>
      <c r="C971" s="24">
        <f>+SUMIFS(Tableau2[DEBIT],Tableau2[COMPTE],A971)</f>
        <v>0</v>
      </c>
      <c r="D971" s="24">
        <f>+SUMIFS(Tableau2[CREDIT],Tableau2[COMPTE],A971)</f>
        <v>0</v>
      </c>
      <c r="E971" s="25">
        <f t="shared" si="32"/>
        <v>0</v>
      </c>
      <c r="F971" s="25">
        <f t="shared" si="33"/>
        <v>0</v>
      </c>
      <c r="G97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72" spans="1:7" x14ac:dyDescent="0.25">
      <c r="A972">
        <v>708</v>
      </c>
      <c r="B972" t="s">
        <v>990</v>
      </c>
      <c r="C972" s="24">
        <f>+SUMIFS(Tableau2[DEBIT],Tableau2[COMPTE],A972)</f>
        <v>0</v>
      </c>
      <c r="D972" s="24">
        <f>+SUMIFS(Tableau2[CREDIT],Tableau2[COMPTE],A972)</f>
        <v>0</v>
      </c>
      <c r="E972" s="25">
        <f t="shared" si="32"/>
        <v>0</v>
      </c>
      <c r="F972" s="25">
        <f t="shared" si="33"/>
        <v>0</v>
      </c>
      <c r="G97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73" spans="1:7" x14ac:dyDescent="0.25">
      <c r="A973">
        <v>7081</v>
      </c>
      <c r="B973" t="s">
        <v>991</v>
      </c>
      <c r="C973" s="24">
        <f>+SUMIFS(Tableau2[DEBIT],Tableau2[COMPTE],A973)</f>
        <v>0</v>
      </c>
      <c r="D973" s="24">
        <f>+SUMIFS(Tableau2[CREDIT],Tableau2[COMPTE],A973)</f>
        <v>0</v>
      </c>
      <c r="E973" s="25">
        <f t="shared" si="32"/>
        <v>0</v>
      </c>
      <c r="F973" s="25">
        <f t="shared" si="33"/>
        <v>0</v>
      </c>
      <c r="G97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74" spans="1:7" x14ac:dyDescent="0.25">
      <c r="A974">
        <v>7082</v>
      </c>
      <c r="B974" t="s">
        <v>992</v>
      </c>
      <c r="C974" s="24">
        <f>+SUMIFS(Tableau2[DEBIT],Tableau2[COMPTE],A974)</f>
        <v>0</v>
      </c>
      <c r="D974" s="24">
        <f>+SUMIFS(Tableau2[CREDIT],Tableau2[COMPTE],A974)</f>
        <v>0</v>
      </c>
      <c r="E974" s="25">
        <f t="shared" si="32"/>
        <v>0</v>
      </c>
      <c r="F974" s="25">
        <f t="shared" si="33"/>
        <v>0</v>
      </c>
      <c r="G97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75" spans="1:7" x14ac:dyDescent="0.25">
      <c r="A975">
        <v>7083</v>
      </c>
      <c r="B975" t="s">
        <v>993</v>
      </c>
      <c r="C975" s="24">
        <f>+SUMIFS(Tableau2[DEBIT],Tableau2[COMPTE],A975)</f>
        <v>0</v>
      </c>
      <c r="D975" s="24">
        <f>+SUMIFS(Tableau2[CREDIT],Tableau2[COMPTE],A975)</f>
        <v>0</v>
      </c>
      <c r="E975" s="25">
        <f t="shared" si="32"/>
        <v>0</v>
      </c>
      <c r="F975" s="25">
        <f t="shared" si="33"/>
        <v>0</v>
      </c>
      <c r="G97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76" spans="1:7" x14ac:dyDescent="0.25">
      <c r="A976">
        <v>7084</v>
      </c>
      <c r="B976" t="s">
        <v>994</v>
      </c>
      <c r="C976" s="24">
        <f>+SUMIFS(Tableau2[DEBIT],Tableau2[COMPTE],A976)</f>
        <v>0</v>
      </c>
      <c r="D976" s="24">
        <f>+SUMIFS(Tableau2[CREDIT],Tableau2[COMPTE],A976)</f>
        <v>0</v>
      </c>
      <c r="E976" s="25">
        <f t="shared" si="32"/>
        <v>0</v>
      </c>
      <c r="F976" s="25">
        <f t="shared" si="33"/>
        <v>0</v>
      </c>
      <c r="G97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77" spans="1:7" x14ac:dyDescent="0.25">
      <c r="A977">
        <v>7085</v>
      </c>
      <c r="B977" t="s">
        <v>995</v>
      </c>
      <c r="C977" s="24">
        <f>+SUMIFS(Tableau2[DEBIT],Tableau2[COMPTE],A977)</f>
        <v>0</v>
      </c>
      <c r="D977" s="24">
        <f>+SUMIFS(Tableau2[CREDIT],Tableau2[COMPTE],A977)</f>
        <v>0</v>
      </c>
      <c r="E977" s="25">
        <f t="shared" si="32"/>
        <v>0</v>
      </c>
      <c r="F977" s="25">
        <f t="shared" si="33"/>
        <v>0</v>
      </c>
      <c r="G97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78" spans="1:7" x14ac:dyDescent="0.25">
      <c r="A978">
        <v>7086</v>
      </c>
      <c r="B978" t="s">
        <v>996</v>
      </c>
      <c r="C978" s="24">
        <f>+SUMIFS(Tableau2[DEBIT],Tableau2[COMPTE],A978)</f>
        <v>0</v>
      </c>
      <c r="D978" s="24">
        <f>+SUMIFS(Tableau2[CREDIT],Tableau2[COMPTE],A978)</f>
        <v>0</v>
      </c>
      <c r="E978" s="25">
        <f t="shared" si="32"/>
        <v>0</v>
      </c>
      <c r="F978" s="25">
        <f t="shared" si="33"/>
        <v>0</v>
      </c>
      <c r="G97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79" spans="1:7" x14ac:dyDescent="0.25">
      <c r="A979">
        <v>7087</v>
      </c>
      <c r="B979" t="s">
        <v>997</v>
      </c>
      <c r="C979" s="24">
        <f>+SUMIFS(Tableau2[DEBIT],Tableau2[COMPTE],A979)</f>
        <v>0</v>
      </c>
      <c r="D979" s="24">
        <f>+SUMIFS(Tableau2[CREDIT],Tableau2[COMPTE],A979)</f>
        <v>0</v>
      </c>
      <c r="E979" s="25">
        <f t="shared" si="32"/>
        <v>0</v>
      </c>
      <c r="F979" s="25">
        <f t="shared" si="33"/>
        <v>0</v>
      </c>
      <c r="G97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80" spans="1:7" x14ac:dyDescent="0.25">
      <c r="A980">
        <v>7088</v>
      </c>
      <c r="B980" t="s">
        <v>998</v>
      </c>
      <c r="C980" s="24">
        <f>+SUMIFS(Tableau2[DEBIT],Tableau2[COMPTE],A980)</f>
        <v>0</v>
      </c>
      <c r="D980" s="24">
        <f>+SUMIFS(Tableau2[CREDIT],Tableau2[COMPTE],A980)</f>
        <v>0</v>
      </c>
      <c r="E980" s="25">
        <f t="shared" si="32"/>
        <v>0</v>
      </c>
      <c r="F980" s="25">
        <f t="shared" si="33"/>
        <v>0</v>
      </c>
      <c r="G98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81" spans="1:7" x14ac:dyDescent="0.25">
      <c r="A981">
        <v>709</v>
      </c>
      <c r="B981" t="s">
        <v>999</v>
      </c>
      <c r="C981" s="24">
        <f>+SUMIFS(Tableau2[DEBIT],Tableau2[COMPTE],A981)</f>
        <v>0</v>
      </c>
      <c r="D981" s="24">
        <f>+SUMIFS(Tableau2[CREDIT],Tableau2[COMPTE],A981)</f>
        <v>0</v>
      </c>
      <c r="E981" s="25">
        <f t="shared" si="32"/>
        <v>0</v>
      </c>
      <c r="F981" s="25">
        <f t="shared" si="33"/>
        <v>0</v>
      </c>
      <c r="G98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82" spans="1:7" x14ac:dyDescent="0.25">
      <c r="A982">
        <v>7090</v>
      </c>
      <c r="B982" t="s">
        <v>1000</v>
      </c>
      <c r="C982" s="24">
        <f>+SUMIFS(Tableau2[DEBIT],Tableau2[COMPTE],A982)</f>
        <v>0</v>
      </c>
      <c r="D982" s="24">
        <f>+SUMIFS(Tableau2[CREDIT],Tableau2[COMPTE],A982)</f>
        <v>0</v>
      </c>
      <c r="E982" s="25">
        <f t="shared" si="32"/>
        <v>0</v>
      </c>
      <c r="F982" s="25">
        <f t="shared" si="33"/>
        <v>0</v>
      </c>
      <c r="G98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83" spans="1:7" x14ac:dyDescent="0.25">
      <c r="A983">
        <v>7091</v>
      </c>
      <c r="B983" t="s">
        <v>1001</v>
      </c>
      <c r="C983" s="24">
        <f>+SUMIFS(Tableau2[DEBIT],Tableau2[COMPTE],A983)</f>
        <v>0</v>
      </c>
      <c r="D983" s="24">
        <f>+SUMIFS(Tableau2[CREDIT],Tableau2[COMPTE],A983)</f>
        <v>0</v>
      </c>
      <c r="E983" s="25">
        <f t="shared" si="32"/>
        <v>0</v>
      </c>
      <c r="F983" s="25">
        <f t="shared" si="33"/>
        <v>0</v>
      </c>
      <c r="G98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84" spans="1:7" x14ac:dyDescent="0.25">
      <c r="A984">
        <v>7092</v>
      </c>
      <c r="B984" t="s">
        <v>1002</v>
      </c>
      <c r="C984" s="24">
        <f>+SUMIFS(Tableau2[DEBIT],Tableau2[COMPTE],A984)</f>
        <v>0</v>
      </c>
      <c r="D984" s="24">
        <f>+SUMIFS(Tableau2[CREDIT],Tableau2[COMPTE],A984)</f>
        <v>0</v>
      </c>
      <c r="E984" s="25">
        <f t="shared" si="32"/>
        <v>0</v>
      </c>
      <c r="F984" s="25">
        <f t="shared" si="33"/>
        <v>0</v>
      </c>
      <c r="G98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85" spans="1:7" x14ac:dyDescent="0.25">
      <c r="A985">
        <v>7094</v>
      </c>
      <c r="B985" t="s">
        <v>1003</v>
      </c>
      <c r="C985" s="24">
        <f>+SUMIFS(Tableau2[DEBIT],Tableau2[COMPTE],A985)</f>
        <v>0</v>
      </c>
      <c r="D985" s="24">
        <f>+SUMIFS(Tableau2[CREDIT],Tableau2[COMPTE],A985)</f>
        <v>0</v>
      </c>
      <c r="E985" s="25">
        <f t="shared" si="32"/>
        <v>0</v>
      </c>
      <c r="F985" s="25">
        <f t="shared" si="33"/>
        <v>0</v>
      </c>
      <c r="G98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86" spans="1:7" x14ac:dyDescent="0.25">
      <c r="A986">
        <v>7095</v>
      </c>
      <c r="B986" t="s">
        <v>1004</v>
      </c>
      <c r="C986" s="24">
        <f>+SUMIFS(Tableau2[DEBIT],Tableau2[COMPTE],A986)</f>
        <v>0</v>
      </c>
      <c r="D986" s="24">
        <f>+SUMIFS(Tableau2[CREDIT],Tableau2[COMPTE],A986)</f>
        <v>0</v>
      </c>
      <c r="E986" s="25">
        <f t="shared" si="32"/>
        <v>0</v>
      </c>
      <c r="F986" s="25">
        <f t="shared" si="33"/>
        <v>0</v>
      </c>
      <c r="G98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87" spans="1:7" x14ac:dyDescent="0.25">
      <c r="A987">
        <v>7096</v>
      </c>
      <c r="B987" t="s">
        <v>1005</v>
      </c>
      <c r="C987" s="24">
        <f>+SUMIFS(Tableau2[DEBIT],Tableau2[COMPTE],A987)</f>
        <v>0</v>
      </c>
      <c r="D987" s="24">
        <f>+SUMIFS(Tableau2[CREDIT],Tableau2[COMPTE],A987)</f>
        <v>0</v>
      </c>
      <c r="E987" s="25">
        <f t="shared" si="32"/>
        <v>0</v>
      </c>
      <c r="F987" s="25">
        <f t="shared" si="33"/>
        <v>0</v>
      </c>
      <c r="G98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88" spans="1:7" x14ac:dyDescent="0.25">
      <c r="A988">
        <v>7098</v>
      </c>
      <c r="B988" t="s">
        <v>1006</v>
      </c>
      <c r="C988" s="24">
        <f>+SUMIFS(Tableau2[DEBIT],Tableau2[COMPTE],A988)</f>
        <v>0</v>
      </c>
      <c r="D988" s="24">
        <f>+SUMIFS(Tableau2[CREDIT],Tableau2[COMPTE],A988)</f>
        <v>0</v>
      </c>
      <c r="E988" s="25">
        <f t="shared" si="32"/>
        <v>0</v>
      </c>
      <c r="F988" s="25">
        <f t="shared" si="33"/>
        <v>0</v>
      </c>
      <c r="G98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89" spans="1:7" x14ac:dyDescent="0.25">
      <c r="A989">
        <v>71724</v>
      </c>
      <c r="B989" t="s">
        <v>1007</v>
      </c>
      <c r="C989" s="24">
        <f>+SUMIFS(Tableau2[DEBIT],Tableau2[COMPTE],A989)</f>
        <v>0</v>
      </c>
      <c r="D989" s="24">
        <f>+SUMIFS(Tableau2[CREDIT],Tableau2[COMPTE],A989)</f>
        <v>0</v>
      </c>
      <c r="E989" s="25">
        <f t="shared" si="32"/>
        <v>0</v>
      </c>
      <c r="F989" s="25">
        <f t="shared" si="33"/>
        <v>0</v>
      </c>
      <c r="G98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90" spans="1:7" x14ac:dyDescent="0.25">
      <c r="A990">
        <v>72</v>
      </c>
      <c r="B990" t="s">
        <v>1008</v>
      </c>
      <c r="C990" s="24">
        <f>+SUMIFS(Tableau2[DEBIT],Tableau2[COMPTE],A990)</f>
        <v>0</v>
      </c>
      <c r="D990" s="24">
        <f>+SUMIFS(Tableau2[CREDIT],Tableau2[COMPTE],A990)</f>
        <v>0</v>
      </c>
      <c r="E990" s="25">
        <f t="shared" si="32"/>
        <v>0</v>
      </c>
      <c r="F990" s="25">
        <f t="shared" si="33"/>
        <v>0</v>
      </c>
      <c r="G99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91" spans="1:7" x14ac:dyDescent="0.25">
      <c r="A991">
        <v>723</v>
      </c>
      <c r="B991" t="s">
        <v>1009</v>
      </c>
      <c r="C991" s="24">
        <f>+SUMIFS(Tableau2[DEBIT],Tableau2[COMPTE],A991)</f>
        <v>0</v>
      </c>
      <c r="D991" s="24">
        <f>+SUMIFS(Tableau2[CREDIT],Tableau2[COMPTE],A991)</f>
        <v>0</v>
      </c>
      <c r="E991" s="25">
        <f t="shared" si="32"/>
        <v>0</v>
      </c>
      <c r="F991" s="25">
        <f t="shared" si="33"/>
        <v>0</v>
      </c>
      <c r="G99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92" spans="1:7" x14ac:dyDescent="0.25">
      <c r="A992">
        <v>7233</v>
      </c>
      <c r="B992" t="s">
        <v>1010</v>
      </c>
      <c r="C992" s="24">
        <f>+SUMIFS(Tableau2[DEBIT],Tableau2[COMPTE],A992)</f>
        <v>0</v>
      </c>
      <c r="D992" s="24">
        <f>+SUMIFS(Tableau2[CREDIT],Tableau2[COMPTE],A992)</f>
        <v>0</v>
      </c>
      <c r="E992" s="25">
        <f t="shared" si="32"/>
        <v>0</v>
      </c>
      <c r="F992" s="25">
        <f t="shared" si="33"/>
        <v>0</v>
      </c>
      <c r="G99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93" spans="1:7" x14ac:dyDescent="0.25">
      <c r="A993">
        <v>72331</v>
      </c>
      <c r="B993" t="s">
        <v>377</v>
      </c>
      <c r="C993" s="24">
        <f>+SUMIFS(Tableau2[DEBIT],Tableau2[COMPTE],A993)</f>
        <v>0</v>
      </c>
      <c r="D993" s="24">
        <f>+SUMIFS(Tableau2[CREDIT],Tableau2[COMPTE],A993)</f>
        <v>0</v>
      </c>
      <c r="E993" s="25">
        <f t="shared" si="32"/>
        <v>0</v>
      </c>
      <c r="F993" s="25">
        <f t="shared" si="33"/>
        <v>0</v>
      </c>
      <c r="G99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94" spans="1:7" x14ac:dyDescent="0.25">
      <c r="A994">
        <v>72335</v>
      </c>
      <c r="B994" t="s">
        <v>378</v>
      </c>
      <c r="C994" s="24">
        <f>+SUMIFS(Tableau2[DEBIT],Tableau2[COMPTE],A994)</f>
        <v>0</v>
      </c>
      <c r="D994" s="24">
        <f>+SUMIFS(Tableau2[CREDIT],Tableau2[COMPTE],A994)</f>
        <v>0</v>
      </c>
      <c r="E994" s="25">
        <f t="shared" si="32"/>
        <v>0</v>
      </c>
      <c r="F994" s="25">
        <f t="shared" si="33"/>
        <v>0</v>
      </c>
      <c r="G99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95" spans="1:7" x14ac:dyDescent="0.25">
      <c r="A995">
        <v>7234</v>
      </c>
      <c r="B995" t="s">
        <v>1011</v>
      </c>
      <c r="C995" s="24">
        <f>+SUMIFS(Tableau2[DEBIT],Tableau2[COMPTE],A995)</f>
        <v>0</v>
      </c>
      <c r="D995" s="24">
        <f>+SUMIFS(Tableau2[CREDIT],Tableau2[COMPTE],A995)</f>
        <v>0</v>
      </c>
      <c r="E995" s="25">
        <f t="shared" si="32"/>
        <v>0</v>
      </c>
      <c r="F995" s="25">
        <f t="shared" si="33"/>
        <v>0</v>
      </c>
      <c r="G99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96" spans="1:7" x14ac:dyDescent="0.25">
      <c r="A996">
        <v>72341</v>
      </c>
      <c r="B996" t="s">
        <v>380</v>
      </c>
      <c r="C996" s="24">
        <f>+SUMIFS(Tableau2[DEBIT],Tableau2[COMPTE],A996)</f>
        <v>0</v>
      </c>
      <c r="D996" s="24">
        <f>+SUMIFS(Tableau2[CREDIT],Tableau2[COMPTE],A996)</f>
        <v>0</v>
      </c>
      <c r="E996" s="25">
        <f t="shared" si="32"/>
        <v>0</v>
      </c>
      <c r="F996" s="25">
        <f t="shared" si="33"/>
        <v>0</v>
      </c>
      <c r="G99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97" spans="1:7" x14ac:dyDescent="0.25">
      <c r="A997">
        <v>72345</v>
      </c>
      <c r="B997" t="s">
        <v>1012</v>
      </c>
      <c r="C997" s="24">
        <f>+SUMIFS(Tableau2[DEBIT],Tableau2[COMPTE],A997)</f>
        <v>0</v>
      </c>
      <c r="D997" s="24">
        <f>+SUMIFS(Tableau2[CREDIT],Tableau2[COMPTE],A997)</f>
        <v>0</v>
      </c>
      <c r="E997" s="25">
        <f t="shared" si="32"/>
        <v>0</v>
      </c>
      <c r="F997" s="25">
        <f t="shared" si="33"/>
        <v>0</v>
      </c>
      <c r="G99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98" spans="1:7" x14ac:dyDescent="0.25">
      <c r="A998">
        <v>7241</v>
      </c>
      <c r="B998" t="s">
        <v>1013</v>
      </c>
      <c r="C998" s="24">
        <f>+SUMIFS(Tableau2[DEBIT],Tableau2[COMPTE],A998)</f>
        <v>0</v>
      </c>
      <c r="D998" s="24">
        <f>+SUMIFS(Tableau2[CREDIT],Tableau2[COMPTE],A998)</f>
        <v>0</v>
      </c>
      <c r="E998" s="25">
        <f t="shared" si="32"/>
        <v>0</v>
      </c>
      <c r="F998" s="25">
        <f t="shared" si="33"/>
        <v>0</v>
      </c>
      <c r="G99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999" spans="1:7" x14ac:dyDescent="0.25">
      <c r="A999">
        <v>7245</v>
      </c>
      <c r="B999" t="s">
        <v>1014</v>
      </c>
      <c r="C999" s="24">
        <f>+SUMIFS(Tableau2[DEBIT],Tableau2[COMPTE],A999)</f>
        <v>0</v>
      </c>
      <c r="D999" s="24">
        <f>+SUMIFS(Tableau2[CREDIT],Tableau2[COMPTE],A999)</f>
        <v>0</v>
      </c>
      <c r="E999" s="25">
        <f t="shared" si="32"/>
        <v>0</v>
      </c>
      <c r="F999" s="25">
        <f t="shared" si="33"/>
        <v>0</v>
      </c>
      <c r="G99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00" spans="1:7" x14ac:dyDescent="0.25">
      <c r="A1000">
        <v>72455</v>
      </c>
      <c r="B1000" t="s">
        <v>384</v>
      </c>
      <c r="C1000" s="24">
        <f>+SUMIFS(Tableau2[DEBIT],Tableau2[COMPTE],A1000)</f>
        <v>0</v>
      </c>
      <c r="D1000" s="24">
        <f>+SUMIFS(Tableau2[CREDIT],Tableau2[COMPTE],A1000)</f>
        <v>0</v>
      </c>
      <c r="E1000" s="25">
        <f t="shared" si="32"/>
        <v>0</v>
      </c>
      <c r="F1000" s="25">
        <f t="shared" si="33"/>
        <v>0</v>
      </c>
      <c r="G100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01" spans="1:7" x14ac:dyDescent="0.25">
      <c r="A1001">
        <v>72458</v>
      </c>
      <c r="B1001" t="s">
        <v>1015</v>
      </c>
      <c r="C1001" s="24">
        <f>+SUMIFS(Tableau2[DEBIT],Tableau2[COMPTE],A1001)</f>
        <v>0</v>
      </c>
      <c r="D1001" s="24">
        <f>+SUMIFS(Tableau2[CREDIT],Tableau2[COMPTE],A1001)</f>
        <v>0</v>
      </c>
      <c r="E1001" s="25">
        <f t="shared" si="32"/>
        <v>0</v>
      </c>
      <c r="F1001" s="25">
        <f t="shared" si="33"/>
        <v>0</v>
      </c>
      <c r="G100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02" spans="1:7" x14ac:dyDescent="0.25">
      <c r="A1002">
        <v>7248</v>
      </c>
      <c r="B1002" t="s">
        <v>1016</v>
      </c>
      <c r="C1002" s="24">
        <f>+SUMIFS(Tableau2[DEBIT],Tableau2[COMPTE],A1002)</f>
        <v>0</v>
      </c>
      <c r="D1002" s="24">
        <f>+SUMIFS(Tableau2[CREDIT],Tableau2[COMPTE],A1002)</f>
        <v>0</v>
      </c>
      <c r="E1002" s="25">
        <f t="shared" si="32"/>
        <v>0</v>
      </c>
      <c r="F1002" s="25">
        <f t="shared" si="33"/>
        <v>0</v>
      </c>
      <c r="G100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03" spans="1:7" x14ac:dyDescent="0.25">
      <c r="A1003">
        <v>73</v>
      </c>
      <c r="B1003" t="s">
        <v>1017</v>
      </c>
      <c r="C1003" s="24">
        <f>+SUMIFS(Tableau2[DEBIT],Tableau2[COMPTE],A1003)</f>
        <v>0</v>
      </c>
      <c r="D1003" s="24">
        <f>+SUMIFS(Tableau2[CREDIT],Tableau2[COMPTE],A1003)</f>
        <v>0</v>
      </c>
      <c r="E1003" s="25">
        <f t="shared" si="32"/>
        <v>0</v>
      </c>
      <c r="F1003" s="25">
        <f t="shared" si="33"/>
        <v>0</v>
      </c>
      <c r="G100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04" spans="1:7" x14ac:dyDescent="0.25">
      <c r="A1004">
        <v>731</v>
      </c>
      <c r="B1004" t="s">
        <v>1018</v>
      </c>
      <c r="C1004" s="24">
        <f>+SUMIFS(Tableau2[DEBIT],Tableau2[COMPTE],A1004)</f>
        <v>0</v>
      </c>
      <c r="D1004" s="24">
        <f>+SUMIFS(Tableau2[CREDIT],Tableau2[COMPTE],A1004)</f>
        <v>0</v>
      </c>
      <c r="E1004" s="25">
        <f t="shared" si="32"/>
        <v>0</v>
      </c>
      <c r="F1004" s="25">
        <f t="shared" si="33"/>
        <v>0</v>
      </c>
      <c r="G100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05" spans="1:7" x14ac:dyDescent="0.25">
      <c r="A1005">
        <v>732</v>
      </c>
      <c r="B1005" t="s">
        <v>1019</v>
      </c>
      <c r="C1005" s="24">
        <f>+SUMIFS(Tableau2[DEBIT],Tableau2[COMPTE],A1005)</f>
        <v>0</v>
      </c>
      <c r="D1005" s="24">
        <f>+SUMIFS(Tableau2[CREDIT],Tableau2[COMPTE],A1005)</f>
        <v>0</v>
      </c>
      <c r="E1005" s="25">
        <f t="shared" si="32"/>
        <v>0</v>
      </c>
      <c r="F1005" s="25">
        <f t="shared" si="33"/>
        <v>0</v>
      </c>
      <c r="G100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06" spans="1:7" x14ac:dyDescent="0.25">
      <c r="A1006">
        <v>74</v>
      </c>
      <c r="B1006" t="s">
        <v>1020</v>
      </c>
      <c r="C1006" s="24">
        <f>+SUMIFS(Tableau2[DEBIT],Tableau2[COMPTE],A1006)</f>
        <v>0</v>
      </c>
      <c r="D1006" s="24">
        <f>+SUMIFS(Tableau2[CREDIT],Tableau2[COMPTE],A1006)</f>
        <v>0</v>
      </c>
      <c r="E1006" s="25">
        <f t="shared" si="32"/>
        <v>0</v>
      </c>
      <c r="F1006" s="25">
        <f t="shared" si="33"/>
        <v>0</v>
      </c>
      <c r="G100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07" spans="1:7" x14ac:dyDescent="0.25">
      <c r="A1007">
        <v>741</v>
      </c>
      <c r="B1007" t="s">
        <v>1021</v>
      </c>
      <c r="C1007" s="24">
        <f>+SUMIFS(Tableau2[DEBIT],Tableau2[COMPTE],A1007)</f>
        <v>0</v>
      </c>
      <c r="D1007" s="24">
        <f>+SUMIFS(Tableau2[CREDIT],Tableau2[COMPTE],A1007)</f>
        <v>0</v>
      </c>
      <c r="E1007" s="25">
        <f t="shared" si="32"/>
        <v>0</v>
      </c>
      <c r="F1007" s="25">
        <f t="shared" si="33"/>
        <v>0</v>
      </c>
      <c r="G100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08" spans="1:7" x14ac:dyDescent="0.25">
      <c r="A1008">
        <v>748</v>
      </c>
      <c r="B1008" t="s">
        <v>1022</v>
      </c>
      <c r="C1008" s="24">
        <f>+SUMIFS(Tableau2[DEBIT],Tableau2[COMPTE],A1008)</f>
        <v>0</v>
      </c>
      <c r="D1008" s="24">
        <f>+SUMIFS(Tableau2[CREDIT],Tableau2[COMPTE],A1008)</f>
        <v>0</v>
      </c>
      <c r="E1008" s="25">
        <f t="shared" si="32"/>
        <v>0</v>
      </c>
      <c r="F1008" s="25">
        <f t="shared" si="33"/>
        <v>0</v>
      </c>
      <c r="G100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09" spans="1:7" x14ac:dyDescent="0.25">
      <c r="A1009">
        <v>75</v>
      </c>
      <c r="B1009" t="s">
        <v>1023</v>
      </c>
      <c r="C1009" s="24">
        <f>+SUMIFS(Tableau2[DEBIT],Tableau2[COMPTE],A1009)</f>
        <v>0</v>
      </c>
      <c r="D1009" s="24">
        <f>+SUMIFS(Tableau2[CREDIT],Tableau2[COMPTE],A1009)</f>
        <v>0</v>
      </c>
      <c r="E1009" s="25">
        <f t="shared" si="32"/>
        <v>0</v>
      </c>
      <c r="F1009" s="25">
        <f t="shared" si="33"/>
        <v>0</v>
      </c>
      <c r="G100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10" spans="1:7" x14ac:dyDescent="0.25">
      <c r="A1010">
        <v>751</v>
      </c>
      <c r="B1010" t="s">
        <v>1024</v>
      </c>
      <c r="C1010" s="24">
        <f>+SUMIFS(Tableau2[DEBIT],Tableau2[COMPTE],A1010)</f>
        <v>0</v>
      </c>
      <c r="D1010" s="24">
        <f>+SUMIFS(Tableau2[CREDIT],Tableau2[COMPTE],A1010)</f>
        <v>0</v>
      </c>
      <c r="E1010" s="25">
        <f t="shared" si="32"/>
        <v>0</v>
      </c>
      <c r="F1010" s="25">
        <f t="shared" si="33"/>
        <v>0</v>
      </c>
      <c r="G101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11" spans="1:7" x14ac:dyDescent="0.25">
      <c r="A1011">
        <v>7511</v>
      </c>
      <c r="B1011" t="s">
        <v>1025</v>
      </c>
      <c r="C1011" s="24">
        <f>+SUMIFS(Tableau2[DEBIT],Tableau2[COMPTE],A1011)</f>
        <v>0</v>
      </c>
      <c r="D1011" s="24">
        <f>+SUMIFS(Tableau2[CREDIT],Tableau2[COMPTE],A1011)</f>
        <v>0</v>
      </c>
      <c r="E1011" s="25">
        <f t="shared" si="32"/>
        <v>0</v>
      </c>
      <c r="F1011" s="25">
        <f t="shared" si="33"/>
        <v>0</v>
      </c>
      <c r="G101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12" spans="1:7" x14ac:dyDescent="0.25">
      <c r="A1012">
        <v>7516</v>
      </c>
      <c r="B1012" t="s">
        <v>812</v>
      </c>
      <c r="C1012" s="24">
        <f>+SUMIFS(Tableau2[DEBIT],Tableau2[COMPTE],A1012)</f>
        <v>0</v>
      </c>
      <c r="D1012" s="24">
        <f>+SUMIFS(Tableau2[CREDIT],Tableau2[COMPTE],A1012)</f>
        <v>0</v>
      </c>
      <c r="E1012" s="25">
        <f t="shared" si="32"/>
        <v>0</v>
      </c>
      <c r="F1012" s="25">
        <f t="shared" si="33"/>
        <v>0</v>
      </c>
      <c r="G101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13" spans="1:7" x14ac:dyDescent="0.25">
      <c r="A1013">
        <v>7518</v>
      </c>
      <c r="B1013" t="s">
        <v>813</v>
      </c>
      <c r="C1013" s="24">
        <f>+SUMIFS(Tableau2[DEBIT],Tableau2[COMPTE],A1013)</f>
        <v>0</v>
      </c>
      <c r="D1013" s="24">
        <f>+SUMIFS(Tableau2[CREDIT],Tableau2[COMPTE],A1013)</f>
        <v>0</v>
      </c>
      <c r="E1013" s="25">
        <f t="shared" si="32"/>
        <v>0</v>
      </c>
      <c r="F1013" s="25">
        <f t="shared" si="33"/>
        <v>0</v>
      </c>
      <c r="G101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14" spans="1:7" x14ac:dyDescent="0.25">
      <c r="A1014">
        <v>752</v>
      </c>
      <c r="B1014" t="s">
        <v>1026</v>
      </c>
      <c r="C1014" s="24">
        <f>+SUMIFS(Tableau2[DEBIT],Tableau2[COMPTE],A1014)</f>
        <v>0</v>
      </c>
      <c r="D1014" s="24">
        <f>+SUMIFS(Tableau2[CREDIT],Tableau2[COMPTE],A1014)</f>
        <v>0</v>
      </c>
      <c r="E1014" s="25">
        <f t="shared" si="32"/>
        <v>0</v>
      </c>
      <c r="F1014" s="25">
        <f t="shared" si="33"/>
        <v>0</v>
      </c>
      <c r="G101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15" spans="1:7" x14ac:dyDescent="0.25">
      <c r="A1015">
        <v>753</v>
      </c>
      <c r="B1015" t="s">
        <v>1027</v>
      </c>
      <c r="C1015" s="24">
        <f>+SUMIFS(Tableau2[DEBIT],Tableau2[COMPTE],A1015)</f>
        <v>0</v>
      </c>
      <c r="D1015" s="24">
        <f>+SUMIFS(Tableau2[CREDIT],Tableau2[COMPTE],A1015)</f>
        <v>0</v>
      </c>
      <c r="E1015" s="25">
        <f t="shared" si="32"/>
        <v>0</v>
      </c>
      <c r="F1015" s="25">
        <f t="shared" si="33"/>
        <v>0</v>
      </c>
      <c r="G101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16" spans="1:7" x14ac:dyDescent="0.25">
      <c r="A1016">
        <v>754</v>
      </c>
      <c r="B1016" t="s">
        <v>1028</v>
      </c>
      <c r="C1016" s="24">
        <f>+SUMIFS(Tableau2[DEBIT],Tableau2[COMPTE],A1016)</f>
        <v>0</v>
      </c>
      <c r="D1016" s="24">
        <f>+SUMIFS(Tableau2[CREDIT],Tableau2[COMPTE],A1016)</f>
        <v>0</v>
      </c>
      <c r="E1016" s="25">
        <f t="shared" si="32"/>
        <v>0</v>
      </c>
      <c r="F1016" s="25">
        <f t="shared" si="33"/>
        <v>0</v>
      </c>
      <c r="G101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17" spans="1:7" x14ac:dyDescent="0.25">
      <c r="A1017">
        <v>755</v>
      </c>
      <c r="B1017" t="s">
        <v>1029</v>
      </c>
      <c r="C1017" s="24">
        <f>+SUMIFS(Tableau2[DEBIT],Tableau2[COMPTE],A1017)</f>
        <v>0</v>
      </c>
      <c r="D1017" s="24">
        <f>+SUMIFS(Tableau2[CREDIT],Tableau2[COMPTE],A1017)</f>
        <v>0</v>
      </c>
      <c r="E1017" s="25">
        <f t="shared" si="32"/>
        <v>0</v>
      </c>
      <c r="F1017" s="25">
        <f t="shared" si="33"/>
        <v>0</v>
      </c>
      <c r="G101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18" spans="1:7" x14ac:dyDescent="0.25">
      <c r="A1018">
        <v>7551</v>
      </c>
      <c r="B1018" t="s">
        <v>1030</v>
      </c>
      <c r="C1018" s="24">
        <f>+SUMIFS(Tableau2[DEBIT],Tableau2[COMPTE],A1018)</f>
        <v>0</v>
      </c>
      <c r="D1018" s="24">
        <f>+SUMIFS(Tableau2[CREDIT],Tableau2[COMPTE],A1018)</f>
        <v>0</v>
      </c>
      <c r="E1018" s="25">
        <f t="shared" si="32"/>
        <v>0</v>
      </c>
      <c r="F1018" s="25">
        <f t="shared" si="33"/>
        <v>0</v>
      </c>
      <c r="G101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19" spans="1:7" x14ac:dyDescent="0.25">
      <c r="A1019">
        <v>7555</v>
      </c>
      <c r="B1019" t="s">
        <v>1031</v>
      </c>
      <c r="C1019" s="24">
        <f>+SUMIFS(Tableau2[DEBIT],Tableau2[COMPTE],A1019)</f>
        <v>0</v>
      </c>
      <c r="D1019" s="24">
        <f>+SUMIFS(Tableau2[CREDIT],Tableau2[COMPTE],A1019)</f>
        <v>0</v>
      </c>
      <c r="E1019" s="25">
        <f t="shared" si="32"/>
        <v>0</v>
      </c>
      <c r="F1019" s="25">
        <f t="shared" si="33"/>
        <v>0</v>
      </c>
      <c r="G101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20" spans="1:7" x14ac:dyDescent="0.25">
      <c r="A1020">
        <v>756</v>
      </c>
      <c r="B1020" t="s">
        <v>1032</v>
      </c>
      <c r="C1020" s="24">
        <f>+SUMIFS(Tableau2[DEBIT],Tableau2[COMPTE],A1020)</f>
        <v>0</v>
      </c>
      <c r="D1020" s="24">
        <f>+SUMIFS(Tableau2[CREDIT],Tableau2[COMPTE],A1020)</f>
        <v>0</v>
      </c>
      <c r="E1020" s="25">
        <f t="shared" si="32"/>
        <v>0</v>
      </c>
      <c r="F1020" s="25">
        <f t="shared" si="33"/>
        <v>0</v>
      </c>
      <c r="G102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21" spans="1:7" x14ac:dyDescent="0.25">
      <c r="A1021">
        <v>757</v>
      </c>
      <c r="B1021" t="s">
        <v>1033</v>
      </c>
      <c r="C1021" s="24">
        <f>+SUMIFS(Tableau2[DEBIT],Tableau2[COMPTE],A1021)</f>
        <v>0</v>
      </c>
      <c r="D1021" s="24">
        <f>+SUMIFS(Tableau2[CREDIT],Tableau2[COMPTE],A1021)</f>
        <v>0</v>
      </c>
      <c r="E1021" s="25">
        <f t="shared" si="32"/>
        <v>0</v>
      </c>
      <c r="F1021" s="25">
        <f t="shared" si="33"/>
        <v>0</v>
      </c>
      <c r="G102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22" spans="1:7" x14ac:dyDescent="0.25">
      <c r="A1022">
        <v>758</v>
      </c>
      <c r="B1022" t="s">
        <v>1034</v>
      </c>
      <c r="C1022" s="24">
        <f>+SUMIFS(Tableau2[DEBIT],Tableau2[COMPTE],A1022)</f>
        <v>0</v>
      </c>
      <c r="D1022" s="24">
        <f>+SUMIFS(Tableau2[CREDIT],Tableau2[COMPTE],A1022)</f>
        <v>0</v>
      </c>
      <c r="E1022" s="25">
        <f t="shared" si="32"/>
        <v>0</v>
      </c>
      <c r="F1022" s="25">
        <f t="shared" si="33"/>
        <v>0</v>
      </c>
      <c r="G102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23" spans="1:7" x14ac:dyDescent="0.25">
      <c r="A1023">
        <v>76</v>
      </c>
      <c r="B1023" t="s">
        <v>1035</v>
      </c>
      <c r="C1023" s="24">
        <f>+SUMIFS(Tableau2[DEBIT],Tableau2[COMPTE],A1023)</f>
        <v>0</v>
      </c>
      <c r="D1023" s="24">
        <f>+SUMIFS(Tableau2[CREDIT],Tableau2[COMPTE],A1023)</f>
        <v>0</v>
      </c>
      <c r="E1023" s="25">
        <f t="shared" si="32"/>
        <v>0</v>
      </c>
      <c r="F1023" s="25">
        <f t="shared" si="33"/>
        <v>0</v>
      </c>
      <c r="G102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24" spans="1:7" x14ac:dyDescent="0.25">
      <c r="A1024">
        <v>761</v>
      </c>
      <c r="B1024" t="s">
        <v>1036</v>
      </c>
      <c r="C1024" s="24">
        <f>+SUMIFS(Tableau2[DEBIT],Tableau2[COMPTE],A1024)</f>
        <v>0</v>
      </c>
      <c r="D1024" s="24">
        <f>+SUMIFS(Tableau2[CREDIT],Tableau2[COMPTE],A1024)</f>
        <v>0</v>
      </c>
      <c r="E1024" s="25">
        <f t="shared" si="32"/>
        <v>0</v>
      </c>
      <c r="F1024" s="25">
        <f t="shared" si="33"/>
        <v>0</v>
      </c>
      <c r="G102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25" spans="1:7" x14ac:dyDescent="0.25">
      <c r="A1025">
        <v>7611</v>
      </c>
      <c r="B1025" t="s">
        <v>1037</v>
      </c>
      <c r="C1025" s="24">
        <f>+SUMIFS(Tableau2[DEBIT],Tableau2[COMPTE],A1025)</f>
        <v>0</v>
      </c>
      <c r="D1025" s="24">
        <f>+SUMIFS(Tableau2[CREDIT],Tableau2[COMPTE],A1025)</f>
        <v>0</v>
      </c>
      <c r="E1025" s="25">
        <f t="shared" si="32"/>
        <v>0</v>
      </c>
      <c r="F1025" s="25">
        <f t="shared" si="33"/>
        <v>0</v>
      </c>
      <c r="G102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26" spans="1:7" x14ac:dyDescent="0.25">
      <c r="A1026">
        <v>7616</v>
      </c>
      <c r="B1026" t="s">
        <v>1038</v>
      </c>
      <c r="C1026" s="24">
        <f>+SUMIFS(Tableau2[DEBIT],Tableau2[COMPTE],A1026)</f>
        <v>0</v>
      </c>
      <c r="D1026" s="24">
        <f>+SUMIFS(Tableau2[CREDIT],Tableau2[COMPTE],A1026)</f>
        <v>0</v>
      </c>
      <c r="E1026" s="25">
        <f t="shared" ref="E1026:E1068" si="34">+IF(C1026-D1026&lt;=0,0,C1026-D1026)</f>
        <v>0</v>
      </c>
      <c r="F1026" s="25">
        <f t="shared" ref="F1026:F1068" si="35">+IF(C1026-D1026&gt;=0,0,D1026-C1026)</f>
        <v>0</v>
      </c>
      <c r="G102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27" spans="1:7" x14ac:dyDescent="0.25">
      <c r="A1027">
        <v>7617</v>
      </c>
      <c r="B1027" t="s">
        <v>1039</v>
      </c>
      <c r="C1027" s="24">
        <f>+SUMIFS(Tableau2[DEBIT],Tableau2[COMPTE],A1027)</f>
        <v>0</v>
      </c>
      <c r="D1027" s="24">
        <f>+SUMIFS(Tableau2[CREDIT],Tableau2[COMPTE],A1027)</f>
        <v>0</v>
      </c>
      <c r="E1027" s="25">
        <f t="shared" si="34"/>
        <v>0</v>
      </c>
      <c r="F1027" s="25">
        <f t="shared" si="35"/>
        <v>0</v>
      </c>
      <c r="G102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28" spans="1:7" x14ac:dyDescent="0.25">
      <c r="A1028">
        <v>762</v>
      </c>
      <c r="B1028" t="s">
        <v>1040</v>
      </c>
      <c r="C1028" s="24">
        <f>+SUMIFS(Tableau2[DEBIT],Tableau2[COMPTE],A1028)</f>
        <v>0</v>
      </c>
      <c r="D1028" s="24">
        <f>+SUMIFS(Tableau2[CREDIT],Tableau2[COMPTE],A1028)</f>
        <v>0</v>
      </c>
      <c r="E1028" s="25">
        <f t="shared" si="34"/>
        <v>0</v>
      </c>
      <c r="F1028" s="25">
        <f t="shared" si="35"/>
        <v>0</v>
      </c>
      <c r="G102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29" spans="1:7" x14ac:dyDescent="0.25">
      <c r="A1029">
        <v>7621</v>
      </c>
      <c r="B1029" t="s">
        <v>1041</v>
      </c>
      <c r="C1029" s="24">
        <f>+SUMIFS(Tableau2[DEBIT],Tableau2[COMPTE],A1029)</f>
        <v>0</v>
      </c>
      <c r="D1029" s="24">
        <f>+SUMIFS(Tableau2[CREDIT],Tableau2[COMPTE],A1029)</f>
        <v>0</v>
      </c>
      <c r="E1029" s="25">
        <f t="shared" si="34"/>
        <v>0</v>
      </c>
      <c r="F1029" s="25">
        <f t="shared" si="35"/>
        <v>0</v>
      </c>
      <c r="G102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30" spans="1:7" x14ac:dyDescent="0.25">
      <c r="A1030">
        <v>7626</v>
      </c>
      <c r="B1030" t="s">
        <v>1042</v>
      </c>
      <c r="C1030" s="24">
        <f>+SUMIFS(Tableau2[DEBIT],Tableau2[COMPTE],A1030)</f>
        <v>0</v>
      </c>
      <c r="D1030" s="24">
        <f>+SUMIFS(Tableau2[CREDIT],Tableau2[COMPTE],A1030)</f>
        <v>0</v>
      </c>
      <c r="E1030" s="25">
        <f t="shared" si="34"/>
        <v>0</v>
      </c>
      <c r="F1030" s="25">
        <f t="shared" si="35"/>
        <v>0</v>
      </c>
      <c r="G103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31" spans="1:7" x14ac:dyDescent="0.25">
      <c r="A1031">
        <v>7627</v>
      </c>
      <c r="B1031" t="s">
        <v>1043</v>
      </c>
      <c r="C1031" s="24">
        <f>+SUMIFS(Tableau2[DEBIT],Tableau2[COMPTE],A1031)</f>
        <v>0</v>
      </c>
      <c r="D1031" s="24">
        <f>+SUMIFS(Tableau2[CREDIT],Tableau2[COMPTE],A1031)</f>
        <v>0</v>
      </c>
      <c r="E1031" s="25">
        <f t="shared" si="34"/>
        <v>0</v>
      </c>
      <c r="F1031" s="25">
        <f t="shared" si="35"/>
        <v>0</v>
      </c>
      <c r="G103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32" spans="1:7" x14ac:dyDescent="0.25">
      <c r="A1032">
        <v>763</v>
      </c>
      <c r="B1032" t="s">
        <v>1044</v>
      </c>
      <c r="C1032" s="24">
        <f>+SUMIFS(Tableau2[DEBIT],Tableau2[COMPTE],A1032)</f>
        <v>0</v>
      </c>
      <c r="D1032" s="24">
        <f>+SUMIFS(Tableau2[CREDIT],Tableau2[COMPTE],A1032)</f>
        <v>0</v>
      </c>
      <c r="E1032" s="25">
        <f t="shared" si="34"/>
        <v>0</v>
      </c>
      <c r="F1032" s="25">
        <f t="shared" si="35"/>
        <v>0</v>
      </c>
      <c r="G103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33" spans="1:7" x14ac:dyDescent="0.25">
      <c r="A1033">
        <v>7631</v>
      </c>
      <c r="B1033" t="s">
        <v>1045</v>
      </c>
      <c r="C1033" s="24">
        <f>+SUMIFS(Tableau2[DEBIT],Tableau2[COMPTE],A1033)</f>
        <v>0</v>
      </c>
      <c r="D1033" s="24">
        <f>+SUMIFS(Tableau2[CREDIT],Tableau2[COMPTE],A1033)</f>
        <v>0</v>
      </c>
      <c r="E1033" s="25">
        <f t="shared" si="34"/>
        <v>0</v>
      </c>
      <c r="F1033" s="25">
        <f t="shared" si="35"/>
        <v>0</v>
      </c>
      <c r="G103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34" spans="1:7" x14ac:dyDescent="0.25">
      <c r="A1034">
        <v>7638</v>
      </c>
      <c r="B1034" t="s">
        <v>1046</v>
      </c>
      <c r="C1034" s="24">
        <f>+SUMIFS(Tableau2[DEBIT],Tableau2[COMPTE],A1034)</f>
        <v>0</v>
      </c>
      <c r="D1034" s="24">
        <f>+SUMIFS(Tableau2[CREDIT],Tableau2[COMPTE],A1034)</f>
        <v>0</v>
      </c>
      <c r="E1034" s="25">
        <f t="shared" si="34"/>
        <v>0</v>
      </c>
      <c r="F1034" s="25">
        <f t="shared" si="35"/>
        <v>0</v>
      </c>
      <c r="G103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35" spans="1:7" x14ac:dyDescent="0.25">
      <c r="A1035">
        <v>765</v>
      </c>
      <c r="B1035" t="s">
        <v>1047</v>
      </c>
      <c r="C1035" s="24">
        <f>+SUMIFS(Tableau2[DEBIT],Tableau2[COMPTE],A1035)</f>
        <v>0</v>
      </c>
      <c r="D1035" s="24">
        <f>+SUMIFS(Tableau2[CREDIT],Tableau2[COMPTE],A1035)</f>
        <v>0</v>
      </c>
      <c r="E1035" s="25">
        <f t="shared" si="34"/>
        <v>0</v>
      </c>
      <c r="F1035" s="25">
        <f t="shared" si="35"/>
        <v>0</v>
      </c>
      <c r="G103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36" spans="1:7" x14ac:dyDescent="0.25">
      <c r="A1036">
        <v>766</v>
      </c>
      <c r="B1036" t="s">
        <v>1048</v>
      </c>
      <c r="C1036" s="24">
        <f>+SUMIFS(Tableau2[DEBIT],Tableau2[COMPTE],A1036)</f>
        <v>0</v>
      </c>
      <c r="D1036" s="24">
        <f>+SUMIFS(Tableau2[CREDIT],Tableau2[COMPTE],A1036)</f>
        <v>0</v>
      </c>
      <c r="E1036" s="25">
        <f t="shared" si="34"/>
        <v>0</v>
      </c>
      <c r="F1036" s="25">
        <f t="shared" si="35"/>
        <v>0</v>
      </c>
      <c r="G103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37" spans="1:7" x14ac:dyDescent="0.25">
      <c r="A1037">
        <v>767</v>
      </c>
      <c r="B1037" t="s">
        <v>1049</v>
      </c>
      <c r="C1037" s="24">
        <f>+SUMIFS(Tableau2[DEBIT],Tableau2[COMPTE],A1037)</f>
        <v>0</v>
      </c>
      <c r="D1037" s="24">
        <f>+SUMIFS(Tableau2[CREDIT],Tableau2[COMPTE],A1037)</f>
        <v>0</v>
      </c>
      <c r="E1037" s="25">
        <f t="shared" si="34"/>
        <v>0</v>
      </c>
      <c r="F1037" s="25">
        <f t="shared" si="35"/>
        <v>0</v>
      </c>
      <c r="G103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38" spans="1:7" x14ac:dyDescent="0.25">
      <c r="A1038">
        <v>7671</v>
      </c>
      <c r="B1038" t="s">
        <v>1050</v>
      </c>
      <c r="C1038" s="24">
        <f>+SUMIFS(Tableau2[DEBIT],Tableau2[COMPTE],A1038)</f>
        <v>0</v>
      </c>
      <c r="D1038" s="24">
        <f>+SUMIFS(Tableau2[CREDIT],Tableau2[COMPTE],A1038)</f>
        <v>0</v>
      </c>
      <c r="E1038" s="25">
        <f t="shared" si="34"/>
        <v>0</v>
      </c>
      <c r="F1038" s="25">
        <f t="shared" si="35"/>
        <v>0</v>
      </c>
      <c r="G103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39" spans="1:7" x14ac:dyDescent="0.25">
      <c r="A1039">
        <v>7672</v>
      </c>
      <c r="B1039" t="s">
        <v>1051</v>
      </c>
      <c r="C1039" s="24">
        <f>+SUMIFS(Tableau2[DEBIT],Tableau2[COMPTE],A1039)</f>
        <v>0</v>
      </c>
      <c r="D1039" s="24">
        <f>+SUMIFS(Tableau2[CREDIT],Tableau2[COMPTE],A1039)</f>
        <v>0</v>
      </c>
      <c r="E1039" s="25">
        <f t="shared" si="34"/>
        <v>0</v>
      </c>
      <c r="F1039" s="25">
        <f t="shared" si="35"/>
        <v>0</v>
      </c>
      <c r="G103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40" spans="1:7" x14ac:dyDescent="0.25">
      <c r="A1040">
        <v>7673</v>
      </c>
      <c r="B1040" t="s">
        <v>1052</v>
      </c>
      <c r="C1040" s="24">
        <f>+SUMIFS(Tableau2[DEBIT],Tableau2[COMPTE],A1040)</f>
        <v>0</v>
      </c>
      <c r="D1040" s="24">
        <f>+SUMIFS(Tableau2[CREDIT],Tableau2[COMPTE],A1040)</f>
        <v>0</v>
      </c>
      <c r="E1040" s="25">
        <f t="shared" si="34"/>
        <v>0</v>
      </c>
      <c r="F1040" s="25">
        <f t="shared" si="35"/>
        <v>0</v>
      </c>
      <c r="G104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41" spans="1:7" x14ac:dyDescent="0.25">
      <c r="A1041">
        <v>7676</v>
      </c>
      <c r="B1041" t="s">
        <v>1053</v>
      </c>
      <c r="C1041" s="24">
        <f>+SUMIFS(Tableau2[DEBIT],Tableau2[COMPTE],A1041)</f>
        <v>0</v>
      </c>
      <c r="D1041" s="24">
        <f>+SUMIFS(Tableau2[CREDIT],Tableau2[COMPTE],A1041)</f>
        <v>0</v>
      </c>
      <c r="E1041" s="25">
        <f t="shared" si="34"/>
        <v>0</v>
      </c>
      <c r="F1041" s="25">
        <f t="shared" si="35"/>
        <v>0</v>
      </c>
      <c r="G104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42" spans="1:7" x14ac:dyDescent="0.25">
      <c r="A1042">
        <v>7678</v>
      </c>
      <c r="B1042" t="s">
        <v>1054</v>
      </c>
      <c r="C1042" s="24">
        <f>+SUMIFS(Tableau2[DEBIT],Tableau2[COMPTE],A1042)</f>
        <v>0</v>
      </c>
      <c r="D1042" s="24">
        <f>+SUMIFS(Tableau2[CREDIT],Tableau2[COMPTE],A1042)</f>
        <v>0</v>
      </c>
      <c r="E1042" s="25">
        <f t="shared" si="34"/>
        <v>0</v>
      </c>
      <c r="F1042" s="25">
        <f t="shared" si="35"/>
        <v>0</v>
      </c>
      <c r="G104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43" spans="1:7" x14ac:dyDescent="0.25">
      <c r="A1043">
        <v>768</v>
      </c>
      <c r="B1043" t="s">
        <v>1055</v>
      </c>
      <c r="C1043" s="24">
        <f>+SUMIFS(Tableau2[DEBIT],Tableau2[COMPTE],A1043)</f>
        <v>0</v>
      </c>
      <c r="D1043" s="24">
        <f>+SUMIFS(Tableau2[CREDIT],Tableau2[COMPTE],A1043)</f>
        <v>0</v>
      </c>
      <c r="E1043" s="25">
        <f t="shared" si="34"/>
        <v>0</v>
      </c>
      <c r="F1043" s="25">
        <f t="shared" si="35"/>
        <v>0</v>
      </c>
      <c r="G104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44" spans="1:7" x14ac:dyDescent="0.25">
      <c r="A1044">
        <v>77</v>
      </c>
      <c r="B1044" t="s">
        <v>1056</v>
      </c>
      <c r="C1044" s="24">
        <f>+SUMIFS(Tableau2[DEBIT],Tableau2[COMPTE],A1044)</f>
        <v>0</v>
      </c>
      <c r="D1044" s="24">
        <f>+SUMIFS(Tableau2[CREDIT],Tableau2[COMPTE],A1044)</f>
        <v>0</v>
      </c>
      <c r="E1044" s="25">
        <f t="shared" si="34"/>
        <v>0</v>
      </c>
      <c r="F1044" s="25">
        <f t="shared" si="35"/>
        <v>0</v>
      </c>
      <c r="G104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45" spans="1:7" x14ac:dyDescent="0.25">
      <c r="A1045">
        <v>771</v>
      </c>
      <c r="B1045" t="s">
        <v>1057</v>
      </c>
      <c r="C1045" s="24">
        <f>+SUMIFS(Tableau2[DEBIT],Tableau2[COMPTE],A1045)</f>
        <v>0</v>
      </c>
      <c r="D1045" s="24">
        <f>+SUMIFS(Tableau2[CREDIT],Tableau2[COMPTE],A1045)</f>
        <v>0</v>
      </c>
      <c r="E1045" s="25">
        <f t="shared" si="34"/>
        <v>0</v>
      </c>
      <c r="F1045" s="25">
        <f t="shared" si="35"/>
        <v>0</v>
      </c>
      <c r="G104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46" spans="1:7" x14ac:dyDescent="0.25">
      <c r="A1046">
        <v>772</v>
      </c>
      <c r="B1046" t="s">
        <v>1058</v>
      </c>
      <c r="C1046" s="24">
        <f>+SUMIFS(Tableau2[DEBIT],Tableau2[COMPTE],A1046)</f>
        <v>0</v>
      </c>
      <c r="D1046" s="24">
        <f>+SUMIFS(Tableau2[CREDIT],Tableau2[COMPTE],A1046)</f>
        <v>0</v>
      </c>
      <c r="E1046" s="25">
        <f t="shared" si="34"/>
        <v>0</v>
      </c>
      <c r="F1046" s="25">
        <f t="shared" si="35"/>
        <v>0</v>
      </c>
      <c r="G104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47" spans="1:7" x14ac:dyDescent="0.25">
      <c r="A1047">
        <v>773</v>
      </c>
      <c r="B1047" t="s">
        <v>860</v>
      </c>
      <c r="C1047" s="24">
        <f>+SUMIFS(Tableau2[DEBIT],Tableau2[COMPTE],A1047)</f>
        <v>0</v>
      </c>
      <c r="D1047" s="24">
        <f>+SUMIFS(Tableau2[CREDIT],Tableau2[COMPTE],A1047)</f>
        <v>0</v>
      </c>
      <c r="E1047" s="25">
        <f t="shared" si="34"/>
        <v>0</v>
      </c>
      <c r="F1047" s="25">
        <f t="shared" si="35"/>
        <v>0</v>
      </c>
      <c r="G104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48" spans="1:7" x14ac:dyDescent="0.25">
      <c r="A1048">
        <v>778</v>
      </c>
      <c r="B1048" t="s">
        <v>1059</v>
      </c>
      <c r="C1048" s="24">
        <f>+SUMIFS(Tableau2[DEBIT],Tableau2[COMPTE],A1048)</f>
        <v>0</v>
      </c>
      <c r="D1048" s="24">
        <f>+SUMIFS(Tableau2[CREDIT],Tableau2[COMPTE],A1048)</f>
        <v>0</v>
      </c>
      <c r="E1048" s="25">
        <f t="shared" si="34"/>
        <v>0</v>
      </c>
      <c r="F1048" s="25">
        <f t="shared" si="35"/>
        <v>0</v>
      </c>
      <c r="G104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49" spans="1:7" x14ac:dyDescent="0.25">
      <c r="A1049">
        <v>7783</v>
      </c>
      <c r="B1049" t="s">
        <v>1060</v>
      </c>
      <c r="C1049" s="24">
        <f>+SUMIFS(Tableau2[DEBIT],Tableau2[COMPTE],A1049)</f>
        <v>0</v>
      </c>
      <c r="D1049" s="24">
        <f>+SUMIFS(Tableau2[CREDIT],Tableau2[COMPTE],A1049)</f>
        <v>0</v>
      </c>
      <c r="E1049" s="25">
        <f t="shared" si="34"/>
        <v>0</v>
      </c>
      <c r="F1049" s="25">
        <f t="shared" si="35"/>
        <v>0</v>
      </c>
      <c r="G104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50" spans="1:7" x14ac:dyDescent="0.25">
      <c r="A1050">
        <v>7788</v>
      </c>
      <c r="B1050" t="s">
        <v>1061</v>
      </c>
      <c r="C1050" s="24">
        <f>+SUMIFS(Tableau2[DEBIT],Tableau2[COMPTE],A1050)</f>
        <v>0</v>
      </c>
      <c r="D1050" s="24">
        <f>+SUMIFS(Tableau2[CREDIT],Tableau2[COMPTE],A1050)</f>
        <v>0</v>
      </c>
      <c r="E1050" s="25">
        <f t="shared" si="34"/>
        <v>0</v>
      </c>
      <c r="F1050" s="25">
        <f t="shared" si="35"/>
        <v>0</v>
      </c>
      <c r="G105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51" spans="1:7" x14ac:dyDescent="0.25">
      <c r="A1051">
        <v>78</v>
      </c>
      <c r="B1051" t="s">
        <v>1062</v>
      </c>
      <c r="C1051" s="24">
        <f>+SUMIFS(Tableau2[DEBIT],Tableau2[COMPTE],A1051)</f>
        <v>0</v>
      </c>
      <c r="D1051" s="24">
        <f>+SUMIFS(Tableau2[CREDIT],Tableau2[COMPTE],A1051)</f>
        <v>0</v>
      </c>
      <c r="E1051" s="25">
        <f t="shared" si="34"/>
        <v>0</v>
      </c>
      <c r="F1051" s="25">
        <f t="shared" si="35"/>
        <v>0</v>
      </c>
      <c r="G105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52" spans="1:7" x14ac:dyDescent="0.25">
      <c r="A1052">
        <v>781</v>
      </c>
      <c r="B1052" t="s">
        <v>1063</v>
      </c>
      <c r="C1052" s="24">
        <f>+SUMIFS(Tableau2[DEBIT],Tableau2[COMPTE],A1052)</f>
        <v>0</v>
      </c>
      <c r="D1052" s="24">
        <f>+SUMIFS(Tableau2[CREDIT],Tableau2[COMPTE],A1052)</f>
        <v>0</v>
      </c>
      <c r="E1052" s="25">
        <f t="shared" si="34"/>
        <v>0</v>
      </c>
      <c r="F1052" s="25">
        <f t="shared" si="35"/>
        <v>0</v>
      </c>
      <c r="G105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53" spans="1:7" x14ac:dyDescent="0.25">
      <c r="A1053">
        <v>7810</v>
      </c>
      <c r="B1053" t="s">
        <v>1064</v>
      </c>
      <c r="C1053" s="24">
        <f>+SUMIFS(Tableau2[DEBIT],Tableau2[COMPTE],A1053)</f>
        <v>0</v>
      </c>
      <c r="D1053" s="24">
        <f>+SUMIFS(Tableau2[CREDIT],Tableau2[COMPTE],A1053)</f>
        <v>0</v>
      </c>
      <c r="E1053" s="25">
        <f t="shared" si="34"/>
        <v>0</v>
      </c>
      <c r="F1053" s="25">
        <f t="shared" si="35"/>
        <v>0</v>
      </c>
      <c r="G105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54" spans="1:7" x14ac:dyDescent="0.25">
      <c r="A1054">
        <v>7811</v>
      </c>
      <c r="B1054" t="s">
        <v>1065</v>
      </c>
      <c r="C1054" s="24">
        <f>+SUMIFS(Tableau2[DEBIT],Tableau2[COMPTE],A1054)</f>
        <v>0</v>
      </c>
      <c r="D1054" s="24">
        <f>+SUMIFS(Tableau2[CREDIT],Tableau2[COMPTE],A1054)</f>
        <v>0</v>
      </c>
      <c r="E1054" s="25">
        <f t="shared" si="34"/>
        <v>0</v>
      </c>
      <c r="F1054" s="25">
        <f t="shared" si="35"/>
        <v>0</v>
      </c>
      <c r="G105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55" spans="1:7" x14ac:dyDescent="0.25">
      <c r="A1055">
        <v>7812</v>
      </c>
      <c r="B1055" t="s">
        <v>1066</v>
      </c>
      <c r="C1055" s="24">
        <f>+SUMIFS(Tableau2[DEBIT],Tableau2[COMPTE],A1055)</f>
        <v>0</v>
      </c>
      <c r="D1055" s="24">
        <f>+SUMIFS(Tableau2[CREDIT],Tableau2[COMPTE],A1055)</f>
        <v>0</v>
      </c>
      <c r="E1055" s="25">
        <f t="shared" si="34"/>
        <v>0</v>
      </c>
      <c r="F1055" s="25">
        <f t="shared" si="35"/>
        <v>0</v>
      </c>
      <c r="G105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56" spans="1:7" x14ac:dyDescent="0.25">
      <c r="A1056">
        <v>7813</v>
      </c>
      <c r="B1056" t="s">
        <v>1067</v>
      </c>
      <c r="C1056" s="24">
        <f>+SUMIFS(Tableau2[DEBIT],Tableau2[COMPTE],A1056)</f>
        <v>0</v>
      </c>
      <c r="D1056" s="24">
        <f>+SUMIFS(Tableau2[CREDIT],Tableau2[COMPTE],A1056)</f>
        <v>0</v>
      </c>
      <c r="E1056" s="25">
        <f t="shared" si="34"/>
        <v>0</v>
      </c>
      <c r="F1056" s="25">
        <f t="shared" si="35"/>
        <v>0</v>
      </c>
      <c r="G105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57" spans="1:7" x14ac:dyDescent="0.25">
      <c r="A1057">
        <v>7816</v>
      </c>
      <c r="B1057" t="s">
        <v>1068</v>
      </c>
      <c r="C1057" s="24">
        <f>+SUMIFS(Tableau2[DEBIT],Tableau2[COMPTE],A1057)</f>
        <v>0</v>
      </c>
      <c r="D1057" s="24">
        <f>+SUMIFS(Tableau2[CREDIT],Tableau2[COMPTE],A1057)</f>
        <v>0</v>
      </c>
      <c r="E1057" s="25">
        <f t="shared" si="34"/>
        <v>0</v>
      </c>
      <c r="F1057" s="25">
        <f t="shared" si="35"/>
        <v>0</v>
      </c>
      <c r="G105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58" spans="1:7" x14ac:dyDescent="0.25">
      <c r="A1058">
        <v>7817</v>
      </c>
      <c r="B1058" t="s">
        <v>1069</v>
      </c>
      <c r="C1058" s="24">
        <f>+SUMIFS(Tableau2[DEBIT],Tableau2[COMPTE],A1058)</f>
        <v>0</v>
      </c>
      <c r="D1058" s="24">
        <f>+SUMIFS(Tableau2[CREDIT],Tableau2[COMPTE],A1058)</f>
        <v>0</v>
      </c>
      <c r="E1058" s="25">
        <f t="shared" si="34"/>
        <v>0</v>
      </c>
      <c r="F1058" s="25">
        <f t="shared" si="35"/>
        <v>0</v>
      </c>
      <c r="G105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59" spans="1:7" x14ac:dyDescent="0.25">
      <c r="A1059">
        <v>7818</v>
      </c>
      <c r="B1059" t="s">
        <v>1070</v>
      </c>
      <c r="C1059" s="24">
        <f>+SUMIFS(Tableau2[DEBIT],Tableau2[COMPTE],A1059)</f>
        <v>0</v>
      </c>
      <c r="D1059" s="24">
        <f>+SUMIFS(Tableau2[CREDIT],Tableau2[COMPTE],A1059)</f>
        <v>0</v>
      </c>
      <c r="E1059" s="25">
        <f t="shared" si="34"/>
        <v>0</v>
      </c>
      <c r="F1059" s="25">
        <f t="shared" si="35"/>
        <v>0</v>
      </c>
      <c r="G1059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60" spans="1:7" x14ac:dyDescent="0.25">
      <c r="A1060">
        <v>785</v>
      </c>
      <c r="B1060" t="s">
        <v>1071</v>
      </c>
      <c r="C1060" s="24">
        <f>+SUMIFS(Tableau2[DEBIT],Tableau2[COMPTE],A1060)</f>
        <v>0</v>
      </c>
      <c r="D1060" s="24">
        <f>+SUMIFS(Tableau2[CREDIT],Tableau2[COMPTE],A1060)</f>
        <v>0</v>
      </c>
      <c r="E1060" s="25">
        <f t="shared" si="34"/>
        <v>0</v>
      </c>
      <c r="F1060" s="25">
        <f t="shared" si="35"/>
        <v>0</v>
      </c>
      <c r="G1060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61" spans="1:7" x14ac:dyDescent="0.25">
      <c r="A1061">
        <v>7853</v>
      </c>
      <c r="B1061" t="s">
        <v>1072</v>
      </c>
      <c r="C1061" s="24">
        <f>+SUMIFS(Tableau2[DEBIT],Tableau2[COMPTE],A1061)</f>
        <v>0</v>
      </c>
      <c r="D1061" s="24">
        <f>+SUMIFS(Tableau2[CREDIT],Tableau2[COMPTE],A1061)</f>
        <v>0</v>
      </c>
      <c r="E1061" s="25">
        <f t="shared" si="34"/>
        <v>0</v>
      </c>
      <c r="F1061" s="25">
        <f t="shared" si="35"/>
        <v>0</v>
      </c>
      <c r="G1061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62" spans="1:7" x14ac:dyDescent="0.25">
      <c r="A1062">
        <v>7854</v>
      </c>
      <c r="B1062" t="s">
        <v>1073</v>
      </c>
      <c r="C1062" s="24">
        <f>+SUMIFS(Tableau2[DEBIT],Tableau2[COMPTE],A1062)</f>
        <v>0</v>
      </c>
      <c r="D1062" s="24">
        <f>+SUMIFS(Tableau2[CREDIT],Tableau2[COMPTE],A1062)</f>
        <v>0</v>
      </c>
      <c r="E1062" s="25">
        <f t="shared" si="34"/>
        <v>0</v>
      </c>
      <c r="F1062" s="25">
        <f t="shared" si="35"/>
        <v>0</v>
      </c>
      <c r="G1062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63" spans="1:7" x14ac:dyDescent="0.25">
      <c r="A1063">
        <v>7855</v>
      </c>
      <c r="B1063" t="s">
        <v>1074</v>
      </c>
      <c r="C1063" s="24">
        <f>+SUMIFS(Tableau2[DEBIT],Tableau2[COMPTE],A1063)</f>
        <v>0</v>
      </c>
      <c r="D1063" s="24">
        <f>+SUMIFS(Tableau2[CREDIT],Tableau2[COMPTE],A1063)</f>
        <v>0</v>
      </c>
      <c r="E1063" s="25">
        <f t="shared" si="34"/>
        <v>0</v>
      </c>
      <c r="F1063" s="25">
        <f t="shared" si="35"/>
        <v>0</v>
      </c>
      <c r="G1063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64" spans="1:7" x14ac:dyDescent="0.25">
      <c r="A1064">
        <v>786</v>
      </c>
      <c r="B1064" t="s">
        <v>1075</v>
      </c>
      <c r="C1064" s="24">
        <f>+SUMIFS(Tableau2[DEBIT],Tableau2[COMPTE],A1064)</f>
        <v>0</v>
      </c>
      <c r="D1064" s="24">
        <f>+SUMIFS(Tableau2[CREDIT],Tableau2[COMPTE],A1064)</f>
        <v>0</v>
      </c>
      <c r="E1064" s="25">
        <f t="shared" si="34"/>
        <v>0</v>
      </c>
      <c r="F1064" s="25">
        <f t="shared" si="35"/>
        <v>0</v>
      </c>
      <c r="G1064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65" spans="1:7" x14ac:dyDescent="0.25">
      <c r="A1065">
        <v>7860</v>
      </c>
      <c r="B1065" t="s">
        <v>1076</v>
      </c>
      <c r="C1065" s="24">
        <f>+SUMIFS(Tableau2[DEBIT],Tableau2[COMPTE],A1065)</f>
        <v>0</v>
      </c>
      <c r="D1065" s="24">
        <f>+SUMIFS(Tableau2[CREDIT],Tableau2[COMPTE],A1065)</f>
        <v>0</v>
      </c>
      <c r="E1065" s="25">
        <f t="shared" si="34"/>
        <v>0</v>
      </c>
      <c r="F1065" s="25">
        <f t="shared" si="35"/>
        <v>0</v>
      </c>
      <c r="G1065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66" spans="1:7" x14ac:dyDescent="0.25">
      <c r="A1066">
        <v>7863</v>
      </c>
      <c r="B1066" t="s">
        <v>1077</v>
      </c>
      <c r="C1066" s="24">
        <f>+SUMIFS(Tableau2[DEBIT],Tableau2[COMPTE],A1066)</f>
        <v>0</v>
      </c>
      <c r="D1066" s="24">
        <f>+SUMIFS(Tableau2[CREDIT],Tableau2[COMPTE],A1066)</f>
        <v>0</v>
      </c>
      <c r="E1066" s="25">
        <f t="shared" si="34"/>
        <v>0</v>
      </c>
      <c r="F1066" s="25">
        <f t="shared" si="35"/>
        <v>0</v>
      </c>
      <c r="G1066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67" spans="1:7" x14ac:dyDescent="0.25">
      <c r="A1067">
        <v>7865</v>
      </c>
      <c r="B1067" t="s">
        <v>1078</v>
      </c>
      <c r="C1067" s="24">
        <f>+SUMIFS(Tableau2[DEBIT],Tableau2[COMPTE],A1067)</f>
        <v>0</v>
      </c>
      <c r="D1067" s="24">
        <f>+SUMIFS(Tableau2[CREDIT],Tableau2[COMPTE],A1067)</f>
        <v>0</v>
      </c>
      <c r="E1067" s="25">
        <f t="shared" si="34"/>
        <v>0</v>
      </c>
      <c r="F1067" s="25">
        <f t="shared" si="35"/>
        <v>0</v>
      </c>
      <c r="G1067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  <row r="1068" spans="1:7" x14ac:dyDescent="0.25">
      <c r="A1068">
        <v>7868</v>
      </c>
      <c r="B1068" t="s">
        <v>1079</v>
      </c>
      <c r="C1068" s="24">
        <f>+SUMIFS(Tableau2[DEBIT],Tableau2[COMPTE],A1068)</f>
        <v>0</v>
      </c>
      <c r="D1068" s="24">
        <f>+SUMIFS(Tableau2[CREDIT],Tableau2[COMPTE],A1068)</f>
        <v>0</v>
      </c>
      <c r="E1068" s="25">
        <f t="shared" si="34"/>
        <v>0</v>
      </c>
      <c r="F1068" s="25">
        <f t="shared" si="35"/>
        <v>0</v>
      </c>
      <c r="G1068" t="str">
        <f>+IF(OR(Tableau3[[#This Row],[SOLDE DEBIT]]&lt;Tableau3[[#This Row],[SOLDE CREDIT]]),CONCATENATE("Solde Débit"&amp;""&amp;Tableau3[[#This Row],[SOLDE DEBIT]]),IF(OR(Tableau3[[#This Row],[SOLDE DEBIT]]&gt;Tableau3[[#This Row],[SOLDE CREDIT]]),CONCATENATE("Solde Credit"&amp;" "&amp;Tableau3[[#This Row],[SOLDE CREDIT]]),"Solde 0,00"))</f>
        <v>Solde 0,00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SAISIE</vt:lpstr>
      <vt:lpstr>BD</vt:lpstr>
      <vt:lpstr>AUXILIAIRE</vt:lpstr>
      <vt:lpstr>COMPTES</vt:lpstr>
      <vt:lpstr>JOURNAUX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azerty</dc:creator>
  <cp:lastModifiedBy>azerty</cp:lastModifiedBy>
  <dcterms:created xsi:type="dcterms:W3CDTF">2021-02-02T11:46:01Z</dcterms:created>
  <dcterms:modified xsi:type="dcterms:W3CDTF">2021-02-02T14:16:04Z</dcterms:modified>
</cp:coreProperties>
</file>