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celo01\Desktop\"/>
    </mc:Choice>
  </mc:AlternateContent>
  <xr:revisionPtr revIDLastSave="0" documentId="8_{666EDC67-BB8A-4C95-88F9-9EC7C46082A5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Feuil1" sheetId="4" r:id="rId1"/>
    <sheet name="Feuil3" sheetId="3" r:id="rId2"/>
    <sheet name="Feuil2" sheetId="5" r:id="rId3"/>
  </sheets>
  <definedNames>
    <definedName name="_xlnm._FilterDatabase" localSheetId="0" hidden="1">Feuil1!$E$49:$G$77</definedName>
    <definedName name="Code_d_absence">Feuil1!$K$50:$K$62</definedName>
    <definedName name="descrip_absence">Feuil1!$L$50:$L$54</definedName>
    <definedName name="_xlnm.Print_Area" localSheetId="0">Feuil1!$A$1:$M$46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2" i="4" l="1"/>
  <c r="L33" i="4"/>
  <c r="L37" i="4" s="1"/>
  <c r="L34" i="4"/>
  <c r="L35" i="4"/>
  <c r="L36" i="4"/>
  <c r="E37" i="4"/>
  <c r="F37" i="4"/>
  <c r="G37" i="4"/>
  <c r="H37" i="4"/>
  <c r="I37" i="4"/>
  <c r="J37" i="4"/>
  <c r="K37" i="4"/>
  <c r="E75" i="4" l="1"/>
  <c r="L13" i="4" l="1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2" i="4"/>
  <c r="E53" i="4"/>
  <c r="E51" i="4"/>
  <c r="E50" i="4"/>
  <c r="K45" i="4"/>
  <c r="J45" i="4"/>
  <c r="I45" i="4"/>
  <c r="H45" i="4"/>
  <c r="G45" i="4"/>
  <c r="F45" i="4"/>
  <c r="E45" i="4"/>
  <c r="L44" i="4"/>
  <c r="L43" i="4"/>
  <c r="L42" i="4"/>
  <c r="L41" i="4"/>
  <c r="K26" i="4"/>
  <c r="J26" i="4"/>
  <c r="I26" i="4"/>
  <c r="H26" i="4"/>
  <c r="G26" i="4"/>
  <c r="F26" i="4"/>
  <c r="E26" i="4"/>
  <c r="L25" i="4"/>
  <c r="L24" i="4"/>
  <c r="L23" i="4"/>
  <c r="L22" i="4"/>
  <c r="L21" i="4"/>
  <c r="L20" i="4"/>
  <c r="K16" i="4"/>
  <c r="J16" i="4"/>
  <c r="I16" i="4"/>
  <c r="H16" i="4"/>
  <c r="G16" i="4"/>
  <c r="F16" i="4"/>
  <c r="E16" i="4"/>
  <c r="L15" i="4"/>
  <c r="L14" i="4"/>
  <c r="E10" i="4"/>
  <c r="F10" i="4" s="1"/>
  <c r="G10" i="4" s="1"/>
  <c r="H10" i="4" s="1"/>
  <c r="I10" i="4" s="1"/>
  <c r="J10" i="4" s="1"/>
  <c r="K10" i="4" s="1"/>
  <c r="M5" i="4"/>
  <c r="H28" i="4" l="1"/>
  <c r="K28" i="4"/>
  <c r="J28" i="4"/>
  <c r="L26" i="4"/>
  <c r="E28" i="4"/>
  <c r="I28" i="4"/>
  <c r="F28" i="4"/>
  <c r="L16" i="4"/>
  <c r="L45" i="4"/>
  <c r="G28" i="4"/>
  <c r="L28" i="4" l="1"/>
</calcChain>
</file>

<file path=xl/sharedStrings.xml><?xml version="1.0" encoding="utf-8"?>
<sst xmlns="http://schemas.openxmlformats.org/spreadsheetml/2006/main" count="223" uniqueCount="208">
  <si>
    <t xml:space="preserve"> </t>
  </si>
  <si>
    <t>Du:</t>
  </si>
  <si>
    <t>Au:</t>
  </si>
  <si>
    <t>Période</t>
  </si>
  <si>
    <t>Description</t>
  </si>
  <si>
    <t>Régulier</t>
  </si>
  <si>
    <t>203</t>
  </si>
  <si>
    <t>Total des heures travaillées</t>
  </si>
  <si>
    <t>Total des absences</t>
  </si>
  <si>
    <t>Total semaine excluant heures supplémentaires</t>
  </si>
  <si>
    <t>Total des heures supplémentaires</t>
  </si>
  <si>
    <t>Code</t>
  </si>
  <si>
    <t>Total des primes et autres avantages</t>
  </si>
  <si>
    <t>Dimanche</t>
  </si>
  <si>
    <t>Lundi</t>
  </si>
  <si>
    <t>Mardi</t>
  </si>
  <si>
    <t>Mercredi</t>
  </si>
  <si>
    <t>Jeudi</t>
  </si>
  <si>
    <t>Vendredi</t>
  </si>
  <si>
    <t>Samedi</t>
  </si>
  <si>
    <t>Total</t>
  </si>
  <si>
    <t>Remarques</t>
  </si>
  <si>
    <t>Date</t>
  </si>
  <si>
    <t>Section - absences (motif)</t>
  </si>
  <si>
    <t>Section - heures supplémentaires</t>
  </si>
  <si>
    <t>Section - primes et autres avantages</t>
  </si>
  <si>
    <t>Section - heures régulières travaillées</t>
  </si>
  <si>
    <t>Classe</t>
  </si>
  <si>
    <t>Classe
si différente</t>
  </si>
  <si>
    <t>Montant</t>
  </si>
  <si>
    <t>prime de soir et fin de semaine (indiqué # d'heures)</t>
  </si>
  <si>
    <t>Département / service</t>
  </si>
  <si>
    <t>Conseil</t>
  </si>
  <si>
    <t>Cour Municipale</t>
  </si>
  <si>
    <t>Dir. général</t>
  </si>
  <si>
    <t>Magasin Message</t>
  </si>
  <si>
    <t>Tech. inform.</t>
  </si>
  <si>
    <t>Finances</t>
  </si>
  <si>
    <t>Greffe</t>
  </si>
  <si>
    <t>Evaluation</t>
  </si>
  <si>
    <t>Ressources hum.</t>
  </si>
  <si>
    <t>Police administ</t>
  </si>
  <si>
    <t>Comm. inf. pol</t>
  </si>
  <si>
    <t>Prot. incendie</t>
  </si>
  <si>
    <t>Service de sécu</t>
  </si>
  <si>
    <t>Entr territoire</t>
  </si>
  <si>
    <t>Voirie</t>
  </si>
  <si>
    <t>Supp. tech imm</t>
  </si>
  <si>
    <t>Mécanique</t>
  </si>
  <si>
    <t>Hyg. milieu</t>
  </si>
  <si>
    <t>Urbanisme durab</t>
  </si>
  <si>
    <t>Génie proj. spé</t>
  </si>
  <si>
    <t>Admin. loisirs</t>
  </si>
  <si>
    <t>Unité entretien</t>
  </si>
  <si>
    <t>Parcs</t>
  </si>
  <si>
    <t>Service</t>
  </si>
  <si>
    <t>Description française</t>
  </si>
  <si>
    <t>Agent à la paie</t>
  </si>
  <si>
    <t>Agent comptable</t>
  </si>
  <si>
    <t>9HE</t>
  </si>
  <si>
    <t>Agent de bureau</t>
  </si>
  <si>
    <t>Agent de bureau principal</t>
  </si>
  <si>
    <t>5H1</t>
  </si>
  <si>
    <t>5LE</t>
  </si>
  <si>
    <t>Agent taxation mutation</t>
  </si>
  <si>
    <t>Archiviste</t>
  </si>
  <si>
    <t>Assistant greffier cour municipal</t>
  </si>
  <si>
    <t>Chargé administratif</t>
  </si>
  <si>
    <t>Commis accès à l'information</t>
  </si>
  <si>
    <t>Commis aux achats et à l'inventaire</t>
  </si>
  <si>
    <t>Commis budget achats et inventaires</t>
  </si>
  <si>
    <t>Commis de bureau  (Ent. du territoire)</t>
  </si>
  <si>
    <t>3H1</t>
  </si>
  <si>
    <t>Commis de bureau (Finances)</t>
  </si>
  <si>
    <t>Commis de bureau (police)</t>
  </si>
  <si>
    <t>Commis junior évaluation taxation perception</t>
  </si>
  <si>
    <t>Dessinatrice</t>
  </si>
  <si>
    <t>Inspecteur en urbanisme durable</t>
  </si>
  <si>
    <t>Préposé  auxiliaire aux télécommunications</t>
  </si>
  <si>
    <t>Préposé à la perception</t>
  </si>
  <si>
    <t>Préposé à la sécurité publique</t>
  </si>
  <si>
    <t>Préposé à l'entretien ménager et soutien aux activ</t>
  </si>
  <si>
    <t>Préposé aux immeubles et équipements</t>
  </si>
  <si>
    <t>Préposé aux prêts</t>
  </si>
  <si>
    <t>Préposé aux prêts auxiliaires</t>
  </si>
  <si>
    <t>Préposé aux services techniques</t>
  </si>
  <si>
    <t>4H</t>
  </si>
  <si>
    <t>Préposé aux télécommunications</t>
  </si>
  <si>
    <t>Préposée à la clientèle</t>
  </si>
  <si>
    <t>Préposée affectée  à la  paie</t>
  </si>
  <si>
    <t>Réceptionniste</t>
  </si>
  <si>
    <t>Secrétaire</t>
  </si>
  <si>
    <t>Secrétaire A</t>
  </si>
  <si>
    <t>Secrétaire affectée à la saisie de la paie</t>
  </si>
  <si>
    <t>Secrétaire auxiliaire</t>
  </si>
  <si>
    <t>Secrétaire B</t>
  </si>
  <si>
    <t>Secrétaire de direction</t>
  </si>
  <si>
    <t>Secrétaire juridique</t>
  </si>
  <si>
    <t>Technicien  évaluation</t>
  </si>
  <si>
    <t>Technicien analyse sécurité et réseau</t>
  </si>
  <si>
    <t>Technicien- analyste, politiques environnementales</t>
  </si>
  <si>
    <t>Technicien approvisionnement</t>
  </si>
  <si>
    <t>Technicien de réseau informatique</t>
  </si>
  <si>
    <t>Technicien en administration</t>
  </si>
  <si>
    <t>Technicien en aménagement paysager</t>
  </si>
  <si>
    <t>Technicien en arboriculture et foresterie urbaine</t>
  </si>
  <si>
    <t>Technicien en design urbain</t>
  </si>
  <si>
    <t>Technicien en documentation</t>
  </si>
  <si>
    <t>8HE</t>
  </si>
  <si>
    <t>Technicien en environnement</t>
  </si>
  <si>
    <t>Technicien en génie civil</t>
  </si>
  <si>
    <t>Technicien en mécanique du bâtiment</t>
  </si>
  <si>
    <t>Technicien taxation</t>
  </si>
  <si>
    <t>Technicien-Analyste d'affaires</t>
  </si>
  <si>
    <t>Technologue</t>
  </si>
  <si>
    <t>Service / # département</t>
  </si>
  <si>
    <t>Fonction /Classe</t>
  </si>
  <si>
    <t>permanent</t>
  </si>
  <si>
    <t>temporaire</t>
  </si>
  <si>
    <t>8 - Agent à la paie</t>
  </si>
  <si>
    <t>9HE - Agent comptable</t>
  </si>
  <si>
    <t>9 - Agent comptable</t>
  </si>
  <si>
    <t>5 - Agent de bureau</t>
  </si>
  <si>
    <t>5H1 - Agent de bureau principal</t>
  </si>
  <si>
    <t>5LE - Agent de bureau principal</t>
  </si>
  <si>
    <t>7 - Agent taxation mutation</t>
  </si>
  <si>
    <t>8 - Archiviste</t>
  </si>
  <si>
    <t>8 - Assistant greffier cour municipal</t>
  </si>
  <si>
    <t>9 - Chargé administratif</t>
  </si>
  <si>
    <t>4 - Commis accès à l'information</t>
  </si>
  <si>
    <t>5 - Commis aux achats et à l'inventaire</t>
  </si>
  <si>
    <t>5 - Commis budget achats et inventaires</t>
  </si>
  <si>
    <t>3H1 - Commis de bureau  (Ent. du territoire)</t>
  </si>
  <si>
    <t>3 - Commis de bureau  (Ent. du territoire)</t>
  </si>
  <si>
    <t>4 - Commis de bureau (Finances)</t>
  </si>
  <si>
    <t>3 - Commis de bureau (police)</t>
  </si>
  <si>
    <t>7 - Commis junior évaluation taxation perception</t>
  </si>
  <si>
    <t>8 - Dessinatrice</t>
  </si>
  <si>
    <t>10 - Inspecteur en urbanisme durable</t>
  </si>
  <si>
    <t>7 - Préposé  auxiliaire aux télécommunications</t>
  </si>
  <si>
    <t>7 - Préposé à la perception</t>
  </si>
  <si>
    <t>6 - Préposé à la sécurité publique</t>
  </si>
  <si>
    <t>7 - Préposé à l'entretien ménager et soutien aux activ</t>
  </si>
  <si>
    <t>8 - Préposé aux immeubles et équipements</t>
  </si>
  <si>
    <t>4 - Préposé aux prêts</t>
  </si>
  <si>
    <t>4 - Préposé aux prêts auxiliaires</t>
  </si>
  <si>
    <t>4 - Préposé aux services techniques</t>
  </si>
  <si>
    <t>4H - Préposé aux services techniques</t>
  </si>
  <si>
    <t>7 - Préposé aux télécommunications</t>
  </si>
  <si>
    <t>4 - Préposée à la clientèle</t>
  </si>
  <si>
    <t>7 - Préposée affectée  à la  paie</t>
  </si>
  <si>
    <t>6 - Secrétaire</t>
  </si>
  <si>
    <t>7 - Secrétaire A</t>
  </si>
  <si>
    <t>7 - Secrétaire affectée à la saisie de la paie</t>
  </si>
  <si>
    <t>6 - Secrétaire auxiliaire</t>
  </si>
  <si>
    <t>6 - Secrétaire B</t>
  </si>
  <si>
    <t>7 - Secrétaire de direction</t>
  </si>
  <si>
    <t>7 - Secrétaire juridique</t>
  </si>
  <si>
    <t>9 - Technicien  évaluation</t>
  </si>
  <si>
    <t>11 - Technicien analyse sécurité et réseau</t>
  </si>
  <si>
    <t>11 - Technicien- analyste, politiques environnementales</t>
  </si>
  <si>
    <t>9 - Technicien approvisionnement</t>
  </si>
  <si>
    <t>9 - Technicien de réseau informatique</t>
  </si>
  <si>
    <t>8 - Technicien en administration</t>
  </si>
  <si>
    <t>10 - Technicien en aménagement paysager</t>
  </si>
  <si>
    <t>10 - Technicien en arboriculture et foresterie urbaine</t>
  </si>
  <si>
    <t>9 - Technicien en design urbain</t>
  </si>
  <si>
    <t>8HE - Technicien en documentation</t>
  </si>
  <si>
    <t>8 - Technicien en documentation</t>
  </si>
  <si>
    <t>10 - Technicien en environnement</t>
  </si>
  <si>
    <t>11 - Technicien en génie civil</t>
  </si>
  <si>
    <t>10 - Technicien en mécanique du bâtiment</t>
  </si>
  <si>
    <t>9 - Technicien taxation</t>
  </si>
  <si>
    <t>11 - Technicien-Analyste d'affaires</t>
  </si>
  <si>
    <t>11 - Technologue</t>
  </si>
  <si>
    <t>(AA-MM-JJ)</t>
  </si>
  <si>
    <t>9 - Technicien-Ressources Humaines</t>
  </si>
  <si>
    <t>Bibliothèque</t>
  </si>
  <si>
    <t>Code d'absence</t>
  </si>
  <si>
    <t>description</t>
  </si>
  <si>
    <t>120  - Congé mobile</t>
  </si>
  <si>
    <t>130 - Vacances</t>
  </si>
  <si>
    <t>139 - Férié sans banque</t>
  </si>
  <si>
    <t>140 - Férié</t>
  </si>
  <si>
    <t>113 - Maladie déjà rémunérée</t>
  </si>
  <si>
    <t>105 - Assurance salaire court terme</t>
  </si>
  <si>
    <t>151 - heures à reprendre</t>
  </si>
  <si>
    <t>Environnement</t>
  </si>
  <si>
    <t>503 - Libération syndicale</t>
  </si>
  <si>
    <t>6 - Agent achat et inventaires</t>
  </si>
  <si>
    <t>Agent achat et inventaires</t>
  </si>
  <si>
    <t>Technicien en évaluation et taxation</t>
  </si>
  <si>
    <t>9 - Technicien en évaluation et taxation</t>
  </si>
  <si>
    <t>150 - Temps accumulé</t>
  </si>
  <si>
    <t>180- Formation et perfectionnement</t>
  </si>
  <si>
    <t>Technicien- analyste, infrastuctures technologiques</t>
  </si>
  <si>
    <t>Technicien- analyste en géomatique</t>
  </si>
  <si>
    <t>11 - Technicien- analyste, infrastuctures technologiques</t>
  </si>
  <si>
    <t>11 - Technicien- analyste en géomatique</t>
  </si>
  <si>
    <t>Préposé à l'urbanisme durable</t>
  </si>
  <si>
    <t>7 - Préposé à l'urbanisme durable</t>
  </si>
  <si>
    <t>160- Sans solde</t>
  </si>
  <si>
    <t>104 -  Maladie banque épuisée 80%</t>
  </si>
  <si>
    <t>Relations avec les citoyens et communications</t>
  </si>
  <si>
    <t>6 - Agent préventionniste</t>
  </si>
  <si>
    <t>4 - Agent d'information aux citoyens</t>
  </si>
  <si>
    <t>Quart</t>
  </si>
  <si>
    <t>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</si>
</sst>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$&quot;_);\(#,##0.00\ &quot;$&quot;\)"/>
    <numFmt numFmtId="44" formatCode="_ * #,##0.00_)\ &quot;$&quot;_ ;_ * \(#,##0.00\)\ &quot;$&quot;_ ;_ * &quot;-&quot;??_)\ &quot;$&quot;_ ;_ @_ "/>
    <numFmt numFmtId="164" formatCode="_ * #,##0.00_)\ _$_ ;_ * \(#,##0.00\)\ _$_ ;_ * &quot;-&quot;??_)\ _$_ ;_ @_ "/>
    <numFmt numFmtId="165" formatCode="#,##0.00000"/>
    <numFmt numFmtId="166" formatCode="dd/mm/yy;@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1"/>
      <name val="Calibri"/>
      <family val="2"/>
    </font>
    <font>
      <sz val="9"/>
      <color rgb="FF333333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3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horizontal="left" indent="2"/>
    </xf>
    <xf numFmtId="0" fontId="2" fillId="0" borderId="0" xfId="0" applyFont="1"/>
    <xf numFmtId="0" fontId="0" fillId="0" borderId="1" xfId="0" applyBorder="1"/>
    <xf numFmtId="0" fontId="2" fillId="0" borderId="0" xfId="0" applyFont="1" applyAlignment="1"/>
    <xf numFmtId="0" fontId="3" fillId="0" borderId="0" xfId="0" applyFont="1" applyBorder="1" applyAlignment="1"/>
    <xf numFmtId="0" fontId="2" fillId="0" borderId="0" xfId="0" applyFont="1" applyAlignment="1">
      <alignment horizontal="right"/>
    </xf>
    <xf numFmtId="0" fontId="0" fillId="0" borderId="0" xfId="0" applyFill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164" fontId="0" fillId="0" borderId="4" xfId="2" applyNumberFormat="1" applyFont="1" applyBorder="1" applyAlignment="1">
      <alignment horizontal="center" vertical="center"/>
    </xf>
    <xf numFmtId="164" fontId="0" fillId="0" borderId="3" xfId="0" applyNumberFormat="1" applyBorder="1"/>
    <xf numFmtId="164" fontId="2" fillId="0" borderId="3" xfId="0" applyNumberFormat="1" applyFont="1" applyFill="1" applyBorder="1" applyAlignment="1">
      <alignment horizontal="center" vertical="center"/>
    </xf>
    <xf numFmtId="0" fontId="8" fillId="0" borderId="0" xfId="0" applyFont="1"/>
    <xf numFmtId="0" fontId="4" fillId="0" borderId="0" xfId="0" applyFont="1" applyFill="1" applyBorder="1" applyAlignment="1">
      <alignment horizontal="center"/>
    </xf>
    <xf numFmtId="164" fontId="0" fillId="0" borderId="3" xfId="0" applyNumberFormat="1" applyFill="1" applyBorder="1"/>
    <xf numFmtId="0" fontId="0" fillId="0" borderId="0" xfId="0" applyFill="1"/>
    <xf numFmtId="0" fontId="2" fillId="0" borderId="1" xfId="0" applyFont="1" applyBorder="1" applyAlignment="1"/>
    <xf numFmtId="0" fontId="6" fillId="0" borderId="0" xfId="0" applyFont="1" applyBorder="1"/>
    <xf numFmtId="0" fontId="0" fillId="0" borderId="0" xfId="0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164" fontId="2" fillId="2" borderId="13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2" applyNumberFormat="1" applyFont="1" applyBorder="1" applyAlignment="1">
      <alignment horizontal="center" vertical="center"/>
    </xf>
    <xf numFmtId="164" fontId="0" fillId="3" borderId="15" xfId="0" applyNumberFormat="1" applyFill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vertical="center"/>
    </xf>
    <xf numFmtId="0" fontId="2" fillId="4" borderId="12" xfId="0" applyFont="1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right"/>
    </xf>
    <xf numFmtId="0" fontId="7" fillId="0" borderId="0" xfId="0" applyFont="1" applyAlignment="1">
      <alignment horizontal="right"/>
    </xf>
    <xf numFmtId="0" fontId="4" fillId="0" borderId="0" xfId="0" applyFont="1" applyFill="1" applyBorder="1" applyAlignment="1">
      <alignment horizontal="right" vertical="center"/>
    </xf>
    <xf numFmtId="1" fontId="0" fillId="0" borderId="0" xfId="0" quotePrefix="1" applyNumberFormat="1" applyBorder="1" applyAlignment="1">
      <alignment horizontal="center"/>
    </xf>
    <xf numFmtId="0" fontId="7" fillId="0" borderId="0" xfId="0" applyFont="1" applyAlignment="1">
      <alignment horizontal="center"/>
    </xf>
    <xf numFmtId="49" fontId="5" fillId="0" borderId="9" xfId="0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vertical="center"/>
    </xf>
    <xf numFmtId="0" fontId="10" fillId="0" borderId="1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vertical="center"/>
    </xf>
    <xf numFmtId="166" fontId="2" fillId="0" borderId="17" xfId="0" applyNumberFormat="1" applyFont="1" applyFill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 wrapText="1"/>
    </xf>
    <xf numFmtId="44" fontId="0" fillId="0" borderId="3" xfId="2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/>
    <xf numFmtId="0" fontId="7" fillId="0" borderId="20" xfId="0" applyFont="1" applyFill="1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4" fontId="0" fillId="0" borderId="3" xfId="0" applyNumberFormat="1" applyBorder="1" applyAlignment="1" applyProtection="1">
      <alignment horizontal="center" vertical="center"/>
      <protection locked="0"/>
    </xf>
    <xf numFmtId="49" fontId="0" fillId="0" borderId="9" xfId="0" applyNumberFormat="1" applyFill="1" applyBorder="1" applyAlignment="1" applyProtection="1">
      <alignment horizontal="center" vertical="center"/>
      <protection locked="0"/>
    </xf>
    <xf numFmtId="165" fontId="0" fillId="0" borderId="3" xfId="0" applyNumberFormat="1" applyBorder="1" applyAlignment="1" applyProtection="1">
      <alignment horizontal="center" vertical="center"/>
      <protection locked="0"/>
    </xf>
    <xf numFmtId="9" fontId="0" fillId="0" borderId="3" xfId="3" applyFont="1" applyBorder="1" applyAlignment="1" applyProtection="1">
      <alignment horizontal="center" vertical="center"/>
      <protection locked="0"/>
    </xf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4" borderId="14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0" fillId="3" borderId="16" xfId="0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0" fillId="0" borderId="10" xfId="0" applyFill="1" applyBorder="1" applyProtection="1">
      <protection locked="0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166" fontId="1" fillId="0" borderId="1" xfId="0" applyNumberFormat="1" applyFont="1" applyFill="1" applyBorder="1" applyAlignment="1" applyProtection="1">
      <alignment horizontal="center"/>
      <protection locked="0"/>
    </xf>
    <xf numFmtId="164" fontId="2" fillId="4" borderId="13" xfId="1" applyFont="1" applyFill="1" applyBorder="1" applyAlignment="1" applyProtection="1">
      <alignment horizontal="center" vertical="center"/>
      <protection locked="0"/>
    </xf>
    <xf numFmtId="164" fontId="0" fillId="0" borderId="4" xfId="2" applyNumberFormat="1" applyFont="1" applyBorder="1" applyAlignment="1" applyProtection="1">
      <alignment horizontal="center" vertical="center"/>
      <protection locked="0"/>
    </xf>
    <xf numFmtId="164" fontId="2" fillId="0" borderId="3" xfId="0" applyNumberFormat="1" applyFont="1" applyFill="1" applyBorder="1" applyAlignment="1" applyProtection="1">
      <alignment horizontal="center" vertical="center"/>
      <protection locked="0"/>
    </xf>
    <xf numFmtId="164" fontId="0" fillId="0" borderId="3" xfId="0" applyNumberFormat="1" applyBorder="1" applyProtection="1">
      <protection locked="0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1" fillId="0" borderId="0" xfId="0" applyFont="1"/>
    <xf numFmtId="49" fontId="1" fillId="0" borderId="9" xfId="0" applyNumberFormat="1" applyFont="1" applyFill="1" applyBorder="1" applyAlignment="1" applyProtection="1">
      <alignment horizontal="center" vertical="center"/>
      <protection locked="0"/>
    </xf>
    <xf numFmtId="44" fontId="0" fillId="0" borderId="3" xfId="2" applyFont="1" applyBorder="1" applyAlignment="1" applyProtection="1">
      <alignment horizontal="center" vertical="center"/>
      <protection locked="0"/>
    </xf>
    <xf numFmtId="164" fontId="0" fillId="0" borderId="3" xfId="0" applyNumberForma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 readingOrder="1"/>
    </xf>
    <xf numFmtId="7" fontId="5" fillId="0" borderId="4" xfId="2" applyNumberFormat="1" applyFont="1" applyBorder="1" applyAlignment="1">
      <alignment horizontal="center" vertical="center"/>
    </xf>
    <xf numFmtId="7" fontId="0" fillId="0" borderId="21" xfId="2" applyNumberFormat="1" applyFont="1" applyBorder="1" applyAlignment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49" fontId="0" fillId="0" borderId="21" xfId="0" applyNumberFormat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0" fontId="2" fillId="3" borderId="23" xfId="0" applyFont="1" applyFill="1" applyBorder="1" applyAlignment="1">
      <alignment horizontal="left" vertical="center"/>
    </xf>
    <xf numFmtId="0" fontId="2" fillId="3" borderId="24" xfId="0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21" xfId="0" applyNumberFormat="1" applyFont="1" applyFill="1" applyBorder="1" applyAlignment="1">
      <alignment horizontal="center" vertical="center"/>
    </xf>
    <xf numFmtId="49" fontId="5" fillId="0" borderId="4" xfId="0" applyNumberFormat="1" applyFont="1" applyBorder="1" applyAlignment="1" applyProtection="1">
      <alignment horizontal="center" vertical="center"/>
      <protection locked="0"/>
    </xf>
    <xf numFmtId="49" fontId="5" fillId="0" borderId="2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/>
      <protection locked="0"/>
    </xf>
    <xf numFmtId="49" fontId="5" fillId="0" borderId="4" xfId="0" applyNumberFormat="1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9</xdr:row>
      <xdr:rowOff>57150</xdr:rowOff>
    </xdr:from>
    <xdr:to>
      <xdr:col>3</xdr:col>
      <xdr:colOff>990600</xdr:colOff>
      <xdr:row>9</xdr:row>
      <xdr:rowOff>161925</xdr:rowOff>
    </xdr:to>
    <xdr:sp macro="" textlink="">
      <xdr:nvSpPr>
        <xdr:cNvPr id="3" name="Flèche droite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4219575" y="2009775"/>
          <a:ext cx="180975" cy="104775"/>
        </a:xfrm>
        <a:prstGeom prst="rightArrow">
          <a:avLst>
            <a:gd name="adj1" fmla="val 50000"/>
            <a:gd name="adj2" fmla="val 52778"/>
          </a:avLst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8"/>
  <sheetViews>
    <sheetView tabSelected="1" zoomScale="75" zoomScaleNormal="75" workbookViewId="0">
      <selection activeCell="C5" sqref="C5"/>
    </sheetView>
  </sheetViews>
  <sheetFormatPr baseColWidth="10" defaultRowHeight="12.75" x14ac:dyDescent="0.2"/>
  <cols>
    <col min="1" max="1" width="46.85546875" customWidth="1"/>
    <col min="2" max="2" width="14.5703125" customWidth="1"/>
    <col min="3" max="3" width="24.42578125" customWidth="1"/>
    <col min="4" max="4" width="21" customWidth="1"/>
    <col min="5" max="5" width="18.140625" customWidth="1"/>
    <col min="6" max="11" width="13.7109375" customWidth="1"/>
    <col min="12" max="12" width="14.85546875" customWidth="1"/>
    <col min="13" max="13" width="33.28515625" customWidth="1"/>
  </cols>
  <sheetData>
    <row r="1" spans="1:13" ht="20.25" x14ac:dyDescent="0.3">
      <c r="E1" s="6"/>
    </row>
    <row r="2" spans="1:13" ht="20.25" x14ac:dyDescent="0.3">
      <c r="C2" s="1"/>
      <c r="F2" s="15"/>
      <c r="G2" s="15"/>
      <c r="I2" s="15"/>
      <c r="J2" s="3"/>
      <c r="M2" s="54" t="s">
        <v>3</v>
      </c>
    </row>
    <row r="3" spans="1:13" ht="9" customHeight="1" x14ac:dyDescent="0.2">
      <c r="M3" s="16"/>
    </row>
    <row r="4" spans="1:13" ht="20.25" x14ac:dyDescent="0.3">
      <c r="A4" t="s">
        <v>0</v>
      </c>
      <c r="B4" s="2"/>
      <c r="C4" s="51"/>
      <c r="D4" s="118"/>
      <c r="E4" s="118"/>
      <c r="F4" s="118"/>
      <c r="H4" s="51"/>
      <c r="I4" s="119"/>
      <c r="J4" s="119"/>
      <c r="K4" s="119"/>
      <c r="L4" s="7" t="s">
        <v>1</v>
      </c>
      <c r="M4" s="84">
        <v>44206</v>
      </c>
    </row>
    <row r="5" spans="1:13" ht="21.6" customHeight="1" x14ac:dyDescent="0.25">
      <c r="C5" s="51"/>
      <c r="D5" s="118"/>
      <c r="E5" s="118"/>
      <c r="F5" s="118"/>
      <c r="G5" s="20"/>
      <c r="H5" s="50"/>
      <c r="I5" s="120"/>
      <c r="J5" s="120"/>
      <c r="K5" s="120"/>
      <c r="L5" s="7" t="s">
        <v>2</v>
      </c>
      <c r="M5" s="62">
        <f>M4+6</f>
        <v>44212</v>
      </c>
    </row>
    <row r="6" spans="1:13" ht="21.6" customHeight="1" x14ac:dyDescent="0.25">
      <c r="C6" s="51"/>
      <c r="D6" s="66"/>
      <c r="E6" s="67"/>
      <c r="F6" s="67"/>
      <c r="G6" s="20"/>
      <c r="H6" s="51"/>
      <c r="I6" s="120"/>
      <c r="J6" s="120"/>
      <c r="K6" s="120"/>
      <c r="L6" s="7"/>
      <c r="M6" s="69" t="s">
        <v>175</v>
      </c>
    </row>
    <row r="7" spans="1:13" ht="12" customHeight="1" x14ac:dyDescent="0.2">
      <c r="K7" s="53"/>
    </row>
    <row r="8" spans="1:13" ht="12" customHeight="1" x14ac:dyDescent="0.2">
      <c r="G8" s="19"/>
      <c r="H8" s="5"/>
      <c r="I8" s="5"/>
      <c r="J8" s="5"/>
      <c r="L8" s="4"/>
      <c r="M8" s="4"/>
    </row>
    <row r="9" spans="1:13" s="8" customFormat="1" ht="18.600000000000001" customHeight="1" x14ac:dyDescent="0.2">
      <c r="A9" s="52"/>
      <c r="B9" s="49"/>
      <c r="C9" s="63"/>
      <c r="D9" s="9"/>
      <c r="E9" s="11" t="s">
        <v>13</v>
      </c>
      <c r="F9" s="11" t="s">
        <v>14</v>
      </c>
      <c r="G9" s="11" t="s">
        <v>15</v>
      </c>
      <c r="H9" s="11" t="s">
        <v>16</v>
      </c>
      <c r="I9" s="11" t="s">
        <v>17</v>
      </c>
      <c r="J9" s="11" t="s">
        <v>18</v>
      </c>
      <c r="K9" s="11" t="s">
        <v>19</v>
      </c>
      <c r="L9" s="11" t="s">
        <v>20</v>
      </c>
      <c r="M9" s="11" t="s">
        <v>21</v>
      </c>
    </row>
    <row r="10" spans="1:13" s="8" customFormat="1" ht="18.600000000000001" customHeight="1" thickBot="1" x14ac:dyDescent="0.25">
      <c r="A10" s="60"/>
      <c r="B10" s="58"/>
      <c r="C10" s="59"/>
      <c r="D10" s="68" t="s">
        <v>22</v>
      </c>
      <c r="E10" s="61">
        <f>M4</f>
        <v>44206</v>
      </c>
      <c r="F10" s="61">
        <f t="shared" ref="F10:K10" si="0">E10+1</f>
        <v>44207</v>
      </c>
      <c r="G10" s="61">
        <f t="shared" si="0"/>
        <v>44208</v>
      </c>
      <c r="H10" s="61">
        <f t="shared" si="0"/>
        <v>44209</v>
      </c>
      <c r="I10" s="61">
        <f t="shared" si="0"/>
        <v>44210</v>
      </c>
      <c r="J10" s="61">
        <f t="shared" si="0"/>
        <v>44211</v>
      </c>
      <c r="K10" s="61">
        <f t="shared" si="0"/>
        <v>44212</v>
      </c>
      <c r="L10" s="56"/>
      <c r="M10" s="57"/>
    </row>
    <row r="11" spans="1:13" s="8" customFormat="1" ht="15.6" customHeight="1" x14ac:dyDescent="0.2">
      <c r="A11" s="41" t="s">
        <v>26</v>
      </c>
      <c r="B11" s="42"/>
      <c r="C11" s="42"/>
      <c r="D11" s="43"/>
      <c r="E11" s="44"/>
      <c r="F11" s="44"/>
      <c r="G11" s="44"/>
      <c r="H11" s="44"/>
      <c r="I11" s="44"/>
      <c r="J11" s="44"/>
      <c r="K11" s="44"/>
      <c r="L11" s="44"/>
      <c r="M11" s="45"/>
    </row>
    <row r="12" spans="1:13" ht="31.15" customHeight="1" x14ac:dyDescent="0.2">
      <c r="A12" s="26" t="s">
        <v>11</v>
      </c>
      <c r="B12" s="64" t="s">
        <v>28</v>
      </c>
      <c r="C12" s="109" t="s">
        <v>4</v>
      </c>
      <c r="D12" s="110"/>
      <c r="E12" s="87"/>
      <c r="F12" s="88"/>
      <c r="G12" s="88"/>
      <c r="H12" s="88"/>
      <c r="I12" s="88"/>
      <c r="J12" s="88"/>
      <c r="K12" s="88"/>
      <c r="L12" s="13"/>
      <c r="M12" s="74"/>
    </row>
    <row r="13" spans="1:13" s="10" customFormat="1" ht="15.75" customHeight="1" x14ac:dyDescent="0.2">
      <c r="A13" s="27"/>
      <c r="B13" s="72"/>
      <c r="C13" s="121" t="s">
        <v>5</v>
      </c>
      <c r="D13" s="122"/>
      <c r="E13" s="70"/>
      <c r="F13" s="70">
        <v>6.25</v>
      </c>
      <c r="G13" s="70">
        <v>4.5</v>
      </c>
      <c r="H13" s="70">
        <v>5.5</v>
      </c>
      <c r="I13" s="70">
        <v>5.5</v>
      </c>
      <c r="J13" s="70">
        <v>6.25</v>
      </c>
      <c r="K13" s="70"/>
      <c r="L13" s="86">
        <f>SUM(E13:K13)</f>
        <v>28</v>
      </c>
      <c r="M13" s="75"/>
    </row>
    <row r="14" spans="1:13" s="10" customFormat="1" ht="15.75" customHeight="1" x14ac:dyDescent="0.2">
      <c r="A14" s="71"/>
      <c r="B14" s="72"/>
      <c r="C14" s="108"/>
      <c r="D14" s="107"/>
      <c r="E14" s="70"/>
      <c r="F14" s="70"/>
      <c r="G14" s="70"/>
      <c r="H14" s="70"/>
      <c r="I14" s="70"/>
      <c r="J14" s="70"/>
      <c r="K14" s="70"/>
      <c r="L14" s="86">
        <f>SUM(E14:K14)</f>
        <v>0</v>
      </c>
      <c r="M14" s="76"/>
    </row>
    <row r="15" spans="1:13" s="10" customFormat="1" ht="15.75" customHeight="1" x14ac:dyDescent="0.2">
      <c r="A15" s="71"/>
      <c r="B15" s="72"/>
      <c r="C15" s="108"/>
      <c r="D15" s="107"/>
      <c r="E15" s="70"/>
      <c r="F15" s="70"/>
      <c r="G15" s="70"/>
      <c r="H15" s="70"/>
      <c r="I15" s="70"/>
      <c r="J15" s="70"/>
      <c r="K15" s="70"/>
      <c r="L15" s="86">
        <f>SUM(E15:K15)</f>
        <v>0</v>
      </c>
      <c r="M15" s="75"/>
    </row>
    <row r="16" spans="1:13" s="8" customFormat="1" ht="15.75" customHeight="1" thickBot="1" x14ac:dyDescent="0.25">
      <c r="A16" s="46" t="s">
        <v>7</v>
      </c>
      <c r="B16" s="47"/>
      <c r="C16" s="47"/>
      <c r="D16" s="48"/>
      <c r="E16" s="85">
        <f t="shared" ref="E16:L16" si="1">SUM(E13:E15)</f>
        <v>0</v>
      </c>
      <c r="F16" s="85">
        <f t="shared" si="1"/>
        <v>6.25</v>
      </c>
      <c r="G16" s="85">
        <f t="shared" si="1"/>
        <v>4.5</v>
      </c>
      <c r="H16" s="85">
        <f t="shared" si="1"/>
        <v>5.5</v>
      </c>
      <c r="I16" s="85">
        <f t="shared" si="1"/>
        <v>5.5</v>
      </c>
      <c r="J16" s="85">
        <f t="shared" si="1"/>
        <v>6.25</v>
      </c>
      <c r="K16" s="85">
        <f t="shared" si="1"/>
        <v>0</v>
      </c>
      <c r="L16" s="85">
        <f t="shared" si="1"/>
        <v>28</v>
      </c>
      <c r="M16" s="77"/>
    </row>
    <row r="17" spans="1:16" s="21" customFormat="1" ht="7.5" customHeight="1" thickBot="1" x14ac:dyDescent="0.25">
      <c r="A17" s="32"/>
      <c r="B17" s="32"/>
      <c r="C17" s="32"/>
      <c r="D17" s="32"/>
      <c r="E17" s="32"/>
      <c r="F17" s="33"/>
      <c r="G17" s="33"/>
      <c r="H17" s="33"/>
      <c r="I17" s="33"/>
      <c r="J17" s="34"/>
      <c r="K17" s="34"/>
      <c r="L17" s="34"/>
      <c r="M17" s="78"/>
    </row>
    <row r="18" spans="1:16" s="8" customFormat="1" ht="15.75" customHeight="1" x14ac:dyDescent="0.2">
      <c r="A18" s="41" t="s">
        <v>23</v>
      </c>
      <c r="B18" s="42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79"/>
    </row>
    <row r="19" spans="1:16" ht="30" customHeight="1" x14ac:dyDescent="0.2">
      <c r="A19" s="26" t="s">
        <v>11</v>
      </c>
      <c r="B19" s="64" t="s">
        <v>28</v>
      </c>
      <c r="C19" s="109" t="s">
        <v>4</v>
      </c>
      <c r="D19" s="110"/>
      <c r="E19" s="14"/>
      <c r="F19" s="13"/>
      <c r="G19" s="13"/>
      <c r="H19" s="13"/>
      <c r="I19" s="13"/>
      <c r="J19" s="13"/>
      <c r="K19" s="13"/>
      <c r="L19" s="12"/>
      <c r="M19" s="74" t="s">
        <v>0</v>
      </c>
    </row>
    <row r="20" spans="1:16" s="10" customFormat="1" ht="15.75" customHeight="1" x14ac:dyDescent="0.2">
      <c r="A20" s="71"/>
      <c r="B20" s="72"/>
      <c r="C20" s="106"/>
      <c r="D20" s="117"/>
      <c r="E20" s="70"/>
      <c r="F20" s="70"/>
      <c r="G20" s="70"/>
      <c r="H20" s="70"/>
      <c r="I20" s="70"/>
      <c r="J20" s="70"/>
      <c r="K20" s="70"/>
      <c r="L20" s="86">
        <f t="shared" ref="L20:L25" si="2">SUM(E20:K20)</f>
        <v>0</v>
      </c>
      <c r="M20" s="75"/>
      <c r="O20" s="102" t="s">
        <v>206</v>
      </c>
      <c r="P20" s="102" t="s">
        <v>207</v>
      </c>
    </row>
    <row r="21" spans="1:16" s="10" customFormat="1" ht="15.75" customHeight="1" x14ac:dyDescent="0.2">
      <c r="A21" s="71"/>
      <c r="B21" s="72"/>
      <c r="C21" s="116"/>
      <c r="D21" s="117"/>
      <c r="E21" s="70"/>
      <c r="F21" s="70"/>
      <c r="G21" s="70"/>
      <c r="H21" s="70"/>
      <c r="I21" s="70"/>
      <c r="J21" s="70"/>
      <c r="K21" s="70"/>
      <c r="L21" s="86">
        <f t="shared" si="2"/>
        <v>0</v>
      </c>
      <c r="M21" s="75"/>
      <c r="O21" s="96">
        <v>6.5</v>
      </c>
      <c r="P21" s="97">
        <v>3</v>
      </c>
    </row>
    <row r="22" spans="1:16" s="10" customFormat="1" ht="15.6" customHeight="1" x14ac:dyDescent="0.2">
      <c r="A22" s="71"/>
      <c r="B22" s="72"/>
      <c r="C22" s="108"/>
      <c r="D22" s="107"/>
      <c r="E22" s="70"/>
      <c r="F22" s="70"/>
      <c r="G22" s="70"/>
      <c r="H22" s="70"/>
      <c r="I22" s="70"/>
      <c r="J22" s="70"/>
      <c r="K22" s="70"/>
      <c r="L22" s="86">
        <f t="shared" si="2"/>
        <v>0</v>
      </c>
      <c r="M22" s="75"/>
      <c r="O22" s="98">
        <v>6.25</v>
      </c>
      <c r="P22" s="99">
        <v>2.75</v>
      </c>
    </row>
    <row r="23" spans="1:16" s="10" customFormat="1" ht="15.75" customHeight="1" x14ac:dyDescent="0.2">
      <c r="A23" s="71"/>
      <c r="B23" s="72"/>
      <c r="C23" s="108"/>
      <c r="D23" s="107"/>
      <c r="E23" s="70"/>
      <c r="F23" s="70"/>
      <c r="G23" s="70"/>
      <c r="H23" s="70"/>
      <c r="I23" s="70"/>
      <c r="J23" s="70"/>
      <c r="K23" s="70"/>
      <c r="L23" s="86">
        <f t="shared" si="2"/>
        <v>0</v>
      </c>
      <c r="M23" s="75"/>
      <c r="O23" s="98">
        <v>5.5</v>
      </c>
      <c r="P23" s="99">
        <v>0.75</v>
      </c>
    </row>
    <row r="24" spans="1:16" s="10" customFormat="1" ht="15.75" customHeight="1" x14ac:dyDescent="0.2">
      <c r="A24" s="71"/>
      <c r="B24" s="72"/>
      <c r="C24" s="108"/>
      <c r="D24" s="107"/>
      <c r="E24" s="70"/>
      <c r="F24" s="70"/>
      <c r="G24" s="70"/>
      <c r="H24" s="70"/>
      <c r="I24" s="70"/>
      <c r="J24" s="70"/>
      <c r="K24" s="70"/>
      <c r="L24" s="86">
        <f t="shared" si="2"/>
        <v>0</v>
      </c>
      <c r="M24" s="75"/>
      <c r="O24" s="100">
        <v>4.5</v>
      </c>
      <c r="P24" s="101">
        <v>3</v>
      </c>
    </row>
    <row r="25" spans="1:16" s="10" customFormat="1" ht="15.75" customHeight="1" x14ac:dyDescent="0.2">
      <c r="A25" s="71"/>
      <c r="B25" s="72"/>
      <c r="C25" s="108"/>
      <c r="D25" s="107"/>
      <c r="E25" s="70"/>
      <c r="F25" s="70"/>
      <c r="G25" s="70"/>
      <c r="H25" s="70"/>
      <c r="I25" s="70"/>
      <c r="J25" s="70"/>
      <c r="K25" s="70"/>
      <c r="L25" s="86">
        <f t="shared" si="2"/>
        <v>0</v>
      </c>
      <c r="M25" s="75"/>
    </row>
    <row r="26" spans="1:16" s="8" customFormat="1" ht="15.75" customHeight="1" thickBot="1" x14ac:dyDescent="0.25">
      <c r="A26" s="46" t="s">
        <v>8</v>
      </c>
      <c r="B26" s="47"/>
      <c r="C26" s="47"/>
      <c r="D26" s="48"/>
      <c r="E26" s="85">
        <f>SUM(E20:E25)</f>
        <v>0</v>
      </c>
      <c r="F26" s="85">
        <f>SUM(F20:F25)</f>
        <v>0</v>
      </c>
      <c r="G26" s="85">
        <f t="shared" ref="G26:K26" si="3">SUM(G20:G25)</f>
        <v>0</v>
      </c>
      <c r="H26" s="85">
        <f t="shared" si="3"/>
        <v>0</v>
      </c>
      <c r="I26" s="85">
        <f t="shared" si="3"/>
        <v>0</v>
      </c>
      <c r="J26" s="85">
        <f t="shared" si="3"/>
        <v>0</v>
      </c>
      <c r="K26" s="85">
        <f t="shared" si="3"/>
        <v>0</v>
      </c>
      <c r="L26" s="85">
        <f>SUM(L20:L25)</f>
        <v>0</v>
      </c>
      <c r="M26" s="77"/>
    </row>
    <row r="27" spans="1:16" s="21" customFormat="1" ht="7.9" customHeight="1" thickBot="1" x14ac:dyDescent="0.25">
      <c r="A27" s="35"/>
      <c r="B27" s="36"/>
      <c r="C27" s="37"/>
      <c r="D27" s="37"/>
      <c r="E27" s="38"/>
      <c r="F27" s="38"/>
      <c r="G27" s="38"/>
      <c r="H27" s="38"/>
      <c r="I27" s="38"/>
      <c r="J27" s="38"/>
      <c r="K27" s="38"/>
      <c r="L27" s="39"/>
      <c r="M27" s="78"/>
    </row>
    <row r="28" spans="1:16" s="10" customFormat="1" ht="15.75" customHeight="1" thickBot="1" x14ac:dyDescent="0.25">
      <c r="A28" s="111" t="s">
        <v>9</v>
      </c>
      <c r="B28" s="112"/>
      <c r="C28" s="112"/>
      <c r="D28" s="113"/>
      <c r="E28" s="40">
        <f>+E16+E26</f>
        <v>0</v>
      </c>
      <c r="F28" s="40">
        <f t="shared" ref="F28:K28" si="4">+F16+F26</f>
        <v>6.25</v>
      </c>
      <c r="G28" s="40">
        <f t="shared" si="4"/>
        <v>4.5</v>
      </c>
      <c r="H28" s="40">
        <f t="shared" si="4"/>
        <v>5.5</v>
      </c>
      <c r="I28" s="40">
        <f t="shared" si="4"/>
        <v>5.5</v>
      </c>
      <c r="J28" s="40">
        <f t="shared" si="4"/>
        <v>6.25</v>
      </c>
      <c r="K28" s="40">
        <f t="shared" si="4"/>
        <v>0</v>
      </c>
      <c r="L28" s="40">
        <f>+L26+L16</f>
        <v>28</v>
      </c>
      <c r="M28" s="80"/>
    </row>
    <row r="29" spans="1:16" s="21" customFormat="1" ht="9" customHeight="1" thickBot="1" x14ac:dyDescent="0.25">
      <c r="A29" s="35"/>
      <c r="B29" s="36"/>
      <c r="C29" s="37"/>
      <c r="D29" s="37"/>
      <c r="E29" s="38"/>
      <c r="F29" s="38"/>
      <c r="G29" s="38"/>
      <c r="H29" s="38"/>
      <c r="I29" s="38"/>
      <c r="J29" s="38"/>
      <c r="K29" s="38"/>
      <c r="L29" s="39"/>
      <c r="M29" s="78"/>
    </row>
    <row r="30" spans="1:16" s="8" customFormat="1" ht="15.75" customHeight="1" x14ac:dyDescent="0.2">
      <c r="A30" s="22" t="s">
        <v>24</v>
      </c>
      <c r="B30" s="23"/>
      <c r="C30" s="23"/>
      <c r="D30" s="24"/>
      <c r="E30" s="25"/>
      <c r="F30" s="25"/>
      <c r="G30" s="25"/>
      <c r="H30" s="25"/>
      <c r="I30" s="25"/>
      <c r="J30" s="25"/>
      <c r="K30" s="25"/>
      <c r="L30" s="25"/>
      <c r="M30" s="81"/>
      <c r="N30" s="10"/>
      <c r="O30" s="10"/>
    </row>
    <row r="31" spans="1:16" s="18" customFormat="1" ht="27.6" customHeight="1" x14ac:dyDescent="0.2">
      <c r="A31" s="26" t="s">
        <v>11</v>
      </c>
      <c r="B31" s="64" t="s">
        <v>28</v>
      </c>
      <c r="C31" s="109" t="s">
        <v>4</v>
      </c>
      <c r="D31" s="110"/>
      <c r="E31" s="14"/>
      <c r="F31" s="17"/>
      <c r="G31" s="17"/>
      <c r="H31" s="17"/>
      <c r="I31" s="17"/>
      <c r="J31" s="17"/>
      <c r="K31" s="17"/>
      <c r="L31" s="17"/>
      <c r="M31" s="82"/>
      <c r="N31" s="8"/>
      <c r="O31" s="103"/>
    </row>
    <row r="32" spans="1:16" s="10" customFormat="1" ht="15.75" customHeight="1" x14ac:dyDescent="0.2">
      <c r="A32" s="55"/>
      <c r="B32" s="73"/>
      <c r="C32" s="114"/>
      <c r="D32" s="115"/>
      <c r="E32" s="70"/>
      <c r="F32" s="70"/>
      <c r="G32" s="70"/>
      <c r="H32" s="70"/>
      <c r="I32" s="70"/>
      <c r="J32" s="70"/>
      <c r="K32" s="70"/>
      <c r="L32" s="12">
        <f>SUM(E32:K32)</f>
        <v>0</v>
      </c>
      <c r="M32" s="75"/>
    </row>
    <row r="33" spans="1:15" s="10" customFormat="1" ht="15.75" customHeight="1" x14ac:dyDescent="0.2">
      <c r="A33" s="55"/>
      <c r="B33" s="73"/>
      <c r="C33" s="114"/>
      <c r="D33" s="115"/>
      <c r="E33" s="70"/>
      <c r="F33" s="70"/>
      <c r="G33" s="70"/>
      <c r="H33" s="70"/>
      <c r="I33" s="70"/>
      <c r="J33" s="70"/>
      <c r="K33" s="70"/>
      <c r="L33" s="12">
        <f>SUM(E33:K33)</f>
        <v>0</v>
      </c>
      <c r="M33" s="75"/>
    </row>
    <row r="34" spans="1:15" s="10" customFormat="1" ht="15.75" customHeight="1" x14ac:dyDescent="0.2">
      <c r="A34" s="55"/>
      <c r="B34" s="73"/>
      <c r="C34" s="114"/>
      <c r="D34" s="115"/>
      <c r="E34" s="70"/>
      <c r="F34" s="70"/>
      <c r="G34" s="70"/>
      <c r="H34" s="70"/>
      <c r="I34" s="70"/>
      <c r="J34" s="70"/>
      <c r="K34" s="70"/>
      <c r="L34" s="12">
        <f>SUM(E34:K34)</f>
        <v>0</v>
      </c>
      <c r="M34" s="75"/>
    </row>
    <row r="35" spans="1:15" s="10" customFormat="1" ht="15.75" customHeight="1" x14ac:dyDescent="0.2">
      <c r="A35" s="55"/>
      <c r="B35" s="73"/>
      <c r="C35" s="114"/>
      <c r="D35" s="115"/>
      <c r="E35" s="70"/>
      <c r="F35" s="70"/>
      <c r="G35" s="70"/>
      <c r="H35" s="70"/>
      <c r="I35" s="70"/>
      <c r="J35" s="70"/>
      <c r="K35" s="70"/>
      <c r="L35" s="12">
        <f>SUM(E35:K35)</f>
        <v>0</v>
      </c>
      <c r="M35" s="75"/>
    </row>
    <row r="36" spans="1:15" s="10" customFormat="1" ht="15.75" customHeight="1" x14ac:dyDescent="0.2">
      <c r="A36" s="71"/>
      <c r="B36" s="73"/>
      <c r="C36" s="108"/>
      <c r="D36" s="107"/>
      <c r="E36" s="70"/>
      <c r="F36" s="70"/>
      <c r="G36" s="70"/>
      <c r="H36" s="70"/>
      <c r="I36" s="70"/>
      <c r="J36" s="70"/>
      <c r="K36" s="70"/>
      <c r="L36" s="12">
        <f>SUM(E36:K36)</f>
        <v>0</v>
      </c>
      <c r="M36" s="75"/>
    </row>
    <row r="37" spans="1:15" s="8" customFormat="1" ht="15.75" customHeight="1" thickBot="1" x14ac:dyDescent="0.25">
      <c r="A37" s="28" t="s">
        <v>10</v>
      </c>
      <c r="B37" s="29"/>
      <c r="C37" s="29"/>
      <c r="D37" s="30"/>
      <c r="E37" s="31">
        <f t="shared" ref="E37:L37" si="5">SUM(E32:E36)</f>
        <v>0</v>
      </c>
      <c r="F37" s="31">
        <f t="shared" si="5"/>
        <v>0</v>
      </c>
      <c r="G37" s="31">
        <f t="shared" si="5"/>
        <v>0</v>
      </c>
      <c r="H37" s="31">
        <f t="shared" si="5"/>
        <v>0</v>
      </c>
      <c r="I37" s="31">
        <f t="shared" si="5"/>
        <v>0</v>
      </c>
      <c r="J37" s="31">
        <f t="shared" si="5"/>
        <v>0</v>
      </c>
      <c r="K37" s="31">
        <f t="shared" si="5"/>
        <v>0</v>
      </c>
      <c r="L37" s="31">
        <f t="shared" si="5"/>
        <v>0</v>
      </c>
      <c r="M37" s="83"/>
      <c r="N37" s="10"/>
      <c r="O37" s="10"/>
    </row>
    <row r="38" spans="1:15" s="21" customFormat="1" ht="7.5" customHeight="1" thickBot="1" x14ac:dyDescent="0.25">
      <c r="A38" s="32"/>
      <c r="B38" s="32"/>
      <c r="C38" s="32"/>
      <c r="D38" s="32"/>
      <c r="E38" s="32"/>
      <c r="F38" s="33"/>
      <c r="G38" s="33"/>
      <c r="H38" s="33"/>
      <c r="I38" s="33"/>
      <c r="J38" s="34"/>
      <c r="K38" s="34"/>
      <c r="L38" s="34"/>
      <c r="M38" s="78"/>
    </row>
    <row r="39" spans="1:15" s="8" customFormat="1" ht="15.75" customHeight="1" x14ac:dyDescent="0.2">
      <c r="A39" s="22" t="s">
        <v>25</v>
      </c>
      <c r="B39" s="23"/>
      <c r="C39" s="23"/>
      <c r="D39" s="24"/>
      <c r="E39" s="25"/>
      <c r="F39" s="25"/>
      <c r="G39" s="25"/>
      <c r="H39" s="25"/>
      <c r="I39" s="25"/>
      <c r="J39" s="25"/>
      <c r="K39" s="25"/>
      <c r="L39" s="25"/>
      <c r="M39" s="81"/>
    </row>
    <row r="40" spans="1:15" s="18" customFormat="1" ht="16.5" customHeight="1" x14ac:dyDescent="0.2">
      <c r="A40" s="26" t="s">
        <v>11</v>
      </c>
      <c r="B40" s="11" t="s">
        <v>29</v>
      </c>
      <c r="C40" s="109" t="s">
        <v>4</v>
      </c>
      <c r="D40" s="110"/>
      <c r="E40" s="14"/>
      <c r="F40" s="17"/>
      <c r="G40" s="17"/>
      <c r="H40" s="17"/>
      <c r="I40" s="17"/>
      <c r="J40" s="17"/>
      <c r="K40" s="17"/>
      <c r="L40" s="17"/>
      <c r="M40" s="82"/>
    </row>
    <row r="41" spans="1:15" s="10" customFormat="1" ht="15.75" customHeight="1" x14ac:dyDescent="0.2">
      <c r="A41" s="55"/>
      <c r="B41" s="65"/>
      <c r="C41" s="104"/>
      <c r="D41" s="105"/>
      <c r="E41" s="70"/>
      <c r="F41" s="70"/>
      <c r="G41" s="70"/>
      <c r="H41" s="70"/>
      <c r="I41" s="70"/>
      <c r="J41" s="70"/>
      <c r="K41" s="70"/>
      <c r="L41" s="12">
        <f>SUM(E41:K41)</f>
        <v>0</v>
      </c>
      <c r="M41" s="75"/>
    </row>
    <row r="42" spans="1:15" s="10" customFormat="1" ht="15.75" customHeight="1" x14ac:dyDescent="0.2">
      <c r="A42" s="55" t="s">
        <v>6</v>
      </c>
      <c r="B42" s="94"/>
      <c r="C42" s="104" t="s">
        <v>30</v>
      </c>
      <c r="D42" s="105"/>
      <c r="E42" s="70"/>
      <c r="F42" s="95">
        <v>2.75</v>
      </c>
      <c r="G42" s="95">
        <v>3</v>
      </c>
      <c r="H42" s="95">
        <v>0.75</v>
      </c>
      <c r="I42" s="95">
        <v>0.75</v>
      </c>
      <c r="J42" s="95">
        <v>2.75</v>
      </c>
      <c r="K42" s="70"/>
      <c r="L42" s="12">
        <f>SUM(E42:K42)</f>
        <v>10</v>
      </c>
      <c r="M42" s="75"/>
    </row>
    <row r="43" spans="1:15" s="10" customFormat="1" ht="15.75" customHeight="1" x14ac:dyDescent="0.2">
      <c r="A43" s="93"/>
      <c r="B43" s="65"/>
      <c r="C43" s="106"/>
      <c r="D43" s="107"/>
      <c r="E43" s="70"/>
      <c r="F43" s="70"/>
      <c r="G43" s="70"/>
      <c r="H43" s="70"/>
      <c r="I43" s="70" t="s">
        <v>0</v>
      </c>
      <c r="J43" s="70"/>
      <c r="K43" s="70"/>
      <c r="L43" s="12">
        <f>SUM(E43:K43)</f>
        <v>0</v>
      </c>
      <c r="M43" s="75"/>
    </row>
    <row r="44" spans="1:15" s="10" customFormat="1" ht="15.75" customHeight="1" x14ac:dyDescent="0.2">
      <c r="A44" s="71"/>
      <c r="B44" s="72"/>
      <c r="C44" s="108"/>
      <c r="D44" s="107"/>
      <c r="E44" s="70"/>
      <c r="F44" s="70"/>
      <c r="G44" s="70"/>
      <c r="H44" s="70"/>
      <c r="I44" s="70"/>
      <c r="J44" s="70"/>
      <c r="K44" s="70"/>
      <c r="L44" s="12">
        <f>SUM(E44:K44)</f>
        <v>0</v>
      </c>
      <c r="M44" s="75"/>
    </row>
    <row r="45" spans="1:15" s="8" customFormat="1" ht="15.75" customHeight="1" thickBot="1" x14ac:dyDescent="0.25">
      <c r="A45" s="28" t="s">
        <v>12</v>
      </c>
      <c r="B45" s="29"/>
      <c r="C45" s="29"/>
      <c r="D45" s="30"/>
      <c r="E45" s="31">
        <f t="shared" ref="E45:L45" si="6">SUM(E41:E44)</f>
        <v>0</v>
      </c>
      <c r="F45" s="31">
        <f t="shared" si="6"/>
        <v>2.75</v>
      </c>
      <c r="G45" s="31">
        <f t="shared" si="6"/>
        <v>3</v>
      </c>
      <c r="H45" s="31">
        <f t="shared" si="6"/>
        <v>0.75</v>
      </c>
      <c r="I45" s="31">
        <f t="shared" si="6"/>
        <v>0.75</v>
      </c>
      <c r="J45" s="31">
        <f t="shared" si="6"/>
        <v>2.75</v>
      </c>
      <c r="K45" s="31">
        <f t="shared" si="6"/>
        <v>0</v>
      </c>
      <c r="L45" s="31">
        <f t="shared" si="6"/>
        <v>10</v>
      </c>
      <c r="M45" s="83"/>
    </row>
    <row r="46" spans="1:15" s="10" customFormat="1" ht="7.9" customHeight="1" x14ac:dyDescent="0.2"/>
    <row r="47" spans="1:15" s="90" customFormat="1" ht="10.9" customHeight="1" x14ac:dyDescent="0.2"/>
    <row r="48" spans="1:15" s="90" customFormat="1" ht="1.5" customHeight="1" x14ac:dyDescent="0.2"/>
    <row r="49" spans="1:13" s="90" customFormat="1" hidden="1" x14ac:dyDescent="0.2">
      <c r="A49" s="89" t="s">
        <v>56</v>
      </c>
      <c r="B49" s="91" t="s">
        <v>27</v>
      </c>
      <c r="C49" s="90" t="s">
        <v>116</v>
      </c>
      <c r="E49" s="90" t="s">
        <v>115</v>
      </c>
      <c r="F49" s="89" t="s">
        <v>55</v>
      </c>
      <c r="G49" s="89" t="s">
        <v>31</v>
      </c>
      <c r="K49" s="90" t="s">
        <v>178</v>
      </c>
      <c r="L49" s="90" t="s">
        <v>179</v>
      </c>
    </row>
    <row r="50" spans="1:13" s="90" customFormat="1" hidden="1" x14ac:dyDescent="0.2">
      <c r="A50" s="89" t="s">
        <v>71</v>
      </c>
      <c r="B50" s="91">
        <v>3</v>
      </c>
      <c r="C50" s="90" t="s">
        <v>133</v>
      </c>
      <c r="E50" s="90" t="str">
        <f>CONCATENATE(G50, " - ",F50)</f>
        <v>710 - Admin. loisirs</v>
      </c>
      <c r="F50" s="89" t="s">
        <v>52</v>
      </c>
      <c r="G50" s="89">
        <v>710</v>
      </c>
      <c r="J50" s="90" t="s">
        <v>117</v>
      </c>
      <c r="K50" s="90" t="s">
        <v>202</v>
      </c>
    </row>
    <row r="51" spans="1:13" s="90" customFormat="1" hidden="1" x14ac:dyDescent="0.2">
      <c r="A51" s="89" t="s">
        <v>74</v>
      </c>
      <c r="B51" s="91">
        <v>3</v>
      </c>
      <c r="C51" s="90" t="s">
        <v>135</v>
      </c>
      <c r="E51" s="90" t="str">
        <f t="shared" ref="E51:E75" si="7">CONCATENATE(G51, " - ",F51)</f>
        <v>770 - Bibliothèque</v>
      </c>
      <c r="F51" s="89" t="s">
        <v>177</v>
      </c>
      <c r="G51" s="89">
        <v>770</v>
      </c>
      <c r="J51" s="90" t="s">
        <v>118</v>
      </c>
      <c r="K51" s="90" t="s">
        <v>185</v>
      </c>
    </row>
    <row r="52" spans="1:13" s="90" customFormat="1" hidden="1" x14ac:dyDescent="0.2">
      <c r="A52" s="89" t="s">
        <v>90</v>
      </c>
      <c r="B52" s="91">
        <v>3</v>
      </c>
      <c r="C52" s="90" t="s">
        <v>132</v>
      </c>
      <c r="E52" s="90" t="str">
        <f t="shared" si="7"/>
        <v>115 - Relations avec les citoyens et communications</v>
      </c>
      <c r="F52" s="89" t="s">
        <v>203</v>
      </c>
      <c r="G52" s="89">
        <v>115</v>
      </c>
      <c r="K52" s="90" t="s">
        <v>184</v>
      </c>
    </row>
    <row r="53" spans="1:13" s="90" customFormat="1" hidden="1" x14ac:dyDescent="0.2">
      <c r="A53" s="89" t="s">
        <v>71</v>
      </c>
      <c r="B53" s="91" t="s">
        <v>72</v>
      </c>
      <c r="C53" s="90" t="s">
        <v>205</v>
      </c>
      <c r="E53" s="90" t="str">
        <f>CONCATENATE(G53, " - ",F53)</f>
        <v>213 - Comm. inf. pol</v>
      </c>
      <c r="F53" s="89" t="s">
        <v>42</v>
      </c>
      <c r="G53" s="89">
        <v>213</v>
      </c>
      <c r="K53" s="90" t="s">
        <v>180</v>
      </c>
    </row>
    <row r="54" spans="1:13" s="90" customFormat="1" hidden="1" x14ac:dyDescent="0.2">
      <c r="A54" s="89" t="s">
        <v>68</v>
      </c>
      <c r="B54" s="91">
        <v>4</v>
      </c>
      <c r="C54" s="90" t="s">
        <v>129</v>
      </c>
      <c r="E54" s="90" t="str">
        <f t="shared" si="7"/>
        <v>110 - Conseil</v>
      </c>
      <c r="F54" s="89" t="s">
        <v>32</v>
      </c>
      <c r="G54" s="89">
        <v>110</v>
      </c>
      <c r="K54" s="90" t="s">
        <v>181</v>
      </c>
    </row>
    <row r="55" spans="1:13" s="90" customFormat="1" hidden="1" x14ac:dyDescent="0.2">
      <c r="A55" s="89" t="s">
        <v>73</v>
      </c>
      <c r="B55" s="91">
        <v>4</v>
      </c>
      <c r="C55" s="90" t="s">
        <v>134</v>
      </c>
      <c r="E55" s="90" t="str">
        <f t="shared" si="7"/>
        <v>120 - Cour Municipale</v>
      </c>
      <c r="F55" s="89" t="s">
        <v>33</v>
      </c>
      <c r="G55" s="89">
        <v>120</v>
      </c>
      <c r="K55" s="90" t="s">
        <v>182</v>
      </c>
    </row>
    <row r="56" spans="1:13" s="90" customFormat="1" hidden="1" x14ac:dyDescent="0.2">
      <c r="A56" s="89" t="s">
        <v>83</v>
      </c>
      <c r="B56" s="91">
        <v>4</v>
      </c>
      <c r="C56" s="90" t="s">
        <v>144</v>
      </c>
      <c r="E56" s="90" t="str">
        <f t="shared" si="7"/>
        <v>130 - Dir. général</v>
      </c>
      <c r="F56" s="89" t="s">
        <v>34</v>
      </c>
      <c r="G56" s="89">
        <v>130</v>
      </c>
      <c r="K56" s="90" t="s">
        <v>183</v>
      </c>
    </row>
    <row r="57" spans="1:13" s="90" customFormat="1" hidden="1" x14ac:dyDescent="0.2">
      <c r="A57" s="89" t="s">
        <v>84</v>
      </c>
      <c r="B57" s="91">
        <v>4</v>
      </c>
      <c r="C57" s="90" t="s">
        <v>145</v>
      </c>
      <c r="E57" s="90" t="str">
        <f t="shared" si="7"/>
        <v>310 - Entr territoire</v>
      </c>
      <c r="F57" s="89" t="s">
        <v>45</v>
      </c>
      <c r="G57" s="89">
        <v>310</v>
      </c>
      <c r="K57" s="90" t="s">
        <v>193</v>
      </c>
    </row>
    <row r="58" spans="1:13" s="90" customFormat="1" hidden="1" x14ac:dyDescent="0.2">
      <c r="A58" s="89" t="s">
        <v>85</v>
      </c>
      <c r="B58" s="91">
        <v>4</v>
      </c>
      <c r="C58" s="90" t="s">
        <v>146</v>
      </c>
      <c r="E58" s="90" t="str">
        <f t="shared" si="7"/>
        <v>610 - Environnement</v>
      </c>
      <c r="F58" s="89" t="s">
        <v>187</v>
      </c>
      <c r="G58" s="89">
        <v>610</v>
      </c>
      <c r="K58" s="90" t="s">
        <v>186</v>
      </c>
    </row>
    <row r="59" spans="1:13" s="90" customFormat="1" hidden="1" x14ac:dyDescent="0.2">
      <c r="A59" s="89" t="s">
        <v>88</v>
      </c>
      <c r="B59" s="91">
        <v>4</v>
      </c>
      <c r="C59" s="90" t="s">
        <v>149</v>
      </c>
      <c r="E59" s="90" t="str">
        <f t="shared" si="7"/>
        <v>150 - Evaluation</v>
      </c>
      <c r="F59" s="89" t="s">
        <v>39</v>
      </c>
      <c r="G59" s="89">
        <v>150</v>
      </c>
      <c r="K59" s="90" t="s">
        <v>201</v>
      </c>
    </row>
    <row r="60" spans="1:13" s="90" customFormat="1" hidden="1" x14ac:dyDescent="0.2">
      <c r="A60" s="89" t="s">
        <v>85</v>
      </c>
      <c r="B60" s="91" t="s">
        <v>86</v>
      </c>
      <c r="C60" s="90" t="s">
        <v>147</v>
      </c>
      <c r="E60" s="90" t="str">
        <f t="shared" si="7"/>
        <v>134 - Finances</v>
      </c>
      <c r="F60" s="89" t="s">
        <v>37</v>
      </c>
      <c r="G60" s="89">
        <v>134</v>
      </c>
      <c r="K60" s="90" t="s">
        <v>194</v>
      </c>
    </row>
    <row r="61" spans="1:13" s="90" customFormat="1" hidden="1" x14ac:dyDescent="0.2">
      <c r="A61" s="89" t="s">
        <v>60</v>
      </c>
      <c r="B61" s="91">
        <v>5</v>
      </c>
      <c r="C61" s="90" t="s">
        <v>122</v>
      </c>
      <c r="E61" s="90" t="str">
        <f t="shared" si="7"/>
        <v>615 - Génie proj. spé</v>
      </c>
      <c r="F61" s="89" t="s">
        <v>51</v>
      </c>
      <c r="G61" s="89">
        <v>615</v>
      </c>
      <c r="K61" s="90" t="s">
        <v>188</v>
      </c>
    </row>
    <row r="62" spans="1:13" s="90" customFormat="1" ht="15" hidden="1" x14ac:dyDescent="0.25">
      <c r="A62" s="89" t="s">
        <v>69</v>
      </c>
      <c r="B62" s="91">
        <v>5</v>
      </c>
      <c r="C62" s="90" t="s">
        <v>130</v>
      </c>
      <c r="E62" s="90" t="str">
        <f t="shared" si="7"/>
        <v>140 - Greffe</v>
      </c>
      <c r="F62" s="89" t="s">
        <v>38</v>
      </c>
      <c r="G62" s="89">
        <v>140</v>
      </c>
      <c r="M62" s="92"/>
    </row>
    <row r="63" spans="1:13" s="90" customFormat="1" hidden="1" x14ac:dyDescent="0.2">
      <c r="A63" s="89" t="s">
        <v>70</v>
      </c>
      <c r="B63" s="91">
        <v>5</v>
      </c>
      <c r="C63" s="90" t="s">
        <v>131</v>
      </c>
      <c r="E63" s="90" t="str">
        <f t="shared" si="7"/>
        <v>410 - Hyg. milieu</v>
      </c>
      <c r="F63" s="89" t="s">
        <v>49</v>
      </c>
      <c r="G63" s="89">
        <v>410</v>
      </c>
    </row>
    <row r="64" spans="1:13" s="90" customFormat="1" hidden="1" x14ac:dyDescent="0.2">
      <c r="A64" s="89" t="s">
        <v>61</v>
      </c>
      <c r="B64" s="91" t="s">
        <v>62</v>
      </c>
      <c r="C64" s="90" t="s">
        <v>123</v>
      </c>
      <c r="E64" s="90" t="str">
        <f t="shared" si="7"/>
        <v>131 - Magasin Message</v>
      </c>
      <c r="F64" s="89" t="s">
        <v>35</v>
      </c>
      <c r="G64" s="89">
        <v>131</v>
      </c>
    </row>
    <row r="65" spans="1:7" s="90" customFormat="1" hidden="1" x14ac:dyDescent="0.2">
      <c r="A65" s="89" t="s">
        <v>61</v>
      </c>
      <c r="B65" s="91" t="s">
        <v>63</v>
      </c>
      <c r="C65" s="90" t="s">
        <v>124</v>
      </c>
      <c r="E65" s="90" t="str">
        <f t="shared" si="7"/>
        <v>397 - Mécanique</v>
      </c>
      <c r="F65" s="89" t="s">
        <v>48</v>
      </c>
      <c r="G65" s="89">
        <v>397</v>
      </c>
    </row>
    <row r="66" spans="1:7" s="90" customFormat="1" hidden="1" x14ac:dyDescent="0.2">
      <c r="A66" s="89" t="s">
        <v>80</v>
      </c>
      <c r="B66" s="91">
        <v>6</v>
      </c>
      <c r="C66" s="90" t="s">
        <v>189</v>
      </c>
      <c r="E66" s="90" t="str">
        <f t="shared" si="7"/>
        <v>751 - Parcs</v>
      </c>
      <c r="F66" s="89" t="s">
        <v>54</v>
      </c>
      <c r="G66" s="89">
        <v>751</v>
      </c>
    </row>
    <row r="67" spans="1:7" s="90" customFormat="1" hidden="1" x14ac:dyDescent="0.2">
      <c r="A67" s="89" t="s">
        <v>91</v>
      </c>
      <c r="B67" s="91">
        <v>6</v>
      </c>
      <c r="C67" s="90" t="s">
        <v>204</v>
      </c>
      <c r="E67" s="90" t="str">
        <f t="shared" si="7"/>
        <v>210 - Police administ</v>
      </c>
      <c r="F67" s="89" t="s">
        <v>41</v>
      </c>
      <c r="G67" s="89">
        <v>210</v>
      </c>
    </row>
    <row r="68" spans="1:7" s="90" customFormat="1" hidden="1" x14ac:dyDescent="0.2">
      <c r="A68" s="89" t="s">
        <v>94</v>
      </c>
      <c r="B68" s="91">
        <v>6</v>
      </c>
      <c r="C68" s="90" t="s">
        <v>141</v>
      </c>
      <c r="E68" s="90" t="str">
        <f t="shared" si="7"/>
        <v>220 - Prot. incendie</v>
      </c>
      <c r="F68" s="89" t="s">
        <v>43</v>
      </c>
      <c r="G68" s="89">
        <v>220</v>
      </c>
    </row>
    <row r="69" spans="1:7" s="90" customFormat="1" hidden="1" x14ac:dyDescent="0.2">
      <c r="A69" s="89" t="s">
        <v>95</v>
      </c>
      <c r="B69" s="91">
        <v>6</v>
      </c>
      <c r="C69" s="90" t="s">
        <v>151</v>
      </c>
      <c r="E69" s="90" t="str">
        <f t="shared" si="7"/>
        <v>160 - Ressources hum.</v>
      </c>
      <c r="F69" s="89" t="s">
        <v>40</v>
      </c>
      <c r="G69" s="89">
        <v>160</v>
      </c>
    </row>
    <row r="70" spans="1:7" s="90" customFormat="1" hidden="1" x14ac:dyDescent="0.2">
      <c r="A70" s="90" t="s">
        <v>190</v>
      </c>
      <c r="B70" s="91">
        <v>6</v>
      </c>
      <c r="C70" s="90" t="s">
        <v>154</v>
      </c>
      <c r="E70" s="90" t="str">
        <f t="shared" si="7"/>
        <v>298 - Service de sécu</v>
      </c>
      <c r="F70" s="89" t="s">
        <v>44</v>
      </c>
      <c r="G70" s="89">
        <v>298</v>
      </c>
    </row>
    <row r="71" spans="1:7" s="90" customFormat="1" hidden="1" x14ac:dyDescent="0.2">
      <c r="A71" s="89" t="s">
        <v>64</v>
      </c>
      <c r="B71" s="91">
        <v>7</v>
      </c>
      <c r="C71" s="90" t="s">
        <v>155</v>
      </c>
      <c r="E71" s="90" t="str">
        <f t="shared" si="7"/>
        <v>380 - Supp. tech imm</v>
      </c>
      <c r="F71" s="89" t="s">
        <v>47</v>
      </c>
      <c r="G71" s="89">
        <v>380</v>
      </c>
    </row>
    <row r="72" spans="1:7" s="90" customFormat="1" hidden="1" x14ac:dyDescent="0.2">
      <c r="A72" s="89" t="s">
        <v>75</v>
      </c>
      <c r="B72" s="91">
        <v>7</v>
      </c>
      <c r="C72" s="90" t="s">
        <v>125</v>
      </c>
      <c r="E72" s="90" t="str">
        <f t="shared" si="7"/>
        <v>132 - Tech. inform.</v>
      </c>
      <c r="F72" s="89" t="s">
        <v>36</v>
      </c>
      <c r="G72" s="89">
        <v>132</v>
      </c>
    </row>
    <row r="73" spans="1:7" s="90" customFormat="1" hidden="1" x14ac:dyDescent="0.2">
      <c r="A73" s="89" t="s">
        <v>78</v>
      </c>
      <c r="B73" s="91">
        <v>7</v>
      </c>
      <c r="C73" s="90" t="s">
        <v>136</v>
      </c>
      <c r="E73" s="90" t="str">
        <f t="shared" si="7"/>
        <v>715 - Unité entretien</v>
      </c>
      <c r="F73" s="89" t="s">
        <v>53</v>
      </c>
      <c r="G73" s="89">
        <v>715</v>
      </c>
    </row>
    <row r="74" spans="1:7" s="90" customFormat="1" hidden="1" x14ac:dyDescent="0.2">
      <c r="A74" s="89" t="s">
        <v>79</v>
      </c>
      <c r="B74" s="91">
        <v>7</v>
      </c>
      <c r="C74" s="90" t="s">
        <v>139</v>
      </c>
      <c r="E74" s="90" t="str">
        <f t="shared" si="7"/>
        <v>610 - Urbanisme durab</v>
      </c>
      <c r="F74" s="89" t="s">
        <v>50</v>
      </c>
      <c r="G74" s="89">
        <v>610</v>
      </c>
    </row>
    <row r="75" spans="1:7" s="90" customFormat="1" hidden="1" x14ac:dyDescent="0.2">
      <c r="A75" s="89" t="s">
        <v>81</v>
      </c>
      <c r="B75" s="91">
        <v>7</v>
      </c>
      <c r="C75" s="90" t="s">
        <v>140</v>
      </c>
      <c r="E75" s="90" t="str">
        <f t="shared" si="7"/>
        <v>320 - Voirie</v>
      </c>
      <c r="F75" s="89" t="s">
        <v>46</v>
      </c>
      <c r="G75" s="89">
        <v>320</v>
      </c>
    </row>
    <row r="76" spans="1:7" s="90" customFormat="1" hidden="1" x14ac:dyDescent="0.2">
      <c r="A76" s="89" t="s">
        <v>87</v>
      </c>
      <c r="B76" s="91">
        <v>7</v>
      </c>
      <c r="C76" s="90" t="s">
        <v>142</v>
      </c>
      <c r="F76" s="89"/>
      <c r="G76" s="89"/>
    </row>
    <row r="77" spans="1:7" s="90" customFormat="1" hidden="1" x14ac:dyDescent="0.2">
      <c r="A77" s="89" t="s">
        <v>89</v>
      </c>
      <c r="B77" s="91">
        <v>7</v>
      </c>
      <c r="C77" s="90" t="s">
        <v>148</v>
      </c>
      <c r="F77" s="89"/>
      <c r="G77" s="89"/>
    </row>
    <row r="78" spans="1:7" s="90" customFormat="1" hidden="1" x14ac:dyDescent="0.2">
      <c r="A78" s="89" t="s">
        <v>199</v>
      </c>
      <c r="B78" s="91">
        <v>7</v>
      </c>
      <c r="C78" s="90" t="s">
        <v>150</v>
      </c>
    </row>
    <row r="79" spans="1:7" s="90" customFormat="1" hidden="1" x14ac:dyDescent="0.2">
      <c r="A79" s="89" t="s">
        <v>92</v>
      </c>
      <c r="B79" s="91">
        <v>7</v>
      </c>
      <c r="C79" s="90" t="s">
        <v>200</v>
      </c>
    </row>
    <row r="80" spans="1:7" s="90" customFormat="1" hidden="1" x14ac:dyDescent="0.2">
      <c r="A80" s="89" t="s">
        <v>93</v>
      </c>
      <c r="B80" s="91">
        <v>7</v>
      </c>
      <c r="C80" s="90" t="s">
        <v>152</v>
      </c>
    </row>
    <row r="81" spans="1:3" s="90" customFormat="1" hidden="1" x14ac:dyDescent="0.2">
      <c r="A81" s="89" t="s">
        <v>96</v>
      </c>
      <c r="B81" s="91">
        <v>7</v>
      </c>
      <c r="C81" s="90" t="s">
        <v>153</v>
      </c>
    </row>
    <row r="82" spans="1:3" s="90" customFormat="1" hidden="1" x14ac:dyDescent="0.2">
      <c r="A82" s="89" t="s">
        <v>97</v>
      </c>
      <c r="B82" s="91">
        <v>7</v>
      </c>
      <c r="C82" s="90" t="s">
        <v>156</v>
      </c>
    </row>
    <row r="83" spans="1:3" s="90" customFormat="1" hidden="1" x14ac:dyDescent="0.2">
      <c r="A83" s="89" t="s">
        <v>57</v>
      </c>
      <c r="B83" s="91">
        <v>8</v>
      </c>
      <c r="C83" s="90" t="s">
        <v>157</v>
      </c>
    </row>
    <row r="84" spans="1:3" s="90" customFormat="1" hidden="1" x14ac:dyDescent="0.2">
      <c r="A84" s="89" t="s">
        <v>65</v>
      </c>
      <c r="B84" s="91">
        <v>8</v>
      </c>
      <c r="C84" s="90" t="s">
        <v>119</v>
      </c>
    </row>
    <row r="85" spans="1:3" s="90" customFormat="1" hidden="1" x14ac:dyDescent="0.2">
      <c r="A85" s="89" t="s">
        <v>66</v>
      </c>
      <c r="B85" s="91">
        <v>8</v>
      </c>
      <c r="C85" s="90" t="s">
        <v>126</v>
      </c>
    </row>
    <row r="86" spans="1:3" s="90" customFormat="1" hidden="1" x14ac:dyDescent="0.2">
      <c r="A86" s="89" t="s">
        <v>76</v>
      </c>
      <c r="B86" s="91">
        <v>8</v>
      </c>
      <c r="C86" s="90" t="s">
        <v>127</v>
      </c>
    </row>
    <row r="87" spans="1:3" s="90" customFormat="1" hidden="1" x14ac:dyDescent="0.2">
      <c r="A87" s="89" t="s">
        <v>82</v>
      </c>
      <c r="B87" s="91">
        <v>8</v>
      </c>
      <c r="C87" s="90" t="s">
        <v>137</v>
      </c>
    </row>
    <row r="88" spans="1:3" s="90" customFormat="1" hidden="1" x14ac:dyDescent="0.2">
      <c r="A88" s="89" t="s">
        <v>103</v>
      </c>
      <c r="B88" s="91">
        <v>8</v>
      </c>
      <c r="C88" s="90" t="s">
        <v>143</v>
      </c>
    </row>
    <row r="89" spans="1:3" s="90" customFormat="1" hidden="1" x14ac:dyDescent="0.2">
      <c r="A89" s="89" t="s">
        <v>107</v>
      </c>
      <c r="B89" s="91">
        <v>8</v>
      </c>
      <c r="C89" s="90" t="s">
        <v>163</v>
      </c>
    </row>
    <row r="90" spans="1:3" s="90" customFormat="1" hidden="1" x14ac:dyDescent="0.2">
      <c r="A90" s="89" t="s">
        <v>107</v>
      </c>
      <c r="B90" s="91" t="s">
        <v>108</v>
      </c>
      <c r="C90" s="90" t="s">
        <v>168</v>
      </c>
    </row>
    <row r="91" spans="1:3" s="90" customFormat="1" hidden="1" x14ac:dyDescent="0.2">
      <c r="A91" s="89" t="s">
        <v>58</v>
      </c>
      <c r="B91" s="91">
        <v>9</v>
      </c>
      <c r="C91" s="90" t="s">
        <v>167</v>
      </c>
    </row>
    <row r="92" spans="1:3" s="90" customFormat="1" hidden="1" x14ac:dyDescent="0.2">
      <c r="A92" s="89" t="s">
        <v>67</v>
      </c>
      <c r="B92" s="91">
        <v>9</v>
      </c>
      <c r="C92" s="90" t="s">
        <v>121</v>
      </c>
    </row>
    <row r="93" spans="1:3" s="90" customFormat="1" hidden="1" x14ac:dyDescent="0.2">
      <c r="A93" s="89" t="s">
        <v>98</v>
      </c>
      <c r="B93" s="91">
        <v>9</v>
      </c>
      <c r="C93" s="90" t="s">
        <v>128</v>
      </c>
    </row>
    <row r="94" spans="1:3" s="90" customFormat="1" hidden="1" x14ac:dyDescent="0.2">
      <c r="A94" s="89" t="s">
        <v>101</v>
      </c>
      <c r="B94" s="91">
        <v>9</v>
      </c>
      <c r="C94" s="90" t="s">
        <v>158</v>
      </c>
    </row>
    <row r="95" spans="1:3" s="90" customFormat="1" hidden="1" x14ac:dyDescent="0.2">
      <c r="A95" s="89" t="s">
        <v>102</v>
      </c>
      <c r="B95" s="91">
        <v>9</v>
      </c>
      <c r="C95" s="90" t="s">
        <v>161</v>
      </c>
    </row>
    <row r="96" spans="1:3" s="90" customFormat="1" hidden="1" x14ac:dyDescent="0.2">
      <c r="A96" s="89" t="s">
        <v>106</v>
      </c>
      <c r="B96" s="91">
        <v>9</v>
      </c>
      <c r="C96" s="90" t="s">
        <v>162</v>
      </c>
    </row>
    <row r="97" spans="1:3" s="90" customFormat="1" hidden="1" x14ac:dyDescent="0.2">
      <c r="A97" s="89" t="s">
        <v>112</v>
      </c>
      <c r="B97" s="91">
        <v>9</v>
      </c>
      <c r="C97" s="90" t="s">
        <v>166</v>
      </c>
    </row>
    <row r="98" spans="1:3" s="90" customFormat="1" hidden="1" x14ac:dyDescent="0.2">
      <c r="A98" s="89" t="s">
        <v>191</v>
      </c>
      <c r="B98" s="91">
        <v>9</v>
      </c>
      <c r="C98" s="90" t="s">
        <v>172</v>
      </c>
    </row>
    <row r="99" spans="1:3" s="90" customFormat="1" hidden="1" x14ac:dyDescent="0.2">
      <c r="A99" s="89" t="s">
        <v>58</v>
      </c>
      <c r="B99" s="91" t="s">
        <v>59</v>
      </c>
      <c r="C99" s="90" t="s">
        <v>176</v>
      </c>
    </row>
    <row r="100" spans="1:3" s="90" customFormat="1" hidden="1" x14ac:dyDescent="0.2">
      <c r="A100" s="89" t="s">
        <v>77</v>
      </c>
      <c r="B100" s="91">
        <v>10</v>
      </c>
      <c r="C100" s="90" t="s">
        <v>192</v>
      </c>
    </row>
    <row r="101" spans="1:3" s="90" customFormat="1" hidden="1" x14ac:dyDescent="0.2">
      <c r="A101" s="89" t="s">
        <v>104</v>
      </c>
      <c r="B101" s="91">
        <v>10</v>
      </c>
      <c r="C101" s="90" t="s">
        <v>120</v>
      </c>
    </row>
    <row r="102" spans="1:3" s="90" customFormat="1" hidden="1" x14ac:dyDescent="0.2">
      <c r="A102" s="89" t="s">
        <v>105</v>
      </c>
      <c r="B102" s="91">
        <v>10</v>
      </c>
      <c r="C102" s="90" t="s">
        <v>138</v>
      </c>
    </row>
    <row r="103" spans="1:3" s="90" customFormat="1" hidden="1" x14ac:dyDescent="0.2">
      <c r="A103" s="89" t="s">
        <v>109</v>
      </c>
      <c r="B103" s="91">
        <v>10</v>
      </c>
      <c r="C103" s="90" t="s">
        <v>164</v>
      </c>
    </row>
    <row r="104" spans="1:3" s="90" customFormat="1" hidden="1" x14ac:dyDescent="0.2">
      <c r="A104" s="89" t="s">
        <v>111</v>
      </c>
      <c r="B104" s="91">
        <v>10</v>
      </c>
      <c r="C104" s="90" t="s">
        <v>165</v>
      </c>
    </row>
    <row r="105" spans="1:3" s="90" customFormat="1" hidden="1" x14ac:dyDescent="0.2">
      <c r="A105" s="89" t="s">
        <v>99</v>
      </c>
      <c r="B105" s="91">
        <v>11</v>
      </c>
      <c r="C105" s="90" t="s">
        <v>169</v>
      </c>
    </row>
    <row r="106" spans="1:3" s="90" customFormat="1" hidden="1" x14ac:dyDescent="0.2">
      <c r="A106" s="89" t="s">
        <v>100</v>
      </c>
      <c r="B106" s="91">
        <v>11</v>
      </c>
      <c r="C106" s="90" t="s">
        <v>171</v>
      </c>
    </row>
    <row r="107" spans="1:3" s="90" customFormat="1" hidden="1" x14ac:dyDescent="0.2">
      <c r="A107" s="89" t="s">
        <v>195</v>
      </c>
      <c r="B107" s="91">
        <v>11</v>
      </c>
      <c r="C107" s="90" t="s">
        <v>159</v>
      </c>
    </row>
    <row r="108" spans="1:3" s="90" customFormat="1" hidden="1" x14ac:dyDescent="0.2">
      <c r="A108" s="89" t="s">
        <v>196</v>
      </c>
      <c r="B108" s="91">
        <v>11</v>
      </c>
      <c r="C108" s="89" t="s">
        <v>197</v>
      </c>
    </row>
    <row r="109" spans="1:3" s="90" customFormat="1" hidden="1" x14ac:dyDescent="0.2">
      <c r="A109" s="89" t="s">
        <v>110</v>
      </c>
      <c r="B109" s="91">
        <v>11</v>
      </c>
      <c r="C109" s="89" t="s">
        <v>198</v>
      </c>
    </row>
    <row r="110" spans="1:3" s="90" customFormat="1" hidden="1" x14ac:dyDescent="0.2">
      <c r="A110" s="89" t="s">
        <v>113</v>
      </c>
      <c r="B110" s="91">
        <v>11</v>
      </c>
      <c r="C110" s="90" t="s">
        <v>160</v>
      </c>
    </row>
    <row r="111" spans="1:3" s="90" customFormat="1" hidden="1" x14ac:dyDescent="0.2">
      <c r="A111" s="89" t="s">
        <v>114</v>
      </c>
      <c r="B111" s="91">
        <v>11</v>
      </c>
      <c r="C111" s="90" t="s">
        <v>170</v>
      </c>
    </row>
    <row r="112" spans="1:3" s="90" customFormat="1" hidden="1" x14ac:dyDescent="0.2">
      <c r="C112" s="90" t="s">
        <v>173</v>
      </c>
    </row>
    <row r="113" spans="1:12" s="90" customFormat="1" hidden="1" x14ac:dyDescent="0.2">
      <c r="C113" s="90" t="s">
        <v>174</v>
      </c>
    </row>
    <row r="114" spans="1:12" s="89" customFormat="1" hidden="1" x14ac:dyDescent="0.2">
      <c r="A114" s="90"/>
      <c r="B114" s="90"/>
      <c r="C114" s="90"/>
      <c r="D114" s="90"/>
      <c r="K114" s="90"/>
      <c r="L114" s="90"/>
    </row>
    <row r="115" spans="1:12" hidden="1" x14ac:dyDescent="0.2">
      <c r="A115" s="90"/>
      <c r="B115" s="90"/>
      <c r="C115" s="90"/>
      <c r="D115" s="90"/>
      <c r="K115" s="90"/>
      <c r="L115" s="90"/>
    </row>
    <row r="116" spans="1:12" hidden="1" x14ac:dyDescent="0.2">
      <c r="A116" s="90"/>
      <c r="B116" s="90"/>
      <c r="C116" s="90"/>
      <c r="D116" s="89"/>
      <c r="K116" s="89"/>
      <c r="L116" s="89"/>
    </row>
    <row r="117" spans="1:12" hidden="1" x14ac:dyDescent="0.2">
      <c r="A117" s="89"/>
      <c r="B117" s="89"/>
      <c r="C117" s="90"/>
    </row>
    <row r="118" spans="1:12" x14ac:dyDescent="0.2">
      <c r="C118" s="89"/>
    </row>
  </sheetData>
  <sortState xmlns:xlrd2="http://schemas.microsoft.com/office/spreadsheetml/2017/richdata2" ref="K50:L61">
    <sortCondition ref="K50:K61"/>
  </sortState>
  <mergeCells count="28">
    <mergeCell ref="C21:D21"/>
    <mergeCell ref="D4:F4"/>
    <mergeCell ref="I4:K4"/>
    <mergeCell ref="D5:F5"/>
    <mergeCell ref="I5:K5"/>
    <mergeCell ref="I6:K6"/>
    <mergeCell ref="C12:D12"/>
    <mergeCell ref="C13:D13"/>
    <mergeCell ref="C14:D14"/>
    <mergeCell ref="C15:D15"/>
    <mergeCell ref="C19:D19"/>
    <mergeCell ref="C20:D20"/>
    <mergeCell ref="C40:D40"/>
    <mergeCell ref="C22:D22"/>
    <mergeCell ref="C23:D23"/>
    <mergeCell ref="C24:D24"/>
    <mergeCell ref="C25:D25"/>
    <mergeCell ref="A28:D28"/>
    <mergeCell ref="C31:D31"/>
    <mergeCell ref="C32:D32"/>
    <mergeCell ref="C33:D33"/>
    <mergeCell ref="C34:D34"/>
    <mergeCell ref="C35:D35"/>
    <mergeCell ref="C36:D36"/>
    <mergeCell ref="C41:D41"/>
    <mergeCell ref="C42:D42"/>
    <mergeCell ref="C43:D43"/>
    <mergeCell ref="C44:D44"/>
  </mergeCells>
  <dataValidations count="5">
    <dataValidation type="list" allowBlank="1" showInputMessage="1" showErrorMessage="1" sqref="I4:K4" xr:uid="{00000000-0002-0000-0000-000000000000}">
      <formula1>$J$50:$J$51</formula1>
    </dataValidation>
    <dataValidation type="list" allowBlank="1" showInputMessage="1" showErrorMessage="1" sqref="A20:A24" xr:uid="{00000000-0002-0000-0000-000001000000}">
      <formula1>Code_d_absence</formula1>
    </dataValidation>
    <dataValidation type="list" allowBlank="1" showInputMessage="1" showErrorMessage="1" sqref="C20:D21" xr:uid="{00000000-0002-0000-0000-000002000000}">
      <formula1>descrip_absence</formula1>
    </dataValidation>
    <dataValidation type="list" allowBlank="1" showInputMessage="1" showErrorMessage="1" sqref="I5:K5" xr:uid="{00000000-0002-0000-0000-000003000000}">
      <formula1>$C$50:$C$113</formula1>
    </dataValidation>
    <dataValidation type="list" allowBlank="1" showInputMessage="1" showErrorMessage="1" sqref="I6:K6" xr:uid="{00000000-0002-0000-0000-000004000000}">
      <formula1>$E$50:$E$77</formula1>
    </dataValidation>
  </dataValidations>
  <printOptions horizontalCentered="1"/>
  <pageMargins left="0.19685039370078741" right="0.19685039370078741" top="0" bottom="0" header="0.51181102362204722" footer="0.51181102362204722"/>
  <pageSetup paperSize="5" scale="6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"/>
  <sheetViews>
    <sheetView topLeftCell="A114" workbookViewId="0">
      <selection activeCell="H209" sqref="H209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Feuil3</vt:lpstr>
      <vt:lpstr>Feuil2</vt:lpstr>
      <vt:lpstr>Code_d_absence</vt:lpstr>
      <vt:lpstr>descrip_absence</vt:lpstr>
      <vt:lpstr>Feuil1!Zone_d_impression</vt:lpstr>
    </vt:vector>
  </TitlesOfParts>
  <Company>Ville de Terrebonne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Informatique</dc:creator>
  <cp:lastModifiedBy>Éloïse Richard</cp:lastModifiedBy>
  <cp:lastPrinted>2018-01-25T20:36:44Z</cp:lastPrinted>
  <dcterms:created xsi:type="dcterms:W3CDTF">2003-11-07T16:09:21Z</dcterms:created>
  <dcterms:modified xsi:type="dcterms:W3CDTF">2021-01-11T21:27:37Z</dcterms:modified>
</cp:coreProperties>
</file>