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oline\Desktop\"/>
    </mc:Choice>
  </mc:AlternateContent>
  <xr:revisionPtr revIDLastSave="0" documentId="8_{A43C3DF4-FF01-45F7-8961-9B65CB2B05CE}" xr6:coauthVersionLast="45" xr6:coauthVersionMax="45" xr10:uidLastSave="{00000000-0000-0000-0000-000000000000}"/>
  <bookViews>
    <workbookView xWindow="-120" yWindow="-120" windowWidth="20730" windowHeight="11160" xr2:uid="{5F282793-E24E-45DE-8BFB-C6A78BCE6B6D}"/>
  </bookViews>
  <sheets>
    <sheet name="Feuil1" sheetId="1" r:id="rId1"/>
  </sheets>
  <definedNames>
    <definedName name="chauffeur">Feuil1!$U$6:$U$16</definedName>
    <definedName name="mission">Feuil1!$S$5:$S$17</definedName>
    <definedName name="remorque">Feuil1!$V$6:$V$7</definedName>
    <definedName name="SITES">Feuil1!$T$6:$T$17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1" l="1"/>
  <c r="J27" i="1"/>
  <c r="J28" i="1"/>
  <c r="J29" i="1"/>
  <c r="J30" i="1"/>
  <c r="J31" i="1"/>
  <c r="J32" i="1"/>
  <c r="J33" i="1"/>
  <c r="J34" i="1"/>
  <c r="J35" i="1"/>
  <c r="J36" i="1"/>
  <c r="J37" i="1"/>
  <c r="K27" i="1"/>
  <c r="K28" i="1"/>
  <c r="K29" i="1"/>
  <c r="K30" i="1"/>
  <c r="K31" i="1"/>
  <c r="K32" i="1"/>
  <c r="K33" i="1"/>
  <c r="K34" i="1"/>
  <c r="K35" i="1"/>
  <c r="K36" i="1"/>
  <c r="K37" i="1"/>
  <c r="L27" i="1"/>
  <c r="L28" i="1"/>
  <c r="L29" i="1"/>
  <c r="L30" i="1"/>
  <c r="L31" i="1"/>
  <c r="L32" i="1"/>
  <c r="L33" i="1"/>
  <c r="L34" i="1"/>
  <c r="L35" i="1"/>
  <c r="L36" i="1"/>
  <c r="L37" i="1"/>
  <c r="M27" i="1"/>
  <c r="M28" i="1"/>
  <c r="M29" i="1"/>
  <c r="M30" i="1"/>
  <c r="M31" i="1"/>
  <c r="M32" i="1"/>
  <c r="M33" i="1"/>
  <c r="M34" i="1"/>
  <c r="M35" i="1"/>
  <c r="M36" i="1"/>
  <c r="M37" i="1"/>
  <c r="N27" i="1"/>
  <c r="N28" i="1"/>
  <c r="N29" i="1"/>
  <c r="N30" i="1"/>
  <c r="N31" i="1"/>
  <c r="N32" i="1"/>
  <c r="N33" i="1"/>
  <c r="N34" i="1"/>
  <c r="N35" i="1"/>
  <c r="N36" i="1"/>
  <c r="N37" i="1"/>
  <c r="O27" i="1"/>
  <c r="O28" i="1"/>
  <c r="O29" i="1"/>
  <c r="O30" i="1"/>
  <c r="O31" i="1"/>
  <c r="O32" i="1"/>
  <c r="O33" i="1"/>
  <c r="O34" i="1"/>
  <c r="O35" i="1"/>
  <c r="O36" i="1"/>
  <c r="O37" i="1"/>
  <c r="P27" i="1"/>
  <c r="P28" i="1"/>
  <c r="P29" i="1"/>
  <c r="P30" i="1"/>
  <c r="P31" i="1"/>
  <c r="P32" i="1"/>
  <c r="P33" i="1"/>
  <c r="P34" i="1"/>
  <c r="P35" i="1"/>
  <c r="P36" i="1"/>
  <c r="P37" i="1"/>
  <c r="Q37" i="1"/>
  <c r="I37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G37" i="1"/>
  <c r="F23" i="1"/>
  <c r="F3" i="1"/>
  <c r="F11" i="1"/>
  <c r="G11" i="1"/>
  <c r="F10" i="1"/>
  <c r="G10" i="1"/>
  <c r="F9" i="1"/>
  <c r="G9" i="1"/>
  <c r="F8" i="1"/>
  <c r="G8" i="1"/>
  <c r="F7" i="1"/>
  <c r="G7" i="1"/>
  <c r="F12" i="1"/>
  <c r="G12" i="1"/>
  <c r="F13" i="1"/>
  <c r="G13" i="1"/>
  <c r="F14" i="1"/>
  <c r="G14" i="1"/>
  <c r="F15" i="1"/>
  <c r="G15" i="1"/>
  <c r="F16" i="1"/>
  <c r="G16" i="1"/>
  <c r="G17" i="1"/>
  <c r="G18" i="1"/>
  <c r="J7" i="1"/>
  <c r="J9" i="1"/>
  <c r="J8" i="1"/>
  <c r="J10" i="1"/>
  <c r="J11" i="1"/>
  <c r="J12" i="1"/>
  <c r="J13" i="1"/>
  <c r="J14" i="1"/>
  <c r="J15" i="1"/>
  <c r="J16" i="1"/>
  <c r="J17" i="1"/>
  <c r="N7" i="1"/>
  <c r="N9" i="1"/>
  <c r="N8" i="1"/>
  <c r="N10" i="1"/>
  <c r="N11" i="1"/>
  <c r="N12" i="1"/>
  <c r="N13" i="1"/>
  <c r="N14" i="1"/>
  <c r="N15" i="1"/>
  <c r="N16" i="1"/>
  <c r="N17" i="1"/>
  <c r="K7" i="1"/>
  <c r="K9" i="1"/>
  <c r="K8" i="1"/>
  <c r="K10" i="1"/>
  <c r="K11" i="1"/>
  <c r="K12" i="1"/>
  <c r="K13" i="1"/>
  <c r="K14" i="1"/>
  <c r="K15" i="1"/>
  <c r="K16" i="1"/>
  <c r="K17" i="1"/>
  <c r="O7" i="1"/>
  <c r="O9" i="1"/>
  <c r="O8" i="1"/>
  <c r="O10" i="1"/>
  <c r="O11" i="1"/>
  <c r="O12" i="1"/>
  <c r="O13" i="1"/>
  <c r="O14" i="1"/>
  <c r="O15" i="1"/>
  <c r="O16" i="1"/>
  <c r="O17" i="1"/>
  <c r="P7" i="1"/>
  <c r="P9" i="1"/>
  <c r="P8" i="1"/>
  <c r="P10" i="1"/>
  <c r="P11" i="1"/>
  <c r="P12" i="1"/>
  <c r="P13" i="1"/>
  <c r="P14" i="1"/>
  <c r="P15" i="1"/>
  <c r="P16" i="1"/>
  <c r="P17" i="1"/>
  <c r="M7" i="1"/>
  <c r="M9" i="1"/>
  <c r="M8" i="1"/>
  <c r="M10" i="1"/>
  <c r="M11" i="1"/>
  <c r="M12" i="1"/>
  <c r="M13" i="1"/>
  <c r="M14" i="1"/>
  <c r="M15" i="1"/>
  <c r="M16" i="1"/>
  <c r="M17" i="1"/>
  <c r="L7" i="1"/>
  <c r="L9" i="1"/>
  <c r="L8" i="1"/>
  <c r="L10" i="1"/>
  <c r="L11" i="1"/>
  <c r="L12" i="1"/>
  <c r="L13" i="1"/>
  <c r="L14" i="1"/>
  <c r="L15" i="1"/>
  <c r="L16" i="1"/>
  <c r="L17" i="1"/>
  <c r="Q17" i="1"/>
  <c r="I17" i="1"/>
</calcChain>
</file>

<file path=xl/sharedStrings.xml><?xml version="1.0" encoding="utf-8"?>
<sst xmlns="http://schemas.openxmlformats.org/spreadsheetml/2006/main" count="78" uniqueCount="50">
  <si>
    <t>divers</t>
  </si>
  <si>
    <t>WITTENHEIM</t>
  </si>
  <si>
    <t>DEBUT</t>
  </si>
  <si>
    <t>FIN</t>
  </si>
  <si>
    <t>DATE</t>
  </si>
  <si>
    <t>SITE</t>
  </si>
  <si>
    <t>CHAUFFEUR :</t>
  </si>
  <si>
    <t>camion :</t>
  </si>
  <si>
    <t>Remorque</t>
  </si>
  <si>
    <t>oui</t>
  </si>
  <si>
    <t>non</t>
  </si>
  <si>
    <t>sites</t>
  </si>
  <si>
    <t>Mission</t>
  </si>
  <si>
    <t>DIB</t>
  </si>
  <si>
    <t>km fin</t>
  </si>
  <si>
    <t>Pause</t>
  </si>
  <si>
    <t>mission</t>
  </si>
  <si>
    <t>bio déchet</t>
  </si>
  <si>
    <t>déchet vert</t>
  </si>
  <si>
    <t>citerne</t>
  </si>
  <si>
    <t>boue</t>
  </si>
  <si>
    <t>fumier</t>
  </si>
  <si>
    <t>refus</t>
  </si>
  <si>
    <t>compost</t>
  </si>
  <si>
    <t>caisson</t>
  </si>
  <si>
    <t>chauffeur</t>
  </si>
  <si>
    <t>Michel</t>
  </si>
  <si>
    <t>Arnaud</t>
  </si>
  <si>
    <t>Patrick</t>
  </si>
  <si>
    <t>Damien</t>
  </si>
  <si>
    <t>Raphael</t>
  </si>
  <si>
    <t>km  début</t>
  </si>
  <si>
    <t>km total</t>
  </si>
  <si>
    <t xml:space="preserve">Immat </t>
  </si>
  <si>
    <t>RIBEAUVILLE</t>
  </si>
  <si>
    <t>BERGHEIM</t>
  </si>
  <si>
    <t>STE CROIX</t>
  </si>
  <si>
    <t>EGUISHEIM</t>
  </si>
  <si>
    <t>SUNDGAU</t>
  </si>
  <si>
    <t>TOTAL</t>
  </si>
  <si>
    <t>total période à facturer</t>
  </si>
  <si>
    <t>Heures chauffeur Energie</t>
  </si>
  <si>
    <t>TOTAL JOUR</t>
  </si>
  <si>
    <t>Ribeauvillé</t>
  </si>
  <si>
    <t>Bergheim</t>
  </si>
  <si>
    <t>Ste Croix</t>
  </si>
  <si>
    <t>Eguisheim</t>
  </si>
  <si>
    <t>Wittenheim</t>
  </si>
  <si>
    <t>Sundgau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</si>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</sst>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0</xdr:row>
          <xdr:rowOff>180975</xdr:rowOff>
        </xdr:from>
        <xdr:to>
          <xdr:col>7</xdr:col>
          <xdr:colOff>981075</xdr:colOff>
          <xdr:row>3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1428750</xdr:colOff>
          <xdr:row>1</xdr:row>
          <xdr:rowOff>0</xdr:rowOff>
        </xdr:from>
        <xdr:to>
          <xdr:col>9</xdr:col>
          <xdr:colOff>352425</xdr:colOff>
          <xdr:row>3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20</xdr:row>
          <xdr:rowOff>180975</xdr:rowOff>
        </xdr:from>
        <xdr:to>
          <xdr:col>7</xdr:col>
          <xdr:colOff>981075</xdr:colOff>
          <xdr:row>23</xdr:row>
          <xdr:rowOff>152400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A0221F8-5B46-4C10-B37A-1323AD28A1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1428750</xdr:colOff>
          <xdr:row>21</xdr:row>
          <xdr:rowOff>0</xdr:rowOff>
        </xdr:from>
        <xdr:to>
          <xdr:col>9</xdr:col>
          <xdr:colOff>352425</xdr:colOff>
          <xdr:row>23</xdr:row>
          <xdr:rowOff>133350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BD9253C7-CDDF-4F0C-A1C8-CA4AA60A95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4B93A-F83B-46A3-9109-EE82083670A0}">
  <sheetPr codeName="Feuil1"/>
  <dimension ref="A1:V38"/>
  <sheetViews>
    <sheetView tabSelected="1" zoomScaleNormal="100" workbookViewId="0">
      <selection activeCell="B1" sqref="B1"/>
    </sheetView>
  </sheetViews>
  <sheetFormatPr baseColWidth="10" defaultRowHeight="15" x14ac:dyDescent="0.25"/>
  <cols>
    <col min="1" max="1" width="13.85546875" style="3" customWidth="1"/>
    <col min="2" max="2" width="17.7109375" customWidth="1"/>
    <col min="3" max="6" width="11.42578125" style="1"/>
    <col min="7" max="7" width="11.42578125" style="2"/>
    <col min="8" max="8" width="22.140625" style="2" customWidth="1"/>
    <col min="9" max="9" width="10.7109375" customWidth="1"/>
    <col min="10" max="10" width="11.7109375" style="2" customWidth="1"/>
    <col min="11" max="13" width="11.42578125" style="2"/>
    <col min="14" max="14" width="12.42578125" style="2" customWidth="1"/>
    <col min="17" max="17" width="7.28515625" style="3" customWidth="1"/>
    <col min="18" max="18" width="5.5703125" customWidth="1"/>
    <col min="19" max="19" width="11.140625" bestFit="1" customWidth="1"/>
    <col min="21" max="21" width="14.140625" customWidth="1"/>
  </cols>
  <sheetData>
    <row r="1" spans="1:22" x14ac:dyDescent="0.25">
      <c r="A1" s="15" t="s">
        <v>6</v>
      </c>
      <c r="B1" s="15"/>
    </row>
    <row r="2" spans="1:22" x14ac:dyDescent="0.25">
      <c r="A2" s="4"/>
      <c r="B2" s="4" t="s">
        <v>33</v>
      </c>
      <c r="C2" s="5" t="s">
        <v>31</v>
      </c>
      <c r="D2" s="5" t="s">
        <v>14</v>
      </c>
      <c r="E2" s="5"/>
      <c r="F2" s="5" t="s">
        <v>32</v>
      </c>
    </row>
    <row r="3" spans="1:22" x14ac:dyDescent="0.25">
      <c r="A3" s="4" t="s">
        <v>7</v>
      </c>
      <c r="B3" s="14"/>
      <c r="C3" s="6"/>
      <c r="D3" s="6"/>
      <c r="E3" s="6"/>
      <c r="F3" s="6">
        <f>SUM(D3-C3)</f>
        <v>0</v>
      </c>
    </row>
    <row r="4" spans="1:22" x14ac:dyDescent="0.25">
      <c r="S4" s="19" t="s">
        <v>16</v>
      </c>
      <c r="T4" s="19" t="s">
        <v>11</v>
      </c>
      <c r="U4" s="19" t="s">
        <v>25</v>
      </c>
      <c r="V4" s="19" t="s">
        <v>8</v>
      </c>
    </row>
    <row r="5" spans="1:22" x14ac:dyDescent="0.25">
      <c r="S5" s="16"/>
      <c r="T5" s="16"/>
      <c r="U5" s="16"/>
      <c r="V5" s="16"/>
    </row>
    <row r="6" spans="1:22" x14ac:dyDescent="0.25">
      <c r="A6" s="10" t="s">
        <v>4</v>
      </c>
      <c r="B6" s="10" t="s">
        <v>5</v>
      </c>
      <c r="C6" s="11" t="s">
        <v>2</v>
      </c>
      <c r="D6" s="11" t="s">
        <v>3</v>
      </c>
      <c r="E6" s="11" t="s">
        <v>15</v>
      </c>
      <c r="F6" s="11" t="s">
        <v>39</v>
      </c>
      <c r="G6" s="12" t="s">
        <v>39</v>
      </c>
      <c r="H6" s="12" t="s">
        <v>12</v>
      </c>
      <c r="I6" s="11" t="s">
        <v>8</v>
      </c>
      <c r="J6" s="12" t="s">
        <v>34</v>
      </c>
      <c r="K6" s="12" t="s">
        <v>35</v>
      </c>
      <c r="L6" s="12" t="s">
        <v>36</v>
      </c>
      <c r="M6" s="12" t="s">
        <v>37</v>
      </c>
      <c r="N6" s="12" t="s">
        <v>1</v>
      </c>
      <c r="O6" s="12" t="s">
        <v>38</v>
      </c>
      <c r="P6" s="12" t="s">
        <v>49</v>
      </c>
      <c r="S6" s="17" t="s">
        <v>17</v>
      </c>
      <c r="T6" s="16" t="s">
        <v>43</v>
      </c>
      <c r="U6" s="16" t="s">
        <v>26</v>
      </c>
      <c r="V6" s="16" t="s">
        <v>9</v>
      </c>
    </row>
    <row r="7" spans="1:22" x14ac:dyDescent="0.25">
      <c r="A7" s="13"/>
      <c r="B7" s="4"/>
      <c r="C7" s="9"/>
      <c r="D7" s="9"/>
      <c r="E7" s="9"/>
      <c r="F7" s="9">
        <f t="shared" ref="F7" si="0">SUM(D7-C7-E7)</f>
        <v>0</v>
      </c>
      <c r="G7" s="8">
        <f>(F7-INT(F7))*24</f>
        <v>0</v>
      </c>
      <c r="H7" s="8"/>
      <c r="I7" s="4"/>
      <c r="J7" s="8">
        <f t="shared" ref="J7:J16" si="1">IF(B7="RIBEAU",G7,0)</f>
        <v>0</v>
      </c>
      <c r="K7" s="8">
        <f t="shared" ref="K7:K16" si="2">IF(B7="BERGH",G7,0)</f>
        <v>0</v>
      </c>
      <c r="L7" s="8">
        <f t="shared" ref="L7:L16" si="3">IF(B7="STCROIX",G7,0)</f>
        <v>0</v>
      </c>
      <c r="M7" s="8">
        <f t="shared" ref="M7:M16" si="4">IF(B7="EGUISHEIM",G7,0)</f>
        <v>0</v>
      </c>
      <c r="N7" s="8">
        <f>IF(B7="WITTENHEIM",G7,0)</f>
        <v>0</v>
      </c>
      <c r="O7" s="8">
        <f t="shared" ref="O7:O16" si="5">IF(B7="SUNDGAU",G7,0)</f>
        <v>0</v>
      </c>
      <c r="P7" s="8">
        <f t="shared" ref="P7:P16" si="6">IF(B7="DIVERS",G7,0)</f>
        <v>0</v>
      </c>
      <c r="S7" s="16" t="s">
        <v>18</v>
      </c>
      <c r="T7" s="16" t="s">
        <v>44</v>
      </c>
      <c r="U7" s="16" t="s">
        <v>27</v>
      </c>
      <c r="V7" s="16" t="s">
        <v>10</v>
      </c>
    </row>
    <row r="8" spans="1:22" x14ac:dyDescent="0.25">
      <c r="A8" s="4"/>
      <c r="B8" s="4"/>
      <c r="C8" s="9"/>
      <c r="D8" s="9"/>
      <c r="E8" s="9"/>
      <c r="F8" s="9">
        <f t="shared" ref="F8:F11" si="7">SUM(D8-C8-E8)</f>
        <v>0</v>
      </c>
      <c r="G8" s="8">
        <f t="shared" ref="G8:G11" si="8">(F8-INT(F8))*24</f>
        <v>0</v>
      </c>
      <c r="H8" s="8"/>
      <c r="I8" s="4"/>
      <c r="J8" s="8">
        <f t="shared" si="1"/>
        <v>0</v>
      </c>
      <c r="K8" s="8">
        <f t="shared" si="2"/>
        <v>0</v>
      </c>
      <c r="L8" s="8">
        <f t="shared" si="3"/>
        <v>0</v>
      </c>
      <c r="M8" s="8">
        <f t="shared" si="4"/>
        <v>0</v>
      </c>
      <c r="N8" s="8">
        <f t="shared" ref="N8:N16" si="9">IF(B8="WITTENHEIM",G8,0)</f>
        <v>0</v>
      </c>
      <c r="O8" s="8">
        <f t="shared" si="5"/>
        <v>0</v>
      </c>
      <c r="P8" s="8">
        <f t="shared" si="6"/>
        <v>0</v>
      </c>
      <c r="S8" s="16" t="s">
        <v>13</v>
      </c>
      <c r="T8" s="16" t="s">
        <v>45</v>
      </c>
      <c r="U8" s="16" t="s">
        <v>30</v>
      </c>
      <c r="V8" s="16"/>
    </row>
    <row r="9" spans="1:22" x14ac:dyDescent="0.25">
      <c r="A9" s="4"/>
      <c r="B9" s="4"/>
      <c r="C9" s="9"/>
      <c r="D9" s="9"/>
      <c r="E9" s="9"/>
      <c r="F9" s="9">
        <f t="shared" si="7"/>
        <v>0</v>
      </c>
      <c r="G9" s="8">
        <f t="shared" si="8"/>
        <v>0</v>
      </c>
      <c r="H9" s="8"/>
      <c r="I9" s="4"/>
      <c r="J9" s="8">
        <f t="shared" si="1"/>
        <v>0</v>
      </c>
      <c r="K9" s="8">
        <f t="shared" si="2"/>
        <v>0</v>
      </c>
      <c r="L9" s="8">
        <f t="shared" si="3"/>
        <v>0</v>
      </c>
      <c r="M9" s="8">
        <f t="shared" si="4"/>
        <v>0</v>
      </c>
      <c r="N9" s="8">
        <f t="shared" si="9"/>
        <v>0</v>
      </c>
      <c r="O9" s="8">
        <f t="shared" si="5"/>
        <v>0</v>
      </c>
      <c r="P9" s="8">
        <f t="shared" si="6"/>
        <v>0</v>
      </c>
      <c r="S9" s="16" t="s">
        <v>19</v>
      </c>
      <c r="T9" s="16" t="s">
        <v>46</v>
      </c>
      <c r="U9" s="16" t="s">
        <v>28</v>
      </c>
      <c r="V9" s="16"/>
    </row>
    <row r="10" spans="1:22" x14ac:dyDescent="0.25">
      <c r="A10" s="4"/>
      <c r="B10" s="4"/>
      <c r="C10" s="9"/>
      <c r="D10" s="9"/>
      <c r="E10" s="9"/>
      <c r="F10" s="9">
        <f t="shared" si="7"/>
        <v>0</v>
      </c>
      <c r="G10" s="8">
        <f t="shared" si="8"/>
        <v>0</v>
      </c>
      <c r="H10" s="8"/>
      <c r="I10" s="4"/>
      <c r="J10" s="8">
        <f t="shared" si="1"/>
        <v>0</v>
      </c>
      <c r="K10" s="8">
        <f t="shared" si="2"/>
        <v>0</v>
      </c>
      <c r="L10" s="8">
        <f t="shared" si="3"/>
        <v>0</v>
      </c>
      <c r="M10" s="8">
        <f t="shared" si="4"/>
        <v>0</v>
      </c>
      <c r="N10" s="8">
        <f t="shared" si="9"/>
        <v>0</v>
      </c>
      <c r="O10" s="8">
        <f t="shared" si="5"/>
        <v>0</v>
      </c>
      <c r="P10" s="8">
        <f t="shared" si="6"/>
        <v>0</v>
      </c>
      <c r="S10" s="16" t="s">
        <v>20</v>
      </c>
      <c r="T10" s="16" t="s">
        <v>47</v>
      </c>
      <c r="U10" s="16" t="s">
        <v>29</v>
      </c>
      <c r="V10" s="16"/>
    </row>
    <row r="11" spans="1:22" x14ac:dyDescent="0.25">
      <c r="A11" s="4"/>
      <c r="B11" s="4"/>
      <c r="C11" s="9"/>
      <c r="D11" s="9"/>
      <c r="E11" s="9"/>
      <c r="F11" s="9">
        <f t="shared" si="7"/>
        <v>0</v>
      </c>
      <c r="G11" s="8">
        <f t="shared" si="8"/>
        <v>0</v>
      </c>
      <c r="H11" s="8"/>
      <c r="I11" s="4"/>
      <c r="J11" s="8">
        <f t="shared" si="1"/>
        <v>0</v>
      </c>
      <c r="K11" s="8">
        <f t="shared" si="2"/>
        <v>0</v>
      </c>
      <c r="L11" s="8">
        <f t="shared" si="3"/>
        <v>0</v>
      </c>
      <c r="M11" s="8">
        <f t="shared" si="4"/>
        <v>0</v>
      </c>
      <c r="N11" s="8">
        <f t="shared" si="9"/>
        <v>0</v>
      </c>
      <c r="O11" s="8">
        <f t="shared" si="5"/>
        <v>0</v>
      </c>
      <c r="P11" s="8">
        <f t="shared" si="6"/>
        <v>0</v>
      </c>
      <c r="S11" s="16" t="s">
        <v>21</v>
      </c>
      <c r="T11" s="16" t="s">
        <v>48</v>
      </c>
      <c r="U11" s="16"/>
      <c r="V11" s="16"/>
    </row>
    <row r="12" spans="1:22" x14ac:dyDescent="0.25">
      <c r="A12" s="4"/>
      <c r="B12" s="4"/>
      <c r="C12" s="9"/>
      <c r="D12" s="9"/>
      <c r="E12" s="9"/>
      <c r="F12" s="9">
        <f t="shared" ref="F7:F16" si="10">SUM(D12-C12-E12)</f>
        <v>0</v>
      </c>
      <c r="G12" s="8">
        <f t="shared" ref="G8:G16" si="11">(F12-INT(F12))*24</f>
        <v>0</v>
      </c>
      <c r="H12" s="8"/>
      <c r="I12" s="4"/>
      <c r="J12" s="8">
        <f t="shared" si="1"/>
        <v>0</v>
      </c>
      <c r="K12" s="8">
        <f t="shared" si="2"/>
        <v>0</v>
      </c>
      <c r="L12" s="8">
        <f t="shared" si="3"/>
        <v>0</v>
      </c>
      <c r="M12" s="8">
        <f t="shared" si="4"/>
        <v>0</v>
      </c>
      <c r="N12" s="8">
        <f t="shared" si="9"/>
        <v>0</v>
      </c>
      <c r="O12" s="8">
        <f t="shared" si="5"/>
        <v>0</v>
      </c>
      <c r="P12" s="8">
        <f t="shared" si="6"/>
        <v>0</v>
      </c>
      <c r="S12" s="16" t="s">
        <v>22</v>
      </c>
      <c r="T12" s="16" t="s">
        <v>49</v>
      </c>
      <c r="U12" s="16"/>
      <c r="V12" s="16"/>
    </row>
    <row r="13" spans="1:22" x14ac:dyDescent="0.25">
      <c r="A13" s="4"/>
      <c r="B13" s="4"/>
      <c r="C13" s="9"/>
      <c r="D13" s="9"/>
      <c r="E13" s="9"/>
      <c r="F13" s="9">
        <f t="shared" si="10"/>
        <v>0</v>
      </c>
      <c r="G13" s="8">
        <f t="shared" si="11"/>
        <v>0</v>
      </c>
      <c r="H13" s="8"/>
      <c r="I13" s="4"/>
      <c r="J13" s="8">
        <f t="shared" si="1"/>
        <v>0</v>
      </c>
      <c r="K13" s="8">
        <f t="shared" si="2"/>
        <v>0</v>
      </c>
      <c r="L13" s="8">
        <f t="shared" si="3"/>
        <v>0</v>
      </c>
      <c r="M13" s="8">
        <f t="shared" si="4"/>
        <v>0</v>
      </c>
      <c r="N13" s="8">
        <f t="shared" si="9"/>
        <v>0</v>
      </c>
      <c r="O13" s="8">
        <f t="shared" si="5"/>
        <v>0</v>
      </c>
      <c r="P13" s="8">
        <f t="shared" si="6"/>
        <v>0</v>
      </c>
      <c r="S13" s="16" t="s">
        <v>23</v>
      </c>
      <c r="T13" s="16"/>
      <c r="U13" s="16"/>
      <c r="V13" s="16"/>
    </row>
    <row r="14" spans="1:22" x14ac:dyDescent="0.25">
      <c r="A14" s="4"/>
      <c r="B14" s="4"/>
      <c r="C14" s="9"/>
      <c r="D14" s="9"/>
      <c r="E14" s="9"/>
      <c r="F14" s="9">
        <f t="shared" si="10"/>
        <v>0</v>
      </c>
      <c r="G14" s="8">
        <f t="shared" si="11"/>
        <v>0</v>
      </c>
      <c r="H14" s="8"/>
      <c r="I14" s="4"/>
      <c r="J14" s="8">
        <f t="shared" si="1"/>
        <v>0</v>
      </c>
      <c r="K14" s="8">
        <f t="shared" si="2"/>
        <v>0</v>
      </c>
      <c r="L14" s="8">
        <f t="shared" si="3"/>
        <v>0</v>
      </c>
      <c r="M14" s="8">
        <f t="shared" si="4"/>
        <v>0</v>
      </c>
      <c r="N14" s="8">
        <f t="shared" si="9"/>
        <v>0</v>
      </c>
      <c r="O14" s="8">
        <f t="shared" si="5"/>
        <v>0</v>
      </c>
      <c r="P14" s="8">
        <f t="shared" si="6"/>
        <v>0</v>
      </c>
      <c r="S14" s="16" t="s">
        <v>0</v>
      </c>
      <c r="T14" s="16"/>
      <c r="U14" s="16"/>
      <c r="V14" s="16"/>
    </row>
    <row r="15" spans="1:22" x14ac:dyDescent="0.25">
      <c r="A15" s="4"/>
      <c r="B15" s="4"/>
      <c r="C15" s="9"/>
      <c r="D15" s="9"/>
      <c r="E15" s="9"/>
      <c r="F15" s="9">
        <f t="shared" si="10"/>
        <v>0</v>
      </c>
      <c r="G15" s="8">
        <f t="shared" si="11"/>
        <v>0</v>
      </c>
      <c r="H15" s="8"/>
      <c r="I15" s="4"/>
      <c r="J15" s="8">
        <f t="shared" si="1"/>
        <v>0</v>
      </c>
      <c r="K15" s="8">
        <f t="shared" si="2"/>
        <v>0</v>
      </c>
      <c r="L15" s="8">
        <f t="shared" si="3"/>
        <v>0</v>
      </c>
      <c r="M15" s="8">
        <f t="shared" si="4"/>
        <v>0</v>
      </c>
      <c r="N15" s="8">
        <f t="shared" si="9"/>
        <v>0</v>
      </c>
      <c r="O15" s="8">
        <f t="shared" si="5"/>
        <v>0</v>
      </c>
      <c r="P15" s="8">
        <f t="shared" si="6"/>
        <v>0</v>
      </c>
      <c r="S15" s="18" t="s">
        <v>24</v>
      </c>
      <c r="T15" s="18"/>
      <c r="U15" s="18"/>
      <c r="V15" s="18"/>
    </row>
    <row r="16" spans="1:22" x14ac:dyDescent="0.25">
      <c r="A16" s="4"/>
      <c r="B16" s="4"/>
      <c r="C16" s="9"/>
      <c r="D16" s="9"/>
      <c r="E16" s="9"/>
      <c r="F16" s="9">
        <f t="shared" si="10"/>
        <v>0</v>
      </c>
      <c r="G16" s="8">
        <f t="shared" si="11"/>
        <v>0</v>
      </c>
      <c r="H16" s="8"/>
      <c r="I16" s="4"/>
      <c r="J16" s="8">
        <f t="shared" si="1"/>
        <v>0</v>
      </c>
      <c r="K16" s="8">
        <f t="shared" si="2"/>
        <v>0</v>
      </c>
      <c r="L16" s="8">
        <f t="shared" si="3"/>
        <v>0</v>
      </c>
      <c r="M16" s="8">
        <f t="shared" si="4"/>
        <v>0</v>
      </c>
      <c r="N16" s="8">
        <f t="shared" si="9"/>
        <v>0</v>
      </c>
      <c r="O16" s="8">
        <f t="shared" si="5"/>
        <v>0</v>
      </c>
      <c r="P16" s="8">
        <f t="shared" si="6"/>
        <v>0</v>
      </c>
    </row>
    <row r="17" spans="1:17" x14ac:dyDescent="0.25">
      <c r="A17" s="4"/>
      <c r="B17" s="20" t="s">
        <v>42</v>
      </c>
      <c r="C17" s="21"/>
      <c r="D17" s="21"/>
      <c r="E17" s="21"/>
      <c r="F17" s="22"/>
      <c r="G17" s="8">
        <f>SUM(G7:G16)</f>
        <v>0</v>
      </c>
      <c r="H17" s="8"/>
      <c r="I17" s="4">
        <f>COUNTIF(I7:I16,"oui")</f>
        <v>0</v>
      </c>
      <c r="J17" s="8">
        <f t="shared" ref="J17:P17" si="12">SUM(J7:J16)</f>
        <v>0</v>
      </c>
      <c r="K17" s="8">
        <f t="shared" si="12"/>
        <v>0</v>
      </c>
      <c r="L17" s="8">
        <f t="shared" si="12"/>
        <v>0</v>
      </c>
      <c r="M17" s="8">
        <f t="shared" si="12"/>
        <v>0</v>
      </c>
      <c r="N17" s="8">
        <f>SUM(N7:N16)</f>
        <v>0</v>
      </c>
      <c r="O17" s="8">
        <f t="shared" si="12"/>
        <v>0</v>
      </c>
      <c r="P17" s="8">
        <f t="shared" si="12"/>
        <v>0</v>
      </c>
      <c r="Q17" s="7">
        <f>SUM(J17:P17)</f>
        <v>0</v>
      </c>
    </row>
    <row r="18" spans="1:17" x14ac:dyDescent="0.25">
      <c r="A18" s="4"/>
      <c r="B18" s="20" t="s">
        <v>41</v>
      </c>
      <c r="C18" s="21"/>
      <c r="D18" s="21"/>
      <c r="E18" s="21"/>
      <c r="F18" s="22"/>
      <c r="G18" s="8">
        <f>IF(OR(B1="damien",B1="patrick"),G17,0)</f>
        <v>0</v>
      </c>
      <c r="H18" s="5" t="s">
        <v>40</v>
      </c>
      <c r="I18" s="4"/>
      <c r="J18" s="8"/>
      <c r="K18" s="8"/>
      <c r="L18" s="8"/>
      <c r="M18" s="8"/>
      <c r="N18" s="8"/>
      <c r="O18" s="4"/>
      <c r="P18" s="4"/>
    </row>
    <row r="21" spans="1:17" x14ac:dyDescent="0.25">
      <c r="A21" s="15" t="s">
        <v>6</v>
      </c>
      <c r="B21" s="15"/>
    </row>
    <row r="22" spans="1:17" x14ac:dyDescent="0.25">
      <c r="A22" s="4"/>
      <c r="B22" s="4" t="s">
        <v>33</v>
      </c>
      <c r="C22" s="5" t="s">
        <v>31</v>
      </c>
      <c r="D22" s="5" t="s">
        <v>14</v>
      </c>
      <c r="E22" s="5"/>
      <c r="F22" s="5" t="s">
        <v>32</v>
      </c>
    </row>
    <row r="23" spans="1:17" x14ac:dyDescent="0.25">
      <c r="A23" s="4" t="s">
        <v>7</v>
      </c>
      <c r="B23" s="14"/>
      <c r="C23" s="6"/>
      <c r="D23" s="6"/>
      <c r="E23" s="6"/>
      <c r="F23" s="6">
        <f>SUM(D23-C23)</f>
        <v>0</v>
      </c>
    </row>
    <row r="26" spans="1:17" x14ac:dyDescent="0.25">
      <c r="A26" s="10" t="s">
        <v>4</v>
      </c>
      <c r="B26" s="10" t="s">
        <v>5</v>
      </c>
      <c r="C26" s="11" t="s">
        <v>2</v>
      </c>
      <c r="D26" s="11" t="s">
        <v>3</v>
      </c>
      <c r="E26" s="11" t="s">
        <v>15</v>
      </c>
      <c r="F26" s="11" t="s">
        <v>39</v>
      </c>
      <c r="G26" s="12" t="s">
        <v>39</v>
      </c>
      <c r="H26" s="12" t="s">
        <v>12</v>
      </c>
      <c r="I26" s="11" t="s">
        <v>8</v>
      </c>
      <c r="J26" s="12" t="s">
        <v>34</v>
      </c>
      <c r="K26" s="12" t="s">
        <v>35</v>
      </c>
      <c r="L26" s="12" t="s">
        <v>36</v>
      </c>
      <c r="M26" s="12" t="s">
        <v>37</v>
      </c>
      <c r="N26" s="12" t="s">
        <v>1</v>
      </c>
      <c r="O26" s="12" t="s">
        <v>38</v>
      </c>
      <c r="P26" s="12" t="s">
        <v>49</v>
      </c>
    </row>
    <row r="27" spans="1:17" x14ac:dyDescent="0.25">
      <c r="A27" s="13"/>
      <c r="B27" s="4"/>
      <c r="C27" s="9"/>
      <c r="D27" s="9"/>
      <c r="E27" s="9"/>
      <c r="F27" s="9">
        <f t="shared" ref="F27" si="13">SUM(D27-C27-E27)</f>
        <v>0</v>
      </c>
      <c r="G27" s="8">
        <f>(F27-INT(F27))*24</f>
        <v>0</v>
      </c>
      <c r="H27" s="8"/>
      <c r="I27" s="4"/>
      <c r="J27" s="8">
        <f t="shared" ref="J27:J36" si="14">IF(B27="RIBEAU",G27,0)</f>
        <v>0</v>
      </c>
      <c r="K27" s="8">
        <f t="shared" ref="K27:K36" si="15">IF(B27="BERGH",G27,0)</f>
        <v>0</v>
      </c>
      <c r="L27" s="8">
        <f t="shared" ref="L27:L36" si="16">IF(B27="STCROIX",G27,0)</f>
        <v>0</v>
      </c>
      <c r="M27" s="8">
        <f t="shared" ref="M27:M36" si="17">IF(B27="EGUISHEIM",G27,0)</f>
        <v>0</v>
      </c>
      <c r="N27" s="8">
        <f>IF(B27="WITTENHEIM",G27,0)</f>
        <v>0</v>
      </c>
      <c r="O27" s="8">
        <f t="shared" ref="O27:O36" si="18">IF(B27="SUNDGAU",G27,0)</f>
        <v>0</v>
      </c>
      <c r="P27" s="8">
        <f t="shared" ref="P27:P36" si="19">IF(B27="DIVERS",G27,0)</f>
        <v>0</v>
      </c>
    </row>
    <row r="28" spans="1:17" x14ac:dyDescent="0.25">
      <c r="A28" s="4"/>
      <c r="B28" s="4"/>
      <c r="C28" s="9"/>
      <c r="D28" s="9"/>
      <c r="E28" s="9"/>
      <c r="F28" s="9">
        <f t="shared" ref="F28:F31" si="20">SUM(D28-C28-E28)</f>
        <v>0</v>
      </c>
      <c r="G28" s="8">
        <f t="shared" ref="G28:G36" si="21">(F28-INT(F28))*24</f>
        <v>0</v>
      </c>
      <c r="H28" s="8"/>
      <c r="I28" s="4"/>
      <c r="J28" s="8">
        <f t="shared" si="14"/>
        <v>0</v>
      </c>
      <c r="K28" s="8">
        <f t="shared" si="15"/>
        <v>0</v>
      </c>
      <c r="L28" s="8">
        <f t="shared" si="16"/>
        <v>0</v>
      </c>
      <c r="M28" s="8">
        <f t="shared" si="17"/>
        <v>0</v>
      </c>
      <c r="N28" s="8">
        <f t="shared" ref="N28:N36" si="22">IF(B28="WITTENHEIM",G28,0)</f>
        <v>0</v>
      </c>
      <c r="O28" s="8">
        <f t="shared" si="18"/>
        <v>0</v>
      </c>
      <c r="P28" s="8">
        <f t="shared" si="19"/>
        <v>0</v>
      </c>
    </row>
    <row r="29" spans="1:17" x14ac:dyDescent="0.25">
      <c r="A29" s="4"/>
      <c r="B29" s="4"/>
      <c r="C29" s="9"/>
      <c r="D29" s="9"/>
      <c r="E29" s="9"/>
      <c r="F29" s="9">
        <f t="shared" si="20"/>
        <v>0</v>
      </c>
      <c r="G29" s="8">
        <f t="shared" si="21"/>
        <v>0</v>
      </c>
      <c r="H29" s="8"/>
      <c r="I29" s="4"/>
      <c r="J29" s="8">
        <f t="shared" si="14"/>
        <v>0</v>
      </c>
      <c r="K29" s="8">
        <f t="shared" si="15"/>
        <v>0</v>
      </c>
      <c r="L29" s="8">
        <f t="shared" si="16"/>
        <v>0</v>
      </c>
      <c r="M29" s="8">
        <f t="shared" si="17"/>
        <v>0</v>
      </c>
      <c r="N29" s="8">
        <f t="shared" si="22"/>
        <v>0</v>
      </c>
      <c r="O29" s="8">
        <f t="shared" si="18"/>
        <v>0</v>
      </c>
      <c r="P29" s="8">
        <f t="shared" si="19"/>
        <v>0</v>
      </c>
    </row>
    <row r="30" spans="1:17" x14ac:dyDescent="0.25">
      <c r="A30" s="4"/>
      <c r="B30" s="4"/>
      <c r="C30" s="9"/>
      <c r="D30" s="9"/>
      <c r="E30" s="9"/>
      <c r="F30" s="9">
        <f t="shared" si="20"/>
        <v>0</v>
      </c>
      <c r="G30" s="8">
        <f t="shared" si="21"/>
        <v>0</v>
      </c>
      <c r="H30" s="8"/>
      <c r="I30" s="4"/>
      <c r="J30" s="8">
        <f t="shared" si="14"/>
        <v>0</v>
      </c>
      <c r="K30" s="8">
        <f t="shared" si="15"/>
        <v>0</v>
      </c>
      <c r="L30" s="8">
        <f t="shared" si="16"/>
        <v>0</v>
      </c>
      <c r="M30" s="8">
        <f t="shared" si="17"/>
        <v>0</v>
      </c>
      <c r="N30" s="8">
        <f t="shared" si="22"/>
        <v>0</v>
      </c>
      <c r="O30" s="8">
        <f t="shared" si="18"/>
        <v>0</v>
      </c>
      <c r="P30" s="8">
        <f t="shared" si="19"/>
        <v>0</v>
      </c>
    </row>
    <row r="31" spans="1:17" x14ac:dyDescent="0.25">
      <c r="A31" s="4"/>
      <c r="B31" s="4"/>
      <c r="C31" s="9"/>
      <c r="D31" s="9"/>
      <c r="E31" s="9"/>
      <c r="F31" s="9">
        <f t="shared" si="20"/>
        <v>0</v>
      </c>
      <c r="G31" s="8">
        <f t="shared" si="21"/>
        <v>0</v>
      </c>
      <c r="H31" s="8"/>
      <c r="I31" s="4"/>
      <c r="J31" s="8">
        <f t="shared" si="14"/>
        <v>0</v>
      </c>
      <c r="K31" s="8">
        <f t="shared" si="15"/>
        <v>0</v>
      </c>
      <c r="L31" s="8">
        <f t="shared" si="16"/>
        <v>0</v>
      </c>
      <c r="M31" s="8">
        <f t="shared" si="17"/>
        <v>0</v>
      </c>
      <c r="N31" s="8">
        <f t="shared" si="22"/>
        <v>0</v>
      </c>
      <c r="O31" s="8">
        <f t="shared" si="18"/>
        <v>0</v>
      </c>
      <c r="P31" s="8">
        <f t="shared" si="19"/>
        <v>0</v>
      </c>
    </row>
    <row r="32" spans="1:17" x14ac:dyDescent="0.25">
      <c r="A32" s="4"/>
      <c r="B32" s="4"/>
      <c r="C32" s="9"/>
      <c r="D32" s="9"/>
      <c r="E32" s="9"/>
      <c r="F32" s="9">
        <f t="shared" ref="F32:F38" si="23">SUM(D32-C32-E32)</f>
        <v>0</v>
      </c>
      <c r="G32" s="8">
        <f t="shared" si="21"/>
        <v>0</v>
      </c>
      <c r="H32" s="8"/>
      <c r="I32" s="4"/>
      <c r="J32" s="8">
        <f t="shared" si="14"/>
        <v>0</v>
      </c>
      <c r="K32" s="8">
        <f t="shared" si="15"/>
        <v>0</v>
      </c>
      <c r="L32" s="8">
        <f t="shared" si="16"/>
        <v>0</v>
      </c>
      <c r="M32" s="8">
        <f t="shared" si="17"/>
        <v>0</v>
      </c>
      <c r="N32" s="8">
        <f t="shared" si="22"/>
        <v>0</v>
      </c>
      <c r="O32" s="8">
        <f t="shared" si="18"/>
        <v>0</v>
      </c>
      <c r="P32" s="8">
        <f t="shared" si="19"/>
        <v>0</v>
      </c>
    </row>
    <row r="33" spans="1:17" x14ac:dyDescent="0.25">
      <c r="A33" s="4"/>
      <c r="B33" s="4"/>
      <c r="C33" s="9"/>
      <c r="D33" s="9"/>
      <c r="E33" s="9"/>
      <c r="F33" s="9">
        <f t="shared" si="23"/>
        <v>0</v>
      </c>
      <c r="G33" s="8">
        <f t="shared" si="21"/>
        <v>0</v>
      </c>
      <c r="H33" s="8"/>
      <c r="I33" s="4"/>
      <c r="J33" s="8">
        <f t="shared" si="14"/>
        <v>0</v>
      </c>
      <c r="K33" s="8">
        <f t="shared" si="15"/>
        <v>0</v>
      </c>
      <c r="L33" s="8">
        <f t="shared" si="16"/>
        <v>0</v>
      </c>
      <c r="M33" s="8">
        <f t="shared" si="17"/>
        <v>0</v>
      </c>
      <c r="N33" s="8">
        <f t="shared" si="22"/>
        <v>0</v>
      </c>
      <c r="O33" s="8">
        <f t="shared" si="18"/>
        <v>0</v>
      </c>
      <c r="P33" s="8">
        <f t="shared" si="19"/>
        <v>0</v>
      </c>
    </row>
    <row r="34" spans="1:17" x14ac:dyDescent="0.25">
      <c r="A34" s="4"/>
      <c r="B34" s="4"/>
      <c r="C34" s="9"/>
      <c r="D34" s="9"/>
      <c r="E34" s="9"/>
      <c r="F34" s="9">
        <f t="shared" si="23"/>
        <v>0</v>
      </c>
      <c r="G34" s="8">
        <f t="shared" si="21"/>
        <v>0</v>
      </c>
      <c r="H34" s="8"/>
      <c r="I34" s="4"/>
      <c r="J34" s="8">
        <f t="shared" si="14"/>
        <v>0</v>
      </c>
      <c r="K34" s="8">
        <f t="shared" si="15"/>
        <v>0</v>
      </c>
      <c r="L34" s="8">
        <f t="shared" si="16"/>
        <v>0</v>
      </c>
      <c r="M34" s="8">
        <f t="shared" si="17"/>
        <v>0</v>
      </c>
      <c r="N34" s="8">
        <f t="shared" si="22"/>
        <v>0</v>
      </c>
      <c r="O34" s="8">
        <f t="shared" si="18"/>
        <v>0</v>
      </c>
      <c r="P34" s="8">
        <f t="shared" si="19"/>
        <v>0</v>
      </c>
    </row>
    <row r="35" spans="1:17" x14ac:dyDescent="0.25">
      <c r="A35" s="4"/>
      <c r="B35" s="4"/>
      <c r="C35" s="9"/>
      <c r="D35" s="9"/>
      <c r="E35" s="9"/>
      <c r="F35" s="9">
        <f t="shared" si="23"/>
        <v>0</v>
      </c>
      <c r="G35" s="8">
        <f t="shared" si="21"/>
        <v>0</v>
      </c>
      <c r="H35" s="8"/>
      <c r="I35" s="4"/>
      <c r="J35" s="8">
        <f t="shared" si="14"/>
        <v>0</v>
      </c>
      <c r="K35" s="8">
        <f t="shared" si="15"/>
        <v>0</v>
      </c>
      <c r="L35" s="8">
        <f t="shared" si="16"/>
        <v>0</v>
      </c>
      <c r="M35" s="8">
        <f t="shared" si="17"/>
        <v>0</v>
      </c>
      <c r="N35" s="8">
        <f t="shared" si="22"/>
        <v>0</v>
      </c>
      <c r="O35" s="8">
        <f t="shared" si="18"/>
        <v>0</v>
      </c>
      <c r="P35" s="8">
        <f t="shared" si="19"/>
        <v>0</v>
      </c>
    </row>
    <row r="36" spans="1:17" x14ac:dyDescent="0.25">
      <c r="A36" s="4"/>
      <c r="B36" s="4"/>
      <c r="C36" s="9"/>
      <c r="D36" s="9"/>
      <c r="E36" s="9"/>
      <c r="F36" s="9">
        <f t="shared" si="23"/>
        <v>0</v>
      </c>
      <c r="G36" s="8">
        <f t="shared" si="21"/>
        <v>0</v>
      </c>
      <c r="H36" s="8"/>
      <c r="I36" s="4"/>
      <c r="J36" s="8">
        <f t="shared" si="14"/>
        <v>0</v>
      </c>
      <c r="K36" s="8">
        <f t="shared" si="15"/>
        <v>0</v>
      </c>
      <c r="L36" s="8">
        <f t="shared" si="16"/>
        <v>0</v>
      </c>
      <c r="M36" s="8">
        <f t="shared" si="17"/>
        <v>0</v>
      </c>
      <c r="N36" s="8">
        <f t="shared" si="22"/>
        <v>0</v>
      </c>
      <c r="O36" s="8">
        <f t="shared" si="18"/>
        <v>0</v>
      </c>
      <c r="P36" s="8">
        <f t="shared" si="19"/>
        <v>0</v>
      </c>
    </row>
    <row r="37" spans="1:17" x14ac:dyDescent="0.25">
      <c r="A37" s="4"/>
      <c r="B37" s="20" t="s">
        <v>42</v>
      </c>
      <c r="C37" s="21"/>
      <c r="D37" s="21"/>
      <c r="E37" s="21"/>
      <c r="F37" s="22"/>
      <c r="G37" s="8">
        <f>SUM(G27:G36)</f>
        <v>0</v>
      </c>
      <c r="H37" s="8"/>
      <c r="I37" s="4">
        <f>COUNTIF(I27:I36,"oui")</f>
        <v>0</v>
      </c>
      <c r="J37" s="8">
        <f t="shared" ref="J37:P37" si="24">SUM(J27:J36)</f>
        <v>0</v>
      </c>
      <c r="K37" s="8">
        <f t="shared" si="24"/>
        <v>0</v>
      </c>
      <c r="L37" s="8">
        <f t="shared" si="24"/>
        <v>0</v>
      </c>
      <c r="M37" s="8">
        <f t="shared" si="24"/>
        <v>0</v>
      </c>
      <c r="N37" s="8">
        <f>SUM(N27:N36)</f>
        <v>0</v>
      </c>
      <c r="O37" s="8">
        <f t="shared" ref="O37:Q37" si="25">SUM(O27:O36)</f>
        <v>0</v>
      </c>
      <c r="P37" s="8">
        <f t="shared" si="25"/>
        <v>0</v>
      </c>
      <c r="Q37" s="7">
        <f>SUM(J37:P37)</f>
        <v>0</v>
      </c>
    </row>
    <row r="38" spans="1:17" x14ac:dyDescent="0.25">
      <c r="A38" s="4"/>
      <c r="B38" s="20" t="s">
        <v>41</v>
      </c>
      <c r="C38" s="21"/>
      <c r="D38" s="21"/>
      <c r="E38" s="21"/>
      <c r="F38" s="22"/>
      <c r="G38" s="8">
        <f>IF(OR(B21="damien",B21="patrick"),G37,0)</f>
        <v>0</v>
      </c>
      <c r="H38" s="5" t="s">
        <v>40</v>
      </c>
      <c r="I38" s="4"/>
      <c r="J38" s="8"/>
      <c r="K38" s="8"/>
      <c r="L38" s="8"/>
      <c r="M38" s="8"/>
      <c r="N38" s="8"/>
      <c r="O38" s="4"/>
      <c r="P38" s="4"/>
    </row>
  </sheetData>
  <mergeCells count="4">
    <mergeCell ref="B17:F17"/>
    <mergeCell ref="B18:F18"/>
    <mergeCell ref="B37:F37"/>
    <mergeCell ref="B38:F38"/>
  </mergeCells>
  <dataValidations xWindow="96" yWindow="722" count="4">
    <dataValidation type="list" allowBlank="1" showInputMessage="1" showErrorMessage="1" prompt="SITES_x000a_" sqref="B7:B16 B27:B36" xr:uid="{CF93EB16-69C9-41AF-A7AA-265C005CE1AA}">
      <formula1>SITES</formula1>
    </dataValidation>
    <dataValidation type="list" allowBlank="1" showInputMessage="1" showErrorMessage="1" sqref="I7:I16 I27:I36" xr:uid="{3B36A4E0-0316-4353-A804-D5A6E99F2F24}">
      <formula1>remorque</formula1>
    </dataValidation>
    <dataValidation type="list" allowBlank="1" showInputMessage="1" showErrorMessage="1" sqref="H7:H16 H27:H36" xr:uid="{76541D9E-4600-452A-A8DC-948A08938102}">
      <formula1>mission</formula1>
    </dataValidation>
    <dataValidation type="list" allowBlank="1" showInputMessage="1" showErrorMessage="1" sqref="B1 B21" xr:uid="{19A1C60D-847A-499A-ADF7-CBB046CCFBE2}">
      <formula1>chauffeur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AZ">
                <anchor moveWithCells="1" sizeWithCells="1">
                  <from>
                    <xdr:col>6</xdr:col>
                    <xdr:colOff>752475</xdr:colOff>
                    <xdr:row>0</xdr:row>
                    <xdr:rowOff>180975</xdr:rowOff>
                  </from>
                  <to>
                    <xdr:col>7</xdr:col>
                    <xdr:colOff>981075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Nouveau">
                <anchor moveWithCells="1" sizeWithCells="1">
                  <from>
                    <xdr:col>7</xdr:col>
                    <xdr:colOff>1428750</xdr:colOff>
                    <xdr:row>1</xdr:row>
                    <xdr:rowOff>0</xdr:rowOff>
                  </from>
                  <to>
                    <xdr:col>9</xdr:col>
                    <xdr:colOff>352425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RAZ">
                <anchor moveWithCells="1" sizeWithCells="1">
                  <from>
                    <xdr:col>6</xdr:col>
                    <xdr:colOff>752475</xdr:colOff>
                    <xdr:row>20</xdr:row>
                    <xdr:rowOff>180975</xdr:rowOff>
                  </from>
                  <to>
                    <xdr:col>7</xdr:col>
                    <xdr:colOff>981075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Nouveau">
                <anchor moveWithCells="1" sizeWithCells="1">
                  <from>
                    <xdr:col>7</xdr:col>
                    <xdr:colOff>1428750</xdr:colOff>
                    <xdr:row>21</xdr:row>
                    <xdr:rowOff>0</xdr:rowOff>
                  </from>
                  <to>
                    <xdr:col>9</xdr:col>
                    <xdr:colOff>352425</xdr:colOff>
                    <xdr:row>23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chauffeur</vt:lpstr>
      <vt:lpstr>mission</vt:lpstr>
      <vt:lpstr>remorque</vt:lpstr>
      <vt:lpstr>SITES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Agrivalor</dc:creator>
  <cp:lastModifiedBy>Caroline</cp:lastModifiedBy>
  <dcterms:created xsi:type="dcterms:W3CDTF">2020-12-19T09:10:58Z</dcterms:created>
  <dcterms:modified xsi:type="dcterms:W3CDTF">2021-01-03T14:18:40Z</dcterms:modified>
</cp:coreProperties>
</file>